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 activeTab="1"/>
  </bookViews>
  <sheets>
    <sheet name="小怪上限集DAY1" sheetId="1" r:id="rId1"/>
    <sheet name="低效路线" sheetId="2" r:id="rId2"/>
  </sheets>
  <definedNames>
    <definedName name="_xlnm._FilterDatabase" localSheetId="0" hidden="1">小怪上限集DAY1!$A$1:$L$184</definedName>
    <definedName name="_xlnm._FilterDatabase" localSheetId="1" hidden="1">低效路线!$A$1:$P$291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<sst xmlns="http://schemas.openxmlformats.org/spreadsheetml/2006/main" count="392" uniqueCount="333">
  <si>
    <t>任务名称</t>
  </si>
  <si>
    <t>任务耗时</t>
  </si>
  <si>
    <t>小怪</t>
  </si>
  <si>
    <t>精英</t>
  </si>
  <si>
    <t>锄地摩拉</t>
  </si>
  <si>
    <t>摩拉（每秒）</t>
  </si>
  <si>
    <t>小怪摩拉</t>
  </si>
  <si>
    <t>小怪秒均</t>
  </si>
  <si>
    <t>小怪怪均</t>
  </si>
  <si>
    <t>用时（秒）</t>
  </si>
  <si>
    <t>怪均*根号秒均</t>
  </si>
  <si>
    <t>参考用时</t>
  </si>
  <si>
    <t>总秒均</t>
  </si>
  <si>
    <r>
      <rPr>
        <sz val="14"/>
        <color theme="1"/>
        <rFont val="Segoe UI"/>
        <charset val="134"/>
      </rPr>
      <t>1101</t>
    </r>
    <r>
      <rPr>
        <sz val="14"/>
        <color theme="1"/>
        <rFont val="宋体"/>
        <charset val="134"/>
      </rPr>
      <t>蒙德望风角</t>
    </r>
  </si>
  <si>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28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</si>
  <si>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1102</t>
    </r>
    <r>
      <rPr>
        <sz val="14"/>
        <color theme="1"/>
        <rFont val="宋体"/>
        <charset val="134"/>
      </rPr>
      <t>蒙德望风角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</si>
  <si>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24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</si>
  <si>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11031</t>
    </r>
    <r>
      <rPr>
        <sz val="14"/>
        <color theme="1"/>
        <rFont val="宋体"/>
        <charset val="134"/>
      </rPr>
      <t>蒙德望风山地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</si>
  <si>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56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</si>
  <si>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11032</t>
    </r>
    <r>
      <rPr>
        <sz val="14"/>
        <color theme="1"/>
        <rFont val="宋体"/>
        <charset val="134"/>
      </rPr>
      <t>蒙德望风山地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</si>
  <si>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13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</si>
  <si>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1104</t>
    </r>
    <r>
      <rPr>
        <sz val="14"/>
        <color theme="1"/>
        <rFont val="宋体"/>
        <charset val="134"/>
      </rPr>
      <t>蒙德千风西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</si>
  <si>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38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</si>
  <si>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1202</t>
    </r>
    <r>
      <rPr>
        <sz val="14"/>
        <color theme="1"/>
        <rFont val="宋体"/>
        <charset val="134"/>
      </rPr>
      <t>蒙德奔狼领</t>
    </r>
  </si>
  <si>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37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</si>
  <si>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1203</t>
    </r>
    <r>
      <rPr>
        <sz val="14"/>
        <color theme="1"/>
        <rFont val="宋体"/>
        <charset val="134"/>
      </rPr>
      <t>蒙德塞西莉亚苗圃</t>
    </r>
  </si>
  <si>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分钟</t>
    </r>
  </si>
  <si>
    <r>
      <rPr>
        <sz val="14"/>
        <color theme="1"/>
        <rFont val="Segoe UI"/>
        <charset val="134"/>
      </rPr>
      <t>21011</t>
    </r>
    <r>
      <rPr>
        <sz val="14"/>
        <color theme="1"/>
        <rFont val="宋体"/>
        <charset val="134"/>
      </rPr>
      <t>璃月无妄坡西南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</si>
  <si>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</si>
  <si>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21012</t>
    </r>
    <r>
      <rPr>
        <sz val="14"/>
        <color theme="1"/>
        <rFont val="宋体"/>
        <charset val="134"/>
      </rPr>
      <t>璃月无妄坡西南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</si>
  <si>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</si>
  <si>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21013</t>
    </r>
    <r>
      <rPr>
        <sz val="14"/>
        <color theme="1"/>
        <rFont val="宋体"/>
        <charset val="134"/>
      </rPr>
      <t>璃月无妄坡西南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</si>
  <si>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12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</si>
  <si>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2201</t>
    </r>
    <r>
      <rPr>
        <sz val="14"/>
        <color theme="1"/>
        <rFont val="宋体"/>
        <charset val="134"/>
      </rPr>
      <t>璃月明蕴镇西北</t>
    </r>
  </si>
  <si>
    <r>
      <rPr>
        <sz val="14"/>
        <color theme="1"/>
        <rFont val="Segoe UI"/>
        <charset val="134"/>
      </rPr>
      <t>2202</t>
    </r>
    <r>
      <rPr>
        <sz val="14"/>
        <color theme="1"/>
        <rFont val="宋体"/>
        <charset val="134"/>
      </rPr>
      <t>璃月瑶光滩西北</t>
    </r>
  </si>
  <si>
    <r>
      <rPr>
        <sz val="14"/>
        <color theme="1"/>
        <rFont val="Segoe UI"/>
        <charset val="134"/>
      </rPr>
      <t>5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32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</si>
  <si>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2301</t>
    </r>
    <r>
      <rPr>
        <sz val="14"/>
        <color theme="1"/>
        <rFont val="宋体"/>
        <charset val="134"/>
      </rPr>
      <t>璃月太山府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</si>
  <si>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</si>
  <si>
    <r>
      <rPr>
        <sz val="14"/>
        <color theme="1"/>
        <rFont val="Segoe UI"/>
        <charset val="134"/>
      </rPr>
      <t>2302</t>
    </r>
    <r>
      <rPr>
        <sz val="14"/>
        <color theme="1"/>
        <rFont val="宋体"/>
        <charset val="134"/>
      </rPr>
      <t>璃月珉林</t>
    </r>
  </si>
  <si>
    <r>
      <rPr>
        <sz val="14"/>
        <color theme="1"/>
        <rFont val="Segoe UI"/>
        <charset val="134"/>
      </rPr>
      <t>41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</si>
  <si>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2303</t>
    </r>
    <r>
      <rPr>
        <sz val="14"/>
        <color theme="1"/>
        <rFont val="宋体"/>
        <charset val="134"/>
      </rPr>
      <t>璃月琥牢山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</si>
  <si>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42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</si>
  <si>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2401</t>
    </r>
    <r>
      <rPr>
        <sz val="14"/>
        <color theme="1"/>
        <rFont val="宋体"/>
        <charset val="134"/>
      </rPr>
      <t>璃月地面矿区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</si>
  <si>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46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</si>
  <si>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25011</t>
    </r>
    <r>
      <rPr>
        <sz val="14"/>
        <color theme="1"/>
        <rFont val="宋体"/>
        <charset val="134"/>
      </rPr>
      <t>璃月遁玉陵</t>
    </r>
  </si>
  <si>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56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</si>
  <si>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2502</t>
    </r>
    <r>
      <rPr>
        <sz val="14"/>
        <color theme="1"/>
        <rFont val="宋体"/>
        <charset val="134"/>
      </rPr>
      <t>璃月群玉阁西</t>
    </r>
  </si>
  <si>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47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</si>
  <si>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2601</t>
    </r>
    <r>
      <rPr>
        <sz val="14"/>
        <color theme="1"/>
        <rFont val="宋体"/>
        <charset val="134"/>
      </rPr>
      <t>璃月港东北</t>
    </r>
  </si>
  <si>
    <r>
      <rPr>
        <sz val="14"/>
        <color theme="1"/>
        <rFont val="Segoe UI"/>
        <charset val="134"/>
      </rPr>
      <t>5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28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</si>
  <si>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3101</t>
    </r>
    <r>
      <rPr>
        <sz val="14"/>
        <color theme="1"/>
        <rFont val="宋体"/>
        <charset val="134"/>
      </rPr>
      <t>稻妻白狐之野南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</si>
  <si>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9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</si>
  <si>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3102</t>
    </r>
    <r>
      <rPr>
        <sz val="14"/>
        <color theme="1"/>
        <rFont val="宋体"/>
        <charset val="134"/>
      </rPr>
      <t>稻妻绀田村南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</si>
  <si>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48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</si>
  <si>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3104</t>
    </r>
    <r>
      <rPr>
        <sz val="14"/>
        <color theme="1"/>
        <rFont val="宋体"/>
        <charset val="134"/>
      </rPr>
      <t>稻妻绀田村南</t>
    </r>
    <r>
      <rPr>
        <sz val="14"/>
        <color theme="1"/>
        <rFont val="Segoe UI"/>
        <charset val="134"/>
      </rPr>
      <t>2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</si>
  <si>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49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</si>
  <si>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3105</t>
    </r>
    <r>
      <rPr>
        <sz val="14"/>
        <color theme="1"/>
        <rFont val="宋体"/>
        <charset val="134"/>
      </rPr>
      <t>稻妻镇守之森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</si>
  <si>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18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</si>
  <si>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3106</t>
    </r>
    <r>
      <rPr>
        <sz val="14"/>
        <color theme="1"/>
        <rFont val="宋体"/>
        <charset val="134"/>
      </rPr>
      <t>稻妻神里屋敷</t>
    </r>
  </si>
  <si>
    <r>
      <rPr>
        <sz val="14"/>
        <color theme="1"/>
        <rFont val="Segoe UI"/>
        <charset val="134"/>
      </rPr>
      <t>3107</t>
    </r>
    <r>
      <rPr>
        <sz val="14"/>
        <color theme="1"/>
        <rFont val="宋体"/>
        <charset val="134"/>
      </rPr>
      <t>稻妻绀田村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</si>
  <si>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26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</si>
  <si>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3108</t>
    </r>
    <r>
      <rPr>
        <sz val="14"/>
        <color theme="1"/>
        <rFont val="宋体"/>
        <charset val="134"/>
      </rPr>
      <t>稻妻荒海南</t>
    </r>
  </si>
  <si>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11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</si>
  <si>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3201</t>
    </r>
    <r>
      <rPr>
        <sz val="14"/>
        <color theme="1"/>
        <rFont val="宋体"/>
        <charset val="134"/>
      </rPr>
      <t>稻妻九条阵屋</t>
    </r>
  </si>
  <si>
    <r>
      <rPr>
        <sz val="14"/>
        <color theme="1"/>
        <rFont val="Segoe UI"/>
        <charset val="134"/>
      </rPr>
      <t>4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8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</si>
  <si>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3202</t>
    </r>
    <r>
      <rPr>
        <sz val="14"/>
        <color theme="1"/>
        <rFont val="宋体"/>
        <charset val="134"/>
      </rPr>
      <t>稻妻踏鞴东北</t>
    </r>
  </si>
  <si>
    <r>
      <rPr>
        <sz val="14"/>
        <color theme="1"/>
        <rFont val="Segoe UI"/>
        <charset val="134"/>
      </rPr>
      <t>39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</si>
  <si>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3204</t>
    </r>
    <r>
      <rPr>
        <sz val="14"/>
        <color theme="1"/>
        <rFont val="宋体"/>
        <charset val="134"/>
      </rPr>
      <t>稻妻踏鞴神像</t>
    </r>
    <r>
      <rPr>
        <sz val="14"/>
        <color theme="1"/>
        <rFont val="Segoe UI"/>
        <charset val="134"/>
      </rPr>
      <t>2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</si>
  <si>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27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</si>
  <si>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3205</t>
    </r>
    <r>
      <rPr>
        <sz val="14"/>
        <color theme="1"/>
        <rFont val="宋体"/>
        <charset val="134"/>
      </rPr>
      <t>稻妻踏鞴反应炉东三骗骗花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</si>
  <si>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58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</si>
  <si>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3206</t>
    </r>
    <r>
      <rPr>
        <sz val="14"/>
        <color theme="1"/>
        <rFont val="宋体"/>
        <charset val="134"/>
      </rPr>
      <t>稻妻踏鞴反应炉东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</si>
  <si>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40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</si>
  <si>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3207</t>
    </r>
    <r>
      <rPr>
        <sz val="14"/>
        <color theme="1"/>
        <rFont val="宋体"/>
        <charset val="134"/>
      </rPr>
      <t>稻妻踏鞴浪船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</si>
  <si>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</si>
  <si>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3208</t>
    </r>
    <r>
      <rPr>
        <sz val="14"/>
        <color theme="1"/>
        <rFont val="宋体"/>
        <charset val="134"/>
      </rPr>
      <t>稻妻借景之馆</t>
    </r>
  </si>
  <si>
    <r>
      <rPr>
        <sz val="14"/>
        <color theme="1"/>
        <rFont val="Segoe UI"/>
        <charset val="134"/>
      </rPr>
      <t>49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</si>
  <si>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3209</t>
    </r>
    <r>
      <rPr>
        <sz val="14"/>
        <color theme="1"/>
        <rFont val="宋体"/>
        <charset val="134"/>
      </rPr>
      <t>稻妻踏鞴公义东南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</si>
  <si>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28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</si>
  <si>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3210</t>
    </r>
    <r>
      <rPr>
        <sz val="14"/>
        <color theme="1"/>
        <rFont val="宋体"/>
        <charset val="134"/>
      </rPr>
      <t>稻妻公义飞萤</t>
    </r>
  </si>
  <si>
    <r>
      <rPr>
        <sz val="14"/>
        <color theme="1"/>
        <rFont val="Segoe UI"/>
        <charset val="134"/>
      </rPr>
      <t>3211</t>
    </r>
    <r>
      <rPr>
        <sz val="14"/>
        <color theme="1"/>
        <rFont val="宋体"/>
        <charset val="134"/>
      </rPr>
      <t>稻妻名椎滩东</t>
    </r>
  </si>
  <si>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23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</si>
  <si>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3212</t>
    </r>
    <r>
      <rPr>
        <sz val="14"/>
        <color theme="1"/>
        <rFont val="宋体"/>
        <charset val="134"/>
      </rPr>
      <t>稻妻名椎滩西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</si>
  <si>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16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</si>
  <si>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3301</t>
    </r>
    <r>
      <rPr>
        <sz val="14"/>
        <color theme="1"/>
        <rFont val="宋体"/>
        <charset val="134"/>
      </rPr>
      <t>稻妻绯木村神像</t>
    </r>
  </si>
  <si>
    <r>
      <rPr>
        <sz val="14"/>
        <color theme="1"/>
        <rFont val="Segoe UI"/>
        <charset val="134"/>
      </rPr>
      <t>4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34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</si>
  <si>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3302</t>
    </r>
    <r>
      <rPr>
        <sz val="14"/>
        <color theme="1"/>
        <rFont val="宋体"/>
        <charset val="134"/>
      </rPr>
      <t>稻妻蛇骨矿洞南</t>
    </r>
  </si>
  <si>
    <r>
      <rPr>
        <sz val="14"/>
        <color theme="1"/>
        <rFont val="Segoe UI"/>
        <charset val="134"/>
      </rPr>
      <t>33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</si>
  <si>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3303</t>
    </r>
    <r>
      <rPr>
        <sz val="14"/>
        <color theme="1"/>
        <rFont val="宋体"/>
        <charset val="134"/>
      </rPr>
      <t>稻妻剑鬼东</t>
    </r>
    <r>
      <rPr>
        <sz val="14"/>
        <color theme="1"/>
        <rFont val="Segoe UI"/>
        <charset val="134"/>
      </rPr>
      <t>2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</si>
  <si>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</si>
  <si>
    <r>
      <rPr>
        <sz val="14"/>
        <color theme="1"/>
        <rFont val="Segoe UI"/>
        <charset val="134"/>
      </rPr>
      <t>3304</t>
    </r>
    <r>
      <rPr>
        <sz val="14"/>
        <color theme="1"/>
        <rFont val="宋体"/>
        <charset val="134"/>
      </rPr>
      <t>稻妻剑鬼东</t>
    </r>
    <r>
      <rPr>
        <sz val="14"/>
        <color theme="1"/>
        <rFont val="Segoe UI"/>
        <charset val="134"/>
      </rPr>
      <t>3</t>
    </r>
  </si>
  <si>
    <r>
      <rPr>
        <sz val="14"/>
        <color theme="1"/>
        <rFont val="Segoe UI"/>
        <charset val="134"/>
      </rPr>
      <t>3305</t>
    </r>
    <r>
      <rPr>
        <sz val="14"/>
        <color theme="1"/>
        <rFont val="宋体"/>
        <charset val="134"/>
      </rPr>
      <t>稻妻剑鬼东</t>
    </r>
    <r>
      <rPr>
        <sz val="14"/>
        <color theme="1"/>
        <rFont val="Segoe UI"/>
        <charset val="134"/>
      </rPr>
      <t>1</t>
    </r>
  </si>
  <si>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41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</si>
  <si>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3306</t>
    </r>
    <r>
      <rPr>
        <sz val="14"/>
        <color theme="1"/>
        <rFont val="宋体"/>
        <charset val="134"/>
      </rPr>
      <t>稻妻藤兜砦西</t>
    </r>
  </si>
  <si>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8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</si>
  <si>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3401</t>
    </r>
    <r>
      <rPr>
        <sz val="14"/>
        <color theme="1"/>
        <rFont val="宋体"/>
        <charset val="134"/>
      </rPr>
      <t>稻妻海祇岛东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</si>
  <si>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59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</si>
  <si>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3403</t>
    </r>
    <r>
      <rPr>
        <sz val="14"/>
        <color theme="1"/>
        <rFont val="宋体"/>
        <charset val="134"/>
      </rPr>
      <t>稻妻海祇岛南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</si>
  <si>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14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</si>
  <si>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41011</t>
    </r>
    <r>
      <rPr>
        <sz val="14"/>
        <color theme="1"/>
        <rFont val="宋体"/>
        <charset val="134"/>
      </rPr>
      <t>须弥二净甸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</si>
  <si>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42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</si>
  <si>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41012</t>
    </r>
    <r>
      <rPr>
        <sz val="14"/>
        <color theme="1"/>
        <rFont val="宋体"/>
        <charset val="134"/>
      </rPr>
      <t>须弥二净甸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</si>
  <si>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55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</si>
  <si>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41013</t>
    </r>
    <r>
      <rPr>
        <sz val="14"/>
        <color theme="1"/>
        <rFont val="宋体"/>
        <charset val="134"/>
      </rPr>
      <t>须弥二净甸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</si>
  <si>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48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</si>
  <si>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51011</t>
    </r>
    <r>
      <rPr>
        <sz val="14"/>
        <color theme="1"/>
        <rFont val="宋体"/>
        <charset val="134"/>
      </rPr>
      <t>枫丹廷东北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</si>
  <si>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55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</si>
  <si>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51013</t>
    </r>
    <r>
      <rPr>
        <sz val="14"/>
        <color theme="1"/>
        <rFont val="宋体"/>
        <charset val="134"/>
      </rPr>
      <t>枫丹廷东北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</si>
  <si>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6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</si>
  <si>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5102</t>
    </r>
    <r>
      <rPr>
        <sz val="14"/>
        <color theme="1"/>
        <rFont val="宋体"/>
        <charset val="134"/>
      </rPr>
      <t>枫丹廷北</t>
    </r>
  </si>
  <si>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</si>
  <si>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5201</t>
    </r>
    <r>
      <rPr>
        <sz val="14"/>
        <color theme="1"/>
        <rFont val="宋体"/>
        <charset val="134"/>
      </rPr>
      <t>枫丹优兰湖西</t>
    </r>
  </si>
  <si>
    <r>
      <rPr>
        <sz val="14"/>
        <color theme="1"/>
        <rFont val="Segoe UI"/>
        <charset val="134"/>
      </rPr>
      <t>5202</t>
    </r>
    <r>
      <rPr>
        <sz val="14"/>
        <color theme="1"/>
        <rFont val="宋体"/>
        <charset val="134"/>
      </rPr>
      <t>枫丹垂柳西北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</si>
  <si>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32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</si>
  <si>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5203</t>
    </r>
    <r>
      <rPr>
        <sz val="14"/>
        <color theme="1"/>
        <rFont val="宋体"/>
        <charset val="134"/>
      </rPr>
      <t>枫丹垂柳东南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</si>
  <si>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</si>
  <si>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5204</t>
    </r>
    <r>
      <rPr>
        <sz val="14"/>
        <color theme="1"/>
        <rFont val="宋体"/>
        <charset val="134"/>
      </rPr>
      <t>枫丹垂柳东南</t>
    </r>
  </si>
  <si>
    <r>
      <rPr>
        <sz val="14"/>
        <color theme="1"/>
        <rFont val="Segoe UI"/>
        <charset val="134"/>
      </rPr>
      <t>5205</t>
    </r>
    <r>
      <rPr>
        <sz val="14"/>
        <color theme="1"/>
        <rFont val="宋体"/>
        <charset val="134"/>
      </rPr>
      <t>枫丹垂柳东南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</si>
  <si>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22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</si>
  <si>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5206</t>
    </r>
    <r>
      <rPr>
        <sz val="14"/>
        <color theme="1"/>
        <rFont val="宋体"/>
        <charset val="134"/>
      </rPr>
      <t>枫丹垂柳东南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</si>
  <si>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7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</si>
  <si>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5207</t>
    </r>
    <r>
      <rPr>
        <sz val="14"/>
        <color theme="1"/>
        <rFont val="宋体"/>
        <charset val="134"/>
      </rPr>
      <t>枫丹柔灯港北</t>
    </r>
  </si>
  <si>
    <r>
      <rPr>
        <sz val="14"/>
        <color theme="1"/>
        <rFont val="Segoe UI"/>
        <charset val="134"/>
      </rPr>
      <t>5208</t>
    </r>
    <r>
      <rPr>
        <sz val="14"/>
        <color theme="1"/>
        <rFont val="宋体"/>
        <charset val="134"/>
      </rPr>
      <t>枫丹幽林东北</t>
    </r>
  </si>
  <si>
    <r>
      <rPr>
        <sz val="14"/>
        <color theme="1"/>
        <rFont val="Segoe UI"/>
        <charset val="134"/>
      </rPr>
      <t>52091</t>
    </r>
    <r>
      <rPr>
        <sz val="14"/>
        <color theme="1"/>
        <rFont val="宋体"/>
        <charset val="134"/>
      </rPr>
      <t>枫丹露景泉东</t>
    </r>
  </si>
  <si>
    <r>
      <rPr>
        <sz val="14"/>
        <color theme="1"/>
        <rFont val="Segoe UI"/>
        <charset val="134"/>
      </rPr>
      <t>47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</si>
  <si>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5210</t>
    </r>
    <r>
      <rPr>
        <sz val="14"/>
        <color theme="1"/>
        <rFont val="宋体"/>
        <charset val="134"/>
      </rPr>
      <t>枫丹幽林东北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</si>
  <si>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29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</si>
  <si>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5301</t>
    </r>
    <r>
      <rPr>
        <sz val="14"/>
        <color theme="1"/>
        <rFont val="宋体"/>
        <charset val="134"/>
      </rPr>
      <t>枫丹卡布堡南</t>
    </r>
  </si>
  <si>
    <r>
      <rPr>
        <sz val="14"/>
        <color theme="1"/>
        <rFont val="Segoe UI"/>
        <charset val="134"/>
      </rPr>
      <t>5303</t>
    </r>
    <r>
      <rPr>
        <sz val="14"/>
        <color theme="1"/>
        <rFont val="宋体"/>
        <charset val="134"/>
      </rPr>
      <t>枫丹卡布堡北</t>
    </r>
  </si>
  <si>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</si>
  <si>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5401</t>
    </r>
    <r>
      <rPr>
        <sz val="14"/>
        <color theme="1"/>
        <rFont val="宋体"/>
        <charset val="134"/>
      </rPr>
      <t>枫丹秋分东南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</si>
  <si>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7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</si>
  <si>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5402</t>
    </r>
    <r>
      <rPr>
        <sz val="14"/>
        <color theme="1"/>
        <rFont val="宋体"/>
        <charset val="134"/>
      </rPr>
      <t>枫丹秋分山东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</si>
  <si>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56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</si>
  <si>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5403</t>
    </r>
    <r>
      <rPr>
        <sz val="14"/>
        <color theme="1"/>
        <rFont val="宋体"/>
        <charset val="134"/>
      </rPr>
      <t>枫丹螃蟹北</t>
    </r>
  </si>
  <si>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44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</si>
  <si>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5501</t>
    </r>
    <r>
      <rPr>
        <sz val="14"/>
        <color theme="1"/>
        <rFont val="宋体"/>
        <charset val="134"/>
      </rPr>
      <t>枫丹螃蟹西</t>
    </r>
  </si>
  <si>
    <r>
      <rPr>
        <sz val="14"/>
        <color theme="1"/>
        <rFont val="Segoe UI"/>
        <charset val="134"/>
      </rPr>
      <t>5502</t>
    </r>
    <r>
      <rPr>
        <sz val="14"/>
        <color theme="1"/>
        <rFont val="宋体"/>
        <charset val="134"/>
      </rPr>
      <t>枫丹苍晶南山峰西</t>
    </r>
  </si>
  <si>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39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</si>
  <si>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5503</t>
    </r>
    <r>
      <rPr>
        <sz val="14"/>
        <color theme="1"/>
        <rFont val="宋体"/>
        <charset val="134"/>
      </rPr>
      <t>枫丹厄里东北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</si>
  <si>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53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</si>
  <si>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5603</t>
    </r>
    <r>
      <rPr>
        <sz val="14"/>
        <color theme="1"/>
        <rFont val="宋体"/>
        <charset val="134"/>
      </rPr>
      <t>枫丹场力北</t>
    </r>
  </si>
  <si>
    <r>
      <rPr>
        <sz val="14"/>
        <color theme="1"/>
        <rFont val="Segoe UI"/>
        <charset val="134"/>
      </rPr>
      <t>4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48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</si>
  <si>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5604</t>
    </r>
    <r>
      <rPr>
        <sz val="14"/>
        <color theme="1"/>
        <rFont val="宋体"/>
        <charset val="134"/>
      </rPr>
      <t>枫丹中央遗址北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</si>
  <si>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21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</si>
  <si>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5605</t>
    </r>
    <r>
      <rPr>
        <sz val="14"/>
        <color theme="1"/>
        <rFont val="宋体"/>
        <charset val="134"/>
      </rPr>
      <t>枫丹中央遗址北</t>
    </r>
  </si>
  <si>
    <r>
      <rPr>
        <sz val="14"/>
        <color theme="1"/>
        <rFont val="Segoe UI"/>
        <charset val="134"/>
      </rPr>
      <t>5607</t>
    </r>
    <r>
      <rPr>
        <sz val="14"/>
        <color theme="1"/>
        <rFont val="宋体"/>
        <charset val="134"/>
      </rPr>
      <t>枫丹新科学院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</si>
  <si>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57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</si>
  <si>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5608</t>
    </r>
    <r>
      <rPr>
        <sz val="14"/>
        <color theme="1"/>
        <rFont val="宋体"/>
        <charset val="134"/>
      </rPr>
      <t>枫丹新科学院</t>
    </r>
  </si>
  <si>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38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</si>
  <si>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56091</t>
    </r>
    <r>
      <rPr>
        <sz val="14"/>
        <color theme="1"/>
        <rFont val="宋体"/>
        <charset val="134"/>
      </rPr>
      <t>枫丹千年骏麟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</si>
  <si>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36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</si>
  <si>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56092</t>
    </r>
    <r>
      <rPr>
        <sz val="14"/>
        <color theme="1"/>
        <rFont val="宋体"/>
        <charset val="134"/>
      </rPr>
      <t>枫丹千年骏麟</t>
    </r>
  </si>
  <si>
    <r>
      <rPr>
        <sz val="14"/>
        <color theme="1"/>
        <rFont val="Segoe UI"/>
        <charset val="134"/>
      </rPr>
      <t>6101--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镜璧山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西海岸</t>
    </r>
    <r>
      <rPr>
        <sz val="14"/>
        <color theme="1"/>
        <rFont val="Segoe UI"/>
        <charset val="134"/>
      </rPr>
      <t>1_(8-13)</t>
    </r>
  </si>
  <si>
    <r>
      <rPr>
        <sz val="14"/>
        <color theme="1"/>
        <rFont val="Segoe UI"/>
        <charset val="134"/>
      </rPr>
      <t>4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23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</si>
  <si>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61021--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镜璧山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西海岸</t>
    </r>
    <r>
      <rPr>
        <sz val="14"/>
        <color theme="1"/>
        <rFont val="Segoe UI"/>
        <charset val="134"/>
      </rPr>
      <t>2_(8-6)</t>
    </r>
  </si>
  <si>
    <r>
      <rPr>
        <sz val="14"/>
        <color theme="1"/>
        <rFont val="Segoe UI"/>
        <charset val="134"/>
      </rPr>
      <t>61022--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镜璧山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西海岸</t>
    </r>
    <r>
      <rPr>
        <sz val="14"/>
        <color theme="1"/>
        <rFont val="Segoe UI"/>
        <charset val="134"/>
      </rPr>
      <t>2_(8-6)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</si>
  <si>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11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</si>
  <si>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6103--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镜璧山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西海岸</t>
    </r>
    <r>
      <rPr>
        <sz val="14"/>
        <color theme="1"/>
        <rFont val="Segoe UI"/>
        <charset val="134"/>
      </rPr>
      <t>3_(5-3)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</si>
  <si>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41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</si>
  <si>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6104--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镜璧山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中部</t>
    </r>
    <r>
      <rPr>
        <sz val="14"/>
        <color theme="1"/>
        <rFont val="Segoe UI"/>
        <charset val="134"/>
      </rPr>
      <t>1_(8-6)</t>
    </r>
  </si>
  <si>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51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</si>
  <si>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61052--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镜璧山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神像</t>
    </r>
    <r>
      <rPr>
        <sz val="14"/>
        <color theme="1"/>
        <rFont val="Segoe UI"/>
        <charset val="134"/>
      </rPr>
      <t>1_(4-0)</t>
    </r>
  </si>
  <si>
    <r>
      <rPr>
        <sz val="14"/>
        <color theme="1"/>
        <rFont val="Segoe UI"/>
        <charset val="134"/>
      </rPr>
      <t>44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</si>
  <si>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61061--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镜璧山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中部</t>
    </r>
    <r>
      <rPr>
        <sz val="14"/>
        <color theme="1"/>
        <rFont val="Segoe UI"/>
        <charset val="134"/>
      </rPr>
      <t>2</t>
    </r>
  </si>
  <si>
    <r>
      <rPr>
        <sz val="14"/>
        <color theme="1"/>
        <rFont val="Segoe UI"/>
        <charset val="134"/>
      </rPr>
      <t>58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</si>
  <si>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61062--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镜璧山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中部</t>
    </r>
    <r>
      <rPr>
        <sz val="14"/>
        <color theme="1"/>
        <rFont val="Segoe UI"/>
        <charset val="134"/>
      </rPr>
      <t>2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</si>
  <si>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21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</si>
  <si>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6107--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镜璧山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神像</t>
    </r>
    <r>
      <rPr>
        <sz val="14"/>
        <color theme="1"/>
        <rFont val="Segoe UI"/>
        <charset val="134"/>
      </rPr>
      <t>2_(9-6)</t>
    </r>
  </si>
  <si>
    <r>
      <rPr>
        <sz val="14"/>
        <color theme="1"/>
        <rFont val="Segoe UI"/>
        <charset val="134"/>
      </rPr>
      <t>6201--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奥奇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西北海岸</t>
    </r>
    <r>
      <rPr>
        <sz val="14"/>
        <color theme="1"/>
        <rFont val="Segoe UI"/>
        <charset val="134"/>
      </rPr>
      <t>_(8-1)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</si>
  <si>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58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</si>
  <si>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6202--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奥奇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北海岸</t>
    </r>
    <r>
      <rPr>
        <sz val="14"/>
        <color theme="1"/>
        <rFont val="Segoe UI"/>
        <charset val="134"/>
      </rPr>
      <t>_(4-0)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</si>
  <si>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</si>
  <si>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6203--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奥奇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中层悬崖</t>
    </r>
    <r>
      <rPr>
        <sz val="14"/>
        <color theme="1"/>
        <rFont val="Segoe UI"/>
        <charset val="134"/>
      </rPr>
      <t>_11-2)</t>
    </r>
  </si>
  <si>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57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</si>
  <si>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6204--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奥奇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神像</t>
    </r>
    <r>
      <rPr>
        <sz val="14"/>
        <color theme="1"/>
        <rFont val="Segoe UI"/>
        <charset val="134"/>
      </rPr>
      <t>_(7-1)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</si>
  <si>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59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</si>
  <si>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62051--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奥奇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东北岛屿</t>
    </r>
    <r>
      <rPr>
        <sz val="14"/>
        <color theme="1"/>
        <rFont val="Segoe UI"/>
        <charset val="134"/>
      </rPr>
      <t>_(5-1)</t>
    </r>
  </si>
  <si>
    <r>
      <rPr>
        <sz val="14"/>
        <color theme="1"/>
        <rFont val="Segoe UI"/>
        <charset val="134"/>
      </rPr>
      <t>56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</si>
  <si>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62052--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奥奇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东北岛屿</t>
    </r>
    <r>
      <rPr>
        <sz val="14"/>
        <color theme="1"/>
        <rFont val="Segoe UI"/>
        <charset val="134"/>
      </rPr>
      <t>_(5-1)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</si>
  <si>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</si>
  <si>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6301--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翘枝崖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神像</t>
    </r>
    <r>
      <rPr>
        <sz val="14"/>
        <color theme="1"/>
        <rFont val="Segoe UI"/>
        <charset val="134"/>
      </rPr>
      <t>_(8-3)</t>
    </r>
  </si>
  <si>
    <r>
      <rPr>
        <sz val="14"/>
        <color theme="1"/>
        <rFont val="Segoe UI"/>
        <charset val="134"/>
      </rPr>
      <t>6302--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翘枝崖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北海岸</t>
    </r>
    <r>
      <rPr>
        <sz val="14"/>
        <color theme="1"/>
        <rFont val="Segoe UI"/>
        <charset val="134"/>
      </rPr>
      <t>_(3-5)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</si>
  <si>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44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</si>
  <si>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6303--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翘枝崖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花语会南</t>
    </r>
    <r>
      <rPr>
        <sz val="14"/>
        <color theme="1"/>
        <rFont val="Segoe UI"/>
        <charset val="134"/>
      </rPr>
      <t>_(3-6)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</si>
  <si>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23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</si>
  <si>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6304--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翘枝崖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花语会南</t>
    </r>
    <r>
      <rPr>
        <sz val="14"/>
        <color theme="1"/>
        <rFont val="Segoe UI"/>
        <charset val="134"/>
      </rPr>
      <t>2_(3-9)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</si>
  <si>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35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</si>
  <si>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6305--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翘枝崖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花语会南</t>
    </r>
    <r>
      <rPr>
        <sz val="14"/>
        <color theme="1"/>
        <rFont val="Segoe UI"/>
        <charset val="134"/>
      </rPr>
      <t>3_(4-4)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</si>
  <si>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16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</si>
  <si>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6306--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翘枝崖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柴薪之丘</t>
    </r>
    <r>
      <rPr>
        <sz val="14"/>
        <color theme="1"/>
        <rFont val="Segoe UI"/>
        <charset val="134"/>
      </rPr>
      <t>_(11-18)</t>
    </r>
  </si>
  <si>
    <r>
      <rPr>
        <sz val="14"/>
        <color theme="1"/>
        <rFont val="Segoe UI"/>
        <charset val="134"/>
      </rPr>
      <t>5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9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</si>
  <si>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64011--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万火之瓯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竞技场</t>
    </r>
    <r>
      <rPr>
        <sz val="14"/>
        <color theme="1"/>
        <rFont val="Segoe UI"/>
        <charset val="134"/>
      </rPr>
      <t>_(14-17)</t>
    </r>
  </si>
  <si>
    <r>
      <rPr>
        <sz val="14"/>
        <color theme="1"/>
        <rFont val="Segoe UI"/>
        <charset val="134"/>
      </rPr>
      <t>6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43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</si>
  <si>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64012--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万火之瓯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竞技场</t>
    </r>
    <r>
      <rPr>
        <sz val="14"/>
        <color theme="1"/>
        <rFont val="Segoe UI"/>
        <charset val="134"/>
      </rPr>
      <t>_(14-17)</t>
    </r>
  </si>
  <si>
    <r>
      <rPr>
        <sz val="14"/>
        <color theme="1"/>
        <rFont val="Segoe UI"/>
        <charset val="134"/>
      </rPr>
      <t>50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</si>
  <si>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6402--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万火之瓯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竞技场</t>
    </r>
    <r>
      <rPr>
        <sz val="14"/>
        <color theme="1"/>
        <rFont val="Segoe UI"/>
        <charset val="134"/>
      </rPr>
      <t>2_(3-4)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</si>
  <si>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52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</si>
  <si>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6403--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万火之瓯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竞技场</t>
    </r>
    <r>
      <rPr>
        <sz val="14"/>
        <color theme="1"/>
        <rFont val="Segoe UI"/>
        <charset val="134"/>
      </rPr>
      <t>3_(4-3)</t>
    </r>
  </si>
  <si>
    <r>
      <rPr>
        <sz val="14"/>
        <color theme="1"/>
        <rFont val="Segoe UI"/>
        <charset val="134"/>
      </rPr>
      <t>64041--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万火之瓯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竞技场</t>
    </r>
    <r>
      <rPr>
        <sz val="14"/>
        <color theme="1"/>
        <rFont val="Segoe UI"/>
        <charset val="134"/>
      </rPr>
      <t>4_(12-11)</t>
    </r>
  </si>
  <si>
    <r>
      <rPr>
        <sz val="14"/>
        <color theme="1"/>
        <rFont val="Segoe UI"/>
        <charset val="134"/>
      </rPr>
      <t>64042--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万火之瓯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竞技场</t>
    </r>
    <r>
      <rPr>
        <sz val="14"/>
        <color theme="1"/>
        <rFont val="Segoe UI"/>
        <charset val="134"/>
      </rPr>
      <t>4_(12-11)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</si>
  <si>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51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</si>
  <si>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64052--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万火之瓯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竞技场</t>
    </r>
    <r>
      <rPr>
        <sz val="14"/>
        <color theme="1"/>
        <rFont val="Segoe UI"/>
        <charset val="134"/>
      </rPr>
      <t>5_(3-5)</t>
    </r>
  </si>
  <si>
    <r>
      <rPr>
        <sz val="14"/>
        <color theme="1"/>
        <rFont val="Segoe UI"/>
        <charset val="134"/>
      </rPr>
      <t>6406--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万火之瓯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悬木人</t>
    </r>
    <r>
      <rPr>
        <sz val="14"/>
        <color theme="1"/>
        <rFont val="Segoe UI"/>
        <charset val="134"/>
      </rPr>
      <t>_(6-6)</t>
    </r>
  </si>
  <si>
    <r>
      <rPr>
        <sz val="14"/>
        <color theme="1"/>
        <rFont val="Segoe UI"/>
        <charset val="134"/>
      </rPr>
      <t>64071--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万火之瓯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悬木人</t>
    </r>
    <r>
      <rPr>
        <sz val="14"/>
        <color theme="1"/>
        <rFont val="Segoe UI"/>
        <charset val="134"/>
      </rPr>
      <t>_(5-4)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</si>
  <si>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18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</si>
  <si>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64072--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万火之瓯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悬木人</t>
    </r>
    <r>
      <rPr>
        <sz val="14"/>
        <color theme="1"/>
        <rFont val="Segoe UI"/>
        <charset val="134"/>
      </rPr>
      <t>_(5-4)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</si>
  <si>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25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</si>
  <si>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65011--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硫晶支脉</t>
    </r>
    <r>
      <rPr>
        <sz val="14"/>
        <color theme="1"/>
        <rFont val="Segoe UI"/>
        <charset val="134"/>
      </rPr>
      <t>_(6-4)</t>
    </r>
  </si>
  <si>
    <r>
      <rPr>
        <sz val="14"/>
        <color theme="1"/>
        <rFont val="Segoe UI"/>
        <charset val="134"/>
      </rPr>
      <t>37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</si>
  <si>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65012--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硫晶支脉</t>
    </r>
    <r>
      <rPr>
        <sz val="14"/>
        <color theme="1"/>
        <rFont val="Segoe UI"/>
        <charset val="134"/>
      </rPr>
      <t>_(6-4)</t>
    </r>
  </si>
  <si>
    <r>
      <rPr>
        <sz val="14"/>
        <color theme="1"/>
        <rFont val="Segoe UI"/>
        <charset val="134"/>
      </rPr>
      <t>6502--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硫晶支脉</t>
    </r>
    <r>
      <rPr>
        <sz val="14"/>
        <color theme="1"/>
        <rFont val="Segoe UI"/>
        <charset val="134"/>
      </rPr>
      <t>2_(4-9)</t>
    </r>
  </si>
  <si>
    <r>
      <rPr>
        <sz val="14"/>
        <color theme="1"/>
        <rFont val="Segoe UI"/>
        <charset val="134"/>
      </rPr>
      <t>6503--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隆崛坡</t>
    </r>
    <r>
      <rPr>
        <sz val="14"/>
        <color theme="1"/>
        <rFont val="Segoe UI"/>
        <charset val="134"/>
      </rPr>
      <t>_(6-1)</t>
    </r>
  </si>
  <si>
    <r>
      <rPr>
        <sz val="14"/>
        <color theme="1"/>
        <rFont val="Segoe UI"/>
        <charset val="134"/>
      </rPr>
      <t>6504--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硫晶支脉</t>
    </r>
    <r>
      <rPr>
        <sz val="14"/>
        <color theme="1"/>
        <rFont val="Segoe UI"/>
        <charset val="134"/>
      </rPr>
      <t>3_(16-13)</t>
    </r>
  </si>
  <si>
    <r>
      <rPr>
        <sz val="14"/>
        <color theme="1"/>
        <rFont val="Segoe UI"/>
        <charset val="134"/>
      </rPr>
      <t>7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</si>
  <si>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65051--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回声之子</t>
    </r>
    <r>
      <rPr>
        <sz val="14"/>
        <color theme="1"/>
        <rFont val="Segoe UI"/>
        <charset val="134"/>
      </rPr>
      <t>_(7-13)</t>
    </r>
  </si>
  <si>
    <r>
      <rPr>
        <sz val="14"/>
        <color theme="1"/>
        <rFont val="Segoe UI"/>
        <charset val="134"/>
      </rPr>
      <t>65052--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回声之子</t>
    </r>
    <r>
      <rPr>
        <sz val="14"/>
        <color theme="1"/>
        <rFont val="Segoe UI"/>
        <charset val="134"/>
      </rPr>
      <t>_(7-13)</t>
    </r>
  </si>
  <si>
    <r>
      <rPr>
        <sz val="14"/>
        <color theme="1"/>
        <rFont val="Segoe UI"/>
        <charset val="134"/>
      </rPr>
      <t>31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</si>
  <si>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65053--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回声之子</t>
    </r>
    <r>
      <rPr>
        <sz val="14"/>
        <color theme="1"/>
        <rFont val="Segoe UI"/>
        <charset val="134"/>
      </rPr>
      <t>_(7-13)</t>
    </r>
  </si>
  <si>
    <r>
      <rPr>
        <sz val="14"/>
        <color theme="1"/>
        <rFont val="Segoe UI"/>
        <charset val="134"/>
      </rPr>
      <t>6506--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回声之子</t>
    </r>
    <r>
      <rPr>
        <sz val="14"/>
        <color theme="1"/>
        <rFont val="Segoe UI"/>
        <charset val="134"/>
      </rPr>
      <t>_(8-9)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</si>
  <si>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45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</si>
  <si>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65071--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中部河流</t>
    </r>
    <r>
      <rPr>
        <sz val="14"/>
        <color theme="1"/>
        <rFont val="Segoe UI"/>
        <charset val="134"/>
      </rPr>
      <t>_(15-9)</t>
    </r>
  </si>
  <si>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15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</si>
  <si>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65072--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中部河流</t>
    </r>
    <r>
      <rPr>
        <sz val="14"/>
        <color theme="1"/>
        <rFont val="Segoe UI"/>
        <charset val="134"/>
      </rPr>
      <t>_(15-9)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</si>
  <si>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46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</si>
  <si>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6508--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硫晶支脉</t>
    </r>
    <r>
      <rPr>
        <sz val="14"/>
        <color theme="1"/>
        <rFont val="Segoe UI"/>
        <charset val="134"/>
      </rPr>
      <t>4_(6-2)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</si>
  <si>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32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</si>
  <si>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6509--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南侧崖壁</t>
    </r>
    <r>
      <rPr>
        <sz val="14"/>
        <color theme="1"/>
        <rFont val="Segoe UI"/>
        <charset val="134"/>
      </rPr>
      <t>_(5-5)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</si>
  <si>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25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</si>
  <si>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6510--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南侧崖壁</t>
    </r>
    <r>
      <rPr>
        <sz val="14"/>
        <color theme="1"/>
        <rFont val="Segoe UI"/>
        <charset val="134"/>
      </rPr>
      <t>_(8-13)</t>
    </r>
  </si>
  <si>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55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</si>
  <si>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6511--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坚岩隘谷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隆崛坡</t>
    </r>
    <r>
      <rPr>
        <sz val="14"/>
        <color theme="1"/>
        <rFont val="Segoe UI"/>
        <charset val="134"/>
      </rPr>
      <t>2_(2-3)</t>
    </r>
  </si>
  <si>
    <r>
      <rPr>
        <sz val="14"/>
        <color theme="1"/>
        <rFont val="Segoe UI"/>
        <charset val="134"/>
      </rPr>
      <t>6601--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涌流地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北侧山脉</t>
    </r>
    <r>
      <rPr>
        <sz val="14"/>
        <color theme="1"/>
        <rFont val="Segoe UI"/>
        <charset val="134"/>
      </rPr>
      <t>_(2-4)</t>
    </r>
  </si>
  <si>
    <t>6602--纳塔_涌流地_北侧山脉2_(11-7)</t>
  </si>
  <si>
    <t>5分钟5秒</t>
  </si>
  <si>
    <t>6603--纳塔_涌流地_秘境西侧_(2-7)</t>
  </si>
  <si>
    <t>1分钟25秒</t>
  </si>
  <si>
    <t>6604--纳塔_涌流地_秘境南侧_(2-7)</t>
  </si>
  <si>
    <t>2分钟22秒</t>
  </si>
  <si>
    <t>6605--纳塔_涌流地_溶水域_(6-0)</t>
  </si>
  <si>
    <t>2分钟3秒</t>
  </si>
  <si>
    <t>6606--纳塔_涌流地_溶水域2_(4-3)</t>
  </si>
  <si>
    <t>1分钟40秒</t>
  </si>
  <si>
    <t>6607--纳塔_涌流地_溶水域3_(11-5)</t>
  </si>
  <si>
    <t>3分钟6秒</t>
  </si>
  <si>
    <t>66081--纳塔_涌流地_溶水域4_(2-3)</t>
  </si>
  <si>
    <t>56秒</t>
  </si>
  <si>
    <t>66082--纳塔_涌流地_溶水域4_(2-3)</t>
  </si>
  <si>
    <t>35秒</t>
  </si>
  <si>
    <t>6609--纳塔_涌流地_南侧小岛_(5-8)</t>
  </si>
  <si>
    <t>1分钟31秒</t>
  </si>
  <si>
    <t>66101--纳塔_涌流地_东侧小岛_(10-14)</t>
  </si>
  <si>
    <t>1分钟34秒</t>
  </si>
  <si>
    <t>66102--纳塔_涌流地_东侧小岛_(10-14)</t>
  </si>
  <si>
    <t>58秒</t>
  </si>
  <si>
    <t>66104--纳塔_涌流地_东侧小岛_(10-14)</t>
  </si>
  <si>
    <t>1分钟13秒</t>
  </si>
  <si>
    <t>66111--纳塔_涌流地_中央神像_(9-8)</t>
  </si>
  <si>
    <t>1分钟12秒</t>
  </si>
  <si>
    <t>66112--纳塔_涌流地_中央神像_(9-8)</t>
  </si>
  <si>
    <t>67011--纳塔_踞石山_庙宇北侧_(3-5)</t>
  </si>
  <si>
    <t>33秒</t>
  </si>
  <si>
    <r>
      <rPr>
        <sz val="14"/>
        <color theme="1"/>
        <rFont val="Segoe UI"/>
        <charset val="134"/>
      </rPr>
      <t>67012--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踞石山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庙宇北侧</t>
    </r>
    <r>
      <rPr>
        <sz val="14"/>
        <color theme="1"/>
        <rFont val="Segoe UI"/>
        <charset val="134"/>
      </rPr>
      <t>_(3-5)</t>
    </r>
  </si>
  <si>
    <r>
      <rPr>
        <sz val="14"/>
        <color theme="1"/>
        <rFont val="Segoe UI"/>
        <charset val="134"/>
      </rPr>
      <t>6702--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踞石山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庙宇北侧</t>
    </r>
    <r>
      <rPr>
        <sz val="14"/>
        <color theme="1"/>
        <rFont val="Segoe UI"/>
        <charset val="134"/>
      </rPr>
      <t>_(1-11)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</si>
  <si>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50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</si>
  <si>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6703--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踞石山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北侧主峰</t>
    </r>
    <r>
      <rPr>
        <sz val="14"/>
        <color theme="1"/>
        <rFont val="Segoe UI"/>
        <charset val="134"/>
      </rPr>
      <t>_(10-9)</t>
    </r>
  </si>
  <si>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</si>
  <si>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6704--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踞石山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东侧海边</t>
    </r>
    <r>
      <rPr>
        <sz val="14"/>
        <color theme="1"/>
        <rFont val="Segoe UI"/>
        <charset val="134"/>
      </rPr>
      <t>_(3-7)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</si>
  <si>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34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</si>
  <si>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6705--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踞石山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彩石顶</t>
    </r>
    <r>
      <rPr>
        <sz val="14"/>
        <color theme="1"/>
        <rFont val="Segoe UI"/>
        <charset val="134"/>
      </rPr>
      <t>_(10-4)</t>
    </r>
  </si>
  <si>
    <r>
      <rPr>
        <sz val="14"/>
        <color theme="1"/>
        <rFont val="Segoe UI"/>
        <charset val="134"/>
      </rPr>
      <t>6706--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踞石山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彩石顶</t>
    </r>
    <r>
      <rPr>
        <sz val="14"/>
        <color theme="1"/>
        <rFont val="Segoe UI"/>
        <charset val="134"/>
      </rPr>
      <t>2_(7-16)</t>
    </r>
  </si>
  <si>
    <r>
      <rPr>
        <sz val="14"/>
        <color theme="1"/>
        <rFont val="Segoe UI"/>
        <charset val="134"/>
      </rPr>
      <t>4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30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</si>
  <si>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6707--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踞石山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庙宇</t>
    </r>
    <r>
      <rPr>
        <sz val="14"/>
        <color theme="1"/>
        <rFont val="Segoe UI"/>
        <charset val="134"/>
      </rPr>
      <t>_(9-11)</t>
    </r>
  </si>
  <si>
    <r>
      <rPr>
        <sz val="14"/>
        <color theme="1"/>
        <rFont val="Segoe UI"/>
        <charset val="134"/>
      </rPr>
      <t>4</t>
    </r>
    <r>
      <rPr>
        <sz val="14"/>
        <color theme="1"/>
        <rFont val="宋体"/>
        <charset val="134"/>
      </rPr>
      <t>分钟</t>
    </r>
  </si>
  <si>
    <r>
      <rPr>
        <sz val="14"/>
        <color theme="1"/>
        <rFont val="Segoe UI"/>
        <charset val="134"/>
      </rPr>
      <t>6708--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踞石山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彩石顶</t>
    </r>
    <r>
      <rPr>
        <sz val="14"/>
        <color theme="1"/>
        <rFont val="Segoe UI"/>
        <charset val="134"/>
      </rPr>
      <t>3_(6-9)</t>
    </r>
  </si>
  <si>
    <r>
      <rPr>
        <sz val="14"/>
        <color theme="1"/>
        <rFont val="Segoe UI"/>
        <charset val="134"/>
      </rPr>
      <t>6801--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镜壁山东南</t>
    </r>
    <r>
      <rPr>
        <sz val="14"/>
        <color theme="1"/>
        <rFont val="Segoe UI"/>
        <charset val="134"/>
      </rPr>
      <t>_(20)</t>
    </r>
  </si>
  <si>
    <r>
      <rPr>
        <sz val="14"/>
        <color theme="1"/>
        <rFont val="Segoe UI"/>
        <charset val="134"/>
      </rPr>
      <t>5</t>
    </r>
    <r>
      <rPr>
        <sz val="14"/>
        <color theme="1"/>
        <rFont val="宋体"/>
        <charset val="134"/>
      </rPr>
      <t>分钟</t>
    </r>
  </si>
  <si>
    <r>
      <rPr>
        <sz val="14"/>
        <color theme="1"/>
        <rFont val="Segoe UI"/>
        <charset val="134"/>
      </rPr>
      <t>68021--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镜壁山西南</t>
    </r>
    <r>
      <rPr>
        <sz val="14"/>
        <color theme="1"/>
        <rFont val="Segoe UI"/>
        <charset val="134"/>
      </rPr>
      <t>_(23)</t>
    </r>
  </si>
  <si>
    <r>
      <rPr>
        <sz val="14"/>
        <color theme="1"/>
        <rFont val="Segoe UI"/>
        <charset val="134"/>
      </rPr>
      <t>68022--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镜壁山西南</t>
    </r>
    <r>
      <rPr>
        <sz val="14"/>
        <color theme="1"/>
        <rFont val="Segoe UI"/>
        <charset val="134"/>
      </rPr>
      <t>_(23)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</si>
  <si>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43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</si>
  <si>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68023--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镜壁山西南</t>
    </r>
    <r>
      <rPr>
        <sz val="14"/>
        <color theme="1"/>
        <rFont val="Segoe UI"/>
        <charset val="134"/>
      </rPr>
      <t>_(23)</t>
    </r>
  </si>
  <si>
    <r>
      <rPr>
        <sz val="14"/>
        <color theme="1"/>
        <rFont val="Segoe UI"/>
        <charset val="134"/>
      </rPr>
      <t>68031--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熔岩辉龙像东南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镜壁山东南</t>
    </r>
    <r>
      <rPr>
        <sz val="14"/>
        <color theme="1"/>
        <rFont val="Segoe UI"/>
        <charset val="134"/>
      </rPr>
      <t>_(5)</t>
    </r>
  </si>
  <si>
    <r>
      <rPr>
        <sz val="14"/>
        <color theme="1"/>
        <rFont val="Segoe UI"/>
        <charset val="134"/>
      </rPr>
      <t>51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</si>
  <si>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68032--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熔岩辉龙像东南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镜壁山东南</t>
    </r>
    <r>
      <rPr>
        <sz val="14"/>
        <color theme="1"/>
        <rFont val="Segoe UI"/>
        <charset val="134"/>
      </rPr>
      <t>_(5)</t>
    </r>
  </si>
  <si>
    <r>
      <rPr>
        <sz val="14"/>
        <color theme="1"/>
        <rFont val="Segoe UI"/>
        <charset val="134"/>
      </rPr>
      <t>68041--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安饶之野东北海岸</t>
    </r>
    <r>
      <rPr>
        <sz val="14"/>
        <color theme="1"/>
        <rFont val="Segoe UI"/>
        <charset val="134"/>
      </rPr>
      <t>_(8)</t>
    </r>
  </si>
  <si>
    <r>
      <rPr>
        <sz val="14"/>
        <color theme="1"/>
        <rFont val="Segoe UI"/>
        <charset val="134"/>
      </rPr>
      <t>68042--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安饶之野东北海岸</t>
    </r>
    <r>
      <rPr>
        <sz val="14"/>
        <color theme="1"/>
        <rFont val="Segoe UI"/>
        <charset val="134"/>
      </rPr>
      <t>_(8)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</si>
  <si>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17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</si>
  <si>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6805--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安饶之野东岩浆池</t>
    </r>
    <r>
      <rPr>
        <sz val="14"/>
        <color theme="1"/>
        <rFont val="Segoe UI"/>
        <charset val="134"/>
      </rPr>
      <t>_(5)</t>
    </r>
  </si>
  <si>
    <r>
      <rPr>
        <sz val="14"/>
        <color theme="1"/>
        <rFont val="Segoe UI"/>
        <charset val="134"/>
      </rPr>
      <t>68061--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安饶之野东斜坡</t>
    </r>
    <r>
      <rPr>
        <sz val="14"/>
        <color theme="1"/>
        <rFont val="Segoe UI"/>
        <charset val="134"/>
      </rPr>
      <t>_(16)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</si>
  <si>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23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</si>
  <si>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68062--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安饶之野东斜坡</t>
    </r>
    <r>
      <rPr>
        <sz val="14"/>
        <color theme="1"/>
        <rFont val="Segoe UI"/>
        <charset val="134"/>
      </rPr>
      <t>_(16)</t>
    </r>
  </si>
  <si>
    <r>
      <rPr>
        <sz val="14"/>
        <color theme="1"/>
        <rFont val="Segoe UI"/>
        <charset val="134"/>
      </rPr>
      <t>59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</si>
  <si>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68071--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安饶之野神像</t>
    </r>
    <r>
      <rPr>
        <sz val="14"/>
        <color theme="1"/>
        <rFont val="Segoe UI"/>
        <charset val="134"/>
      </rPr>
      <t>_(8)</t>
    </r>
  </si>
  <si>
    <r>
      <rPr>
        <sz val="14"/>
        <color theme="1"/>
        <rFont val="Segoe UI"/>
        <charset val="134"/>
      </rPr>
      <t>38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</si>
  <si>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68072--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安饶之野神像</t>
    </r>
    <r>
      <rPr>
        <sz val="14"/>
        <color theme="1"/>
        <rFont val="Segoe UI"/>
        <charset val="134"/>
      </rPr>
      <t>_(8)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</si>
  <si>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10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</si>
  <si>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6808--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沃陆之邦北小岛</t>
    </r>
    <r>
      <rPr>
        <sz val="14"/>
        <color theme="1"/>
        <rFont val="Segoe UI"/>
        <charset val="134"/>
      </rPr>
      <t>_(14)</t>
    </r>
  </si>
  <si>
    <r>
      <rPr>
        <sz val="14"/>
        <color theme="1"/>
        <rFont val="Segoe UI"/>
        <charset val="134"/>
      </rPr>
      <t>68091--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石火坠陨处</t>
    </r>
    <r>
      <rPr>
        <sz val="14"/>
        <color theme="1"/>
        <rFont val="Segoe UI"/>
        <charset val="134"/>
      </rPr>
      <t>_(12)</t>
    </r>
  </si>
  <si>
    <r>
      <rPr>
        <sz val="14"/>
        <color theme="1"/>
        <rFont val="Segoe UI"/>
        <charset val="134"/>
      </rPr>
      <t>68101--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安饶之野西南</t>
    </r>
    <r>
      <rPr>
        <sz val="14"/>
        <color theme="1"/>
        <rFont val="Segoe UI"/>
        <charset val="134"/>
      </rPr>
      <t>_(21)</t>
    </r>
  </si>
  <si>
    <r>
      <rPr>
        <sz val="14"/>
        <color theme="1"/>
        <rFont val="Segoe UI"/>
        <charset val="134"/>
      </rPr>
      <t>68102--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安饶之野西南</t>
    </r>
    <r>
      <rPr>
        <sz val="14"/>
        <color theme="1"/>
        <rFont val="Segoe UI"/>
        <charset val="134"/>
      </rPr>
      <t>_(21)</t>
    </r>
  </si>
  <si>
    <r>
      <rPr>
        <sz val="14"/>
        <color theme="1"/>
        <rFont val="Segoe UI"/>
        <charset val="134"/>
      </rPr>
      <t>6811--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荒废弃造坞</t>
    </r>
    <r>
      <rPr>
        <sz val="14"/>
        <color theme="1"/>
        <rFont val="Segoe UI"/>
        <charset val="134"/>
      </rPr>
      <t>_(10)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</si>
  <si>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36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</si>
  <si>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68122--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孑遗的留迹东南</t>
    </r>
    <r>
      <rPr>
        <sz val="14"/>
        <color theme="1"/>
        <rFont val="Segoe UI"/>
        <charset val="134"/>
      </rPr>
      <t>_(20)</t>
    </r>
  </si>
  <si>
    <r>
      <rPr>
        <sz val="14"/>
        <color theme="1"/>
        <rFont val="Segoe UI"/>
        <charset val="134"/>
      </rPr>
      <t>6813--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安饶之野西北</t>
    </r>
    <r>
      <rPr>
        <sz val="14"/>
        <color theme="1"/>
        <rFont val="Segoe UI"/>
        <charset val="134"/>
      </rPr>
      <t>_(8)</t>
    </r>
  </si>
  <si>
    <t>精英详细</t>
  </si>
  <si>
    <r>
      <rPr>
        <sz val="14"/>
        <color theme="1"/>
        <rFont val="Segoe UI"/>
        <charset val="134"/>
      </rPr>
      <t>25012</t>
    </r>
    <r>
      <rPr>
        <sz val="14"/>
        <color theme="1"/>
        <rFont val="宋体"/>
        <charset val="134"/>
      </rPr>
      <t>璃月遁玉陵</t>
    </r>
  </si>
  <si>
    <r>
      <rPr>
        <sz val="14"/>
        <color theme="1"/>
        <rFont val="Segoe UI"/>
        <charset val="134"/>
      </rPr>
      <t>3103</t>
    </r>
    <r>
      <rPr>
        <sz val="14"/>
        <color theme="1"/>
        <rFont val="宋体"/>
        <charset val="134"/>
      </rPr>
      <t>稻妻绀田村南</t>
    </r>
    <r>
      <rPr>
        <sz val="14"/>
        <color theme="1"/>
        <rFont val="Segoe UI"/>
        <charset val="134"/>
      </rPr>
      <t>3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</si>
  <si>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9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</si>
  <si>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3203</t>
    </r>
    <r>
      <rPr>
        <sz val="14"/>
        <color theme="1"/>
        <rFont val="宋体"/>
        <charset val="134"/>
      </rPr>
      <t>稻妻踏鞴神像</t>
    </r>
  </si>
  <si>
    <r>
      <rPr>
        <sz val="14"/>
        <color theme="1"/>
        <rFont val="Segoe UI"/>
        <charset val="134"/>
      </rPr>
      <t>3402</t>
    </r>
    <r>
      <rPr>
        <sz val="14"/>
        <color theme="1"/>
        <rFont val="宋体"/>
        <charset val="134"/>
      </rPr>
      <t>稻妻海祇岛东南</t>
    </r>
  </si>
  <si>
    <r>
      <rPr>
        <sz val="14"/>
        <color theme="1"/>
        <rFont val="Segoe UI"/>
        <charset val="134"/>
      </rPr>
      <t>4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</si>
  <si>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3404</t>
    </r>
    <r>
      <rPr>
        <sz val="14"/>
        <color theme="1"/>
        <rFont val="宋体"/>
        <charset val="134"/>
      </rPr>
      <t>稻妻海祇岛北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</si>
  <si>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37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</si>
  <si>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51012</t>
    </r>
    <r>
      <rPr>
        <sz val="14"/>
        <color theme="1"/>
        <rFont val="宋体"/>
        <charset val="134"/>
      </rPr>
      <t>枫丹廷东北</t>
    </r>
  </si>
  <si>
    <r>
      <rPr>
        <sz val="14"/>
        <color theme="1"/>
        <rFont val="Segoe UI"/>
        <charset val="134"/>
      </rPr>
      <t>1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37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</si>
  <si>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51014</t>
    </r>
    <r>
      <rPr>
        <sz val="14"/>
        <color theme="1"/>
        <rFont val="宋体"/>
        <charset val="134"/>
      </rPr>
      <t>枫丹廷东北</t>
    </r>
  </si>
  <si>
    <r>
      <rPr>
        <sz val="14"/>
        <color theme="1"/>
        <rFont val="Segoe UI"/>
        <charset val="134"/>
      </rPr>
      <t>52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</si>
  <si>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52092</t>
    </r>
    <r>
      <rPr>
        <sz val="14"/>
        <color theme="1"/>
        <rFont val="宋体"/>
        <charset val="134"/>
      </rPr>
      <t>枫丹露景泉东</t>
    </r>
  </si>
  <si>
    <r>
      <rPr>
        <sz val="14"/>
        <color theme="1"/>
        <rFont val="Segoe UI"/>
        <charset val="134"/>
      </rPr>
      <t>5302</t>
    </r>
    <r>
      <rPr>
        <sz val="14"/>
        <color theme="1"/>
        <rFont val="宋体"/>
        <charset val="134"/>
      </rPr>
      <t>枫丹卡布堡南</t>
    </r>
  </si>
  <si>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2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</si>
  <si>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5601</t>
    </r>
    <r>
      <rPr>
        <sz val="14"/>
        <color theme="1"/>
        <rFont val="宋体"/>
        <charset val="134"/>
      </rPr>
      <t>枫丹场力东南</t>
    </r>
  </si>
  <si>
    <r>
      <rPr>
        <sz val="14"/>
        <color theme="1"/>
        <rFont val="Segoe UI"/>
        <charset val="134"/>
      </rPr>
      <t>4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54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</si>
  <si>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5602</t>
    </r>
    <r>
      <rPr>
        <sz val="14"/>
        <color theme="1"/>
        <rFont val="宋体"/>
        <charset val="134"/>
      </rPr>
      <t>枫丹场力东南</t>
    </r>
  </si>
  <si>
    <r>
      <rPr>
        <sz val="14"/>
        <color theme="1"/>
        <rFont val="Segoe UI"/>
        <charset val="134"/>
      </rPr>
      <t>4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12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</si>
  <si>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5606</t>
    </r>
    <r>
      <rPr>
        <sz val="14"/>
        <color theme="1"/>
        <rFont val="宋体"/>
        <charset val="134"/>
      </rPr>
      <t>枫丹新科学院</t>
    </r>
  </si>
  <si>
    <r>
      <rPr>
        <sz val="14"/>
        <color theme="1"/>
        <rFont val="Segoe UI"/>
        <charset val="134"/>
      </rPr>
      <t>3</t>
    </r>
    <r>
      <rPr>
        <sz val="14"/>
        <color theme="1"/>
        <rFont val="宋体"/>
        <charset val="134"/>
      </rPr>
      <t>分钟</t>
    </r>
    <r>
      <rPr>
        <sz val="14"/>
        <color theme="1"/>
        <rFont val="Segoe UI"/>
        <charset val="134"/>
      </rPr>
      <t>4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</si>
  <si>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61051--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镜璧山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神像</t>
    </r>
    <r>
      <rPr>
        <sz val="14"/>
        <color theme="1"/>
        <rFont val="Segoe UI"/>
        <charset val="134"/>
      </rPr>
      <t>1_(4-0)</t>
    </r>
  </si>
  <si>
    <r>
      <rPr>
        <sz val="14"/>
        <color theme="1"/>
        <rFont val="Segoe UI"/>
        <charset val="134"/>
      </rPr>
      <t>36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</si>
  <si>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64051--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万火之瓯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竞技场</t>
    </r>
    <r>
      <rPr>
        <sz val="14"/>
        <color theme="1"/>
        <rFont val="Segoe UI"/>
        <charset val="134"/>
      </rPr>
      <t>5_(3-5)</t>
    </r>
  </si>
  <si>
    <t>66103--纳塔_涌流地_东侧小岛_(10-14)</t>
  </si>
  <si>
    <r>
      <rPr>
        <sz val="14"/>
        <color theme="1"/>
        <rFont val="Segoe UI"/>
        <charset val="134"/>
      </rPr>
      <t>68092--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石火坠陨处</t>
    </r>
    <r>
      <rPr>
        <sz val="14"/>
        <color theme="1"/>
        <rFont val="Segoe UI"/>
        <charset val="134"/>
      </rPr>
      <t>_(12)</t>
    </r>
  </si>
  <si>
    <r>
      <rPr>
        <sz val="14"/>
        <color theme="1"/>
        <rFont val="Segoe UI"/>
        <charset val="134"/>
      </rPr>
      <t>34</t>
    </r>
    <r>
      <rPr>
        <sz val="14"/>
        <color theme="1"/>
        <rFont val="宋体"/>
        <charset val="134"/>
      </rPr>
      <t>秒</t>
    </r>
  </si>
  <si>
    <r>
      <rPr>
        <sz val="14"/>
        <color theme="1"/>
        <rFont val="Segoe UI"/>
        <charset val="134"/>
      </rPr>
      <t>68121--</t>
    </r>
    <r>
      <rPr>
        <sz val="14"/>
        <color theme="1"/>
        <rFont val="宋体"/>
        <charset val="134"/>
      </rPr>
      <t>纳塔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安饶之野</t>
    </r>
    <r>
      <rPr>
        <sz val="14"/>
        <color theme="1"/>
        <rFont val="Segoe UI"/>
        <charset val="134"/>
      </rPr>
      <t>_</t>
    </r>
    <r>
      <rPr>
        <sz val="14"/>
        <color theme="1"/>
        <rFont val="宋体"/>
        <charset val="134"/>
      </rPr>
      <t>孑遗的留迹东南</t>
    </r>
    <r>
      <rPr>
        <sz val="14"/>
        <color theme="1"/>
        <rFont val="Segoe UI"/>
        <charset val="134"/>
      </rPr>
      <t>_(20)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</si>
</sst>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h&quot;时&quot;mm&quot;分&quot;;@"/>
  </numFmts>
  <fonts count="2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1"/>
      <name val="宋体"/>
      <charset val="134"/>
    </font>
    <font>
      <sz val="14"/>
      <color theme="1"/>
      <name val="Segoe UI"/>
      <charset val="134"/>
    </font>
    <font>
      <sz val="14"/>
      <color rgb="FFFF0000"/>
      <name val="Segoe UI"/>
      <charset val="134"/>
    </font>
    <font>
      <sz val="14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76" fontId="1" fillId="4" borderId="2" xfId="0" applyNumberFormat="1" applyFont="1" applyFill="1" applyBorder="1" applyAlignment="1">
      <alignment horizontal="center" vertical="center"/>
    </xf>
    <xf numFmtId="177" fontId="1" fillId="4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1"/>
  <sheetViews>
    <sheetView workbookViewId="0">
      <selection activeCell="M10" sqref="M10"/>
    </sheetView>
  </sheetViews>
  <sheetFormatPr defaultColWidth="12.625" defaultRowHeight="18.75"/>
  <cols>
    <col min="1" max="1" width="25.5" style="9" customWidth="1"/>
    <col min="2" max="2" width="12.625" style="9" customWidth="1"/>
    <col min="3" max="4" width="7.125" style="9" customWidth="1"/>
    <col min="5" max="5" width="8.875" style="9" customWidth="1"/>
    <col min="6" max="6" width="10.875" style="9" customWidth="1"/>
    <col min="7" max="7" width="10.875" style="8" customWidth="1"/>
    <col min="8" max="9" width="10.875" style="13" customWidth="1"/>
    <col min="10" max="10" width="12.25" style="9" customWidth="1"/>
    <col min="11" max="11" width="10.875" style="13" customWidth="1"/>
    <col min="13" max="14" width="10.875" style="1" customWidth="1"/>
    <col min="15" max="15" width="10.875" style="14" customWidth="1"/>
    <col min="16" max="20" width="12.625" style="14" customWidth="1"/>
    <col min="21" max="16384" width="12.625" style="1" customWidth="1"/>
  </cols>
  <sheetData>
    <row r="1" ht="37.5" spans="1:1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12" t="s">
        <v>7</v>
      </c>
      <c r="I1" s="12" t="s">
        <v>8</v>
      </c>
      <c r="J1" s="5" t="s">
        <v>9</v>
      </c>
      <c r="K1" s="12" t="s">
        <v>10</v>
      </c>
      <c r="L1" s="15"/>
      <c r="O1" s="16" t="s">
        <v>11</v>
      </c>
      <c r="P1" s="16" t="s">
        <v>6</v>
      </c>
      <c r="Q1" s="16" t="s">
        <v>12</v>
      </c>
    </row>
    <row r="2" ht="20.25" spans="1:17">
      <c r="A2" s="6" t="s">
        <v>13</v>
      </c>
      <c r="B2" s="6" t="s">
        <v>14</v>
      </c>
      <c r="C2" s="6">
        <v>22.5</v>
      </c>
      <c r="D2" s="6">
        <v>1</v>
      </c>
      <c r="E2" s="6">
        <v>1132.5</v>
      </c>
      <c r="F2" s="6">
        <v>4.87</v>
      </c>
      <c r="G2" s="8">
        <f>E2-D2*200</f>
        <v>932.5</v>
      </c>
      <c r="H2" s="13">
        <f>G2/J2</f>
        <v>4.00995584988962</v>
      </c>
      <c r="I2" s="13">
        <f>G2/C2</f>
        <v>41.4444444444444</v>
      </c>
      <c r="J2" s="8">
        <f>E2/F2</f>
        <v>232.546201232033</v>
      </c>
      <c r="K2" s="13">
        <f>H2*SQRT(I2)</f>
        <v>25.8150370207363</v>
      </c>
      <c r="L2" s="15"/>
      <c r="O2" s="17">
        <f>SUM(J:J)/86400</f>
        <v>0.286871672562133</v>
      </c>
      <c r="P2" s="9">
        <f>SUM(G:G)</f>
        <v>94235</v>
      </c>
      <c r="Q2" s="13">
        <f>SUM(E:E)/SUM(J:J)</f>
        <v>4.15703199821493</v>
      </c>
    </row>
    <row r="3" ht="20.25" spans="1:12">
      <c r="A3" s="6" t="s">
        <v>15</v>
      </c>
      <c r="B3" s="6" t="s">
        <v>16</v>
      </c>
      <c r="C3" s="6">
        <v>15</v>
      </c>
      <c r="D3" s="6">
        <v>1</v>
      </c>
      <c r="E3" s="6">
        <v>806</v>
      </c>
      <c r="F3" s="6">
        <v>5.18</v>
      </c>
      <c r="G3" s="8">
        <f>E3-D3*200</f>
        <v>606</v>
      </c>
      <c r="H3" s="13">
        <f>G3/J3</f>
        <v>3.89464019851117</v>
      </c>
      <c r="I3" s="13">
        <f>G3/C3</f>
        <v>40.4</v>
      </c>
      <c r="J3" s="8">
        <f>E3/F3</f>
        <v>155.598455598456</v>
      </c>
      <c r="K3" s="13">
        <f>H3*SQRT(I3)</f>
        <v>24.754720356827</v>
      </c>
      <c r="L3" s="15"/>
    </row>
    <row r="4" ht="20.25" spans="1:12">
      <c r="A4" s="6" t="s">
        <v>17</v>
      </c>
      <c r="B4" s="6" t="s">
        <v>18</v>
      </c>
      <c r="C4" s="6">
        <v>17</v>
      </c>
      <c r="D4" s="6">
        <v>1</v>
      </c>
      <c r="E4" s="6">
        <v>966.5</v>
      </c>
      <c r="F4" s="6">
        <v>7.07</v>
      </c>
      <c r="G4" s="8">
        <f>E4-D4*200</f>
        <v>766.5</v>
      </c>
      <c r="H4" s="13">
        <f>G4/J4</f>
        <v>5.60698913605794</v>
      </c>
      <c r="I4" s="13">
        <f>G4/C4</f>
        <v>45.0882352941176</v>
      </c>
      <c r="J4" s="8">
        <f>E4/F4</f>
        <v>136.704384724187</v>
      </c>
      <c r="K4" s="13">
        <f>H4*SQRT(I4)</f>
        <v>37.6496838337164</v>
      </c>
      <c r="L4" s="15"/>
    </row>
    <row r="5" ht="20.25" spans="1:12">
      <c r="A5" s="6" t="s">
        <v>19</v>
      </c>
      <c r="B5" s="6" t="s">
        <v>20</v>
      </c>
      <c r="C5" s="6">
        <v>12.5</v>
      </c>
      <c r="D5" s="6">
        <v>0</v>
      </c>
      <c r="E5" s="6">
        <v>530.5</v>
      </c>
      <c r="F5" s="6">
        <v>4.525</v>
      </c>
      <c r="G5" s="8">
        <f>E5-D5*200</f>
        <v>530.5</v>
      </c>
      <c r="H5" s="13">
        <f>G5/J5</f>
        <v>4.525</v>
      </c>
      <c r="I5" s="13">
        <f>G5/C5</f>
        <v>42.44</v>
      </c>
      <c r="J5" s="8">
        <f>E5/F5</f>
        <v>117.237569060773</v>
      </c>
      <c r="K5" s="13">
        <f>H5*SQRT(I5)</f>
        <v>29.4785604295732</v>
      </c>
      <c r="L5" s="15"/>
    </row>
    <row r="6" ht="20.25" spans="1:12">
      <c r="A6" s="6" t="s">
        <v>21</v>
      </c>
      <c r="B6" s="6" t="s">
        <v>22</v>
      </c>
      <c r="C6" s="6">
        <v>18</v>
      </c>
      <c r="D6" s="6">
        <v>0</v>
      </c>
      <c r="E6" s="6">
        <v>753.5</v>
      </c>
      <c r="F6" s="6">
        <v>4.345</v>
      </c>
      <c r="G6" s="8">
        <f>E6-D6*200</f>
        <v>753.5</v>
      </c>
      <c r="H6" s="13">
        <f>G6/J6</f>
        <v>4.345</v>
      </c>
      <c r="I6" s="13">
        <f>G6/C6</f>
        <v>41.8611111111111</v>
      </c>
      <c r="J6" s="8">
        <f>E6/F6</f>
        <v>173.417721518987</v>
      </c>
      <c r="K6" s="13">
        <f>H6*SQRT(I6)</f>
        <v>28.1122208869105</v>
      </c>
      <c r="L6" s="15"/>
    </row>
    <row r="7" ht="20.25" spans="1:12">
      <c r="A7" s="6" t="s">
        <v>23</v>
      </c>
      <c r="B7" s="6" t="s">
        <v>24</v>
      </c>
      <c r="C7" s="6">
        <v>25</v>
      </c>
      <c r="D7" s="6">
        <v>1</v>
      </c>
      <c r="E7" s="6">
        <v>1251</v>
      </c>
      <c r="F7" s="6">
        <v>5.26</v>
      </c>
      <c r="G7" s="8">
        <f>E7-D7*200</f>
        <v>1051</v>
      </c>
      <c r="H7" s="13">
        <f>G7/J7</f>
        <v>4.41907274180655</v>
      </c>
      <c r="I7" s="13">
        <f>G7/C7</f>
        <v>42.04</v>
      </c>
      <c r="J7" s="8">
        <f>E7/F7</f>
        <v>237.832699619772</v>
      </c>
      <c r="K7" s="13">
        <f>H7*SQRT(I7)</f>
        <v>28.6524988761148</v>
      </c>
      <c r="L7" s="15"/>
    </row>
    <row r="8" ht="20.25" spans="1:12">
      <c r="A8" s="6" t="s">
        <v>25</v>
      </c>
      <c r="B8" s="6" t="s">
        <v>26</v>
      </c>
      <c r="C8" s="6">
        <v>25</v>
      </c>
      <c r="D8" s="6">
        <v>2</v>
      </c>
      <c r="E8" s="6">
        <v>1481.5</v>
      </c>
      <c r="F8" s="6">
        <v>7.095</v>
      </c>
      <c r="G8" s="8">
        <f>E8-D8*200</f>
        <v>1081.5</v>
      </c>
      <c r="H8" s="13">
        <f>G8/J8</f>
        <v>5.17937394532568</v>
      </c>
      <c r="I8" s="13">
        <f>G8/C8</f>
        <v>43.26</v>
      </c>
      <c r="J8" s="8">
        <f>E8/F8</f>
        <v>208.809020436927</v>
      </c>
      <c r="K8" s="13">
        <f>H8*SQRT(I8)</f>
        <v>34.0659516200316</v>
      </c>
      <c r="L8" s="15"/>
    </row>
    <row r="9" ht="20.25" spans="1:12">
      <c r="A9" s="6" t="s">
        <v>27</v>
      </c>
      <c r="B9" s="6" t="s">
        <v>28</v>
      </c>
      <c r="C9" s="6">
        <v>12.5</v>
      </c>
      <c r="D9" s="6">
        <v>0</v>
      </c>
      <c r="E9" s="6">
        <v>513.5</v>
      </c>
      <c r="F9" s="6">
        <v>3.505</v>
      </c>
      <c r="G9" s="8">
        <f>E9-D9*200</f>
        <v>513.5</v>
      </c>
      <c r="H9" s="13">
        <f>G9/J9</f>
        <v>3.505</v>
      </c>
      <c r="I9" s="13">
        <f>G9/C9</f>
        <v>41.08</v>
      </c>
      <c r="J9" s="8">
        <f>E9/F9</f>
        <v>146.504992867332</v>
      </c>
      <c r="K9" s="13">
        <f>H9*SQRT(I9)</f>
        <v>22.4648353432648</v>
      </c>
      <c r="L9" s="15"/>
    </row>
    <row r="10" ht="20.25" spans="1:12">
      <c r="A10" s="6" t="s">
        <v>29</v>
      </c>
      <c r="B10" s="6" t="s">
        <v>30</v>
      </c>
      <c r="C10" s="6">
        <v>6</v>
      </c>
      <c r="D10" s="6">
        <v>0</v>
      </c>
      <c r="E10" s="6">
        <v>241</v>
      </c>
      <c r="F10" s="6">
        <v>3.115</v>
      </c>
      <c r="G10" s="8">
        <f>E10-D10*200</f>
        <v>241</v>
      </c>
      <c r="H10" s="13">
        <f>G10/J10</f>
        <v>3.115</v>
      </c>
      <c r="I10" s="13">
        <f>G10/C10</f>
        <v>40.1666666666667</v>
      </c>
      <c r="J10" s="8">
        <f>E10/F10</f>
        <v>77.3675762439807</v>
      </c>
      <c r="K10" s="13">
        <f>H10*SQRT(I10)</f>
        <v>19.7419908866018</v>
      </c>
      <c r="L10" s="15"/>
    </row>
    <row r="11" ht="20.25" spans="1:12">
      <c r="A11" s="6" t="s">
        <v>31</v>
      </c>
      <c r="B11" s="6" t="s">
        <v>32</v>
      </c>
      <c r="C11" s="6">
        <v>15.5</v>
      </c>
      <c r="D11" s="6">
        <v>2</v>
      </c>
      <c r="E11" s="6">
        <v>1393.5</v>
      </c>
      <c r="F11" s="6">
        <v>9.195</v>
      </c>
      <c r="G11" s="8">
        <f>E11-D11*200</f>
        <v>993.5</v>
      </c>
      <c r="H11" s="13">
        <f>G11/J11</f>
        <v>6.55560279870829</v>
      </c>
      <c r="I11" s="13">
        <f>G11/C11</f>
        <v>64.0967741935484</v>
      </c>
      <c r="J11" s="8">
        <f>E11/F11</f>
        <v>151.549755301794</v>
      </c>
      <c r="K11" s="13">
        <f>H11*SQRT(I11)</f>
        <v>52.4844582353967</v>
      </c>
      <c r="L11" s="15"/>
    </row>
    <row r="12" ht="20.25" spans="1:12">
      <c r="A12" s="6" t="s">
        <v>33</v>
      </c>
      <c r="B12" s="6" t="s">
        <v>24</v>
      </c>
      <c r="C12" s="6">
        <v>5.5</v>
      </c>
      <c r="D12" s="6">
        <v>0.5</v>
      </c>
      <c r="E12" s="6">
        <v>436.5</v>
      </c>
      <c r="F12" s="6">
        <v>2.96</v>
      </c>
      <c r="G12" s="8">
        <f>E12-D12*200</f>
        <v>336.5</v>
      </c>
      <c r="H12" s="13">
        <f>G12/J12</f>
        <v>2.28187857961054</v>
      </c>
      <c r="I12" s="13">
        <f>G12/C12</f>
        <v>61.1818181818182</v>
      </c>
      <c r="J12" s="8">
        <f>E12/F12</f>
        <v>147.466216216216</v>
      </c>
      <c r="K12" s="13">
        <f>H12*SQRT(I12)</f>
        <v>17.8485820940628</v>
      </c>
      <c r="L12" s="15"/>
    </row>
    <row r="13" ht="20.25" spans="1:12">
      <c r="A13" s="6" t="s">
        <v>34</v>
      </c>
      <c r="B13" s="6" t="s">
        <v>35</v>
      </c>
      <c r="C13" s="6">
        <v>19</v>
      </c>
      <c r="D13" s="6">
        <v>3</v>
      </c>
      <c r="E13" s="6">
        <v>1694</v>
      </c>
      <c r="F13" s="6">
        <v>4.625</v>
      </c>
      <c r="G13" s="8">
        <f>E13-D13*200</f>
        <v>1094</v>
      </c>
      <c r="H13" s="13">
        <f>G13/J13</f>
        <v>2.98686540731995</v>
      </c>
      <c r="I13" s="13">
        <f>G13/C13</f>
        <v>57.5789473684211</v>
      </c>
      <c r="J13" s="8">
        <f>E13/F13</f>
        <v>366.27027027027</v>
      </c>
      <c r="K13" s="13">
        <f>H13*SQRT(I13)</f>
        <v>22.6645715505388</v>
      </c>
      <c r="L13" s="15"/>
    </row>
    <row r="14" ht="20.25" spans="1:12">
      <c r="A14" s="6" t="s">
        <v>36</v>
      </c>
      <c r="B14" s="6" t="s">
        <v>37</v>
      </c>
      <c r="C14" s="6">
        <v>7</v>
      </c>
      <c r="D14" s="6">
        <v>0</v>
      </c>
      <c r="E14" s="6">
        <v>303</v>
      </c>
      <c r="F14" s="6">
        <v>4.895</v>
      </c>
      <c r="G14" s="8">
        <f>E14-D14*200</f>
        <v>303</v>
      </c>
      <c r="H14" s="13">
        <f>G14/J14</f>
        <v>4.895</v>
      </c>
      <c r="I14" s="13">
        <f>G14/C14</f>
        <v>43.2857142857143</v>
      </c>
      <c r="J14" s="8">
        <f>E14/F14</f>
        <v>61.899897854954</v>
      </c>
      <c r="K14" s="13">
        <f>H14*SQRT(I14)</f>
        <v>32.2051250912468</v>
      </c>
      <c r="L14" s="15"/>
    </row>
    <row r="15" ht="20.25" spans="1:12">
      <c r="A15" s="6" t="s">
        <v>38</v>
      </c>
      <c r="B15" s="6" t="s">
        <v>39</v>
      </c>
      <c r="C15" s="6">
        <v>7</v>
      </c>
      <c r="D15" s="6">
        <v>0</v>
      </c>
      <c r="E15" s="6">
        <v>304</v>
      </c>
      <c r="F15" s="6">
        <v>6.605</v>
      </c>
      <c r="G15" s="8">
        <f>E15-D15*200</f>
        <v>304</v>
      </c>
      <c r="H15" s="13">
        <f>G15/J15</f>
        <v>6.605</v>
      </c>
      <c r="I15" s="13">
        <f>G15/C15</f>
        <v>43.4285714285714</v>
      </c>
      <c r="J15" s="8">
        <f>E15/F15</f>
        <v>46.0257380772142</v>
      </c>
      <c r="K15" s="13">
        <f>H15*SQRT(I15)</f>
        <v>43.5271862501718</v>
      </c>
      <c r="L15" s="15"/>
    </row>
    <row r="16" ht="20.25" spans="1:12">
      <c r="A16" s="6" t="s">
        <v>40</v>
      </c>
      <c r="B16" s="6" t="s">
        <v>41</v>
      </c>
      <c r="C16" s="6">
        <v>11</v>
      </c>
      <c r="D16" s="6">
        <v>1</v>
      </c>
      <c r="E16" s="6">
        <v>675.5</v>
      </c>
      <c r="F16" s="6">
        <v>5.995</v>
      </c>
      <c r="G16" s="8">
        <f>E16-D16*200</f>
        <v>475.5</v>
      </c>
      <c r="H16" s="13">
        <f>G16/J16</f>
        <v>4.22001850481125</v>
      </c>
      <c r="I16" s="13">
        <f>G16/C16</f>
        <v>43.2272727272727</v>
      </c>
      <c r="J16" s="8">
        <f>E16/F16</f>
        <v>112.677231025855</v>
      </c>
      <c r="K16" s="13">
        <f>H16*SQRT(I16)</f>
        <v>27.7455458571796</v>
      </c>
      <c r="L16" s="15"/>
    </row>
    <row r="17" ht="20.25" spans="1:12">
      <c r="A17" s="6" t="s">
        <v>42</v>
      </c>
      <c r="B17" s="6" t="s">
        <v>43</v>
      </c>
      <c r="C17" s="6">
        <v>16.5</v>
      </c>
      <c r="D17" s="6">
        <v>0</v>
      </c>
      <c r="E17" s="6">
        <v>659.5</v>
      </c>
      <c r="F17" s="6">
        <v>3.55</v>
      </c>
      <c r="G17" s="8">
        <f>E17-D17*200</f>
        <v>659.5</v>
      </c>
      <c r="H17" s="13">
        <f>G17/J17</f>
        <v>3.55</v>
      </c>
      <c r="I17" s="13">
        <f>G17/C17</f>
        <v>39.969696969697</v>
      </c>
      <c r="J17" s="8">
        <f>E17/F17</f>
        <v>185.774647887324</v>
      </c>
      <c r="K17" s="13">
        <f>H17*SQRT(I17)</f>
        <v>22.4436651654895</v>
      </c>
      <c r="L17" s="15"/>
    </row>
    <row r="18" ht="20.25" spans="1:12">
      <c r="A18" s="6" t="s">
        <v>44</v>
      </c>
      <c r="B18" s="6" t="s">
        <v>45</v>
      </c>
      <c r="C18" s="6">
        <v>14</v>
      </c>
      <c r="D18" s="6">
        <v>0</v>
      </c>
      <c r="E18" s="6">
        <v>945</v>
      </c>
      <c r="F18" s="6">
        <v>3.575</v>
      </c>
      <c r="G18" s="8">
        <f>E18-D18*200</f>
        <v>945</v>
      </c>
      <c r="H18" s="13">
        <f>G18/J18</f>
        <v>3.575</v>
      </c>
      <c r="I18" s="13">
        <f>G18/C18</f>
        <v>67.5</v>
      </c>
      <c r="J18" s="8">
        <f>E18/F18</f>
        <v>264.335664335664</v>
      </c>
      <c r="K18" s="13">
        <f>H18*SQRT(I18)</f>
        <v>29.3716221462145</v>
      </c>
      <c r="L18" s="15"/>
    </row>
    <row r="19" ht="20.25" spans="1:12">
      <c r="A19" s="6" t="s">
        <v>46</v>
      </c>
      <c r="B19" s="6" t="s">
        <v>47</v>
      </c>
      <c r="C19" s="6">
        <v>24.5</v>
      </c>
      <c r="D19" s="6">
        <v>3</v>
      </c>
      <c r="E19" s="6">
        <v>1573</v>
      </c>
      <c r="F19" s="6">
        <v>6.195</v>
      </c>
      <c r="G19" s="8">
        <f>E19-D19*200</f>
        <v>973</v>
      </c>
      <c r="H19" s="13">
        <f>G19/J19</f>
        <v>3.83199936427209</v>
      </c>
      <c r="I19" s="13">
        <f>G19/C19</f>
        <v>39.7142857142857</v>
      </c>
      <c r="J19" s="8">
        <f>E19/F19</f>
        <v>253.914447134786</v>
      </c>
      <c r="K19" s="13">
        <f>H19*SQRT(I19)</f>
        <v>24.1489808052411</v>
      </c>
      <c r="L19" s="15"/>
    </row>
    <row r="20" ht="20.25" spans="1:12">
      <c r="A20" s="6" t="s">
        <v>48</v>
      </c>
      <c r="B20" s="6" t="s">
        <v>49</v>
      </c>
      <c r="C20" s="6">
        <v>18</v>
      </c>
      <c r="D20" s="6">
        <v>2.5</v>
      </c>
      <c r="E20" s="6">
        <v>1453</v>
      </c>
      <c r="F20" s="6">
        <v>4.33</v>
      </c>
      <c r="G20" s="8">
        <f>E20-D20*200</f>
        <v>953</v>
      </c>
      <c r="H20" s="13">
        <f>G20/J20</f>
        <v>2.83997935306263</v>
      </c>
      <c r="I20" s="13">
        <f>G20/C20</f>
        <v>52.9444444444444</v>
      </c>
      <c r="J20" s="8">
        <f>E20/F20</f>
        <v>335.565819861432</v>
      </c>
      <c r="K20" s="13">
        <f>H20*SQRT(I20)</f>
        <v>20.664522788947</v>
      </c>
      <c r="L20" s="15"/>
    </row>
    <row r="21" ht="20.25" spans="1:12">
      <c r="A21" s="6" t="s">
        <v>50</v>
      </c>
      <c r="B21" s="6" t="s">
        <v>51</v>
      </c>
      <c r="C21" s="6">
        <v>10.5</v>
      </c>
      <c r="D21" s="6">
        <v>1</v>
      </c>
      <c r="E21" s="6">
        <v>648.5</v>
      </c>
      <c r="F21" s="6">
        <v>4.835</v>
      </c>
      <c r="G21" s="8">
        <f>E21-D21*200</f>
        <v>448.5</v>
      </c>
      <c r="H21" s="13">
        <f>G21/J21</f>
        <v>3.343866615266</v>
      </c>
      <c r="I21" s="13">
        <f>G21/C21</f>
        <v>42.7142857142857</v>
      </c>
      <c r="J21" s="8">
        <f>E21/F21</f>
        <v>134.126163391934</v>
      </c>
      <c r="K21" s="13">
        <f>H21*SQRT(I21)</f>
        <v>21.8542305099247</v>
      </c>
      <c r="L21" s="15"/>
    </row>
    <row r="22" ht="20.25" spans="1:12">
      <c r="A22" s="6" t="s">
        <v>52</v>
      </c>
      <c r="B22" s="6" t="s">
        <v>53</v>
      </c>
      <c r="C22" s="6">
        <v>16</v>
      </c>
      <c r="D22" s="6">
        <v>0</v>
      </c>
      <c r="E22" s="6">
        <v>664.5</v>
      </c>
      <c r="F22" s="6">
        <v>3.325</v>
      </c>
      <c r="G22" s="8">
        <f>E22-D22*200</f>
        <v>664.5</v>
      </c>
      <c r="H22" s="13">
        <f>G22/J22</f>
        <v>3.325</v>
      </c>
      <c r="I22" s="13">
        <f>G22/C22</f>
        <v>41.53125</v>
      </c>
      <c r="J22" s="8">
        <f>E22/F22</f>
        <v>199.84962406015</v>
      </c>
      <c r="K22" s="13">
        <f>H22*SQRT(I22)</f>
        <v>21.427877304606</v>
      </c>
      <c r="L22" s="15"/>
    </row>
    <row r="23" ht="20.25" spans="1:12">
      <c r="A23" s="6" t="s">
        <v>54</v>
      </c>
      <c r="B23" s="6" t="s">
        <v>55</v>
      </c>
      <c r="C23" s="6">
        <v>6</v>
      </c>
      <c r="D23" s="6">
        <v>1</v>
      </c>
      <c r="E23" s="6">
        <v>575</v>
      </c>
      <c r="F23" s="6">
        <v>4.72</v>
      </c>
      <c r="G23" s="8">
        <f>E23-D23*200</f>
        <v>375</v>
      </c>
      <c r="H23" s="13">
        <f>G23/J23</f>
        <v>3.07826086956522</v>
      </c>
      <c r="I23" s="13">
        <f>G23/C23</f>
        <v>62.5</v>
      </c>
      <c r="J23" s="8">
        <f>E23/F23</f>
        <v>121.822033898305</v>
      </c>
      <c r="K23" s="13">
        <f>H23*SQRT(I23)</f>
        <v>24.3357889499914</v>
      </c>
      <c r="L23" s="15"/>
    </row>
    <row r="24" ht="20.25" spans="1:12">
      <c r="A24" s="6" t="s">
        <v>56</v>
      </c>
      <c r="B24" s="6" t="s">
        <v>57</v>
      </c>
      <c r="C24" s="6">
        <v>13</v>
      </c>
      <c r="D24" s="6">
        <v>0</v>
      </c>
      <c r="E24" s="6">
        <v>703.5</v>
      </c>
      <c r="F24" s="6">
        <v>4.22</v>
      </c>
      <c r="G24" s="8">
        <f>E24-D24*200</f>
        <v>703.5</v>
      </c>
      <c r="H24" s="13">
        <f>G24/J24</f>
        <v>4.22</v>
      </c>
      <c r="I24" s="13">
        <f>G24/C24</f>
        <v>54.1153846153846</v>
      </c>
      <c r="J24" s="8">
        <f>E24/F24</f>
        <v>166.706161137441</v>
      </c>
      <c r="K24" s="13">
        <f>H24*SQRT(I24)</f>
        <v>31.0436533833345</v>
      </c>
      <c r="L24" s="15"/>
    </row>
    <row r="25" ht="20.25" spans="1:12">
      <c r="A25" s="6" t="s">
        <v>58</v>
      </c>
      <c r="B25" s="6" t="s">
        <v>22</v>
      </c>
      <c r="C25" s="6">
        <v>10</v>
      </c>
      <c r="D25" s="6">
        <v>0</v>
      </c>
      <c r="E25" s="6">
        <v>626</v>
      </c>
      <c r="F25" s="6">
        <v>3.26</v>
      </c>
      <c r="G25" s="8">
        <f>E25-D25*200</f>
        <v>626</v>
      </c>
      <c r="H25" s="13">
        <f>G25/J25</f>
        <v>3.26</v>
      </c>
      <c r="I25" s="13">
        <f>G25/C25</f>
        <v>62.6</v>
      </c>
      <c r="J25" s="8">
        <f>E25/F25</f>
        <v>192.024539877301</v>
      </c>
      <c r="K25" s="13">
        <f>H25*SQRT(I25)</f>
        <v>25.7931727400876</v>
      </c>
      <c r="L25" s="15"/>
    </row>
    <row r="26" ht="20.25" spans="1:12">
      <c r="A26" s="6" t="s">
        <v>59</v>
      </c>
      <c r="B26" s="6" t="s">
        <v>60</v>
      </c>
      <c r="C26" s="6">
        <v>9</v>
      </c>
      <c r="D26" s="6">
        <v>1</v>
      </c>
      <c r="E26" s="6">
        <v>574</v>
      </c>
      <c r="F26" s="6">
        <v>5.45</v>
      </c>
      <c r="G26" s="8">
        <f>E26-D26*200</f>
        <v>374</v>
      </c>
      <c r="H26" s="13">
        <f>G26/J26</f>
        <v>3.55104529616725</v>
      </c>
      <c r="I26" s="13">
        <f>G26/C26</f>
        <v>41.5555555555556</v>
      </c>
      <c r="J26" s="8">
        <f>E26/F26</f>
        <v>105.321100917431</v>
      </c>
      <c r="K26" s="13">
        <f>H26*SQRT(I26)</f>
        <v>22.8913158888096</v>
      </c>
      <c r="L26" s="15"/>
    </row>
    <row r="27" ht="20.25" spans="1:12">
      <c r="A27" s="6" t="s">
        <v>61</v>
      </c>
      <c r="B27" s="6" t="s">
        <v>62</v>
      </c>
      <c r="C27" s="6">
        <v>14</v>
      </c>
      <c r="D27" s="6">
        <v>0</v>
      </c>
      <c r="E27" s="6">
        <v>628.5</v>
      </c>
      <c r="F27" s="6">
        <v>2.95</v>
      </c>
      <c r="G27" s="8">
        <f>E27-D27*200</f>
        <v>628.5</v>
      </c>
      <c r="H27" s="13">
        <f>G27/J27</f>
        <v>2.95</v>
      </c>
      <c r="I27" s="13">
        <f>G27/C27</f>
        <v>44.8928571428571</v>
      </c>
      <c r="J27" s="8">
        <f>E27/F27</f>
        <v>213.050847457627</v>
      </c>
      <c r="K27" s="13">
        <f>H27*SQRT(I27)</f>
        <v>19.7656289878596</v>
      </c>
      <c r="L27" s="15"/>
    </row>
    <row r="28" ht="20.25" spans="1:12">
      <c r="A28" s="6" t="s">
        <v>63</v>
      </c>
      <c r="B28" s="6" t="s">
        <v>64</v>
      </c>
      <c r="C28" s="6">
        <v>25</v>
      </c>
      <c r="D28" s="6">
        <v>2</v>
      </c>
      <c r="E28" s="6">
        <v>1567</v>
      </c>
      <c r="F28" s="6">
        <v>5.57</v>
      </c>
      <c r="G28" s="8">
        <f>E28-D28*200</f>
        <v>1167</v>
      </c>
      <c r="H28" s="13">
        <f>G28/J28</f>
        <v>4.14817485641353</v>
      </c>
      <c r="I28" s="13">
        <f>G28/C28</f>
        <v>46.68</v>
      </c>
      <c r="J28" s="8">
        <f>E28/F28</f>
        <v>281.328545780969</v>
      </c>
      <c r="K28" s="13">
        <f>H28*SQRT(I28)</f>
        <v>28.3414769298695</v>
      </c>
      <c r="L28" s="15"/>
    </row>
    <row r="29" ht="20.25" spans="1:12">
      <c r="A29" s="6" t="s">
        <v>65</v>
      </c>
      <c r="B29" s="6" t="s">
        <v>66</v>
      </c>
      <c r="C29" s="6">
        <v>6</v>
      </c>
      <c r="D29" s="6">
        <v>0</v>
      </c>
      <c r="E29" s="6">
        <v>233</v>
      </c>
      <c r="F29" s="6">
        <v>5.155</v>
      </c>
      <c r="G29" s="8">
        <f>E29-D29*200</f>
        <v>233</v>
      </c>
      <c r="H29" s="13">
        <f>G29/J29</f>
        <v>5.155</v>
      </c>
      <c r="I29" s="13">
        <f>G29/C29</f>
        <v>38.8333333333333</v>
      </c>
      <c r="J29" s="8">
        <f>E29/F29</f>
        <v>45.1988360814743</v>
      </c>
      <c r="K29" s="13">
        <f>H29*SQRT(I29)</f>
        <v>32.1241026463516</v>
      </c>
      <c r="L29" s="15"/>
    </row>
    <row r="30" ht="20.25" spans="1:12">
      <c r="A30" s="6" t="s">
        <v>67</v>
      </c>
      <c r="B30" s="6" t="s">
        <v>68</v>
      </c>
      <c r="C30" s="6">
        <v>6</v>
      </c>
      <c r="D30" s="6">
        <v>0</v>
      </c>
      <c r="E30" s="6">
        <v>370</v>
      </c>
      <c r="F30" s="6">
        <v>3.725</v>
      </c>
      <c r="G30" s="8">
        <f>E30-D30*200</f>
        <v>370</v>
      </c>
      <c r="H30" s="13">
        <f>G30/J30</f>
        <v>3.725</v>
      </c>
      <c r="I30" s="13">
        <f>G30/C30</f>
        <v>61.6666666666667</v>
      </c>
      <c r="J30" s="8">
        <f>E30/F30</f>
        <v>99.3288590604027</v>
      </c>
      <c r="K30" s="13">
        <f>H30*SQRT(I30)</f>
        <v>29.2517271569845</v>
      </c>
      <c r="L30" s="15"/>
    </row>
    <row r="31" ht="39" spans="1:12">
      <c r="A31" s="6" t="s">
        <v>69</v>
      </c>
      <c r="B31" s="6" t="s">
        <v>70</v>
      </c>
      <c r="C31" s="6">
        <v>8.5</v>
      </c>
      <c r="D31" s="6">
        <v>0</v>
      </c>
      <c r="E31" s="6">
        <v>466.5</v>
      </c>
      <c r="F31" s="6">
        <v>3.64</v>
      </c>
      <c r="G31" s="8">
        <f>E31-D31*200</f>
        <v>466.5</v>
      </c>
      <c r="H31" s="13">
        <f>G31/J31</f>
        <v>3.64</v>
      </c>
      <c r="I31" s="13">
        <f>G31/C31</f>
        <v>54.8823529411765</v>
      </c>
      <c r="J31" s="8">
        <f>E31/F31</f>
        <v>128.159340659341</v>
      </c>
      <c r="K31" s="13">
        <f>H31*SQRT(I31)</f>
        <v>26.9660754194861</v>
      </c>
      <c r="L31" s="15"/>
    </row>
    <row r="32" ht="20.25" spans="1:12">
      <c r="A32" s="6" t="s">
        <v>71</v>
      </c>
      <c r="B32" s="6" t="s">
        <v>72</v>
      </c>
      <c r="C32" s="6">
        <v>4</v>
      </c>
      <c r="D32" s="6">
        <v>2</v>
      </c>
      <c r="E32" s="6">
        <v>650</v>
      </c>
      <c r="F32" s="6">
        <v>5.615</v>
      </c>
      <c r="G32" s="8">
        <f>E32-D32*200</f>
        <v>250</v>
      </c>
      <c r="H32" s="13">
        <f>G32/J32</f>
        <v>2.15961538461538</v>
      </c>
      <c r="I32" s="13">
        <f>G32/C32</f>
        <v>62.5</v>
      </c>
      <c r="J32" s="8">
        <f>E32/F32</f>
        <v>115.761353517364</v>
      </c>
      <c r="K32" s="13">
        <f>H32*SQRT(I32)</f>
        <v>17.0732587133129</v>
      </c>
      <c r="L32" s="15"/>
    </row>
    <row r="33" ht="20.25" spans="1:12">
      <c r="A33" s="6" t="s">
        <v>73</v>
      </c>
      <c r="B33" s="6" t="s">
        <v>74</v>
      </c>
      <c r="C33" s="6">
        <v>5</v>
      </c>
      <c r="D33" s="6">
        <v>0</v>
      </c>
      <c r="E33" s="6">
        <v>301</v>
      </c>
      <c r="F33" s="6">
        <v>4.28</v>
      </c>
      <c r="G33" s="8">
        <f>E33-D33*200</f>
        <v>301</v>
      </c>
      <c r="H33" s="13">
        <f>G33/J33</f>
        <v>4.28</v>
      </c>
      <c r="I33" s="13">
        <f>G33/C33</f>
        <v>60.2</v>
      </c>
      <c r="J33" s="8">
        <f>E33/F33</f>
        <v>70.3271028037383</v>
      </c>
      <c r="K33" s="13">
        <f>H33*SQRT(I33)</f>
        <v>33.2079460370556</v>
      </c>
      <c r="L33" s="15"/>
    </row>
    <row r="34" ht="20.25" spans="1:12">
      <c r="A34" s="6" t="s">
        <v>75</v>
      </c>
      <c r="B34" s="6" t="s">
        <v>76</v>
      </c>
      <c r="C34" s="6">
        <v>4</v>
      </c>
      <c r="D34" s="6">
        <v>0</v>
      </c>
      <c r="E34" s="6">
        <v>206.5</v>
      </c>
      <c r="F34" s="6">
        <v>4.13</v>
      </c>
      <c r="G34" s="8">
        <f>E34-D34*200</f>
        <v>206.5</v>
      </c>
      <c r="H34" s="13">
        <f>G34/J34</f>
        <v>4.13</v>
      </c>
      <c r="I34" s="13">
        <f>G34/C34</f>
        <v>51.625</v>
      </c>
      <c r="J34" s="8">
        <f>E34/F34</f>
        <v>50</v>
      </c>
      <c r="K34" s="13">
        <f>H34*SQRT(I34)</f>
        <v>29.6742727375078</v>
      </c>
      <c r="L34" s="15"/>
    </row>
    <row r="35" ht="20.25" spans="1:12">
      <c r="A35" s="6" t="s">
        <v>77</v>
      </c>
      <c r="B35" s="6" t="s">
        <v>78</v>
      </c>
      <c r="C35" s="6">
        <v>13</v>
      </c>
      <c r="D35" s="6">
        <v>0</v>
      </c>
      <c r="E35" s="6">
        <v>610</v>
      </c>
      <c r="F35" s="6">
        <v>3.745</v>
      </c>
      <c r="G35" s="8">
        <f>E35-D35*200</f>
        <v>610</v>
      </c>
      <c r="H35" s="13">
        <f>G35/J35</f>
        <v>3.745</v>
      </c>
      <c r="I35" s="13">
        <f>G35/C35</f>
        <v>46.9230769230769</v>
      </c>
      <c r="J35" s="8">
        <f>E35/F35</f>
        <v>162.883845126836</v>
      </c>
      <c r="K35" s="13">
        <f>H35*SQRT(I35)</f>
        <v>25.65340770586</v>
      </c>
      <c r="L35" s="15"/>
    </row>
    <row r="36" ht="20.25" spans="1:12">
      <c r="A36" s="6" t="s">
        <v>79</v>
      </c>
      <c r="B36" s="6" t="s">
        <v>37</v>
      </c>
      <c r="C36" s="6">
        <v>4</v>
      </c>
      <c r="D36" s="6">
        <v>0</v>
      </c>
      <c r="E36" s="6">
        <v>485</v>
      </c>
      <c r="F36" s="6">
        <v>6.87</v>
      </c>
      <c r="G36" s="8">
        <f>E36-D36*200</f>
        <v>485</v>
      </c>
      <c r="H36" s="13">
        <f>G36/J36</f>
        <v>6.87</v>
      </c>
      <c r="I36" s="13">
        <f>G36/C36</f>
        <v>121.25</v>
      </c>
      <c r="J36" s="8">
        <f>E36/F36</f>
        <v>70.5967976710335</v>
      </c>
      <c r="K36" s="13">
        <f>H36*SQRT(I36)</f>
        <v>75.6480278989479</v>
      </c>
      <c r="L36" s="15"/>
    </row>
    <row r="37" ht="20.25" spans="1:12">
      <c r="A37" s="6" t="s">
        <v>80</v>
      </c>
      <c r="B37" s="6" t="s">
        <v>81</v>
      </c>
      <c r="C37" s="6">
        <v>22</v>
      </c>
      <c r="D37" s="6">
        <v>1</v>
      </c>
      <c r="E37" s="6">
        <v>1229</v>
      </c>
      <c r="F37" s="6">
        <v>5.7</v>
      </c>
      <c r="G37" s="8">
        <f>E37-D37*200</f>
        <v>1029</v>
      </c>
      <c r="H37" s="13">
        <f>G37/J37</f>
        <v>4.77241659886086</v>
      </c>
      <c r="I37" s="13">
        <f>G37/C37</f>
        <v>46.7727272727273</v>
      </c>
      <c r="J37" s="8">
        <f>E37/F37</f>
        <v>215.614035087719</v>
      </c>
      <c r="K37" s="13">
        <f>H37*SQRT(I37)</f>
        <v>32.6388384365245</v>
      </c>
      <c r="L37" s="15"/>
    </row>
    <row r="38" ht="20.25" spans="1:12">
      <c r="A38" s="6" t="s">
        <v>82</v>
      </c>
      <c r="B38" s="6" t="s">
        <v>83</v>
      </c>
      <c r="C38" s="6">
        <v>10</v>
      </c>
      <c r="D38" s="6">
        <v>0</v>
      </c>
      <c r="E38" s="6">
        <v>458.5</v>
      </c>
      <c r="F38" s="6">
        <v>5.375</v>
      </c>
      <c r="G38" s="8">
        <f>E38-D38*200</f>
        <v>458.5</v>
      </c>
      <c r="H38" s="13">
        <f>G38/J38</f>
        <v>5.375</v>
      </c>
      <c r="I38" s="13">
        <f>G38/C38</f>
        <v>45.85</v>
      </c>
      <c r="J38" s="8">
        <f>E38/F38</f>
        <v>85.3023255813954</v>
      </c>
      <c r="K38" s="13">
        <f>H38*SQRT(I38)</f>
        <v>36.3955375870449</v>
      </c>
      <c r="L38" s="15"/>
    </row>
    <row r="39" ht="20.25" spans="1:12">
      <c r="A39" s="6" t="s">
        <v>84</v>
      </c>
      <c r="B39" s="6" t="s">
        <v>85</v>
      </c>
      <c r="C39" s="6">
        <v>23.5</v>
      </c>
      <c r="D39" s="6">
        <v>0</v>
      </c>
      <c r="E39" s="6">
        <v>1054</v>
      </c>
      <c r="F39" s="6">
        <v>3.47</v>
      </c>
      <c r="G39" s="8">
        <f>E39-D39*200</f>
        <v>1054</v>
      </c>
      <c r="H39" s="13">
        <f>G39/J39</f>
        <v>3.47</v>
      </c>
      <c r="I39" s="13">
        <f>G39/C39</f>
        <v>44.8510638297872</v>
      </c>
      <c r="J39" s="8">
        <f>E39/F39</f>
        <v>303.746397694524</v>
      </c>
      <c r="K39" s="13">
        <f>H39*SQRT(I39)</f>
        <v>23.2389150880175</v>
      </c>
      <c r="L39" s="15"/>
    </row>
    <row r="40" ht="20.25" spans="1:12">
      <c r="A40" s="6" t="s">
        <v>86</v>
      </c>
      <c r="B40" s="6" t="s">
        <v>87</v>
      </c>
      <c r="C40" s="6">
        <v>4</v>
      </c>
      <c r="D40" s="6">
        <v>0</v>
      </c>
      <c r="E40" s="6">
        <v>166.5</v>
      </c>
      <c r="F40" s="6">
        <v>4.44</v>
      </c>
      <c r="G40" s="8">
        <f>E40-D40*200</f>
        <v>166.5</v>
      </c>
      <c r="H40" s="13">
        <f>G40/J40</f>
        <v>4.44</v>
      </c>
      <c r="I40" s="13">
        <f>G40/C40</f>
        <v>41.625</v>
      </c>
      <c r="J40" s="8">
        <f>E40/F40</f>
        <v>37.5</v>
      </c>
      <c r="K40" s="13">
        <f>H40*SQRT(I40)</f>
        <v>28.6457431392519</v>
      </c>
      <c r="L40" s="15"/>
    </row>
    <row r="41" ht="20.25" spans="1:12">
      <c r="A41" s="6" t="s">
        <v>88</v>
      </c>
      <c r="B41" s="6" t="s">
        <v>89</v>
      </c>
      <c r="C41" s="6">
        <v>13</v>
      </c>
      <c r="D41" s="6">
        <v>0</v>
      </c>
      <c r="E41" s="6">
        <v>594</v>
      </c>
      <c r="F41" s="6">
        <v>4.275</v>
      </c>
      <c r="G41" s="8">
        <f>E41-D41*200</f>
        <v>594</v>
      </c>
      <c r="H41" s="13">
        <f>G41/J41</f>
        <v>4.275</v>
      </c>
      <c r="I41" s="13">
        <f>G41/C41</f>
        <v>45.6923076923077</v>
      </c>
      <c r="J41" s="8">
        <f>E41/F41</f>
        <v>138.947368421053</v>
      </c>
      <c r="K41" s="13">
        <f>H41*SQRT(I41)</f>
        <v>28.8973265332492</v>
      </c>
      <c r="L41" s="15"/>
    </row>
    <row r="42" ht="20.25" spans="1:12">
      <c r="A42" s="6" t="s">
        <v>90</v>
      </c>
      <c r="B42" s="6" t="s">
        <v>26</v>
      </c>
      <c r="C42" s="6">
        <v>11</v>
      </c>
      <c r="D42" s="6">
        <v>0</v>
      </c>
      <c r="E42" s="6">
        <v>462</v>
      </c>
      <c r="F42" s="6">
        <v>2.6</v>
      </c>
      <c r="G42" s="8">
        <f>E42-D42*200</f>
        <v>462</v>
      </c>
      <c r="H42" s="13">
        <f>G42/J42</f>
        <v>2.6</v>
      </c>
      <c r="I42" s="13">
        <f>G42/C42</f>
        <v>42</v>
      </c>
      <c r="J42" s="8">
        <f>E42/F42</f>
        <v>177.692307692308</v>
      </c>
      <c r="K42" s="13">
        <f>H42*SQRT(I42)</f>
        <v>16.8499258158604</v>
      </c>
      <c r="L42" s="15"/>
    </row>
    <row r="43" ht="20.25" spans="1:12">
      <c r="A43" s="6" t="s">
        <v>91</v>
      </c>
      <c r="B43" s="6" t="s">
        <v>92</v>
      </c>
      <c r="C43" s="6">
        <v>23</v>
      </c>
      <c r="D43" s="6">
        <v>0</v>
      </c>
      <c r="E43" s="6">
        <v>1072</v>
      </c>
      <c r="F43" s="6">
        <v>4.075</v>
      </c>
      <c r="G43" s="8">
        <f>E43-D43*200</f>
        <v>1072</v>
      </c>
      <c r="H43" s="13">
        <f>G43/J43</f>
        <v>4.075</v>
      </c>
      <c r="I43" s="13">
        <f>G43/C43</f>
        <v>46.6086956521739</v>
      </c>
      <c r="J43" s="8">
        <f>E43/F43</f>
        <v>263.067484662577</v>
      </c>
      <c r="K43" s="13">
        <f>H43*SQRT(I43)</f>
        <v>27.8202538043622</v>
      </c>
      <c r="L43" s="15"/>
    </row>
    <row r="44" ht="20.25" spans="1:12">
      <c r="A44" s="6" t="s">
        <v>93</v>
      </c>
      <c r="B44" s="6" t="s">
        <v>94</v>
      </c>
      <c r="C44" s="6">
        <v>19</v>
      </c>
      <c r="D44" s="6">
        <v>1</v>
      </c>
      <c r="E44" s="6">
        <v>1090</v>
      </c>
      <c r="F44" s="6">
        <v>5.35</v>
      </c>
      <c r="G44" s="8">
        <f>E44-D44*200</f>
        <v>890</v>
      </c>
      <c r="H44" s="13">
        <f>G44/J44</f>
        <v>4.36834862385321</v>
      </c>
      <c r="I44" s="13">
        <f>G44/C44</f>
        <v>46.8421052631579</v>
      </c>
      <c r="J44" s="8">
        <f>E44/F44</f>
        <v>203.738317757009</v>
      </c>
      <c r="K44" s="13">
        <f>H44*SQRT(I44)</f>
        <v>29.8975426138328</v>
      </c>
      <c r="L44" s="15"/>
    </row>
    <row r="45" ht="20.25" spans="1:12">
      <c r="A45" s="6" t="s">
        <v>95</v>
      </c>
      <c r="B45" s="6" t="s">
        <v>96</v>
      </c>
      <c r="C45" s="6">
        <v>13</v>
      </c>
      <c r="D45" s="6">
        <v>1</v>
      </c>
      <c r="E45" s="6">
        <v>770.5</v>
      </c>
      <c r="F45" s="6">
        <v>3.965</v>
      </c>
      <c r="G45" s="8">
        <f>E45-D45*200</f>
        <v>570.5</v>
      </c>
      <c r="H45" s="13">
        <f>G45/J45</f>
        <v>2.93579818299805</v>
      </c>
      <c r="I45" s="13">
        <f>G45/C45</f>
        <v>43.8846153846154</v>
      </c>
      <c r="J45" s="8">
        <f>E45/F45</f>
        <v>194.325346784363</v>
      </c>
      <c r="K45" s="13">
        <f>H45*SQRT(I45)</f>
        <v>19.4483313682565</v>
      </c>
      <c r="L45" s="15"/>
    </row>
    <row r="46" ht="20.25" spans="1:12">
      <c r="A46" s="6" t="s">
        <v>97</v>
      </c>
      <c r="B46" s="6" t="s">
        <v>98</v>
      </c>
      <c r="C46" s="6">
        <v>13</v>
      </c>
      <c r="D46" s="6">
        <v>0</v>
      </c>
      <c r="E46" s="6">
        <v>586</v>
      </c>
      <c r="F46" s="6">
        <v>3.64</v>
      </c>
      <c r="G46" s="8">
        <f>E46-D46*200</f>
        <v>586</v>
      </c>
      <c r="H46" s="13">
        <f>G46/J46</f>
        <v>3.64</v>
      </c>
      <c r="I46" s="13">
        <f>G46/C46</f>
        <v>45.0769230769231</v>
      </c>
      <c r="J46" s="8">
        <f>E46/F46</f>
        <v>160.989010989011</v>
      </c>
      <c r="K46" s="13">
        <f>H46*SQRT(I46)</f>
        <v>24.4387233709128</v>
      </c>
      <c r="L46" s="15"/>
    </row>
    <row r="47" ht="20.25" spans="1:12">
      <c r="A47" s="6" t="s">
        <v>99</v>
      </c>
      <c r="B47" s="6" t="s">
        <v>100</v>
      </c>
      <c r="C47" s="6">
        <v>14</v>
      </c>
      <c r="D47" s="6">
        <v>1</v>
      </c>
      <c r="E47" s="6">
        <v>772.5</v>
      </c>
      <c r="F47" s="6">
        <v>4.67</v>
      </c>
      <c r="G47" s="8">
        <f>E47-D47*200</f>
        <v>572.5</v>
      </c>
      <c r="H47" s="13">
        <f>G47/J47</f>
        <v>3.46093851132686</v>
      </c>
      <c r="I47" s="13">
        <f>G47/C47</f>
        <v>40.8928571428571</v>
      </c>
      <c r="J47" s="8">
        <f>E47/F47</f>
        <v>165.41755888651</v>
      </c>
      <c r="K47" s="13">
        <f>H47*SQRT(I47)</f>
        <v>22.1318445499815</v>
      </c>
      <c r="L47" s="15"/>
    </row>
    <row r="48" ht="20.25" spans="1:12">
      <c r="A48" s="6" t="s">
        <v>101</v>
      </c>
      <c r="B48" s="6" t="s">
        <v>102</v>
      </c>
      <c r="C48" s="6">
        <v>24</v>
      </c>
      <c r="D48" s="6">
        <v>1</v>
      </c>
      <c r="E48" s="6">
        <v>1202.5</v>
      </c>
      <c r="F48" s="6">
        <v>5.725</v>
      </c>
      <c r="G48" s="8">
        <f>E48-D48*200</f>
        <v>1002.5</v>
      </c>
      <c r="H48" s="13">
        <f>G48/J48</f>
        <v>4.77281704781705</v>
      </c>
      <c r="I48" s="13">
        <f>G48/C48</f>
        <v>41.7708333333333</v>
      </c>
      <c r="J48" s="8">
        <f>E48/F48</f>
        <v>210.043668122271</v>
      </c>
      <c r="K48" s="13">
        <f>H48*SQRT(I48)</f>
        <v>30.8468880307526</v>
      </c>
      <c r="L48" s="15"/>
    </row>
    <row r="49" ht="20.25" spans="1:12">
      <c r="A49" s="6" t="s">
        <v>103</v>
      </c>
      <c r="B49" s="6" t="s">
        <v>104</v>
      </c>
      <c r="C49" s="6">
        <v>11</v>
      </c>
      <c r="D49" s="6">
        <v>0</v>
      </c>
      <c r="E49" s="6">
        <v>454</v>
      </c>
      <c r="F49" s="6">
        <v>4.04</v>
      </c>
      <c r="G49" s="8">
        <f>E49-D49*200</f>
        <v>454</v>
      </c>
      <c r="H49" s="13">
        <f>G49/J49</f>
        <v>4.04</v>
      </c>
      <c r="I49" s="13">
        <f>G49/C49</f>
        <v>41.2727272727273</v>
      </c>
      <c r="J49" s="8">
        <f>E49/F49</f>
        <v>112.376237623762</v>
      </c>
      <c r="K49" s="13">
        <f>H49*SQRT(I49)</f>
        <v>25.9545168603568</v>
      </c>
      <c r="L49" s="15"/>
    </row>
    <row r="50" ht="20.25" spans="1:12">
      <c r="A50" s="6" t="s">
        <v>105</v>
      </c>
      <c r="B50" s="6" t="s">
        <v>106</v>
      </c>
      <c r="C50" s="6">
        <v>8</v>
      </c>
      <c r="D50" s="6">
        <v>0</v>
      </c>
      <c r="E50" s="6">
        <v>360.5</v>
      </c>
      <c r="F50" s="6">
        <v>2.765</v>
      </c>
      <c r="G50" s="8">
        <f>E50-D50*200</f>
        <v>360.5</v>
      </c>
      <c r="H50" s="13">
        <f>G50/J50</f>
        <v>2.765</v>
      </c>
      <c r="I50" s="13">
        <f>G50/C50</f>
        <v>45.0625</v>
      </c>
      <c r="J50" s="8">
        <f>E50/F50</f>
        <v>130.379746835443</v>
      </c>
      <c r="K50" s="13">
        <f>H50*SQRT(I50)</f>
        <v>18.5610600872499</v>
      </c>
      <c r="L50" s="15"/>
    </row>
    <row r="51" ht="20.25" spans="1:12">
      <c r="A51" s="6" t="s">
        <v>107</v>
      </c>
      <c r="B51" s="6" t="s">
        <v>108</v>
      </c>
      <c r="C51" s="6">
        <v>5</v>
      </c>
      <c r="D51" s="6">
        <v>0</v>
      </c>
      <c r="E51" s="6">
        <v>248.5</v>
      </c>
      <c r="F51" s="6">
        <v>3.305</v>
      </c>
      <c r="G51" s="8">
        <f>E51-D51*200</f>
        <v>248.5</v>
      </c>
      <c r="H51" s="13">
        <f>G51/J51</f>
        <v>3.305</v>
      </c>
      <c r="I51" s="13">
        <f>G51/C51</f>
        <v>49.7</v>
      </c>
      <c r="J51" s="8">
        <f>E51/F51</f>
        <v>75.1891074130106</v>
      </c>
      <c r="K51" s="13">
        <f>H51*SQRT(I51)</f>
        <v>23.2996639997233</v>
      </c>
      <c r="L51" s="15"/>
    </row>
    <row r="52" ht="20.25" spans="1:12">
      <c r="A52" s="6" t="s">
        <v>109</v>
      </c>
      <c r="B52" s="6" t="s">
        <v>110</v>
      </c>
      <c r="C52" s="6">
        <v>21.5</v>
      </c>
      <c r="D52" s="6">
        <v>1</v>
      </c>
      <c r="E52" s="6">
        <v>1187.5</v>
      </c>
      <c r="F52" s="6">
        <v>5.85</v>
      </c>
      <c r="G52" s="8">
        <f>E52-D52*200</f>
        <v>987.5</v>
      </c>
      <c r="H52" s="13">
        <f>G52/J52</f>
        <v>4.86473684210526</v>
      </c>
      <c r="I52" s="13">
        <f>G52/C52</f>
        <v>45.9302325581395</v>
      </c>
      <c r="J52" s="8">
        <f>E52/F52</f>
        <v>202.991452991453</v>
      </c>
      <c r="K52" s="13">
        <f>H52*SQRT(I52)</f>
        <v>32.9692201318136</v>
      </c>
      <c r="L52" s="15"/>
    </row>
    <row r="53" ht="20.25" spans="1:12">
      <c r="A53" s="6" t="s">
        <v>111</v>
      </c>
      <c r="B53" s="6" t="s">
        <v>98</v>
      </c>
      <c r="C53" s="6">
        <v>13.5</v>
      </c>
      <c r="D53" s="6">
        <v>2</v>
      </c>
      <c r="E53" s="6">
        <v>945.5</v>
      </c>
      <c r="F53" s="6">
        <v>5.98</v>
      </c>
      <c r="G53" s="8">
        <f>E53-D53*200</f>
        <v>545.5</v>
      </c>
      <c r="H53" s="13">
        <f>G53/J53</f>
        <v>3.45012162876785</v>
      </c>
      <c r="I53" s="13">
        <f>G53/C53</f>
        <v>40.4074074074074</v>
      </c>
      <c r="J53" s="8">
        <f>E53/F53</f>
        <v>158.110367892977</v>
      </c>
      <c r="K53" s="13">
        <f>H53*SQRT(I53)</f>
        <v>21.9313264240069</v>
      </c>
      <c r="L53" s="15"/>
    </row>
    <row r="54" ht="20.25" spans="1:12">
      <c r="A54" s="6" t="s">
        <v>112</v>
      </c>
      <c r="B54" s="6" t="s">
        <v>113</v>
      </c>
      <c r="C54" s="6">
        <v>7</v>
      </c>
      <c r="D54" s="6">
        <v>0</v>
      </c>
      <c r="E54" s="6">
        <v>314.5</v>
      </c>
      <c r="F54" s="6">
        <v>2.87</v>
      </c>
      <c r="G54" s="8">
        <f>E54-D54*200</f>
        <v>314.5</v>
      </c>
      <c r="H54" s="13">
        <f>G54/J54</f>
        <v>2.87</v>
      </c>
      <c r="I54" s="13">
        <f>G54/C54</f>
        <v>44.9285714285714</v>
      </c>
      <c r="J54" s="8">
        <f>E54/F54</f>
        <v>109.581881533101</v>
      </c>
      <c r="K54" s="13">
        <f>H54*SQRT(I54)</f>
        <v>19.2372594201981</v>
      </c>
      <c r="L54" s="15"/>
    </row>
    <row r="55" ht="20.25" spans="1:12">
      <c r="A55" s="6" t="s">
        <v>114</v>
      </c>
      <c r="B55" s="6" t="s">
        <v>115</v>
      </c>
      <c r="C55" s="6">
        <v>13</v>
      </c>
      <c r="D55" s="6">
        <v>0</v>
      </c>
      <c r="E55" s="6">
        <v>524</v>
      </c>
      <c r="F55" s="6">
        <v>3.885</v>
      </c>
      <c r="G55" s="8">
        <f>E55-D55*200</f>
        <v>524</v>
      </c>
      <c r="H55" s="13">
        <f>G55/J55</f>
        <v>3.885</v>
      </c>
      <c r="I55" s="13">
        <f>G55/C55</f>
        <v>40.3076923076923</v>
      </c>
      <c r="J55" s="8">
        <f>E55/F55</f>
        <v>134.877734877735</v>
      </c>
      <c r="K55" s="13">
        <f>H55*SQRT(I55)</f>
        <v>24.6652198293623</v>
      </c>
      <c r="L55" s="15"/>
    </row>
    <row r="56" ht="20.25" spans="1:12">
      <c r="A56" s="6" t="s">
        <v>116</v>
      </c>
      <c r="B56" s="6" t="s">
        <v>60</v>
      </c>
      <c r="C56" s="6">
        <v>13</v>
      </c>
      <c r="D56" s="6">
        <v>0</v>
      </c>
      <c r="E56" s="6">
        <v>589.5</v>
      </c>
      <c r="F56" s="6">
        <v>6.14</v>
      </c>
      <c r="G56" s="8">
        <f>E56-D56*200</f>
        <v>589.5</v>
      </c>
      <c r="H56" s="13">
        <f>G56/J56</f>
        <v>6.14</v>
      </c>
      <c r="I56" s="13">
        <f>G56/C56</f>
        <v>45.3461538461538</v>
      </c>
      <c r="J56" s="8">
        <f>E56/F56</f>
        <v>96.0097719869707</v>
      </c>
      <c r="K56" s="13">
        <f>H56*SQRT(I56)</f>
        <v>41.3464854798865</v>
      </c>
      <c r="L56" s="15"/>
    </row>
    <row r="57" ht="20.25" spans="1:12">
      <c r="A57" s="6" t="s">
        <v>117</v>
      </c>
      <c r="B57" s="6" t="s">
        <v>118</v>
      </c>
      <c r="C57" s="6">
        <v>6</v>
      </c>
      <c r="D57" s="6">
        <v>0</v>
      </c>
      <c r="E57" s="6">
        <v>256</v>
      </c>
      <c r="F57" s="6">
        <v>2.8</v>
      </c>
      <c r="G57" s="8">
        <f>E57-D57*200</f>
        <v>256</v>
      </c>
      <c r="H57" s="13">
        <f>G57/J57</f>
        <v>2.8</v>
      </c>
      <c r="I57" s="13">
        <f>G57/C57</f>
        <v>42.6666666666667</v>
      </c>
      <c r="J57" s="8">
        <f>E57/F57</f>
        <v>91.4285714285714</v>
      </c>
      <c r="K57" s="13">
        <f>H57*SQRT(I57)</f>
        <v>18.2895234127811</v>
      </c>
      <c r="L57" s="15"/>
    </row>
    <row r="58" ht="20.25" spans="1:12">
      <c r="A58" s="6" t="s">
        <v>119</v>
      </c>
      <c r="B58" s="6" t="s">
        <v>120</v>
      </c>
      <c r="C58" s="6">
        <v>9.5</v>
      </c>
      <c r="D58" s="6">
        <v>0</v>
      </c>
      <c r="E58" s="6">
        <v>376.5</v>
      </c>
      <c r="F58" s="6">
        <v>2.78</v>
      </c>
      <c r="G58" s="8">
        <f>E58-D58*200</f>
        <v>376.5</v>
      </c>
      <c r="H58" s="13">
        <f>G58/J58</f>
        <v>2.78</v>
      </c>
      <c r="I58" s="13">
        <f>G58/C58</f>
        <v>39.6315789473684</v>
      </c>
      <c r="J58" s="8">
        <f>E58/F58</f>
        <v>135.431654676259</v>
      </c>
      <c r="K58" s="13">
        <f>H58*SQRT(I58)</f>
        <v>17.5011055289899</v>
      </c>
      <c r="L58" s="15"/>
    </row>
    <row r="59" ht="20.25" spans="1:12">
      <c r="A59" s="6" t="s">
        <v>121</v>
      </c>
      <c r="B59" s="6" t="s">
        <v>53</v>
      </c>
      <c r="C59" s="6">
        <v>15</v>
      </c>
      <c r="D59" s="6">
        <v>1</v>
      </c>
      <c r="E59" s="6">
        <v>789.5</v>
      </c>
      <c r="F59" s="6">
        <v>4.4</v>
      </c>
      <c r="G59" s="8">
        <f>E59-D59*200</f>
        <v>589.5</v>
      </c>
      <c r="H59" s="13">
        <f>G59/J59</f>
        <v>3.28537048765041</v>
      </c>
      <c r="I59" s="13">
        <f>G59/C59</f>
        <v>39.3</v>
      </c>
      <c r="J59" s="8">
        <f>E59/F59</f>
        <v>179.431818181818</v>
      </c>
      <c r="K59" s="13">
        <f>H59*SQRT(I59)</f>
        <v>20.5958929929291</v>
      </c>
      <c r="L59" s="15"/>
    </row>
    <row r="60" ht="20.25" spans="1:12">
      <c r="A60" s="6" t="s">
        <v>122</v>
      </c>
      <c r="B60" s="6" t="s">
        <v>104</v>
      </c>
      <c r="C60" s="6">
        <v>11</v>
      </c>
      <c r="D60" s="6">
        <v>1</v>
      </c>
      <c r="E60" s="6">
        <v>630</v>
      </c>
      <c r="F60" s="6">
        <v>4.99</v>
      </c>
      <c r="G60" s="8">
        <f>E60-D60*200</f>
        <v>430</v>
      </c>
      <c r="H60" s="13">
        <f>G60/J60</f>
        <v>3.40587301587302</v>
      </c>
      <c r="I60" s="13">
        <f>G60/C60</f>
        <v>39.0909090909091</v>
      </c>
      <c r="J60" s="8">
        <f>E60/F60</f>
        <v>126.25250501002</v>
      </c>
      <c r="K60" s="13">
        <f>H60*SQRT(I60)</f>
        <v>21.294445562823</v>
      </c>
      <c r="L60" s="15"/>
    </row>
    <row r="61" ht="20.25" spans="1:12">
      <c r="A61" s="6" t="s">
        <v>123</v>
      </c>
      <c r="B61" s="6" t="s">
        <v>124</v>
      </c>
      <c r="C61" s="6">
        <v>3</v>
      </c>
      <c r="D61" s="6">
        <v>0</v>
      </c>
      <c r="E61" s="6">
        <v>189.5</v>
      </c>
      <c r="F61" s="6">
        <v>3.83</v>
      </c>
      <c r="G61" s="8">
        <f>E61-D61*200</f>
        <v>189.5</v>
      </c>
      <c r="H61" s="13">
        <f>G61/J61</f>
        <v>3.83</v>
      </c>
      <c r="I61" s="13">
        <f>G61/C61</f>
        <v>63.1666666666667</v>
      </c>
      <c r="J61" s="8">
        <f>E61/F61</f>
        <v>49.4778067885117</v>
      </c>
      <c r="K61" s="13">
        <f>H61*SQRT(I61)</f>
        <v>30.4398672248528</v>
      </c>
      <c r="L61" s="15"/>
    </row>
    <row r="62" ht="20.25" spans="1:12">
      <c r="A62" s="6" t="s">
        <v>125</v>
      </c>
      <c r="B62" s="6" t="s">
        <v>126</v>
      </c>
      <c r="C62" s="6">
        <v>10</v>
      </c>
      <c r="D62" s="6">
        <v>0</v>
      </c>
      <c r="E62" s="6">
        <v>415.5</v>
      </c>
      <c r="F62" s="6">
        <v>4.29</v>
      </c>
      <c r="G62" s="8">
        <f>E62-D62*200</f>
        <v>415.5</v>
      </c>
      <c r="H62" s="13">
        <f>G62/J62</f>
        <v>4.29</v>
      </c>
      <c r="I62" s="13">
        <f>G62/C62</f>
        <v>41.55</v>
      </c>
      <c r="J62" s="8">
        <f>E62/F62</f>
        <v>96.8531468531469</v>
      </c>
      <c r="K62" s="13">
        <f>H62*SQRT(I62)</f>
        <v>27.6530351860334</v>
      </c>
      <c r="L62" s="15"/>
    </row>
    <row r="63" ht="20.25" spans="1:12">
      <c r="A63" s="6" t="s">
        <v>127</v>
      </c>
      <c r="B63" s="6" t="s">
        <v>115</v>
      </c>
      <c r="C63" s="6">
        <v>10</v>
      </c>
      <c r="D63" s="6">
        <v>0</v>
      </c>
      <c r="E63" s="6">
        <v>401.5</v>
      </c>
      <c r="F63" s="6">
        <v>3.045</v>
      </c>
      <c r="G63" s="8">
        <f>E63-D63*200</f>
        <v>401.5</v>
      </c>
      <c r="H63" s="13">
        <f>G63/J63</f>
        <v>3.045</v>
      </c>
      <c r="I63" s="13">
        <f>G63/C63</f>
        <v>40.15</v>
      </c>
      <c r="J63" s="8">
        <f>E63/F63</f>
        <v>131.855500821018</v>
      </c>
      <c r="K63" s="13">
        <f>H63*SQRT(I63)</f>
        <v>19.294346419353</v>
      </c>
      <c r="L63" s="15"/>
    </row>
    <row r="64" ht="20.25" spans="1:12">
      <c r="A64" s="6" t="s">
        <v>128</v>
      </c>
      <c r="B64" s="6" t="s">
        <v>129</v>
      </c>
      <c r="C64" s="6">
        <v>8</v>
      </c>
      <c r="D64" s="6">
        <v>0</v>
      </c>
      <c r="E64" s="6">
        <v>555.5</v>
      </c>
      <c r="F64" s="6">
        <v>2.83</v>
      </c>
      <c r="G64" s="8">
        <f>E64-D64*200</f>
        <v>555.5</v>
      </c>
      <c r="H64" s="13">
        <f>G64/J64</f>
        <v>2.83</v>
      </c>
      <c r="I64" s="13">
        <f>G64/C64</f>
        <v>69.4375</v>
      </c>
      <c r="J64" s="8">
        <f>E64/F64</f>
        <v>196.289752650177</v>
      </c>
      <c r="K64" s="13">
        <f>H64*SQRT(I64)</f>
        <v>23.582154137186</v>
      </c>
      <c r="L64" s="15"/>
    </row>
    <row r="65" ht="20.25" spans="1:12">
      <c r="A65" s="6" t="s">
        <v>130</v>
      </c>
      <c r="B65" s="6" t="s">
        <v>131</v>
      </c>
      <c r="C65" s="6">
        <v>5</v>
      </c>
      <c r="D65" s="6">
        <v>0</v>
      </c>
      <c r="E65" s="6">
        <v>325</v>
      </c>
      <c r="F65" s="6">
        <v>4.455</v>
      </c>
      <c r="G65" s="8">
        <f>E65-D65*200</f>
        <v>325</v>
      </c>
      <c r="H65" s="13">
        <f>G65/J65</f>
        <v>4.455</v>
      </c>
      <c r="I65" s="13">
        <f>G65/C65</f>
        <v>65</v>
      </c>
      <c r="J65" s="8">
        <f>E65/F65</f>
        <v>72.9517396184063</v>
      </c>
      <c r="K65" s="13">
        <f>H65*SQRT(I65)</f>
        <v>35.91735826867</v>
      </c>
      <c r="L65" s="15"/>
    </row>
    <row r="66" ht="20.25" spans="1:12">
      <c r="A66" s="6" t="s">
        <v>132</v>
      </c>
      <c r="B66" s="6" t="s">
        <v>133</v>
      </c>
      <c r="C66" s="6">
        <v>13</v>
      </c>
      <c r="D66" s="6">
        <v>1</v>
      </c>
      <c r="E66" s="6">
        <v>737</v>
      </c>
      <c r="F66" s="6">
        <v>3.905</v>
      </c>
      <c r="G66" s="8">
        <f>E66-D66*200</f>
        <v>537</v>
      </c>
      <c r="H66" s="13">
        <f>G66/J66</f>
        <v>2.84529850746269</v>
      </c>
      <c r="I66" s="13">
        <f>G66/C66</f>
        <v>41.3076923076923</v>
      </c>
      <c r="J66" s="8">
        <f>E66/F66</f>
        <v>188.732394366197</v>
      </c>
      <c r="K66" s="13">
        <f>H66*SQRT(I66)</f>
        <v>18.2870352800888</v>
      </c>
      <c r="L66" s="15"/>
    </row>
    <row r="67" ht="20.25" spans="1:12">
      <c r="A67" s="6" t="s">
        <v>134</v>
      </c>
      <c r="B67" s="6" t="s">
        <v>135</v>
      </c>
      <c r="C67" s="6">
        <v>16</v>
      </c>
      <c r="D67" s="6">
        <v>0</v>
      </c>
      <c r="E67" s="6">
        <v>653</v>
      </c>
      <c r="F67" s="6">
        <v>2.71</v>
      </c>
      <c r="G67" s="8">
        <f>E67-D67*200</f>
        <v>653</v>
      </c>
      <c r="H67" s="13">
        <f>G67/J67</f>
        <v>2.71</v>
      </c>
      <c r="I67" s="13">
        <f>G67/C67</f>
        <v>40.8125</v>
      </c>
      <c r="J67" s="8">
        <f>E67/F67</f>
        <v>240.959409594096</v>
      </c>
      <c r="K67" s="13">
        <f>H67*SQRT(I67)</f>
        <v>17.3127433195898</v>
      </c>
      <c r="L67" s="15"/>
    </row>
    <row r="68" ht="20.25" spans="1:12">
      <c r="A68" s="6" t="s">
        <v>136</v>
      </c>
      <c r="B68" s="6" t="s">
        <v>64</v>
      </c>
      <c r="C68" s="6">
        <v>22</v>
      </c>
      <c r="D68" s="6">
        <v>0</v>
      </c>
      <c r="E68" s="6">
        <v>1059.5</v>
      </c>
      <c r="F68" s="6">
        <v>3.815</v>
      </c>
      <c r="G68" s="8">
        <f>E68-D68*200</f>
        <v>1059.5</v>
      </c>
      <c r="H68" s="13">
        <f>G68/J68</f>
        <v>3.815</v>
      </c>
      <c r="I68" s="13">
        <f>G68/C68</f>
        <v>48.1590909090909</v>
      </c>
      <c r="J68" s="8">
        <f>E68/F68</f>
        <v>277.719528178244</v>
      </c>
      <c r="K68" s="13">
        <f>H68*SQRT(I68)</f>
        <v>26.4748606207165</v>
      </c>
      <c r="L68" s="15"/>
    </row>
    <row r="69" ht="20.25" spans="1:12">
      <c r="A69" s="6" t="s">
        <v>137</v>
      </c>
      <c r="B69" s="6" t="s">
        <v>138</v>
      </c>
      <c r="C69" s="6">
        <v>16</v>
      </c>
      <c r="D69" s="6">
        <v>0</v>
      </c>
      <c r="E69" s="6">
        <v>789.5</v>
      </c>
      <c r="F69" s="6">
        <v>2.88</v>
      </c>
      <c r="G69" s="8">
        <f>E69-D69*200</f>
        <v>789.5</v>
      </c>
      <c r="H69" s="13">
        <f>G69/J69</f>
        <v>2.88</v>
      </c>
      <c r="I69" s="13">
        <f>G69/C69</f>
        <v>49.34375</v>
      </c>
      <c r="J69" s="8">
        <f>E69/F69</f>
        <v>274.131944444444</v>
      </c>
      <c r="K69" s="13">
        <f>H69*SQRT(I69)</f>
        <v>20.230590698247</v>
      </c>
      <c r="L69" s="15"/>
    </row>
    <row r="70" ht="20.25" spans="1:12">
      <c r="A70" s="6" t="s">
        <v>139</v>
      </c>
      <c r="B70" s="6" t="s">
        <v>140</v>
      </c>
      <c r="C70" s="6">
        <v>9</v>
      </c>
      <c r="D70" s="6">
        <v>1</v>
      </c>
      <c r="E70" s="6">
        <v>614.5</v>
      </c>
      <c r="F70" s="6">
        <v>4.72</v>
      </c>
      <c r="G70" s="8">
        <f>E70-D70*200</f>
        <v>414.5</v>
      </c>
      <c r="H70" s="13">
        <f>G70/J70</f>
        <v>3.18379170056957</v>
      </c>
      <c r="I70" s="13">
        <f>G70/C70</f>
        <v>46.0555555555556</v>
      </c>
      <c r="J70" s="8">
        <f>E70/F70</f>
        <v>130.190677966102</v>
      </c>
      <c r="K70" s="13">
        <f>H70*SQRT(I70)</f>
        <v>21.6065615448929</v>
      </c>
      <c r="L70" s="15"/>
    </row>
    <row r="71" ht="20.25" spans="1:12">
      <c r="A71" s="6" t="s">
        <v>141</v>
      </c>
      <c r="B71" s="6" t="s">
        <v>142</v>
      </c>
      <c r="C71" s="6">
        <v>16</v>
      </c>
      <c r="D71" s="6">
        <v>0</v>
      </c>
      <c r="E71" s="6">
        <v>814.5</v>
      </c>
      <c r="F71" s="6">
        <v>2.595</v>
      </c>
      <c r="G71" s="8">
        <f>E71-D71*200</f>
        <v>814.5</v>
      </c>
      <c r="H71" s="13">
        <f>G71/J71</f>
        <v>2.595</v>
      </c>
      <c r="I71" s="13">
        <f>G71/C71</f>
        <v>50.90625</v>
      </c>
      <c r="J71" s="8">
        <f>E71/F71</f>
        <v>313.872832369942</v>
      </c>
      <c r="K71" s="13">
        <f>H71*SQRT(I71)</f>
        <v>18.5149658426974</v>
      </c>
      <c r="L71" s="15"/>
    </row>
    <row r="72" ht="20.25" spans="1:12">
      <c r="A72" s="6" t="s">
        <v>143</v>
      </c>
      <c r="B72" s="6" t="s">
        <v>144</v>
      </c>
      <c r="C72" s="6">
        <v>8</v>
      </c>
      <c r="D72" s="6">
        <v>0</v>
      </c>
      <c r="E72" s="6">
        <v>394.5</v>
      </c>
      <c r="F72" s="6">
        <v>2.41</v>
      </c>
      <c r="G72" s="8">
        <f>E72-D72*200</f>
        <v>394.5</v>
      </c>
      <c r="H72" s="13">
        <f>G72/J72</f>
        <v>2.41</v>
      </c>
      <c r="I72" s="13">
        <f>G72/C72</f>
        <v>49.3125</v>
      </c>
      <c r="J72" s="8">
        <f>E72/F72</f>
        <v>163.692946058091</v>
      </c>
      <c r="K72" s="13">
        <f>H72*SQRT(I72)</f>
        <v>16.9237091457517</v>
      </c>
      <c r="L72" s="15"/>
    </row>
    <row r="73" ht="20.25" spans="1:12">
      <c r="A73" s="6" t="s">
        <v>145</v>
      </c>
      <c r="B73" s="6" t="s">
        <v>126</v>
      </c>
      <c r="C73" s="6">
        <v>6</v>
      </c>
      <c r="D73" s="6">
        <v>1</v>
      </c>
      <c r="E73" s="6">
        <v>474</v>
      </c>
      <c r="F73" s="6">
        <v>4.325</v>
      </c>
      <c r="G73" s="8">
        <f>E73-D73*200</f>
        <v>274</v>
      </c>
      <c r="H73" s="13">
        <f>G73/J73</f>
        <v>2.50010548523207</v>
      </c>
      <c r="I73" s="13">
        <f>G73/C73</f>
        <v>45.6666666666667</v>
      </c>
      <c r="J73" s="8">
        <f>E73/F73</f>
        <v>109.595375722543</v>
      </c>
      <c r="K73" s="13">
        <f>H73*SQRT(I73)</f>
        <v>16.8949919493754</v>
      </c>
      <c r="L73" s="15"/>
    </row>
    <row r="74" ht="20.25" spans="1:12">
      <c r="A74" s="6" t="s">
        <v>146</v>
      </c>
      <c r="B74" s="6" t="s">
        <v>147</v>
      </c>
      <c r="C74" s="6">
        <v>9</v>
      </c>
      <c r="D74" s="6">
        <v>0</v>
      </c>
      <c r="E74" s="6">
        <v>466</v>
      </c>
      <c r="F74" s="6">
        <v>2.425</v>
      </c>
      <c r="G74" s="8">
        <f>E74-D74*200</f>
        <v>466</v>
      </c>
      <c r="H74" s="13">
        <f>G74/J74</f>
        <v>2.425</v>
      </c>
      <c r="I74" s="13">
        <f>G74/C74</f>
        <v>51.7777777777778</v>
      </c>
      <c r="J74" s="8">
        <f>E74/F74</f>
        <v>192.164948453608</v>
      </c>
      <c r="K74" s="13">
        <f>H74*SQRT(I74)</f>
        <v>17.4495184588127</v>
      </c>
      <c r="L74" s="15"/>
    </row>
    <row r="75" ht="20.25" spans="1:12">
      <c r="A75" s="6" t="s">
        <v>148</v>
      </c>
      <c r="B75" s="6" t="s">
        <v>149</v>
      </c>
      <c r="C75" s="6">
        <v>14.5</v>
      </c>
      <c r="D75" s="6">
        <v>1</v>
      </c>
      <c r="E75" s="6">
        <v>904.5</v>
      </c>
      <c r="F75" s="6">
        <v>3.525</v>
      </c>
      <c r="G75" s="8">
        <f>E75-D75*200</f>
        <v>704.5</v>
      </c>
      <c r="H75" s="13">
        <f>G75/J75</f>
        <v>2.74556384742952</v>
      </c>
      <c r="I75" s="13">
        <f>G75/C75</f>
        <v>48.5862068965517</v>
      </c>
      <c r="J75" s="8">
        <f>E75/F75</f>
        <v>256.595744680851</v>
      </c>
      <c r="K75" s="13">
        <f>H75*SQRT(I75)</f>
        <v>19.1376252120948</v>
      </c>
      <c r="L75" s="15"/>
    </row>
    <row r="76" ht="20.25" spans="1:12">
      <c r="A76" s="6" t="s">
        <v>150</v>
      </c>
      <c r="B76" s="6" t="s">
        <v>151</v>
      </c>
      <c r="C76" s="6">
        <v>6</v>
      </c>
      <c r="D76" s="6">
        <v>0</v>
      </c>
      <c r="E76" s="6">
        <v>316.5</v>
      </c>
      <c r="F76" s="6">
        <v>2.81</v>
      </c>
      <c r="G76" s="8">
        <f>E76-D76*200</f>
        <v>316.5</v>
      </c>
      <c r="H76" s="13">
        <f>G76/J76</f>
        <v>2.81</v>
      </c>
      <c r="I76" s="13">
        <f>G76/C76</f>
        <v>52.75</v>
      </c>
      <c r="J76" s="8">
        <f>E76/F76</f>
        <v>112.633451957295</v>
      </c>
      <c r="K76" s="13">
        <f>H76*SQRT(I76)</f>
        <v>20.4088038600992</v>
      </c>
      <c r="L76" s="15"/>
    </row>
    <row r="77" ht="20.25" spans="1:12">
      <c r="A77" s="6" t="s">
        <v>152</v>
      </c>
      <c r="B77" s="6" t="s">
        <v>104</v>
      </c>
      <c r="C77" s="6">
        <v>7.5</v>
      </c>
      <c r="D77" s="6">
        <v>0</v>
      </c>
      <c r="E77" s="6">
        <v>410.5</v>
      </c>
      <c r="F77" s="6">
        <v>3.835</v>
      </c>
      <c r="G77" s="8">
        <f>E77-D77*200</f>
        <v>410.5</v>
      </c>
      <c r="H77" s="13">
        <f>G77/J77</f>
        <v>3.835</v>
      </c>
      <c r="I77" s="13">
        <f>G77/C77</f>
        <v>54.7333333333333</v>
      </c>
      <c r="J77" s="8">
        <f>E77/F77</f>
        <v>107.040417209909</v>
      </c>
      <c r="K77" s="13">
        <f>H77*SQRT(I77)</f>
        <v>28.3720892486495</v>
      </c>
      <c r="L77" s="15"/>
    </row>
    <row r="78" ht="40.5" spans="1:12">
      <c r="A78" s="6" t="s">
        <v>153</v>
      </c>
      <c r="B78" s="6" t="s">
        <v>154</v>
      </c>
      <c r="C78" s="6">
        <v>16.5</v>
      </c>
      <c r="D78" s="6">
        <v>0</v>
      </c>
      <c r="E78" s="6">
        <v>868.5</v>
      </c>
      <c r="F78" s="6">
        <v>3</v>
      </c>
      <c r="G78" s="8">
        <f>E78-D78*200</f>
        <v>868.5</v>
      </c>
      <c r="H78" s="13">
        <f>G78/J78</f>
        <v>3</v>
      </c>
      <c r="I78" s="13">
        <f>G78/C78</f>
        <v>52.6363636363636</v>
      </c>
      <c r="J78" s="8">
        <f>E78/F78</f>
        <v>289.5</v>
      </c>
      <c r="K78" s="13">
        <f>H78*SQRT(I78)</f>
        <v>21.7652767666132</v>
      </c>
      <c r="L78" s="15"/>
    </row>
    <row r="79" ht="40.5" spans="1:12">
      <c r="A79" s="6" t="s">
        <v>155</v>
      </c>
      <c r="B79" s="6" t="s">
        <v>113</v>
      </c>
      <c r="C79" s="6">
        <v>6</v>
      </c>
      <c r="D79" s="6">
        <v>0</v>
      </c>
      <c r="E79" s="6">
        <v>340.5</v>
      </c>
      <c r="F79" s="6">
        <v>3.275</v>
      </c>
      <c r="G79" s="8">
        <f>E79-D79*200</f>
        <v>340.5</v>
      </c>
      <c r="H79" s="13">
        <f>G79/J79</f>
        <v>3.275</v>
      </c>
      <c r="I79" s="13">
        <f>G79/C79</f>
        <v>56.75</v>
      </c>
      <c r="J79" s="8">
        <f>E79/F79</f>
        <v>103.969465648855</v>
      </c>
      <c r="K79" s="13">
        <f>H79*SQRT(I79)</f>
        <v>24.6714251463105</v>
      </c>
      <c r="L79" s="15"/>
    </row>
    <row r="80" ht="40.5" spans="1:12">
      <c r="A80" s="6" t="s">
        <v>156</v>
      </c>
      <c r="B80" s="6" t="s">
        <v>157</v>
      </c>
      <c r="C80" s="6">
        <v>8</v>
      </c>
      <c r="D80" s="6">
        <v>0</v>
      </c>
      <c r="E80" s="6">
        <v>529</v>
      </c>
      <c r="F80" s="6">
        <v>3.88</v>
      </c>
      <c r="G80" s="8">
        <f>E80-D80*200</f>
        <v>529</v>
      </c>
      <c r="H80" s="13">
        <f>G80/J80</f>
        <v>3.88</v>
      </c>
      <c r="I80" s="13">
        <f>G80/C80</f>
        <v>66.125</v>
      </c>
      <c r="J80" s="8">
        <f>E80/F80</f>
        <v>136.340206185567</v>
      </c>
      <c r="K80" s="13">
        <f>H80*SQRT(I80)</f>
        <v>31.5511045765438</v>
      </c>
      <c r="L80" s="15"/>
    </row>
    <row r="81" ht="40.5" spans="1:12">
      <c r="A81" s="6" t="s">
        <v>158</v>
      </c>
      <c r="B81" s="6" t="s">
        <v>159</v>
      </c>
      <c r="C81" s="6">
        <v>8</v>
      </c>
      <c r="D81" s="6">
        <v>0</v>
      </c>
      <c r="E81" s="6">
        <v>532.5</v>
      </c>
      <c r="F81" s="6">
        <v>4.565</v>
      </c>
      <c r="G81" s="8">
        <f>E81-D81*200</f>
        <v>532.5</v>
      </c>
      <c r="H81" s="13">
        <f>G81/J81</f>
        <v>4.565</v>
      </c>
      <c r="I81" s="13">
        <f>G81/C81</f>
        <v>66.5625</v>
      </c>
      <c r="J81" s="8">
        <f>E81/F81</f>
        <v>116.648411829135</v>
      </c>
      <c r="K81" s="13">
        <f>H81*SQRT(I81)</f>
        <v>37.2439379505242</v>
      </c>
      <c r="L81" s="15"/>
    </row>
    <row r="82" ht="40.5" spans="1:12">
      <c r="A82" s="6" t="s">
        <v>160</v>
      </c>
      <c r="B82" s="6" t="s">
        <v>161</v>
      </c>
      <c r="C82" s="6">
        <v>15</v>
      </c>
      <c r="D82" s="6">
        <v>0</v>
      </c>
      <c r="E82" s="6">
        <v>923.5</v>
      </c>
      <c r="F82" s="6">
        <v>3.44</v>
      </c>
      <c r="G82" s="8">
        <f>E82-D82*200</f>
        <v>923.5</v>
      </c>
      <c r="H82" s="13">
        <f>G82/J82</f>
        <v>3.44</v>
      </c>
      <c r="I82" s="13">
        <f>G82/C82</f>
        <v>61.5666666666667</v>
      </c>
      <c r="J82" s="8">
        <f>E82/F82</f>
        <v>268.459302325581</v>
      </c>
      <c r="K82" s="13">
        <f>H82*SQRT(I82)</f>
        <v>26.9917636820321</v>
      </c>
      <c r="L82" s="15"/>
    </row>
    <row r="83" ht="40.5" spans="1:12">
      <c r="A83" s="6" t="s">
        <v>162</v>
      </c>
      <c r="B83" s="6" t="s">
        <v>163</v>
      </c>
      <c r="C83" s="6">
        <v>3</v>
      </c>
      <c r="D83" s="6">
        <v>0</v>
      </c>
      <c r="E83" s="6">
        <v>241</v>
      </c>
      <c r="F83" s="6">
        <v>4.63</v>
      </c>
      <c r="G83" s="8">
        <f>E83-D83*200</f>
        <v>241</v>
      </c>
      <c r="H83" s="13">
        <f>G83/J83</f>
        <v>4.63</v>
      </c>
      <c r="I83" s="13">
        <f>G83/C83</f>
        <v>80.3333333333333</v>
      </c>
      <c r="J83" s="8">
        <f>E83/F83</f>
        <v>52.0518358531317</v>
      </c>
      <c r="K83" s="13">
        <f>H83*SQRT(I83)</f>
        <v>41.4981642164245</v>
      </c>
      <c r="L83" s="15"/>
    </row>
    <row r="84" ht="40.5" spans="1:12">
      <c r="A84" s="6" t="s">
        <v>164</v>
      </c>
      <c r="B84" s="6" t="s">
        <v>165</v>
      </c>
      <c r="C84" s="6">
        <v>4</v>
      </c>
      <c r="D84" s="6">
        <v>0</v>
      </c>
      <c r="E84" s="6">
        <v>201.5</v>
      </c>
      <c r="F84" s="6">
        <v>2.84</v>
      </c>
      <c r="G84" s="8">
        <f>E84-D84*200</f>
        <v>201.5</v>
      </c>
      <c r="H84" s="13">
        <f>G84/J84</f>
        <v>2.84</v>
      </c>
      <c r="I84" s="13">
        <f>G84/C84</f>
        <v>50.375</v>
      </c>
      <c r="J84" s="8">
        <f>E84/F84</f>
        <v>70.9507042253521</v>
      </c>
      <c r="K84" s="13">
        <f>H84*SQRT(I84)</f>
        <v>20.1569987845413</v>
      </c>
      <c r="L84" s="15"/>
    </row>
    <row r="85" ht="40.5" spans="1:12">
      <c r="A85" s="6" t="s">
        <v>166</v>
      </c>
      <c r="B85" s="6" t="s">
        <v>167</v>
      </c>
      <c r="C85" s="6">
        <v>8.5</v>
      </c>
      <c r="D85" s="6">
        <v>0</v>
      </c>
      <c r="E85" s="6">
        <v>516</v>
      </c>
      <c r="F85" s="6">
        <v>5.655</v>
      </c>
      <c r="G85" s="8">
        <f>E85-D85*200</f>
        <v>516</v>
      </c>
      <c r="H85" s="13">
        <f>G85/J85</f>
        <v>5.655</v>
      </c>
      <c r="I85" s="13">
        <f>G85/C85</f>
        <v>60.7058823529412</v>
      </c>
      <c r="J85" s="8">
        <f>E85/F85</f>
        <v>91.2466843501326</v>
      </c>
      <c r="K85" s="13">
        <f>H85*SQRT(I85)</f>
        <v>44.060355529793</v>
      </c>
      <c r="L85" s="15"/>
    </row>
    <row r="86" ht="40.5" spans="1:12">
      <c r="A86" s="6" t="s">
        <v>168</v>
      </c>
      <c r="B86" s="6" t="s">
        <v>16</v>
      </c>
      <c r="C86" s="6">
        <v>15</v>
      </c>
      <c r="D86" s="6">
        <v>0</v>
      </c>
      <c r="E86" s="6">
        <v>982</v>
      </c>
      <c r="F86" s="6">
        <v>6.065</v>
      </c>
      <c r="G86" s="8">
        <f>E86-D86*200</f>
        <v>982</v>
      </c>
      <c r="H86" s="13">
        <f>G86/J86</f>
        <v>6.065</v>
      </c>
      <c r="I86" s="13">
        <f>G86/C86</f>
        <v>65.4666666666667</v>
      </c>
      <c r="J86" s="8">
        <f>E86/F86</f>
        <v>161.912613355317</v>
      </c>
      <c r="K86" s="13">
        <f>H86*SQRT(I86)</f>
        <v>49.0728091377156</v>
      </c>
      <c r="L86" s="15"/>
    </row>
    <row r="87" ht="40.5" spans="1:12">
      <c r="A87" s="6" t="s">
        <v>169</v>
      </c>
      <c r="B87" s="6" t="s">
        <v>170</v>
      </c>
      <c r="C87" s="6">
        <v>13</v>
      </c>
      <c r="D87" s="6">
        <v>0</v>
      </c>
      <c r="E87" s="6">
        <v>844.5</v>
      </c>
      <c r="F87" s="6">
        <v>4.22</v>
      </c>
      <c r="G87" s="8">
        <f>E87-D87*200</f>
        <v>844.5</v>
      </c>
      <c r="H87" s="13">
        <f>G87/J87</f>
        <v>4.22</v>
      </c>
      <c r="I87" s="13">
        <f>G87/C87</f>
        <v>64.9615384615385</v>
      </c>
      <c r="J87" s="8">
        <f>E87/F87</f>
        <v>200.118483412322</v>
      </c>
      <c r="K87" s="13">
        <f>H87*SQRT(I87)</f>
        <v>34.0126603125728</v>
      </c>
      <c r="L87" s="15"/>
    </row>
    <row r="88" ht="40.5" spans="1:12">
      <c r="A88" s="6" t="s">
        <v>171</v>
      </c>
      <c r="B88" s="6" t="s">
        <v>172</v>
      </c>
      <c r="C88" s="6">
        <v>2</v>
      </c>
      <c r="D88" s="6">
        <v>0</v>
      </c>
      <c r="E88" s="6">
        <v>147.5</v>
      </c>
      <c r="F88" s="6">
        <v>2</v>
      </c>
      <c r="G88" s="8">
        <f>E88-D88*200</f>
        <v>147.5</v>
      </c>
      <c r="H88" s="13">
        <f>G88/J88</f>
        <v>2</v>
      </c>
      <c r="I88" s="13">
        <f>G88/C88</f>
        <v>73.75</v>
      </c>
      <c r="J88" s="8">
        <f>E88/F88</f>
        <v>73.75</v>
      </c>
      <c r="K88" s="13">
        <f>H88*SQRT(I88)</f>
        <v>17.1755640373177</v>
      </c>
      <c r="L88" s="15"/>
    </row>
    <row r="89" ht="40.5" spans="1:12">
      <c r="A89" s="6" t="s">
        <v>173</v>
      </c>
      <c r="B89" s="6" t="s">
        <v>174</v>
      </c>
      <c r="C89" s="6">
        <v>10.5</v>
      </c>
      <c r="D89" s="6">
        <v>1</v>
      </c>
      <c r="E89" s="6">
        <v>935.5</v>
      </c>
      <c r="F89" s="6">
        <v>3.485</v>
      </c>
      <c r="G89" s="8">
        <f>E89-D89*200</f>
        <v>735.5</v>
      </c>
      <c r="H89" s="13">
        <f>G89/J89</f>
        <v>2.73994388027793</v>
      </c>
      <c r="I89" s="13">
        <f>G89/C89</f>
        <v>70.0476190476191</v>
      </c>
      <c r="J89" s="8">
        <f>E89/F89</f>
        <v>268.436154949785</v>
      </c>
      <c r="K89" s="13">
        <f>H89*SQRT(I89)</f>
        <v>22.9318111542144</v>
      </c>
      <c r="L89" s="15"/>
    </row>
    <row r="90" ht="40.5" spans="1:12">
      <c r="A90" s="6" t="s">
        <v>175</v>
      </c>
      <c r="B90" s="6" t="s">
        <v>176</v>
      </c>
      <c r="C90" s="6">
        <v>8</v>
      </c>
      <c r="D90" s="6">
        <v>0</v>
      </c>
      <c r="E90" s="6">
        <v>616</v>
      </c>
      <c r="F90" s="6">
        <v>5.03</v>
      </c>
      <c r="G90" s="8">
        <f>E90-D90*200</f>
        <v>616</v>
      </c>
      <c r="H90" s="13">
        <f>G90/J90</f>
        <v>5.03</v>
      </c>
      <c r="I90" s="13">
        <f>G90/C90</f>
        <v>77</v>
      </c>
      <c r="J90" s="8">
        <f>E90/F90</f>
        <v>122.465208747515</v>
      </c>
      <c r="K90" s="13">
        <f>H90*SQRT(I90)</f>
        <v>44.1380708685824</v>
      </c>
      <c r="L90" s="15"/>
    </row>
    <row r="91" ht="40.5" spans="1:12">
      <c r="A91" s="6" t="s">
        <v>177</v>
      </c>
      <c r="B91" s="6" t="s">
        <v>178</v>
      </c>
      <c r="C91" s="6">
        <v>3</v>
      </c>
      <c r="D91" s="6">
        <v>0</v>
      </c>
      <c r="E91" s="6">
        <v>189.5</v>
      </c>
      <c r="F91" s="6">
        <v>3.235</v>
      </c>
      <c r="G91" s="8">
        <f>E91-D91*200</f>
        <v>189.5</v>
      </c>
      <c r="H91" s="13">
        <f>G91/J91</f>
        <v>3.235</v>
      </c>
      <c r="I91" s="13">
        <f>G91/C91</f>
        <v>63.1666666666667</v>
      </c>
      <c r="J91" s="8">
        <f>E91/F91</f>
        <v>58.5780525502318</v>
      </c>
      <c r="K91" s="13">
        <f>H91*SQRT(I91)</f>
        <v>25.7109583478848</v>
      </c>
      <c r="L91" s="15"/>
    </row>
    <row r="92" ht="40.5" spans="1:12">
      <c r="A92" s="6" t="s">
        <v>179</v>
      </c>
      <c r="B92" s="6" t="s">
        <v>180</v>
      </c>
      <c r="C92" s="6">
        <v>3</v>
      </c>
      <c r="D92" s="6">
        <v>0</v>
      </c>
      <c r="E92" s="6">
        <v>238</v>
      </c>
      <c r="F92" s="6">
        <v>2.83</v>
      </c>
      <c r="G92" s="8">
        <f>E92-D92*200</f>
        <v>238</v>
      </c>
      <c r="H92" s="13">
        <f>G92/J92</f>
        <v>2.83</v>
      </c>
      <c r="I92" s="13">
        <f>G92/C92</f>
        <v>79.3333333333333</v>
      </c>
      <c r="J92" s="8">
        <f>E92/F92</f>
        <v>84.0989399293286</v>
      </c>
      <c r="K92" s="13">
        <f>H92*SQRT(I92)</f>
        <v>25.2066009873075</v>
      </c>
      <c r="L92" s="15"/>
    </row>
    <row r="93" ht="40.5" spans="1:12">
      <c r="A93" s="6" t="s">
        <v>181</v>
      </c>
      <c r="B93" s="6" t="s">
        <v>110</v>
      </c>
      <c r="C93" s="6">
        <v>10</v>
      </c>
      <c r="D93" s="6">
        <v>0</v>
      </c>
      <c r="E93" s="6">
        <v>649.5</v>
      </c>
      <c r="F93" s="6">
        <v>3.365</v>
      </c>
      <c r="G93" s="8">
        <f>E93-D93*200</f>
        <v>649.5</v>
      </c>
      <c r="H93" s="13">
        <f>G93/J93</f>
        <v>3.365</v>
      </c>
      <c r="I93" s="13">
        <f>G93/C93</f>
        <v>64.95</v>
      </c>
      <c r="J93" s="8">
        <f>E93/F93</f>
        <v>193.016344725111</v>
      </c>
      <c r="K93" s="13">
        <f>H93*SQRT(I93)</f>
        <v>27.1190608935855</v>
      </c>
      <c r="L93" s="15"/>
    </row>
    <row r="94" ht="40.5" spans="1:12">
      <c r="A94" s="6" t="s">
        <v>182</v>
      </c>
      <c r="B94" s="6" t="s">
        <v>183</v>
      </c>
      <c r="C94" s="6">
        <v>9.5</v>
      </c>
      <c r="D94" s="6">
        <v>0</v>
      </c>
      <c r="E94" s="6">
        <v>541</v>
      </c>
      <c r="F94" s="6">
        <v>3.475</v>
      </c>
      <c r="G94" s="8">
        <f>E94-D94*200</f>
        <v>541</v>
      </c>
      <c r="H94" s="13">
        <f>G94/J94</f>
        <v>3.475</v>
      </c>
      <c r="I94" s="13">
        <f>G94/C94</f>
        <v>56.9473684210526</v>
      </c>
      <c r="J94" s="8">
        <f>E94/F94</f>
        <v>155.68345323741</v>
      </c>
      <c r="K94" s="13">
        <f>H94*SQRT(I94)</f>
        <v>26.2235593653774</v>
      </c>
      <c r="L94" s="15"/>
    </row>
    <row r="95" ht="40.5" spans="1:12">
      <c r="A95" s="6" t="s">
        <v>184</v>
      </c>
      <c r="B95" s="6" t="s">
        <v>185</v>
      </c>
      <c r="C95" s="6">
        <v>9</v>
      </c>
      <c r="D95" s="6">
        <v>0</v>
      </c>
      <c r="E95" s="6">
        <v>549</v>
      </c>
      <c r="F95" s="6">
        <v>3.49</v>
      </c>
      <c r="G95" s="8">
        <f>E95-D95*200</f>
        <v>549</v>
      </c>
      <c r="H95" s="13">
        <f>G95/J95</f>
        <v>3.49</v>
      </c>
      <c r="I95" s="13">
        <f>G95/C95</f>
        <v>61</v>
      </c>
      <c r="J95" s="8">
        <f>E95/F95</f>
        <v>157.30659025788</v>
      </c>
      <c r="K95" s="13">
        <f>H95*SQRT(I95)</f>
        <v>27.2577713689142</v>
      </c>
      <c r="L95" s="15"/>
    </row>
    <row r="96" ht="40.5" spans="1:12">
      <c r="A96" s="6" t="s">
        <v>186</v>
      </c>
      <c r="B96" s="6" t="s">
        <v>187</v>
      </c>
      <c r="C96" s="6">
        <v>12</v>
      </c>
      <c r="D96" s="6">
        <v>0</v>
      </c>
      <c r="E96" s="6">
        <v>631</v>
      </c>
      <c r="F96" s="6">
        <v>3.67</v>
      </c>
      <c r="G96" s="8">
        <f>E96-D96*200</f>
        <v>631</v>
      </c>
      <c r="H96" s="13">
        <f>G96/J96</f>
        <v>3.67</v>
      </c>
      <c r="I96" s="13">
        <f>G96/C96</f>
        <v>52.5833333333333</v>
      </c>
      <c r="J96" s="8">
        <f>E96/F96</f>
        <v>171.934604904632</v>
      </c>
      <c r="K96" s="13">
        <f>H96*SQRT(I96)</f>
        <v>26.6127724661173</v>
      </c>
      <c r="L96" s="15"/>
    </row>
    <row r="97" ht="40.5" spans="1:12">
      <c r="A97" s="6" t="s">
        <v>188</v>
      </c>
      <c r="B97" s="6" t="s">
        <v>189</v>
      </c>
      <c r="C97" s="6">
        <v>7.5</v>
      </c>
      <c r="D97" s="6">
        <v>0</v>
      </c>
      <c r="E97" s="6">
        <v>458</v>
      </c>
      <c r="F97" s="6">
        <v>2.99</v>
      </c>
      <c r="G97" s="8">
        <f>E97-D97*200</f>
        <v>458</v>
      </c>
      <c r="H97" s="13">
        <f>G97/J97</f>
        <v>2.99</v>
      </c>
      <c r="I97" s="13">
        <f>G97/C97</f>
        <v>61.0666666666667</v>
      </c>
      <c r="J97" s="8">
        <f>E97/F97</f>
        <v>153.177257525084</v>
      </c>
      <c r="K97" s="13">
        <f>H97*SQRT(I97)</f>
        <v>23.3654040552837</v>
      </c>
      <c r="L97" s="15"/>
    </row>
    <row r="98" ht="40.5" spans="1:12">
      <c r="A98" s="6" t="s">
        <v>190</v>
      </c>
      <c r="B98" s="6" t="s">
        <v>191</v>
      </c>
      <c r="C98" s="6">
        <v>31.5</v>
      </c>
      <c r="D98" s="6">
        <v>0</v>
      </c>
      <c r="E98" s="6">
        <v>1741.5</v>
      </c>
      <c r="F98" s="6">
        <v>4.93</v>
      </c>
      <c r="G98" s="8">
        <f>E98-D98*200</f>
        <v>1741.5</v>
      </c>
      <c r="H98" s="13">
        <f>G98/J98</f>
        <v>4.93</v>
      </c>
      <c r="I98" s="13">
        <f>G98/C98</f>
        <v>55.2857142857143</v>
      </c>
      <c r="J98" s="8">
        <f>E98/F98</f>
        <v>353.245436105477</v>
      </c>
      <c r="K98" s="13">
        <f>H98*SQRT(I98)</f>
        <v>36.6567013947362</v>
      </c>
      <c r="L98" s="15"/>
    </row>
    <row r="99" ht="40.5" spans="1:12">
      <c r="A99" s="6" t="s">
        <v>192</v>
      </c>
      <c r="B99" s="6" t="s">
        <v>193</v>
      </c>
      <c r="C99" s="6">
        <v>20</v>
      </c>
      <c r="D99" s="6">
        <v>0</v>
      </c>
      <c r="E99" s="6">
        <v>1187</v>
      </c>
      <c r="F99" s="6">
        <v>3.28</v>
      </c>
      <c r="G99" s="8">
        <f>E99-D99*200</f>
        <v>1187</v>
      </c>
      <c r="H99" s="13">
        <f>G99/J99</f>
        <v>3.28</v>
      </c>
      <c r="I99" s="13">
        <f>G99/C99</f>
        <v>59.35</v>
      </c>
      <c r="J99" s="8">
        <f>E99/F99</f>
        <v>361.890243902439</v>
      </c>
      <c r="K99" s="13">
        <f>H99*SQRT(I99)</f>
        <v>25.268775989351</v>
      </c>
      <c r="L99" s="15"/>
    </row>
    <row r="100" ht="40.5" spans="1:12">
      <c r="A100" s="6" t="s">
        <v>194</v>
      </c>
      <c r="B100" s="6" t="s">
        <v>195</v>
      </c>
      <c r="C100" s="6">
        <v>4</v>
      </c>
      <c r="D100" s="6">
        <v>0</v>
      </c>
      <c r="E100" s="6">
        <v>248</v>
      </c>
      <c r="F100" s="6">
        <v>4.405</v>
      </c>
      <c r="G100" s="8">
        <f>E100-D100*200</f>
        <v>248</v>
      </c>
      <c r="H100" s="13">
        <f>G100/J100</f>
        <v>4.405</v>
      </c>
      <c r="I100" s="13">
        <f>G100/C100</f>
        <v>62</v>
      </c>
      <c r="J100" s="8">
        <f>E100/F100</f>
        <v>56.2996594778661</v>
      </c>
      <c r="K100" s="13">
        <f>H100*SQRT(I100)</f>
        <v>34.685004685022</v>
      </c>
      <c r="L100" s="15"/>
    </row>
    <row r="101" ht="40.5" spans="1:12">
      <c r="A101" s="6" t="s">
        <v>196</v>
      </c>
      <c r="B101" s="6" t="s">
        <v>197</v>
      </c>
      <c r="C101" s="6">
        <v>7</v>
      </c>
      <c r="D101" s="6">
        <v>0</v>
      </c>
      <c r="E101" s="6">
        <v>384</v>
      </c>
      <c r="F101" s="6">
        <v>3.445</v>
      </c>
      <c r="G101" s="8">
        <f>E101-D101*200</f>
        <v>384</v>
      </c>
      <c r="H101" s="13">
        <f>G101/J101</f>
        <v>3.445</v>
      </c>
      <c r="I101" s="13">
        <f>G101/C101</f>
        <v>54.8571428571429</v>
      </c>
      <c r="J101" s="8">
        <f>E101/F101</f>
        <v>111.465892597968</v>
      </c>
      <c r="K101" s="13">
        <f>H101*SQRT(I101)</f>
        <v>25.5156019497315</v>
      </c>
      <c r="L101" s="15"/>
    </row>
    <row r="102" ht="40.5" spans="1:12">
      <c r="A102" s="6" t="s">
        <v>198</v>
      </c>
      <c r="B102" s="6" t="s">
        <v>108</v>
      </c>
      <c r="C102" s="6">
        <v>4</v>
      </c>
      <c r="D102" s="6">
        <v>0</v>
      </c>
      <c r="E102" s="6">
        <v>254.5</v>
      </c>
      <c r="F102" s="6">
        <v>3.555</v>
      </c>
      <c r="G102" s="8">
        <f>E102-D102*200</f>
        <v>254.5</v>
      </c>
      <c r="H102" s="13">
        <f>G102/J102</f>
        <v>3.555</v>
      </c>
      <c r="I102" s="13">
        <f>G102/C102</f>
        <v>63.625</v>
      </c>
      <c r="J102" s="8">
        <f>E102/F102</f>
        <v>71.5893108298172</v>
      </c>
      <c r="K102" s="13">
        <f>H102*SQRT(I102)</f>
        <v>28.3565572773741</v>
      </c>
      <c r="L102" s="15"/>
    </row>
    <row r="103" ht="40.5" spans="1:12">
      <c r="A103" s="6" t="s">
        <v>199</v>
      </c>
      <c r="B103" s="6" t="s">
        <v>131</v>
      </c>
      <c r="C103" s="6">
        <v>7</v>
      </c>
      <c r="D103" s="6">
        <v>0</v>
      </c>
      <c r="E103" s="6">
        <v>385</v>
      </c>
      <c r="F103" s="6">
        <v>4.935</v>
      </c>
      <c r="G103" s="8">
        <f>E103-D103*200</f>
        <v>385</v>
      </c>
      <c r="H103" s="13">
        <f>G103/J103</f>
        <v>4.935</v>
      </c>
      <c r="I103" s="13">
        <f>G103/C103</f>
        <v>55</v>
      </c>
      <c r="J103" s="8">
        <f>E103/F103</f>
        <v>78.0141843971631</v>
      </c>
      <c r="K103" s="13">
        <f>H103*SQRT(I103)</f>
        <v>36.5989395338171</v>
      </c>
      <c r="L103" s="15"/>
    </row>
    <row r="104" ht="40.5" spans="1:12">
      <c r="A104" s="6" t="s">
        <v>200</v>
      </c>
      <c r="B104" s="6" t="s">
        <v>201</v>
      </c>
      <c r="C104" s="6">
        <v>15.5</v>
      </c>
      <c r="D104" s="6">
        <v>0</v>
      </c>
      <c r="E104" s="6">
        <v>961</v>
      </c>
      <c r="F104" s="6">
        <v>4.835</v>
      </c>
      <c r="G104" s="8">
        <f>E104-D104*200</f>
        <v>961</v>
      </c>
      <c r="H104" s="13">
        <f>G104/J104</f>
        <v>4.835</v>
      </c>
      <c r="I104" s="13">
        <f>G104/C104</f>
        <v>62</v>
      </c>
      <c r="J104" s="8">
        <f>E104/F104</f>
        <v>198.75904860393</v>
      </c>
      <c r="K104" s="13">
        <f>H104*SQRT(I104)</f>
        <v>38.0708280708471</v>
      </c>
      <c r="L104" s="15"/>
    </row>
    <row r="105" ht="40.5" spans="1:12">
      <c r="A105" s="6" t="s">
        <v>202</v>
      </c>
      <c r="B105" s="6" t="s">
        <v>195</v>
      </c>
      <c r="C105" s="6">
        <v>6</v>
      </c>
      <c r="D105" s="6">
        <v>0</v>
      </c>
      <c r="E105" s="6">
        <v>343.5</v>
      </c>
      <c r="F105" s="6">
        <v>5.905</v>
      </c>
      <c r="G105" s="8">
        <f>E105-D105*200</f>
        <v>343.5</v>
      </c>
      <c r="H105" s="13">
        <f>G105/J105</f>
        <v>5.905</v>
      </c>
      <c r="I105" s="13">
        <f>G105/C105</f>
        <v>57.25</v>
      </c>
      <c r="J105" s="8">
        <f>E105/F105</f>
        <v>58.1710414902625</v>
      </c>
      <c r="K105" s="13">
        <f>H105*SQRT(I105)</f>
        <v>44.6794324186196</v>
      </c>
      <c r="L105" s="15"/>
    </row>
    <row r="106" ht="40.5" spans="1:12">
      <c r="A106" s="6" t="s">
        <v>203</v>
      </c>
      <c r="B106" s="6" t="s">
        <v>55</v>
      </c>
      <c r="C106" s="6">
        <v>11</v>
      </c>
      <c r="D106" s="6">
        <v>0</v>
      </c>
      <c r="E106" s="6">
        <v>660.5</v>
      </c>
      <c r="F106" s="6">
        <v>4.96</v>
      </c>
      <c r="G106" s="8">
        <f>E106-D106*200</f>
        <v>660.5</v>
      </c>
      <c r="H106" s="13">
        <f>G106/J106</f>
        <v>4.96</v>
      </c>
      <c r="I106" s="13">
        <f>G106/C106</f>
        <v>60.0454545454545</v>
      </c>
      <c r="J106" s="8">
        <f>E106/F106</f>
        <v>133.165322580645</v>
      </c>
      <c r="K106" s="13">
        <f>H106*SQRT(I106)</f>
        <v>38.434545067497</v>
      </c>
      <c r="L106" s="15"/>
    </row>
    <row r="107" ht="40.5" spans="1:12">
      <c r="A107" s="6" t="s">
        <v>204</v>
      </c>
      <c r="B107" s="6" t="s">
        <v>205</v>
      </c>
      <c r="C107" s="6">
        <v>5</v>
      </c>
      <c r="D107" s="6">
        <v>0</v>
      </c>
      <c r="E107" s="6">
        <v>341.5</v>
      </c>
      <c r="F107" s="6">
        <v>4.255</v>
      </c>
      <c r="G107" s="8">
        <f>E107-D107*200</f>
        <v>341.5</v>
      </c>
      <c r="H107" s="13">
        <f>G107/J107</f>
        <v>4.255</v>
      </c>
      <c r="I107" s="13">
        <f>G107/C107</f>
        <v>68.3</v>
      </c>
      <c r="J107" s="8">
        <f>E107/F107</f>
        <v>80.2585193889542</v>
      </c>
      <c r="K107" s="13">
        <f>H107*SQRT(I107)</f>
        <v>35.1649428763932</v>
      </c>
      <c r="L107" s="15"/>
    </row>
    <row r="108" ht="40.5" spans="1:12">
      <c r="A108" s="6" t="s">
        <v>206</v>
      </c>
      <c r="B108" s="6" t="s">
        <v>207</v>
      </c>
      <c r="C108" s="6">
        <v>3.5</v>
      </c>
      <c r="D108" s="6">
        <v>0</v>
      </c>
      <c r="E108" s="6">
        <v>215</v>
      </c>
      <c r="F108" s="6">
        <v>2.29</v>
      </c>
      <c r="G108" s="8">
        <f>E108-D108*200</f>
        <v>215</v>
      </c>
      <c r="H108" s="13">
        <f>G108/J108</f>
        <v>2.29</v>
      </c>
      <c r="I108" s="13">
        <f>G108/C108</f>
        <v>61.4285714285714</v>
      </c>
      <c r="J108" s="8">
        <f>E108/F108</f>
        <v>93.8864628820961</v>
      </c>
      <c r="K108" s="13">
        <f>H108*SQRT(I108)</f>
        <v>17.9481913135717</v>
      </c>
      <c r="L108" s="15"/>
    </row>
    <row r="109" ht="40.5" spans="1:12">
      <c r="A109" s="6" t="s">
        <v>208</v>
      </c>
      <c r="B109" s="6" t="s">
        <v>209</v>
      </c>
      <c r="C109" s="6">
        <v>2</v>
      </c>
      <c r="D109" s="6">
        <v>0</v>
      </c>
      <c r="E109" s="6">
        <v>125.5</v>
      </c>
      <c r="F109" s="6">
        <v>3.16</v>
      </c>
      <c r="G109" s="8">
        <f>E109-D109*200</f>
        <v>125.5</v>
      </c>
      <c r="H109" s="13">
        <f>G109/J109</f>
        <v>3.16</v>
      </c>
      <c r="I109" s="13">
        <f>G109/C109</f>
        <v>62.75</v>
      </c>
      <c r="J109" s="8">
        <f>E109/F109</f>
        <v>39.7151898734177</v>
      </c>
      <c r="K109" s="13">
        <f>H109*SQRT(I109)</f>
        <v>25.0319076380527</v>
      </c>
      <c r="L109" s="15"/>
    </row>
    <row r="110" ht="40.5" spans="1:12">
      <c r="A110" s="6" t="s">
        <v>210</v>
      </c>
      <c r="B110" s="6" t="s">
        <v>28</v>
      </c>
      <c r="C110" s="6">
        <v>12.5</v>
      </c>
      <c r="D110" s="6">
        <v>0</v>
      </c>
      <c r="E110" s="6">
        <v>745</v>
      </c>
      <c r="F110" s="6">
        <v>5.36</v>
      </c>
      <c r="G110" s="8">
        <f>E110-D110*200</f>
        <v>745</v>
      </c>
      <c r="H110" s="13">
        <f>G110/J110</f>
        <v>5.36</v>
      </c>
      <c r="I110" s="13">
        <f>G110/C110</f>
        <v>59.6</v>
      </c>
      <c r="J110" s="8">
        <f>E110/F110</f>
        <v>138.992537313433</v>
      </c>
      <c r="K110" s="13">
        <f>H110*SQRT(I110)</f>
        <v>41.3797554366867</v>
      </c>
      <c r="L110" s="15"/>
    </row>
    <row r="111" ht="40.5" spans="1:12">
      <c r="A111" s="6" t="s">
        <v>211</v>
      </c>
      <c r="B111" s="6" t="s">
        <v>133</v>
      </c>
      <c r="C111" s="6">
        <v>13</v>
      </c>
      <c r="D111" s="6">
        <v>0</v>
      </c>
      <c r="E111" s="6">
        <v>706</v>
      </c>
      <c r="F111" s="6">
        <v>3.8</v>
      </c>
      <c r="G111" s="8">
        <f>E111-D111*200</f>
        <v>706</v>
      </c>
      <c r="H111" s="13">
        <f>G111/J111</f>
        <v>3.8</v>
      </c>
      <c r="I111" s="13">
        <f>G111/C111</f>
        <v>54.3076923076923</v>
      </c>
      <c r="J111" s="8">
        <f>E111/F111</f>
        <v>185.789473684211</v>
      </c>
      <c r="K111" s="13">
        <f>H111*SQRT(I111)</f>
        <v>28.0036261388249</v>
      </c>
      <c r="L111" s="15"/>
    </row>
    <row r="112" ht="40.5" spans="1:12">
      <c r="A112" s="6" t="s">
        <v>212</v>
      </c>
      <c r="B112" s="6" t="s">
        <v>201</v>
      </c>
      <c r="C112" s="6">
        <v>10.5</v>
      </c>
      <c r="D112" s="6">
        <v>0</v>
      </c>
      <c r="E112" s="6">
        <v>649.5</v>
      </c>
      <c r="F112" s="6">
        <v>3.455</v>
      </c>
      <c r="G112" s="8">
        <f>E112-D112*200</f>
        <v>649.5</v>
      </c>
      <c r="H112" s="13">
        <f>G112/J112</f>
        <v>3.455</v>
      </c>
      <c r="I112" s="13">
        <f>G112/C112</f>
        <v>61.8571428571429</v>
      </c>
      <c r="J112" s="8">
        <f>E112/F112</f>
        <v>187.988422575977</v>
      </c>
      <c r="K112" s="13">
        <f>H112*SQRT(I112)</f>
        <v>27.173337312783</v>
      </c>
      <c r="L112" s="15"/>
    </row>
    <row r="113" ht="40.5" spans="1:12">
      <c r="A113" s="6" t="s">
        <v>213</v>
      </c>
      <c r="B113" s="6" t="s">
        <v>214</v>
      </c>
      <c r="C113" s="6">
        <v>23</v>
      </c>
      <c r="D113" s="6">
        <v>0</v>
      </c>
      <c r="E113" s="6">
        <v>1505.5</v>
      </c>
      <c r="F113" s="6">
        <v>3.51</v>
      </c>
      <c r="G113" s="8">
        <f>E113-D113*200</f>
        <v>1505.5</v>
      </c>
      <c r="H113" s="13">
        <f>G113/J113</f>
        <v>3.51</v>
      </c>
      <c r="I113" s="13">
        <f>G113/C113</f>
        <v>65.4565217391304</v>
      </c>
      <c r="J113" s="8">
        <f>E113/F113</f>
        <v>428.917378917379</v>
      </c>
      <c r="K113" s="13">
        <f>H113*SQRT(I113)</f>
        <v>28.3977269068892</v>
      </c>
      <c r="L113" s="15"/>
    </row>
    <row r="114" ht="40.5" spans="1:12">
      <c r="A114" s="6" t="s">
        <v>215</v>
      </c>
      <c r="B114" s="6" t="s">
        <v>39</v>
      </c>
      <c r="C114" s="6">
        <v>4</v>
      </c>
      <c r="D114" s="6">
        <v>0</v>
      </c>
      <c r="E114" s="6">
        <v>204.5</v>
      </c>
      <c r="F114" s="6">
        <v>4.255</v>
      </c>
      <c r="G114" s="8">
        <f>E114-D114*200</f>
        <v>204.5</v>
      </c>
      <c r="H114" s="13">
        <f>G114/J114</f>
        <v>4.255</v>
      </c>
      <c r="I114" s="13">
        <f>G114/C114</f>
        <v>51.125</v>
      </c>
      <c r="J114" s="8">
        <f>E114/F114</f>
        <v>48.0611045828437</v>
      </c>
      <c r="K114" s="13">
        <f>H114*SQRT(I114)</f>
        <v>30.4239938720248</v>
      </c>
      <c r="L114" s="15"/>
    </row>
    <row r="115" ht="40.5" spans="1:12">
      <c r="A115" s="6" t="s">
        <v>216</v>
      </c>
      <c r="B115" s="6" t="s">
        <v>217</v>
      </c>
      <c r="C115" s="6">
        <v>1</v>
      </c>
      <c r="D115" s="6">
        <v>0</v>
      </c>
      <c r="E115" s="6">
        <v>79.5</v>
      </c>
      <c r="F115" s="6">
        <v>2.36</v>
      </c>
      <c r="G115" s="8">
        <f>E115-D115*200</f>
        <v>79.5</v>
      </c>
      <c r="H115" s="13">
        <f>G115/J115</f>
        <v>2.36</v>
      </c>
      <c r="I115" s="13">
        <f>G115/C115</f>
        <v>79.5</v>
      </c>
      <c r="J115" s="8">
        <f>E115/F115</f>
        <v>33.6864406779661</v>
      </c>
      <c r="K115" s="13">
        <f>H115*SQRT(I115)</f>
        <v>21.0424143101499</v>
      </c>
      <c r="L115" s="15"/>
    </row>
    <row r="116" ht="40.5" spans="1:12">
      <c r="A116" s="6" t="s">
        <v>218</v>
      </c>
      <c r="B116" s="6" t="s">
        <v>113</v>
      </c>
      <c r="C116" s="6">
        <v>8</v>
      </c>
      <c r="D116" s="6">
        <v>0</v>
      </c>
      <c r="E116" s="6">
        <v>415.5</v>
      </c>
      <c r="F116" s="6">
        <v>4.1</v>
      </c>
      <c r="G116" s="8">
        <f>E116-D116*200</f>
        <v>415.5</v>
      </c>
      <c r="H116" s="13">
        <f>G116/J116</f>
        <v>4.1</v>
      </c>
      <c r="I116" s="13">
        <f>G116/C116</f>
        <v>51.9375</v>
      </c>
      <c r="J116" s="8">
        <f>E116/F116</f>
        <v>101.341463414634</v>
      </c>
      <c r="K116" s="13">
        <f>H116*SQRT(I116)</f>
        <v>29.5477473760691</v>
      </c>
      <c r="L116" s="15"/>
    </row>
    <row r="117" ht="40.5" spans="1:12">
      <c r="A117" s="6" t="s">
        <v>219</v>
      </c>
      <c r="B117" s="6" t="s">
        <v>220</v>
      </c>
      <c r="C117" s="6">
        <v>17</v>
      </c>
      <c r="D117" s="6">
        <v>0</v>
      </c>
      <c r="E117" s="6">
        <v>1013</v>
      </c>
      <c r="F117" s="6">
        <v>5.755</v>
      </c>
      <c r="G117" s="8">
        <f>E117-D117*200</f>
        <v>1013</v>
      </c>
      <c r="H117" s="13">
        <f>G117/J117</f>
        <v>5.755</v>
      </c>
      <c r="I117" s="13">
        <f>G117/C117</f>
        <v>59.5882352941176</v>
      </c>
      <c r="J117" s="8">
        <f>E117/F117</f>
        <v>176.020851433536</v>
      </c>
      <c r="K117" s="13">
        <f>H117*SQRT(I117)</f>
        <v>44.4248111154911</v>
      </c>
      <c r="L117" s="15"/>
    </row>
    <row r="118" ht="40.5" spans="1:12">
      <c r="A118" s="6" t="s">
        <v>221</v>
      </c>
      <c r="B118" s="6" t="s">
        <v>222</v>
      </c>
      <c r="C118" s="6">
        <v>19</v>
      </c>
      <c r="D118" s="6">
        <v>0</v>
      </c>
      <c r="E118" s="6">
        <v>1214.5</v>
      </c>
      <c r="F118" s="6">
        <v>5.455</v>
      </c>
      <c r="G118" s="8">
        <f>E118-D118*200</f>
        <v>1214.5</v>
      </c>
      <c r="H118" s="13">
        <f>G118/J118</f>
        <v>5.455</v>
      </c>
      <c r="I118" s="13">
        <f>G118/C118</f>
        <v>63.9210526315789</v>
      </c>
      <c r="J118" s="8">
        <f>E118/F118</f>
        <v>222.639780018332</v>
      </c>
      <c r="K118" s="13">
        <f>H118*SQRT(I118)</f>
        <v>43.6130755758432</v>
      </c>
      <c r="L118" s="15"/>
    </row>
    <row r="119" ht="40.5" spans="1:12">
      <c r="A119" s="6" t="s">
        <v>223</v>
      </c>
      <c r="B119" s="6" t="s">
        <v>224</v>
      </c>
      <c r="C119" s="6">
        <v>8</v>
      </c>
      <c r="D119" s="6">
        <v>0</v>
      </c>
      <c r="E119" s="6">
        <v>442.5</v>
      </c>
      <c r="F119" s="6">
        <v>4.175</v>
      </c>
      <c r="G119" s="8">
        <f>E119-D119*200</f>
        <v>442.5</v>
      </c>
      <c r="H119" s="13">
        <f>G119/J119</f>
        <v>4.175</v>
      </c>
      <c r="I119" s="13">
        <f>G119/C119</f>
        <v>55.3125</v>
      </c>
      <c r="J119" s="8">
        <f>E119/F119</f>
        <v>105.988023952096</v>
      </c>
      <c r="K119" s="13">
        <f>H119*SQRT(I119)</f>
        <v>31.0504661045933</v>
      </c>
      <c r="L119" s="15"/>
    </row>
    <row r="120" ht="40.5" spans="1:12">
      <c r="A120" s="6" t="s">
        <v>225</v>
      </c>
      <c r="B120" s="6" t="s">
        <v>226</v>
      </c>
      <c r="C120" s="6">
        <v>7.5</v>
      </c>
      <c r="D120" s="6">
        <v>0</v>
      </c>
      <c r="E120" s="6">
        <v>510</v>
      </c>
      <c r="F120" s="6">
        <v>3.075</v>
      </c>
      <c r="G120" s="8">
        <f>E120-D120*200</f>
        <v>510</v>
      </c>
      <c r="H120" s="13">
        <f>G120/J120</f>
        <v>3.075</v>
      </c>
      <c r="I120" s="13">
        <f>G120/C120</f>
        <v>68</v>
      </c>
      <c r="J120" s="8">
        <f>E120/F120</f>
        <v>165.853658536585</v>
      </c>
      <c r="K120" s="13">
        <f>H120*SQRT(I120)</f>
        <v>25.3570995975486</v>
      </c>
      <c r="L120" s="15"/>
    </row>
    <row r="121" ht="40.5" spans="1:12">
      <c r="A121" s="6" t="s">
        <v>227</v>
      </c>
      <c r="B121" s="6" t="s">
        <v>228</v>
      </c>
      <c r="C121" s="6">
        <v>9</v>
      </c>
      <c r="D121" s="6">
        <v>0</v>
      </c>
      <c r="E121" s="6">
        <v>539.5</v>
      </c>
      <c r="F121" s="6">
        <v>3.53</v>
      </c>
      <c r="G121" s="8">
        <f>E121-D121*200</f>
        <v>539.5</v>
      </c>
      <c r="H121" s="13">
        <f>G121/J121</f>
        <v>3.53</v>
      </c>
      <c r="I121" s="13">
        <f>G121/C121</f>
        <v>59.9444444444444</v>
      </c>
      <c r="J121" s="8">
        <f>E121/F121</f>
        <v>152.832861189802</v>
      </c>
      <c r="K121" s="13">
        <f>H121*SQRT(I121)</f>
        <v>27.3306005747729</v>
      </c>
      <c r="L121" s="15"/>
    </row>
    <row r="122" ht="40.5" spans="1:12">
      <c r="A122" s="6" t="s">
        <v>229</v>
      </c>
      <c r="B122" s="6" t="s">
        <v>230</v>
      </c>
      <c r="C122" s="6">
        <v>20</v>
      </c>
      <c r="D122" s="6">
        <v>0</v>
      </c>
      <c r="E122" s="6">
        <v>1109</v>
      </c>
      <c r="F122" s="6">
        <v>4.545</v>
      </c>
      <c r="G122" s="8">
        <f>E122-D122*200</f>
        <v>1109</v>
      </c>
      <c r="H122" s="13">
        <f>G122/J122</f>
        <v>4.545</v>
      </c>
      <c r="I122" s="13">
        <f>G122/C122</f>
        <v>55.45</v>
      </c>
      <c r="J122" s="8">
        <f>E122/F122</f>
        <v>244.004400440044</v>
      </c>
      <c r="K122" s="13">
        <f>H122*SQRT(I122)</f>
        <v>33.844231949477</v>
      </c>
      <c r="L122" s="15"/>
    </row>
    <row r="123" ht="40.5" spans="1:12">
      <c r="A123" s="6" t="s">
        <v>231</v>
      </c>
      <c r="B123" s="6" t="s">
        <v>207</v>
      </c>
      <c r="C123" s="6">
        <v>5</v>
      </c>
      <c r="D123" s="6">
        <v>0</v>
      </c>
      <c r="E123" s="6">
        <v>288</v>
      </c>
      <c r="F123" s="6">
        <v>3.11</v>
      </c>
      <c r="G123" s="8">
        <f>E123-D123*200</f>
        <v>288</v>
      </c>
      <c r="H123" s="13">
        <f>G123/J123</f>
        <v>3.11</v>
      </c>
      <c r="I123" s="13">
        <f>G123/C123</f>
        <v>57.6</v>
      </c>
      <c r="J123" s="8">
        <f>E123/F123</f>
        <v>92.604501607717</v>
      </c>
      <c r="K123" s="13">
        <f>H123*SQRT(I123)</f>
        <v>23.6032404554968</v>
      </c>
      <c r="L123" s="15"/>
    </row>
    <row r="124" ht="40.5" spans="1:12">
      <c r="A124" s="6" t="s">
        <v>232</v>
      </c>
      <c r="B124" s="6" t="s">
        <v>172</v>
      </c>
      <c r="C124" s="6">
        <v>4</v>
      </c>
      <c r="D124" s="6">
        <v>0</v>
      </c>
      <c r="E124" s="6">
        <v>265</v>
      </c>
      <c r="F124" s="6">
        <v>3.41</v>
      </c>
      <c r="G124" s="8">
        <f>E124-D124*200</f>
        <v>265</v>
      </c>
      <c r="H124" s="13">
        <f>G124/J124</f>
        <v>3.41</v>
      </c>
      <c r="I124" s="13">
        <f>G124/C124</f>
        <v>66.25</v>
      </c>
      <c r="J124" s="8">
        <f>E124/F124</f>
        <v>77.7126099706745</v>
      </c>
      <c r="K124" s="13">
        <f>H124*SQRT(I124)</f>
        <v>27.75538911635</v>
      </c>
      <c r="L124" s="15"/>
    </row>
    <row r="125" spans="1:12">
      <c r="A125" s="9" t="s">
        <v>233</v>
      </c>
      <c r="B125" s="9" t="s">
        <v>234</v>
      </c>
      <c r="C125" s="9">
        <v>27.5</v>
      </c>
      <c r="D125" s="9">
        <v>1</v>
      </c>
      <c r="E125" s="9">
        <v>1685.5</v>
      </c>
      <c r="F125" s="9">
        <v>5.045</v>
      </c>
      <c r="G125" s="8">
        <f>E125-D125*200</f>
        <v>1485.5</v>
      </c>
      <c r="H125" s="13">
        <f>G125/J125</f>
        <v>4.44636458024325</v>
      </c>
      <c r="I125" s="13">
        <f>G125/C125</f>
        <v>54.0181818181818</v>
      </c>
      <c r="J125" s="8">
        <f>E125/F125</f>
        <v>334.093161546085</v>
      </c>
      <c r="K125" s="13">
        <f>H125*SQRT(I125)</f>
        <v>32.6794735019045</v>
      </c>
      <c r="L125" s="15"/>
    </row>
    <row r="126" spans="1:12">
      <c r="A126" s="9" t="s">
        <v>235</v>
      </c>
      <c r="B126" s="9" t="s">
        <v>236</v>
      </c>
      <c r="C126" s="9">
        <v>4.5</v>
      </c>
      <c r="D126" s="9">
        <v>0</v>
      </c>
      <c r="E126" s="9">
        <v>215.5</v>
      </c>
      <c r="F126" s="9">
        <v>2.535</v>
      </c>
      <c r="G126" s="8">
        <f>E126-D126*200</f>
        <v>215.5</v>
      </c>
      <c r="H126" s="13">
        <f>G126/J126</f>
        <v>2.535</v>
      </c>
      <c r="I126" s="13">
        <f>G126/C126</f>
        <v>47.8888888888889</v>
      </c>
      <c r="J126" s="8">
        <f>E126/F126</f>
        <v>85.0098619329388</v>
      </c>
      <c r="K126" s="13">
        <f>H126*SQRT(I126)</f>
        <v>17.5426558707626</v>
      </c>
      <c r="L126" s="15"/>
    </row>
    <row r="127" spans="1:12">
      <c r="A127" s="9" t="s">
        <v>237</v>
      </c>
      <c r="B127" s="9" t="s">
        <v>238</v>
      </c>
      <c r="C127" s="9">
        <v>16</v>
      </c>
      <c r="D127" s="9">
        <v>0</v>
      </c>
      <c r="E127" s="9">
        <v>840</v>
      </c>
      <c r="F127" s="9">
        <v>5.33</v>
      </c>
      <c r="G127" s="8">
        <f>E127-D127*200</f>
        <v>840</v>
      </c>
      <c r="H127" s="13">
        <f>G127/J127</f>
        <v>5.33</v>
      </c>
      <c r="I127" s="13">
        <f>G127/C127</f>
        <v>52.5</v>
      </c>
      <c r="J127" s="8">
        <f>E127/F127</f>
        <v>157.598499061914</v>
      </c>
      <c r="K127" s="13">
        <f>H127*SQRT(I127)</f>
        <v>38.6195190285949</v>
      </c>
      <c r="L127" s="15"/>
    </row>
    <row r="128" spans="1:12">
      <c r="A128" s="9" t="s">
        <v>239</v>
      </c>
      <c r="B128" s="9" t="s">
        <v>240</v>
      </c>
      <c r="C128" s="9">
        <v>6</v>
      </c>
      <c r="D128" s="9">
        <v>0</v>
      </c>
      <c r="E128" s="9">
        <v>484.5</v>
      </c>
      <c r="F128" s="9">
        <v>3.455</v>
      </c>
      <c r="G128" s="8">
        <f>E128-D128*200</f>
        <v>484.5</v>
      </c>
      <c r="H128" s="13">
        <f>G128/J128</f>
        <v>3.455</v>
      </c>
      <c r="I128" s="13">
        <f>G128/C128</f>
        <v>80.75</v>
      </c>
      <c r="J128" s="8">
        <f>E128/F128</f>
        <v>140.231548480463</v>
      </c>
      <c r="K128" s="13">
        <f>H128*SQRT(I128)</f>
        <v>31.0469768053187</v>
      </c>
      <c r="L128" s="15"/>
    </row>
    <row r="129" spans="1:12">
      <c r="A129" s="9" t="s">
        <v>241</v>
      </c>
      <c r="B129" s="9" t="s">
        <v>242</v>
      </c>
      <c r="C129" s="9">
        <v>7</v>
      </c>
      <c r="D129" s="9">
        <v>0</v>
      </c>
      <c r="E129" s="9">
        <v>473</v>
      </c>
      <c r="F129" s="9">
        <v>4.705</v>
      </c>
      <c r="G129" s="8">
        <f>E129-D129*200</f>
        <v>473</v>
      </c>
      <c r="H129" s="13">
        <f>G129/J129</f>
        <v>4.705</v>
      </c>
      <c r="I129" s="13">
        <f>G129/C129</f>
        <v>67.5714285714286</v>
      </c>
      <c r="J129" s="8">
        <f>E129/F129</f>
        <v>100.531349628055</v>
      </c>
      <c r="K129" s="13">
        <f>H129*SQRT(I129)</f>
        <v>38.6759667438505</v>
      </c>
      <c r="L129" s="15"/>
    </row>
    <row r="130" spans="1:12">
      <c r="A130" s="9" t="s">
        <v>243</v>
      </c>
      <c r="B130" s="9" t="s">
        <v>244</v>
      </c>
      <c r="C130" s="9">
        <v>15.5</v>
      </c>
      <c r="D130" s="9">
        <v>0</v>
      </c>
      <c r="E130" s="9">
        <v>922.5</v>
      </c>
      <c r="F130" s="9">
        <v>4.685</v>
      </c>
      <c r="G130" s="8">
        <f>E130-D130*200</f>
        <v>922.5</v>
      </c>
      <c r="H130" s="13">
        <f>G130/J130</f>
        <v>4.685</v>
      </c>
      <c r="I130" s="13">
        <f>G130/C130</f>
        <v>59.5161290322581</v>
      </c>
      <c r="J130" s="8">
        <f>E130/F130</f>
        <v>196.905016008538</v>
      </c>
      <c r="K130" s="13">
        <f>H130*SQRT(I130)</f>
        <v>36.1432276817949</v>
      </c>
      <c r="L130" s="15"/>
    </row>
    <row r="131" spans="1:12">
      <c r="A131" s="9" t="s">
        <v>245</v>
      </c>
      <c r="B131" s="9" t="s">
        <v>246</v>
      </c>
      <c r="C131" s="9">
        <v>3.5</v>
      </c>
      <c r="D131" s="9">
        <v>0</v>
      </c>
      <c r="E131" s="9">
        <v>184.5</v>
      </c>
      <c r="F131" s="9">
        <v>2.815</v>
      </c>
      <c r="G131" s="8">
        <f>E131-D131*200</f>
        <v>184.5</v>
      </c>
      <c r="H131" s="13">
        <f>G131/J131</f>
        <v>2.815</v>
      </c>
      <c r="I131" s="13">
        <f>G131/C131</f>
        <v>52.7142857142857</v>
      </c>
      <c r="J131" s="8">
        <f>E131/F131</f>
        <v>65.5417406749556</v>
      </c>
      <c r="K131" s="13">
        <f>H131*SQRT(I131)</f>
        <v>20.4381961218275</v>
      </c>
      <c r="L131" s="15"/>
    </row>
    <row r="132" spans="1:12">
      <c r="A132" s="9" t="s">
        <v>247</v>
      </c>
      <c r="B132" s="9" t="s">
        <v>248</v>
      </c>
      <c r="C132" s="9">
        <v>1</v>
      </c>
      <c r="D132" s="9">
        <v>0</v>
      </c>
      <c r="E132" s="9">
        <v>85</v>
      </c>
      <c r="F132" s="9">
        <v>2.24</v>
      </c>
      <c r="G132" s="8">
        <f>E132-D132*200</f>
        <v>85</v>
      </c>
      <c r="H132" s="13">
        <f>G132/J132</f>
        <v>2.24</v>
      </c>
      <c r="I132" s="13">
        <f>G132/C132</f>
        <v>85</v>
      </c>
      <c r="J132" s="8">
        <f>E132/F132</f>
        <v>37.9464285714286</v>
      </c>
      <c r="K132" s="13">
        <f>H132*SQRT(I132)</f>
        <v>20.6517795843361</v>
      </c>
      <c r="L132" s="15"/>
    </row>
    <row r="133" spans="1:12">
      <c r="A133" s="9" t="s">
        <v>249</v>
      </c>
      <c r="B133" s="9" t="s">
        <v>250</v>
      </c>
      <c r="C133" s="9">
        <v>7.5</v>
      </c>
      <c r="D133" s="9">
        <v>0</v>
      </c>
      <c r="E133" s="9">
        <v>447.5</v>
      </c>
      <c r="F133" s="9">
        <v>4.19</v>
      </c>
      <c r="G133" s="8">
        <f>E133-D133*200</f>
        <v>447.5</v>
      </c>
      <c r="H133" s="13">
        <f>G133/J133</f>
        <v>4.19</v>
      </c>
      <c r="I133" s="13">
        <f>G133/C133</f>
        <v>59.6666666666667</v>
      </c>
      <c r="J133" s="8">
        <f>E133/F133</f>
        <v>106.801909307876</v>
      </c>
      <c r="K133" s="13">
        <f>H133*SQRT(I133)</f>
        <v>32.3653204320097</v>
      </c>
      <c r="L133" s="15"/>
    </row>
    <row r="134" spans="1:12">
      <c r="A134" s="9" t="s">
        <v>251</v>
      </c>
      <c r="B134" s="9" t="s">
        <v>252</v>
      </c>
      <c r="C134" s="9">
        <v>9</v>
      </c>
      <c r="D134" s="9">
        <v>0</v>
      </c>
      <c r="E134" s="9">
        <v>544.5</v>
      </c>
      <c r="F134" s="9">
        <v>5.17</v>
      </c>
      <c r="G134" s="8">
        <f>E134-D134*200</f>
        <v>544.5</v>
      </c>
      <c r="H134" s="13">
        <f>G134/J134</f>
        <v>5.17</v>
      </c>
      <c r="I134" s="13">
        <f>G134/C134</f>
        <v>60.5</v>
      </c>
      <c r="J134" s="8">
        <f>E134/F134</f>
        <v>105.31914893617</v>
      </c>
      <c r="K134" s="13">
        <f>H134*SQRT(I134)</f>
        <v>40.213162646079</v>
      </c>
      <c r="L134" s="15"/>
    </row>
    <row r="135" spans="1:12">
      <c r="A135" s="9" t="s">
        <v>253</v>
      </c>
      <c r="B135" s="9" t="s">
        <v>254</v>
      </c>
      <c r="C135" s="9">
        <v>5</v>
      </c>
      <c r="D135" s="9">
        <v>0</v>
      </c>
      <c r="E135" s="9">
        <v>238</v>
      </c>
      <c r="F135" s="9">
        <v>3.595</v>
      </c>
      <c r="G135" s="8">
        <f>E135-D135*200</f>
        <v>238</v>
      </c>
      <c r="H135" s="13">
        <f>G135/J135</f>
        <v>3.595</v>
      </c>
      <c r="I135" s="13">
        <f>G135/C135</f>
        <v>47.6</v>
      </c>
      <c r="J135" s="8">
        <f>E135/F135</f>
        <v>66.2030598052851</v>
      </c>
      <c r="K135" s="13">
        <f>H135*SQRT(I135)</f>
        <v>24.8028947907296</v>
      </c>
      <c r="L135" s="15"/>
    </row>
    <row r="136" spans="1:12">
      <c r="A136" s="9" t="s">
        <v>255</v>
      </c>
      <c r="B136" s="9" t="s">
        <v>256</v>
      </c>
      <c r="C136" s="9">
        <v>7</v>
      </c>
      <c r="D136" s="9">
        <v>0</v>
      </c>
      <c r="E136" s="9">
        <v>400.5</v>
      </c>
      <c r="F136" s="9">
        <v>5</v>
      </c>
      <c r="G136" s="8">
        <f>E136-D136*200</f>
        <v>400.5</v>
      </c>
      <c r="H136" s="13">
        <f>G136/J136</f>
        <v>5</v>
      </c>
      <c r="I136" s="13">
        <f>G136/C136</f>
        <v>57.2142857142857</v>
      </c>
      <c r="J136" s="8">
        <f>E136/F136</f>
        <v>80.1</v>
      </c>
      <c r="K136" s="13">
        <f>H136*SQRT(I136)</f>
        <v>37.8200627029774</v>
      </c>
      <c r="L136" s="15"/>
    </row>
    <row r="137" spans="1:12">
      <c r="A137" s="9" t="s">
        <v>257</v>
      </c>
      <c r="B137" s="9" t="s">
        <v>258</v>
      </c>
      <c r="C137" s="9">
        <v>6.5</v>
      </c>
      <c r="D137" s="9">
        <v>0</v>
      </c>
      <c r="E137" s="9">
        <v>398.5</v>
      </c>
      <c r="F137" s="9">
        <v>4.61</v>
      </c>
      <c r="G137" s="8">
        <f>E137-D137*200</f>
        <v>398.5</v>
      </c>
      <c r="H137" s="13">
        <f>G137/J137</f>
        <v>4.61</v>
      </c>
      <c r="I137" s="13">
        <f>G137/C137</f>
        <v>61.3076923076923</v>
      </c>
      <c r="J137" s="8">
        <f>E137/F137</f>
        <v>86.4425162689805</v>
      </c>
      <c r="K137" s="13">
        <f>H137*SQRT(I137)</f>
        <v>36.0959444770781</v>
      </c>
      <c r="L137" s="15"/>
    </row>
    <row r="138" spans="1:12">
      <c r="A138" s="9" t="s">
        <v>259</v>
      </c>
      <c r="B138" s="9" t="s">
        <v>242</v>
      </c>
      <c r="C138" s="9">
        <v>7</v>
      </c>
      <c r="D138" s="9">
        <v>0</v>
      </c>
      <c r="E138" s="9">
        <v>395</v>
      </c>
      <c r="F138" s="9">
        <v>3.67</v>
      </c>
      <c r="G138" s="8">
        <f>E138-D138*200</f>
        <v>395</v>
      </c>
      <c r="H138" s="13">
        <f>G138/J138</f>
        <v>3.67</v>
      </c>
      <c r="I138" s="13">
        <f>G138/C138</f>
        <v>56.4285714285714</v>
      </c>
      <c r="J138" s="8">
        <f>E138/F138</f>
        <v>107.629427792916</v>
      </c>
      <c r="K138" s="13">
        <f>H138*SQRT(I138)</f>
        <v>27.5686558561401</v>
      </c>
      <c r="L138" s="15"/>
    </row>
    <row r="139" spans="1:12">
      <c r="A139" s="9" t="s">
        <v>260</v>
      </c>
      <c r="B139" s="9" t="s">
        <v>261</v>
      </c>
      <c r="C139" s="9">
        <v>2</v>
      </c>
      <c r="D139" s="9">
        <v>0</v>
      </c>
      <c r="E139" s="9">
        <v>134.5</v>
      </c>
      <c r="F139" s="9">
        <v>3.625</v>
      </c>
      <c r="G139" s="8">
        <f>E139-D139*200</f>
        <v>134.5</v>
      </c>
      <c r="H139" s="13">
        <f>G139/J139</f>
        <v>3.625</v>
      </c>
      <c r="I139" s="13">
        <f>G139/C139</f>
        <v>67.25</v>
      </c>
      <c r="J139" s="8">
        <f>E139/F139</f>
        <v>37.1034482758621</v>
      </c>
      <c r="K139" s="13">
        <f>H139*SQRT(I139)</f>
        <v>29.7272102836778</v>
      </c>
      <c r="L139" s="15"/>
    </row>
    <row r="140" ht="40.5" spans="1:12">
      <c r="A140" s="6" t="s">
        <v>262</v>
      </c>
      <c r="B140" s="6" t="s">
        <v>205</v>
      </c>
      <c r="C140" s="6">
        <v>6</v>
      </c>
      <c r="D140" s="6">
        <v>0</v>
      </c>
      <c r="E140" s="6">
        <v>320.5</v>
      </c>
      <c r="F140" s="6">
        <v>3.33</v>
      </c>
      <c r="G140" s="8">
        <f>E140-D140*200</f>
        <v>320.5</v>
      </c>
      <c r="H140" s="13">
        <f>G140/J140</f>
        <v>3.33</v>
      </c>
      <c r="I140" s="13">
        <f>G140/C140</f>
        <v>53.4166666666667</v>
      </c>
      <c r="J140" s="8">
        <f>E140/F140</f>
        <v>96.2462462462462</v>
      </c>
      <c r="K140" s="13">
        <f>H140*SQRT(I140)</f>
        <v>24.3378732637016</v>
      </c>
      <c r="L140" s="15"/>
    </row>
    <row r="141" ht="40.5" spans="1:12">
      <c r="A141" s="6" t="s">
        <v>263</v>
      </c>
      <c r="B141" s="6" t="s">
        <v>264</v>
      </c>
      <c r="C141" s="6">
        <v>14</v>
      </c>
      <c r="D141" s="6">
        <v>0</v>
      </c>
      <c r="E141" s="6">
        <v>597</v>
      </c>
      <c r="F141" s="6">
        <v>3.12</v>
      </c>
      <c r="G141" s="8">
        <f>E141-D141*200</f>
        <v>597</v>
      </c>
      <c r="H141" s="13">
        <f>G141/J141</f>
        <v>3.12</v>
      </c>
      <c r="I141" s="13">
        <f>G141/C141</f>
        <v>42.6428571428571</v>
      </c>
      <c r="J141" s="8">
        <f>E141/F141</f>
        <v>191.346153846154</v>
      </c>
      <c r="K141" s="13">
        <f>H141*SQRT(I141)</f>
        <v>20.3740675509685</v>
      </c>
      <c r="L141" s="15"/>
    </row>
    <row r="142" ht="40.5" spans="1:12">
      <c r="A142" s="6" t="s">
        <v>265</v>
      </c>
      <c r="B142" s="6" t="s">
        <v>266</v>
      </c>
      <c r="C142" s="6">
        <v>14</v>
      </c>
      <c r="D142" s="6">
        <v>1</v>
      </c>
      <c r="E142" s="6">
        <v>1037</v>
      </c>
      <c r="F142" s="6">
        <v>5.095</v>
      </c>
      <c r="G142" s="8">
        <f>E142-D142*200</f>
        <v>837</v>
      </c>
      <c r="H142" s="13">
        <f>G142/J142</f>
        <v>4.11235776277724</v>
      </c>
      <c r="I142" s="13">
        <f>G142/C142</f>
        <v>59.7857142857143</v>
      </c>
      <c r="J142" s="8">
        <f>E142/F142</f>
        <v>203.532875368008</v>
      </c>
      <c r="K142" s="13">
        <f>H142*SQRT(I142)</f>
        <v>31.7972529034856</v>
      </c>
      <c r="L142" s="15"/>
    </row>
    <row r="143" ht="40.5" spans="1:12">
      <c r="A143" s="6" t="s">
        <v>267</v>
      </c>
      <c r="B143" s="6" t="s">
        <v>268</v>
      </c>
      <c r="C143" s="6">
        <v>10</v>
      </c>
      <c r="D143" s="6">
        <v>0</v>
      </c>
      <c r="E143" s="6">
        <v>541</v>
      </c>
      <c r="F143" s="6">
        <v>5.02</v>
      </c>
      <c r="G143" s="8">
        <f>E143-D143*200</f>
        <v>541</v>
      </c>
      <c r="H143" s="13">
        <f>G143/J143</f>
        <v>5.02</v>
      </c>
      <c r="I143" s="13">
        <f>G143/C143</f>
        <v>54.1</v>
      </c>
      <c r="J143" s="8">
        <f>E143/F143</f>
        <v>107.768924302789</v>
      </c>
      <c r="K143" s="13">
        <f>H143*SQRT(I143)</f>
        <v>36.923456501254</v>
      </c>
      <c r="L143" s="15"/>
    </row>
    <row r="144" ht="40.5" spans="1:12">
      <c r="A144" s="6" t="s">
        <v>269</v>
      </c>
      <c r="B144" s="6" t="s">
        <v>174</v>
      </c>
      <c r="C144" s="6">
        <v>13</v>
      </c>
      <c r="D144" s="6">
        <v>0</v>
      </c>
      <c r="E144" s="6">
        <v>841</v>
      </c>
      <c r="F144" s="6">
        <v>3.475</v>
      </c>
      <c r="G144" s="8">
        <f>E144-D144*200</f>
        <v>841</v>
      </c>
      <c r="H144" s="13">
        <f>G144/J144</f>
        <v>3.475</v>
      </c>
      <c r="I144" s="13">
        <f>G144/C144</f>
        <v>64.6923076923077</v>
      </c>
      <c r="J144" s="8">
        <f>E144/F144</f>
        <v>242.014388489209</v>
      </c>
      <c r="K144" s="13">
        <f>H144*SQRT(I144)</f>
        <v>27.9499561372987</v>
      </c>
      <c r="L144" s="15"/>
    </row>
    <row r="145" ht="40.5" spans="1:12">
      <c r="A145" s="6" t="s">
        <v>270</v>
      </c>
      <c r="B145" s="6" t="s">
        <v>271</v>
      </c>
      <c r="C145" s="6">
        <v>21</v>
      </c>
      <c r="D145" s="6">
        <v>1</v>
      </c>
      <c r="E145" s="6">
        <v>1256</v>
      </c>
      <c r="F145" s="6">
        <v>4.25</v>
      </c>
      <c r="G145" s="8">
        <f>E145-D145*200</f>
        <v>1056</v>
      </c>
      <c r="H145" s="13">
        <f>G145/J145</f>
        <v>3.57324840764331</v>
      </c>
      <c r="I145" s="13">
        <f>G145/C145</f>
        <v>50.2857142857143</v>
      </c>
      <c r="J145" s="8">
        <f>E145/F145</f>
        <v>295.529411764706</v>
      </c>
      <c r="K145" s="13">
        <f>H145*SQRT(I145)</f>
        <v>25.3387694828057</v>
      </c>
      <c r="L145" s="15"/>
    </row>
    <row r="146" ht="40.5" spans="1:12">
      <c r="A146" s="6" t="s">
        <v>272</v>
      </c>
      <c r="B146" s="6" t="s">
        <v>273</v>
      </c>
      <c r="C146" s="6">
        <v>19</v>
      </c>
      <c r="D146" s="6">
        <v>0</v>
      </c>
      <c r="E146" s="6">
        <v>1151.5</v>
      </c>
      <c r="F146" s="6">
        <v>4.025</v>
      </c>
      <c r="G146" s="8">
        <f>E146-D146*200</f>
        <v>1151.5</v>
      </c>
      <c r="H146" s="13">
        <f>G146/J146</f>
        <v>4.025</v>
      </c>
      <c r="I146" s="13">
        <f>G146/C146</f>
        <v>60.6052631578947</v>
      </c>
      <c r="J146" s="8">
        <f>E146/F146</f>
        <v>286.086956521739</v>
      </c>
      <c r="K146" s="13">
        <f>H146*SQRT(I146)</f>
        <v>31.3343763532541</v>
      </c>
      <c r="L146" s="15"/>
    </row>
    <row r="147" ht="40.5" spans="1:12">
      <c r="A147" s="6" t="s">
        <v>274</v>
      </c>
      <c r="B147" s="6" t="s">
        <v>185</v>
      </c>
      <c r="C147" s="6">
        <v>14</v>
      </c>
      <c r="D147" s="6">
        <v>0</v>
      </c>
      <c r="E147" s="6">
        <v>757.5</v>
      </c>
      <c r="F147" s="6">
        <v>4.745</v>
      </c>
      <c r="G147" s="8">
        <f>E147-D147*200</f>
        <v>757.5</v>
      </c>
      <c r="H147" s="13">
        <f>G147/J147</f>
        <v>4.745</v>
      </c>
      <c r="I147" s="13">
        <f>G147/C147</f>
        <v>54.1071428571429</v>
      </c>
      <c r="J147" s="8">
        <f>E147/F147</f>
        <v>159.641728134879</v>
      </c>
      <c r="K147" s="13">
        <f>H147*SQRT(I147)</f>
        <v>34.9030610993813</v>
      </c>
      <c r="L147" s="15"/>
    </row>
    <row r="148" ht="40.5" spans="1:12">
      <c r="A148" s="6" t="s">
        <v>275</v>
      </c>
      <c r="B148" s="6" t="s">
        <v>276</v>
      </c>
      <c r="C148" s="6">
        <v>15.5</v>
      </c>
      <c r="D148" s="6">
        <v>1</v>
      </c>
      <c r="E148" s="6">
        <v>1193</v>
      </c>
      <c r="F148" s="6">
        <v>3.82</v>
      </c>
      <c r="G148" s="8">
        <f>E148-D148*200</f>
        <v>993</v>
      </c>
      <c r="H148" s="13">
        <f>G148/J148</f>
        <v>3.17959765297569</v>
      </c>
      <c r="I148" s="13">
        <f>G148/C148</f>
        <v>64.0645161290323</v>
      </c>
      <c r="J148" s="8">
        <f>E148/F148</f>
        <v>312.303664921466</v>
      </c>
      <c r="K148" s="13">
        <f>H148*SQRT(I148)</f>
        <v>25.4495989526229</v>
      </c>
      <c r="L148" s="15"/>
    </row>
    <row r="149" ht="40.5" spans="1:12">
      <c r="A149" s="6" t="s">
        <v>277</v>
      </c>
      <c r="B149" s="6" t="s">
        <v>37</v>
      </c>
      <c r="C149" s="6">
        <v>3</v>
      </c>
      <c r="D149" s="6">
        <v>0</v>
      </c>
      <c r="E149" s="6">
        <v>220</v>
      </c>
      <c r="F149" s="6">
        <v>3.2</v>
      </c>
      <c r="G149" s="8">
        <f>E149-D149*200</f>
        <v>220</v>
      </c>
      <c r="H149" s="13">
        <f>G149/J149</f>
        <v>3.2</v>
      </c>
      <c r="I149" s="13">
        <f>G149/C149</f>
        <v>73.3333333333333</v>
      </c>
      <c r="J149" s="8">
        <f>E149/F149</f>
        <v>68.75</v>
      </c>
      <c r="K149" s="13">
        <f>H149*SQRT(I149)</f>
        <v>27.4031628344856</v>
      </c>
      <c r="L149" s="15"/>
    </row>
    <row r="150" ht="40.5" spans="1:12">
      <c r="A150" s="6" t="s">
        <v>278</v>
      </c>
      <c r="B150" s="6" t="s">
        <v>279</v>
      </c>
      <c r="C150" s="6">
        <v>6</v>
      </c>
      <c r="D150" s="6">
        <v>0</v>
      </c>
      <c r="E150" s="6">
        <v>482</v>
      </c>
      <c r="F150" s="6">
        <v>4.07</v>
      </c>
      <c r="G150" s="8">
        <f>E150-D150*200</f>
        <v>482</v>
      </c>
      <c r="H150" s="13">
        <f>G150/J150</f>
        <v>4.07</v>
      </c>
      <c r="I150" s="13">
        <f>G150/C150</f>
        <v>80.3333333333333</v>
      </c>
      <c r="J150" s="8">
        <f>E150/F150</f>
        <v>118.427518427518</v>
      </c>
      <c r="K150" s="13">
        <f>H150*SQRT(I150)</f>
        <v>36.4789478101183</v>
      </c>
      <c r="L150" s="15"/>
    </row>
    <row r="151" ht="40.5" spans="1:12">
      <c r="A151" s="6" t="s">
        <v>280</v>
      </c>
      <c r="B151" s="6" t="s">
        <v>222</v>
      </c>
      <c r="C151" s="6">
        <v>15.5</v>
      </c>
      <c r="D151" s="6">
        <v>0</v>
      </c>
      <c r="E151" s="6">
        <v>1023</v>
      </c>
      <c r="F151" s="6">
        <v>4.9</v>
      </c>
      <c r="G151" s="8">
        <f>E151-D151*200</f>
        <v>1023</v>
      </c>
      <c r="H151" s="13">
        <f>G151/J151</f>
        <v>4.9</v>
      </c>
      <c r="I151" s="13">
        <f>G151/C151</f>
        <v>66</v>
      </c>
      <c r="J151" s="8">
        <f>E151/F151</f>
        <v>208.775510204082</v>
      </c>
      <c r="K151" s="13">
        <f>H151*SQRT(I151)</f>
        <v>39.8077881827162</v>
      </c>
      <c r="L151" s="15"/>
    </row>
    <row r="152" ht="40.5" spans="1:12">
      <c r="A152" s="6" t="s">
        <v>281</v>
      </c>
      <c r="B152" s="6" t="s">
        <v>282</v>
      </c>
      <c r="C152" s="6">
        <v>2</v>
      </c>
      <c r="D152" s="6">
        <v>0</v>
      </c>
      <c r="E152" s="6">
        <v>157</v>
      </c>
      <c r="F152" s="6">
        <v>2.69</v>
      </c>
      <c r="G152" s="8">
        <f>E152-D152*200</f>
        <v>157</v>
      </c>
      <c r="H152" s="13">
        <f>G152/J152</f>
        <v>2.69</v>
      </c>
      <c r="I152" s="13">
        <f>G152/C152</f>
        <v>78.5</v>
      </c>
      <c r="J152" s="8">
        <f>E152/F152</f>
        <v>58.364312267658</v>
      </c>
      <c r="K152" s="13">
        <f>H152*SQRT(I152)</f>
        <v>23.8334607222703</v>
      </c>
      <c r="L152" s="15"/>
    </row>
    <row r="153" ht="40.5" spans="1:12">
      <c r="A153" s="6" t="s">
        <v>283</v>
      </c>
      <c r="B153" s="6" t="s">
        <v>205</v>
      </c>
      <c r="C153" s="6">
        <v>3</v>
      </c>
      <c r="D153" s="6">
        <v>0</v>
      </c>
      <c r="E153" s="6">
        <v>234.5</v>
      </c>
      <c r="F153" s="6">
        <v>2.685</v>
      </c>
      <c r="G153" s="8">
        <f>E153-D153*200</f>
        <v>234.5</v>
      </c>
      <c r="H153" s="13">
        <f>G153/J153</f>
        <v>2.685</v>
      </c>
      <c r="I153" s="13">
        <f>G153/C153</f>
        <v>78.1666666666667</v>
      </c>
      <c r="J153" s="8">
        <f>E153/F153</f>
        <v>87.3370577281192</v>
      </c>
      <c r="K153" s="13">
        <f>H153*SQRT(I153)</f>
        <v>23.738599105676</v>
      </c>
      <c r="L153" s="15"/>
    </row>
    <row r="154" ht="40.5" spans="1:12">
      <c r="A154" s="6" t="s">
        <v>284</v>
      </c>
      <c r="B154" s="6" t="s">
        <v>217</v>
      </c>
      <c r="C154" s="6">
        <v>1</v>
      </c>
      <c r="D154" s="6">
        <v>0</v>
      </c>
      <c r="E154" s="6">
        <v>71.5</v>
      </c>
      <c r="F154" s="6">
        <v>2.155</v>
      </c>
      <c r="G154" s="8">
        <f>E154-D154*200</f>
        <v>71.5</v>
      </c>
      <c r="H154" s="13">
        <f>G154/J154</f>
        <v>2.155</v>
      </c>
      <c r="I154" s="13">
        <f>G154/C154</f>
        <v>71.5</v>
      </c>
      <c r="J154" s="8">
        <f>E154/F154</f>
        <v>33.1786542923434</v>
      </c>
      <c r="K154" s="13">
        <f>H154*SQRT(I154)</f>
        <v>18.2221784509976</v>
      </c>
      <c r="L154" s="15"/>
    </row>
    <row r="155" ht="40.5" spans="1:12">
      <c r="A155" s="6" t="s">
        <v>285</v>
      </c>
      <c r="B155" s="6" t="s">
        <v>286</v>
      </c>
      <c r="C155" s="6">
        <v>5</v>
      </c>
      <c r="D155" s="6">
        <v>0</v>
      </c>
      <c r="E155" s="6">
        <v>387</v>
      </c>
      <c r="F155" s="6">
        <v>2.575</v>
      </c>
      <c r="G155" s="8">
        <f>E155-D155*200</f>
        <v>387</v>
      </c>
      <c r="H155" s="13">
        <f>G155/J155</f>
        <v>2.575</v>
      </c>
      <c r="I155" s="13">
        <f>G155/C155</f>
        <v>77.4</v>
      </c>
      <c r="J155" s="8">
        <f>E155/F155</f>
        <v>150.291262135922</v>
      </c>
      <c r="K155" s="13">
        <f>H155*SQRT(I155)</f>
        <v>22.6541469713605</v>
      </c>
      <c r="L155" s="15"/>
    </row>
    <row r="156" ht="40.5" spans="1:12">
      <c r="A156" s="6" t="s">
        <v>287</v>
      </c>
      <c r="B156" s="6" t="s">
        <v>205</v>
      </c>
      <c r="C156" s="6">
        <v>7</v>
      </c>
      <c r="D156" s="6">
        <v>0</v>
      </c>
      <c r="E156" s="6">
        <v>360</v>
      </c>
      <c r="F156" s="6">
        <v>4.035</v>
      </c>
      <c r="G156" s="8">
        <f>E156-D156*200</f>
        <v>360</v>
      </c>
      <c r="H156" s="13">
        <f>G156/J156</f>
        <v>4.035</v>
      </c>
      <c r="I156" s="13">
        <f>G156/C156</f>
        <v>51.4285714285714</v>
      </c>
      <c r="J156" s="8">
        <f>E156/F156</f>
        <v>89.2193308550186</v>
      </c>
      <c r="K156" s="13">
        <f>H156*SQRT(I156)</f>
        <v>28.9364846319857</v>
      </c>
      <c r="L156" s="15"/>
    </row>
    <row r="157" ht="40.5" spans="1:12">
      <c r="A157" s="6" t="s">
        <v>288</v>
      </c>
      <c r="B157" s="6" t="s">
        <v>289</v>
      </c>
      <c r="C157" s="6">
        <v>10</v>
      </c>
      <c r="D157" s="6">
        <v>0</v>
      </c>
      <c r="E157" s="6">
        <v>546.5</v>
      </c>
      <c r="F157" s="6">
        <v>6.28</v>
      </c>
      <c r="G157" s="8">
        <f>E157-D157*200</f>
        <v>546.5</v>
      </c>
      <c r="H157" s="13">
        <f>G157/J157</f>
        <v>6.28</v>
      </c>
      <c r="I157" s="13">
        <f>G157/C157</f>
        <v>54.65</v>
      </c>
      <c r="J157" s="8">
        <f>E157/F157</f>
        <v>87.0222929936306</v>
      </c>
      <c r="K157" s="13">
        <f>H157*SQRT(I157)</f>
        <v>46.4253008606299</v>
      </c>
      <c r="L157" s="15"/>
    </row>
    <row r="158" ht="40.5" spans="1:12">
      <c r="A158" s="6" t="s">
        <v>290</v>
      </c>
      <c r="B158" s="6" t="s">
        <v>291</v>
      </c>
      <c r="C158" s="6">
        <v>5</v>
      </c>
      <c r="D158" s="6">
        <v>0</v>
      </c>
      <c r="E158" s="6">
        <v>282</v>
      </c>
      <c r="F158" s="6">
        <v>4.065</v>
      </c>
      <c r="G158" s="8">
        <f>E158-D158*200</f>
        <v>282</v>
      </c>
      <c r="H158" s="13">
        <f>G158/J158</f>
        <v>4.065</v>
      </c>
      <c r="I158" s="13">
        <f>G158/C158</f>
        <v>56.4</v>
      </c>
      <c r="J158" s="8">
        <f>E158/F158</f>
        <v>69.3726937269373</v>
      </c>
      <c r="K158" s="13">
        <f>H158*SQRT(I158)</f>
        <v>30.5281229360732</v>
      </c>
      <c r="L158" s="15"/>
    </row>
    <row r="159" ht="40.5" spans="1:12">
      <c r="A159" s="6" t="s">
        <v>292</v>
      </c>
      <c r="B159" s="6" t="s">
        <v>293</v>
      </c>
      <c r="C159" s="6">
        <v>2</v>
      </c>
      <c r="D159" s="6">
        <v>0</v>
      </c>
      <c r="E159" s="6">
        <v>159</v>
      </c>
      <c r="F159" s="6">
        <v>3.455</v>
      </c>
      <c r="G159" s="8">
        <f>E159-D159*200</f>
        <v>159</v>
      </c>
      <c r="H159" s="13">
        <f>G159/J159</f>
        <v>3.455</v>
      </c>
      <c r="I159" s="13">
        <f>G159/C159</f>
        <v>79.5</v>
      </c>
      <c r="J159" s="8">
        <f>E159/F159</f>
        <v>46.0202604920405</v>
      </c>
      <c r="K159" s="13">
        <f>H159*SQRT(I159)</f>
        <v>30.8057378989694</v>
      </c>
      <c r="L159" s="15"/>
    </row>
    <row r="160" ht="40.5" spans="1:12">
      <c r="A160" s="6" t="s">
        <v>294</v>
      </c>
      <c r="B160" s="6" t="s">
        <v>295</v>
      </c>
      <c r="C160" s="6">
        <v>6</v>
      </c>
      <c r="D160" s="6">
        <v>0</v>
      </c>
      <c r="E160" s="6">
        <v>316.5</v>
      </c>
      <c r="F160" s="6">
        <v>4.43</v>
      </c>
      <c r="G160" s="8">
        <f>E160-D160*200</f>
        <v>316.5</v>
      </c>
      <c r="H160" s="13">
        <f>G160/J160</f>
        <v>4.43</v>
      </c>
      <c r="I160" s="13">
        <f>G160/C160</f>
        <v>52.75</v>
      </c>
      <c r="J160" s="8">
        <f>E160/F160</f>
        <v>71.4446952595937</v>
      </c>
      <c r="K160" s="13">
        <f>H160*SQRT(I160)</f>
        <v>32.1747334876297</v>
      </c>
      <c r="L160" s="15"/>
    </row>
    <row r="161" ht="40.5" spans="1:12">
      <c r="A161" s="6" t="s">
        <v>296</v>
      </c>
      <c r="B161" s="6" t="s">
        <v>62</v>
      </c>
      <c r="C161" s="6">
        <v>13</v>
      </c>
      <c r="D161" s="6">
        <v>0</v>
      </c>
      <c r="E161" s="6">
        <v>831</v>
      </c>
      <c r="F161" s="6">
        <v>4.245</v>
      </c>
      <c r="G161" s="8">
        <f>E161-D161*200</f>
        <v>831</v>
      </c>
      <c r="H161" s="13">
        <f>G161/J161</f>
        <v>4.245</v>
      </c>
      <c r="I161" s="13">
        <f>G161/C161</f>
        <v>63.9230769230769</v>
      </c>
      <c r="J161" s="8">
        <f>E161/F161</f>
        <v>195.759717314488</v>
      </c>
      <c r="K161" s="13">
        <f>H161*SQRT(I161)</f>
        <v>33.9395852100577</v>
      </c>
      <c r="L161" s="15"/>
    </row>
    <row r="162" ht="40.5" spans="1:12">
      <c r="A162" s="6" t="s">
        <v>297</v>
      </c>
      <c r="B162" s="6" t="s">
        <v>224</v>
      </c>
      <c r="C162" s="6">
        <v>11</v>
      </c>
      <c r="D162" s="6">
        <v>0</v>
      </c>
      <c r="E162" s="6">
        <v>502</v>
      </c>
      <c r="F162" s="6">
        <v>4.515</v>
      </c>
      <c r="G162" s="8">
        <f>E162-D162*200</f>
        <v>502</v>
      </c>
      <c r="H162" s="13">
        <f>G162/J162</f>
        <v>4.515</v>
      </c>
      <c r="I162" s="13">
        <f>G162/C162</f>
        <v>45.6363636363636</v>
      </c>
      <c r="J162" s="8">
        <f>E162/F162</f>
        <v>111.184939091916</v>
      </c>
      <c r="K162" s="13">
        <f>H162*SQRT(I162)</f>
        <v>30.5009432790052</v>
      </c>
      <c r="L162" s="15"/>
    </row>
    <row r="163" ht="40.5" spans="1:12">
      <c r="A163" s="6" t="s">
        <v>298</v>
      </c>
      <c r="B163" s="6" t="s">
        <v>172</v>
      </c>
      <c r="C163" s="6">
        <v>7</v>
      </c>
      <c r="D163" s="6">
        <v>0</v>
      </c>
      <c r="E163" s="6">
        <v>439.5</v>
      </c>
      <c r="F163" s="6">
        <v>6.01</v>
      </c>
      <c r="G163" s="8">
        <f>E163-D163*200</f>
        <v>439.5</v>
      </c>
      <c r="H163" s="13">
        <f>G163/J163</f>
        <v>6.01</v>
      </c>
      <c r="I163" s="13">
        <f>G163/C163</f>
        <v>62.7857142857143</v>
      </c>
      <c r="J163" s="8">
        <f>E163/F163</f>
        <v>73.1281198003328</v>
      </c>
      <c r="K163" s="13">
        <f>H163*SQRT(I163)</f>
        <v>47.6216996606739</v>
      </c>
      <c r="L163" s="15"/>
    </row>
    <row r="164" ht="40.5" spans="1:12">
      <c r="A164" s="6" t="s">
        <v>299</v>
      </c>
      <c r="B164" s="6" t="s">
        <v>129</v>
      </c>
      <c r="C164" s="6">
        <v>14</v>
      </c>
      <c r="D164" s="6">
        <v>0</v>
      </c>
      <c r="E164" s="6">
        <v>913</v>
      </c>
      <c r="F164" s="6">
        <v>4.375</v>
      </c>
      <c r="G164" s="8">
        <f>E164-D164*200</f>
        <v>913</v>
      </c>
      <c r="H164" s="13">
        <f>G164/J164</f>
        <v>4.375</v>
      </c>
      <c r="I164" s="13">
        <f>G164/C164</f>
        <v>65.2142857142857</v>
      </c>
      <c r="J164" s="8">
        <f>E164/F164</f>
        <v>208.685714285714</v>
      </c>
      <c r="K164" s="13">
        <f>H164*SQRT(I164)</f>
        <v>35.3304710908304</v>
      </c>
      <c r="L164" s="15"/>
    </row>
    <row r="165" ht="40.5" spans="1:12">
      <c r="A165" s="6" t="s">
        <v>300</v>
      </c>
      <c r="B165" s="6" t="s">
        <v>301</v>
      </c>
      <c r="C165" s="6">
        <v>9</v>
      </c>
      <c r="D165" s="6">
        <v>0</v>
      </c>
      <c r="E165" s="6">
        <v>429.5</v>
      </c>
      <c r="F165" s="6">
        <v>2.72</v>
      </c>
      <c r="G165" s="8">
        <f>E165-D165*200</f>
        <v>429.5</v>
      </c>
      <c r="H165" s="13">
        <f>G165/J165</f>
        <v>2.72</v>
      </c>
      <c r="I165" s="13">
        <f>G165/C165</f>
        <v>47.7222222222222</v>
      </c>
      <c r="J165" s="8">
        <f>E165/F165</f>
        <v>157.904411764706</v>
      </c>
      <c r="K165" s="13">
        <f>H165*SQRT(I165)</f>
        <v>18.7901061436302</v>
      </c>
      <c r="L165" s="15"/>
    </row>
    <row r="166" ht="40.5" spans="1:12">
      <c r="A166" s="6" t="s">
        <v>302</v>
      </c>
      <c r="B166" s="6" t="s">
        <v>106</v>
      </c>
      <c r="C166" s="6">
        <v>12</v>
      </c>
      <c r="D166" s="6">
        <v>0</v>
      </c>
      <c r="E166" s="6">
        <v>545</v>
      </c>
      <c r="F166" s="6">
        <v>4.57</v>
      </c>
      <c r="G166" s="8">
        <f>E166-D166*200</f>
        <v>545</v>
      </c>
      <c r="H166" s="13">
        <f>G166/J166</f>
        <v>4.57</v>
      </c>
      <c r="I166" s="13">
        <f>G166/C166</f>
        <v>45.4166666666667</v>
      </c>
      <c r="J166" s="8">
        <f>E166/F166</f>
        <v>119.25601750547</v>
      </c>
      <c r="K166" s="13">
        <f>H166*SQRT(I166)</f>
        <v>30.7980931498472</v>
      </c>
      <c r="L166" s="15"/>
    </row>
    <row r="167" ht="40.5" spans="1:12">
      <c r="A167" s="6" t="s">
        <v>303</v>
      </c>
      <c r="B167" s="6" t="s">
        <v>72</v>
      </c>
      <c r="C167" s="6">
        <v>8</v>
      </c>
      <c r="D167" s="6">
        <v>0</v>
      </c>
      <c r="E167" s="6">
        <v>448</v>
      </c>
      <c r="F167" s="6">
        <v>4.075</v>
      </c>
      <c r="G167" s="8">
        <f>E167-D167*200</f>
        <v>448</v>
      </c>
      <c r="H167" s="13">
        <f>G167/J167</f>
        <v>4.075</v>
      </c>
      <c r="I167" s="13">
        <f>G167/C167</f>
        <v>56</v>
      </c>
      <c r="J167" s="8">
        <f>E167/F167</f>
        <v>109.938650306748</v>
      </c>
      <c r="K167" s="13">
        <f>H167*SQRT(I167)</f>
        <v>30.4945077022076</v>
      </c>
      <c r="L167" s="15"/>
    </row>
    <row r="168" ht="20.25" spans="1:11">
      <c r="A168" s="18"/>
      <c r="B168" s="18"/>
      <c r="C168" s="19"/>
      <c r="D168" s="18"/>
      <c r="E168" s="18"/>
      <c r="F168" s="18"/>
      <c r="G168" s="20"/>
      <c r="H168" s="21"/>
      <c r="I168" s="21"/>
      <c r="J168" s="20"/>
      <c r="K168" s="21"/>
    </row>
    <row r="169" ht="20.25" spans="1:10">
      <c r="A169" s="6"/>
      <c r="B169" s="6"/>
      <c r="C169" s="7"/>
      <c r="D169" s="6"/>
      <c r="E169" s="6"/>
      <c r="F169" s="6"/>
      <c r="G169" s="8"/>
      <c r="H169" s="13"/>
      <c r="I169" s="13"/>
      <c r="J169" s="8"/>
    </row>
    <row r="170" spans="3:10">
      <c r="C170" s="10"/>
      <c r="D170" s="9"/>
      <c r="E170" s="9"/>
      <c r="F170" s="9"/>
      <c r="G170" s="8"/>
      <c r="H170" s="13"/>
      <c r="I170" s="13"/>
      <c r="J170" s="8"/>
    </row>
    <row r="171" ht="20.25" spans="1:10">
      <c r="A171" s="6"/>
      <c r="B171" s="6"/>
      <c r="C171" s="7"/>
      <c r="D171" s="6"/>
      <c r="E171" s="6"/>
      <c r="F171" s="6"/>
      <c r="G171" s="8"/>
      <c r="H171" s="13"/>
      <c r="I171" s="13"/>
      <c r="J171" s="8"/>
    </row>
    <row r="172" ht="20.25" spans="1:10">
      <c r="A172" s="6"/>
      <c r="B172" s="6"/>
      <c r="C172" s="7"/>
      <c r="D172" s="6"/>
      <c r="E172" s="6"/>
      <c r="F172" s="6"/>
      <c r="G172" s="8"/>
      <c r="H172" s="13"/>
      <c r="I172" s="13"/>
      <c r="J172" s="8"/>
    </row>
    <row r="173" ht="20.25" spans="1:10">
      <c r="A173" s="6"/>
      <c r="B173" s="6"/>
      <c r="C173" s="7"/>
      <c r="D173" s="6"/>
      <c r="E173" s="6"/>
      <c r="F173" s="6"/>
      <c r="G173" s="8"/>
      <c r="H173" s="13"/>
      <c r="I173" s="13"/>
      <c r="J173" s="8"/>
    </row>
    <row r="174" ht="20.25" spans="1:10">
      <c r="A174" s="6"/>
      <c r="B174" s="6"/>
      <c r="C174" s="7"/>
      <c r="D174" s="6"/>
      <c r="E174" s="6"/>
      <c r="F174" s="6"/>
      <c r="G174" s="8"/>
      <c r="H174" s="13"/>
      <c r="I174" s="13"/>
      <c r="J174" s="8"/>
    </row>
    <row r="175" ht="20.25" spans="1:10">
      <c r="A175" s="6"/>
      <c r="B175" s="6"/>
      <c r="C175" s="7"/>
      <c r="D175" s="6"/>
      <c r="E175" s="6"/>
      <c r="F175" s="6"/>
      <c r="G175" s="8"/>
      <c r="H175" s="13"/>
      <c r="I175" s="13"/>
      <c r="J175" s="8"/>
    </row>
    <row r="176" ht="20.25" spans="1:10">
      <c r="A176" s="6"/>
      <c r="B176" s="6"/>
      <c r="C176" s="7"/>
      <c r="D176" s="6"/>
      <c r="E176" s="6"/>
      <c r="F176" s="6"/>
      <c r="G176" s="8"/>
      <c r="H176" s="13"/>
      <c r="I176" s="13"/>
      <c r="J176" s="8"/>
    </row>
    <row r="177" ht="20.25" spans="1:10">
      <c r="A177" s="6"/>
      <c r="B177" s="6"/>
      <c r="C177" s="7"/>
      <c r="D177" s="6"/>
      <c r="E177" s="6"/>
      <c r="F177" s="6"/>
      <c r="G177" s="8"/>
      <c r="H177" s="13"/>
      <c r="I177" s="13"/>
      <c r="J177" s="8"/>
    </row>
    <row r="178" ht="20.25" spans="1:10">
      <c r="A178" s="6"/>
      <c r="B178" s="6"/>
      <c r="C178" s="7"/>
      <c r="D178" s="6"/>
      <c r="E178" s="6"/>
      <c r="F178" s="6"/>
      <c r="G178" s="8"/>
      <c r="H178" s="13"/>
      <c r="I178" s="13"/>
      <c r="J178" s="8"/>
    </row>
    <row r="179" ht="20.25" spans="1:10">
      <c r="A179" s="6"/>
      <c r="B179" s="6"/>
      <c r="C179" s="7"/>
      <c r="D179" s="6"/>
      <c r="E179" s="6"/>
      <c r="F179" s="6"/>
      <c r="G179" s="8"/>
      <c r="H179" s="13"/>
      <c r="I179" s="13"/>
      <c r="J179" s="8"/>
    </row>
    <row r="180" ht="20.25" spans="1:10">
      <c r="A180" s="6"/>
      <c r="B180" s="6"/>
      <c r="C180" s="7"/>
      <c r="D180" s="6"/>
      <c r="E180" s="6"/>
      <c r="F180" s="6"/>
      <c r="G180" s="8"/>
      <c r="H180" s="13"/>
      <c r="I180" s="13"/>
      <c r="J180" s="8"/>
    </row>
    <row r="181" ht="20.25" spans="1:10">
      <c r="A181" s="6"/>
      <c r="B181" s="6"/>
      <c r="C181" s="7"/>
      <c r="D181" s="6"/>
      <c r="E181" s="6"/>
      <c r="F181" s="6"/>
      <c r="G181" s="8"/>
      <c r="H181" s="13"/>
      <c r="I181" s="13"/>
      <c r="J181" s="8"/>
    </row>
    <row r="182" ht="20.25" spans="1:10">
      <c r="A182" s="6"/>
      <c r="B182" s="6"/>
      <c r="C182" s="7"/>
      <c r="D182" s="6"/>
      <c r="E182" s="6"/>
      <c r="F182" s="6"/>
      <c r="G182" s="8"/>
      <c r="H182" s="13"/>
      <c r="I182" s="13"/>
      <c r="J182" s="8"/>
    </row>
    <row r="183" ht="20.25" spans="1:10">
      <c r="A183" s="6"/>
      <c r="B183" s="6"/>
      <c r="C183" s="7"/>
      <c r="D183" s="6"/>
      <c r="E183" s="6"/>
      <c r="F183" s="6"/>
      <c r="G183" s="8"/>
      <c r="H183" s="13"/>
      <c r="I183" s="13"/>
      <c r="J183" s="8"/>
    </row>
    <row r="184" ht="20.25" spans="1:10">
      <c r="A184" s="6"/>
      <c r="B184" s="6"/>
      <c r="C184" s="7"/>
      <c r="D184" s="6"/>
      <c r="E184" s="6"/>
      <c r="F184" s="6"/>
      <c r="G184" s="8"/>
      <c r="H184" s="13"/>
      <c r="I184" s="13"/>
      <c r="J184" s="8"/>
    </row>
    <row r="185" ht="20.25" spans="1:6">
      <c r="A185" s="6"/>
      <c r="B185" s="6"/>
      <c r="C185" s="6"/>
      <c r="D185" s="6"/>
      <c r="E185" s="6"/>
      <c r="F185" s="6"/>
    </row>
    <row r="186" ht="20.25" spans="1:6">
      <c r="A186" s="6"/>
      <c r="B186" s="6"/>
      <c r="C186" s="6"/>
      <c r="D186" s="6"/>
      <c r="E186" s="6"/>
      <c r="F186" s="6"/>
    </row>
    <row r="187" ht="20.25" spans="1:6">
      <c r="A187" s="6"/>
      <c r="B187" s="6"/>
      <c r="C187" s="6"/>
      <c r="D187" s="6"/>
      <c r="E187" s="6"/>
      <c r="F187" s="6"/>
    </row>
    <row r="188" ht="20.25" spans="1:6">
      <c r="A188" s="6"/>
      <c r="B188" s="6"/>
      <c r="C188" s="6"/>
      <c r="D188" s="6"/>
      <c r="E188" s="6"/>
      <c r="F188" s="6"/>
    </row>
    <row r="189" ht="20.25" spans="1:6">
      <c r="A189" s="6"/>
      <c r="B189" s="6"/>
      <c r="C189" s="6"/>
      <c r="D189" s="6"/>
      <c r="E189" s="6"/>
      <c r="F189" s="6"/>
    </row>
    <row r="190" ht="20.25" spans="1:6">
      <c r="A190" s="6"/>
      <c r="B190" s="6"/>
      <c r="C190" s="6"/>
      <c r="D190" s="6"/>
      <c r="E190" s="6"/>
      <c r="F190" s="6"/>
    </row>
    <row r="191" ht="20.25" spans="1:6">
      <c r="A191" s="6"/>
      <c r="B191" s="6"/>
      <c r="C191" s="6"/>
      <c r="D191" s="6"/>
      <c r="E191" s="6"/>
      <c r="F191" s="6"/>
    </row>
    <row r="192" ht="20.25" spans="1:6">
      <c r="A192" s="6"/>
      <c r="B192" s="6"/>
      <c r="C192" s="6"/>
      <c r="D192" s="6"/>
      <c r="E192" s="6"/>
      <c r="F192" s="6"/>
    </row>
    <row r="193" ht="20.25" spans="1:6">
      <c r="A193" s="6"/>
      <c r="B193" s="6"/>
      <c r="C193" s="6"/>
      <c r="D193" s="6"/>
      <c r="E193" s="6"/>
      <c r="F193" s="6"/>
    </row>
    <row r="194" ht="20.25" spans="1:6">
      <c r="A194" s="6"/>
      <c r="B194" s="6"/>
      <c r="C194" s="6"/>
      <c r="D194" s="6"/>
      <c r="E194" s="6"/>
      <c r="F194" s="6"/>
    </row>
    <row r="195" ht="20.25" spans="1:6">
      <c r="A195" s="6"/>
      <c r="B195" s="6"/>
      <c r="C195" s="6"/>
      <c r="D195" s="6"/>
      <c r="E195" s="6"/>
      <c r="F195" s="6"/>
    </row>
    <row r="196" ht="20.25" spans="1:6">
      <c r="A196" s="6"/>
      <c r="B196" s="6"/>
      <c r="C196" s="6"/>
      <c r="D196" s="6"/>
      <c r="E196" s="6"/>
      <c r="F196" s="6"/>
    </row>
    <row r="197" ht="20.25" spans="1:6">
      <c r="A197" s="6"/>
      <c r="B197" s="6"/>
      <c r="C197" s="6"/>
      <c r="D197" s="6"/>
      <c r="E197" s="6"/>
      <c r="F197" s="6"/>
    </row>
    <row r="198" ht="20.25" spans="1:6">
      <c r="A198" s="6"/>
      <c r="B198" s="6"/>
      <c r="C198" s="6"/>
      <c r="D198" s="6"/>
      <c r="E198" s="6"/>
      <c r="F198" s="6"/>
    </row>
    <row r="199" ht="20.25" spans="1:6">
      <c r="A199" s="6"/>
      <c r="B199" s="6"/>
      <c r="C199" s="6"/>
      <c r="D199" s="6"/>
      <c r="E199" s="6"/>
      <c r="F199" s="6"/>
    </row>
    <row r="200" ht="20.25" spans="1:6">
      <c r="A200" s="6"/>
      <c r="B200" s="6"/>
      <c r="C200" s="6"/>
      <c r="D200" s="6"/>
      <c r="E200" s="6"/>
      <c r="F200" s="6"/>
    </row>
    <row r="201" ht="20.25" spans="1:6">
      <c r="A201" s="6"/>
      <c r="B201" s="6"/>
      <c r="C201" s="6"/>
      <c r="D201" s="6"/>
      <c r="E201" s="6"/>
      <c r="F201" s="6"/>
    </row>
    <row r="202" ht="20.25" spans="1:6">
      <c r="A202" s="6"/>
      <c r="B202" s="6"/>
      <c r="C202" s="6"/>
      <c r="D202" s="6"/>
      <c r="E202" s="6"/>
      <c r="F202" s="6"/>
    </row>
    <row r="203" ht="20.25" spans="1:6">
      <c r="A203" s="6"/>
      <c r="B203" s="6"/>
      <c r="C203" s="6"/>
      <c r="D203" s="6"/>
      <c r="E203" s="6"/>
      <c r="F203" s="6"/>
    </row>
    <row r="204" ht="20.25" spans="1:6">
      <c r="A204" s="6"/>
      <c r="B204" s="6"/>
      <c r="C204" s="6"/>
      <c r="D204" s="6"/>
      <c r="E204" s="6"/>
      <c r="F204" s="6"/>
    </row>
    <row r="205" ht="20.25" spans="1:6">
      <c r="A205" s="6"/>
      <c r="B205" s="6"/>
      <c r="C205" s="6"/>
      <c r="D205" s="6"/>
      <c r="E205" s="6"/>
      <c r="F205" s="6"/>
    </row>
    <row r="206" ht="20.25" spans="1:6">
      <c r="A206" s="6"/>
      <c r="B206" s="6"/>
      <c r="C206" s="6"/>
      <c r="D206" s="6"/>
      <c r="E206" s="6"/>
      <c r="F206" s="6"/>
    </row>
    <row r="207" ht="20.25" spans="1:6">
      <c r="A207" s="6"/>
      <c r="B207" s="6"/>
      <c r="C207" s="6"/>
      <c r="D207" s="6"/>
      <c r="E207" s="6"/>
      <c r="F207" s="6"/>
    </row>
    <row r="208" ht="20.25" spans="1:6">
      <c r="A208" s="6"/>
      <c r="B208" s="6"/>
      <c r="C208" s="6"/>
      <c r="D208" s="6"/>
      <c r="E208" s="6"/>
      <c r="F208" s="6"/>
    </row>
    <row r="209" ht="20.25" spans="1:6">
      <c r="A209" s="6"/>
      <c r="B209" s="6"/>
      <c r="C209" s="6"/>
      <c r="D209" s="6"/>
      <c r="E209" s="6"/>
      <c r="F209" s="6"/>
    </row>
    <row r="210" ht="20.25" spans="1:6">
      <c r="A210" s="6"/>
      <c r="B210" s="6"/>
      <c r="C210" s="6"/>
      <c r="D210" s="6"/>
      <c r="E210" s="6"/>
      <c r="F210" s="6"/>
    </row>
    <row r="211" ht="20.25" spans="1:6">
      <c r="A211" s="6"/>
      <c r="B211" s="6"/>
      <c r="C211" s="6"/>
      <c r="D211" s="6"/>
      <c r="E211" s="6"/>
      <c r="F211" s="6"/>
    </row>
    <row r="212" ht="20.25" spans="1:6">
      <c r="A212" s="6"/>
      <c r="B212" s="6"/>
      <c r="C212" s="6"/>
      <c r="D212" s="6"/>
      <c r="E212" s="6"/>
      <c r="F212" s="6"/>
    </row>
    <row r="213" ht="20.25" spans="1:6">
      <c r="A213" s="6"/>
      <c r="B213" s="6"/>
      <c r="C213" s="6"/>
      <c r="D213" s="6"/>
      <c r="E213" s="6"/>
      <c r="F213" s="6"/>
    </row>
    <row r="214" ht="20.25" spans="1:6">
      <c r="A214" s="6"/>
      <c r="B214" s="6"/>
      <c r="C214" s="6"/>
      <c r="D214" s="6"/>
      <c r="E214" s="6"/>
      <c r="F214" s="6"/>
    </row>
    <row r="215" ht="20.25" spans="1:6">
      <c r="A215" s="6"/>
      <c r="B215" s="6"/>
      <c r="C215" s="6"/>
      <c r="D215" s="6"/>
      <c r="E215" s="6"/>
      <c r="F215" s="6"/>
    </row>
    <row r="216" ht="20.25" spans="1:6">
      <c r="A216" s="6"/>
      <c r="B216" s="6"/>
      <c r="C216" s="6"/>
      <c r="D216" s="6"/>
      <c r="E216" s="6"/>
      <c r="F216" s="6"/>
    </row>
    <row r="217" ht="20.25" spans="1:6">
      <c r="A217" s="6"/>
      <c r="B217" s="6"/>
      <c r="C217" s="6"/>
      <c r="D217" s="6"/>
      <c r="E217" s="6"/>
      <c r="F217" s="6"/>
    </row>
    <row r="218" ht="20.25" spans="1:6">
      <c r="A218" s="6"/>
      <c r="B218" s="6"/>
      <c r="C218" s="6"/>
      <c r="D218" s="6"/>
      <c r="E218" s="6"/>
      <c r="F218" s="6"/>
    </row>
    <row r="219" ht="20.25" spans="1:6">
      <c r="A219" s="6"/>
      <c r="B219" s="6"/>
      <c r="C219" s="6"/>
      <c r="D219" s="6"/>
      <c r="E219" s="6"/>
      <c r="F219" s="6"/>
    </row>
    <row r="220" ht="20.25" spans="1:6">
      <c r="A220" s="6"/>
      <c r="B220" s="6"/>
      <c r="C220" s="6"/>
      <c r="D220" s="6"/>
      <c r="E220" s="6"/>
      <c r="F220" s="6"/>
    </row>
    <row r="221" ht="20.25" spans="1:6">
      <c r="A221" s="6"/>
      <c r="B221" s="6"/>
      <c r="C221" s="6"/>
      <c r="D221" s="6"/>
      <c r="E221" s="6"/>
      <c r="F221" s="6"/>
    </row>
    <row r="222" ht="20.25" spans="1:6">
      <c r="A222" s="6"/>
      <c r="B222" s="6"/>
      <c r="C222" s="6"/>
      <c r="D222" s="6"/>
      <c r="E222" s="6"/>
      <c r="F222" s="6"/>
    </row>
    <row r="223" ht="20.25" spans="1:6">
      <c r="A223" s="6"/>
      <c r="B223" s="6"/>
      <c r="C223" s="6"/>
      <c r="D223" s="6"/>
      <c r="E223" s="6"/>
      <c r="F223" s="6"/>
    </row>
    <row r="224" ht="20.25" spans="1:6">
      <c r="A224" s="6"/>
      <c r="B224" s="6"/>
      <c r="C224" s="6"/>
      <c r="D224" s="6"/>
      <c r="E224" s="6"/>
      <c r="F224" s="6"/>
    </row>
    <row r="225" ht="20.25" spans="1:6">
      <c r="A225" s="6"/>
      <c r="B225" s="6"/>
      <c r="C225" s="6"/>
      <c r="D225" s="6"/>
      <c r="E225" s="6"/>
      <c r="F225" s="6"/>
    </row>
    <row r="226" ht="20.25" spans="1:6">
      <c r="A226" s="6"/>
      <c r="B226" s="6"/>
      <c r="C226" s="6"/>
      <c r="D226" s="6"/>
      <c r="E226" s="6"/>
      <c r="F226" s="6"/>
    </row>
    <row r="227" ht="20.25" spans="1:6">
      <c r="A227" s="6"/>
      <c r="B227" s="6"/>
      <c r="C227" s="6"/>
      <c r="D227" s="6"/>
      <c r="E227" s="6"/>
      <c r="F227" s="6"/>
    </row>
    <row r="228" ht="20.25" spans="1:6">
      <c r="A228" s="6"/>
      <c r="B228" s="6"/>
      <c r="C228" s="6"/>
      <c r="D228" s="6"/>
      <c r="E228" s="6"/>
      <c r="F228" s="6"/>
    </row>
    <row r="229" ht="20.25" spans="1:6">
      <c r="A229" s="6"/>
      <c r="B229" s="6"/>
      <c r="C229" s="6"/>
      <c r="D229" s="6"/>
      <c r="E229" s="6"/>
      <c r="F229" s="6"/>
    </row>
    <row r="230" ht="20.25" spans="1:6">
      <c r="A230" s="6"/>
      <c r="B230" s="6"/>
      <c r="C230" s="6"/>
      <c r="D230" s="6"/>
      <c r="E230" s="6"/>
      <c r="F230" s="6"/>
    </row>
    <row r="231" ht="20.25" spans="1:6">
      <c r="A231" s="6"/>
      <c r="B231" s="6"/>
      <c r="C231" s="6"/>
      <c r="D231" s="6"/>
      <c r="E231" s="6"/>
      <c r="F231" s="6"/>
    </row>
    <row r="232" ht="20.25" spans="1:6">
      <c r="A232" s="6"/>
      <c r="B232" s="6"/>
      <c r="C232" s="6"/>
      <c r="D232" s="6"/>
      <c r="E232" s="6"/>
      <c r="F232" s="6"/>
    </row>
    <row r="233" ht="20.25" spans="1:6">
      <c r="A233" s="6"/>
      <c r="B233" s="6"/>
      <c r="C233" s="6"/>
      <c r="D233" s="6"/>
      <c r="E233" s="6"/>
      <c r="F233" s="6"/>
    </row>
    <row r="234" ht="20.25" spans="1:6">
      <c r="A234" s="6"/>
      <c r="B234" s="6"/>
      <c r="C234" s="6"/>
      <c r="D234" s="6"/>
      <c r="E234" s="6"/>
      <c r="F234" s="6"/>
    </row>
    <row r="235" ht="20.25" spans="1:6">
      <c r="A235" s="6"/>
      <c r="B235" s="6"/>
      <c r="C235" s="6"/>
      <c r="D235" s="6"/>
      <c r="E235" s="6"/>
      <c r="F235" s="6"/>
    </row>
    <row r="236" ht="20.25" spans="1:6">
      <c r="A236" s="6"/>
      <c r="B236" s="6"/>
      <c r="C236" s="6"/>
      <c r="D236" s="6"/>
      <c r="E236" s="6"/>
      <c r="F236" s="6"/>
    </row>
    <row r="237" ht="20.25" spans="1:6">
      <c r="A237" s="6"/>
      <c r="B237" s="6"/>
      <c r="C237" s="6"/>
      <c r="D237" s="6"/>
      <c r="E237" s="6"/>
      <c r="F237" s="6"/>
    </row>
    <row r="238" ht="20.25" spans="1:6">
      <c r="A238" s="6"/>
      <c r="B238" s="6"/>
      <c r="C238" s="6"/>
      <c r="D238" s="6"/>
      <c r="E238" s="6"/>
      <c r="F238" s="6"/>
    </row>
    <row r="239" ht="20.25" spans="1:6">
      <c r="A239" s="6"/>
      <c r="B239" s="6"/>
      <c r="C239" s="6"/>
      <c r="D239" s="6"/>
      <c r="E239" s="6"/>
      <c r="F239" s="6"/>
    </row>
    <row r="240" ht="20.25" spans="1:6">
      <c r="A240" s="6"/>
      <c r="B240" s="6"/>
      <c r="C240" s="6"/>
      <c r="D240" s="6"/>
      <c r="E240" s="6"/>
      <c r="F240" s="6"/>
    </row>
    <row r="241" ht="20.25" spans="1:6">
      <c r="A241" s="6"/>
      <c r="B241" s="6"/>
      <c r="C241" s="6"/>
      <c r="D241" s="6"/>
      <c r="E241" s="6"/>
      <c r="F241" s="6"/>
    </row>
    <row r="242" ht="20.25" spans="1:6">
      <c r="A242" s="6"/>
      <c r="B242" s="6"/>
      <c r="C242" s="6"/>
      <c r="D242" s="6"/>
      <c r="E242" s="6"/>
      <c r="F242" s="6"/>
    </row>
    <row r="243" ht="20.25" spans="1:6">
      <c r="A243" s="6"/>
      <c r="B243" s="6"/>
      <c r="C243" s="6"/>
      <c r="D243" s="6"/>
      <c r="E243" s="6"/>
      <c r="F243" s="6"/>
    </row>
    <row r="244" ht="20.25" spans="1:6">
      <c r="A244" s="6"/>
      <c r="B244" s="6"/>
      <c r="C244" s="6"/>
      <c r="D244" s="6"/>
      <c r="E244" s="6"/>
      <c r="F244" s="6"/>
    </row>
    <row r="245" ht="20.25" spans="1:6">
      <c r="A245" s="6"/>
      <c r="B245" s="6"/>
      <c r="C245" s="6"/>
      <c r="D245" s="6"/>
      <c r="E245" s="6"/>
      <c r="F245" s="6"/>
    </row>
    <row r="246" ht="20.25" spans="1:6">
      <c r="A246" s="6"/>
      <c r="B246" s="6"/>
      <c r="C246" s="6"/>
      <c r="D246" s="6"/>
      <c r="E246" s="6"/>
      <c r="F246" s="6"/>
    </row>
    <row r="247" ht="20.25" spans="1:6">
      <c r="A247" s="6"/>
      <c r="B247" s="6"/>
      <c r="C247" s="6"/>
      <c r="D247" s="6"/>
      <c r="E247" s="6"/>
      <c r="F247" s="6"/>
    </row>
    <row r="248" ht="20.25" spans="1:6">
      <c r="A248" s="6"/>
      <c r="B248" s="6"/>
      <c r="C248" s="6"/>
      <c r="D248" s="6"/>
      <c r="E248" s="6"/>
      <c r="F248" s="6"/>
    </row>
    <row r="249" ht="20.25" spans="1:6">
      <c r="A249" s="6"/>
      <c r="B249" s="6"/>
      <c r="C249" s="6"/>
      <c r="D249" s="6"/>
      <c r="E249" s="6"/>
      <c r="F249" s="6"/>
    </row>
    <row r="250" ht="20.25" spans="1:6">
      <c r="A250" s="6"/>
      <c r="B250" s="6"/>
      <c r="C250" s="6"/>
      <c r="D250" s="6"/>
      <c r="E250" s="6"/>
      <c r="F250" s="6"/>
    </row>
    <row r="251" ht="20.25" spans="1:6">
      <c r="A251" s="6"/>
      <c r="B251" s="6"/>
      <c r="C251" s="6"/>
      <c r="D251" s="6"/>
      <c r="E251" s="6"/>
      <c r="F251" s="6"/>
    </row>
    <row r="252" ht="20.25" spans="1:6">
      <c r="A252" s="6"/>
      <c r="B252" s="6"/>
      <c r="C252" s="6"/>
      <c r="D252" s="6"/>
      <c r="E252" s="6"/>
      <c r="F252" s="6"/>
    </row>
    <row r="253" ht="20.25" spans="1:6">
      <c r="A253" s="6"/>
      <c r="B253" s="6"/>
      <c r="C253" s="6"/>
      <c r="D253" s="6"/>
      <c r="E253" s="6"/>
      <c r="F253" s="6"/>
    </row>
    <row r="254" ht="20.25" spans="1:6">
      <c r="A254" s="6"/>
      <c r="B254" s="6"/>
      <c r="C254" s="6"/>
      <c r="D254" s="6"/>
      <c r="E254" s="6"/>
      <c r="F254" s="6"/>
    </row>
    <row r="255" ht="20.25" spans="1:6">
      <c r="A255" s="6"/>
      <c r="B255" s="6"/>
      <c r="C255" s="6"/>
      <c r="D255" s="6"/>
      <c r="E255" s="6"/>
      <c r="F255" s="6"/>
    </row>
    <row r="256" ht="20.25" spans="1:6">
      <c r="A256" s="6"/>
      <c r="B256" s="6"/>
      <c r="C256" s="6"/>
      <c r="D256" s="6"/>
      <c r="E256" s="6"/>
      <c r="F256" s="6"/>
    </row>
    <row r="257" ht="20.25" spans="1:6">
      <c r="A257" s="6"/>
      <c r="B257" s="6"/>
      <c r="C257" s="6"/>
      <c r="D257" s="6"/>
      <c r="E257" s="6"/>
      <c r="F257" s="6"/>
    </row>
    <row r="258" ht="20.25" spans="1:6">
      <c r="A258" s="6"/>
      <c r="B258" s="6"/>
      <c r="C258" s="6"/>
      <c r="D258" s="6"/>
      <c r="E258" s="6"/>
      <c r="F258" s="6"/>
    </row>
    <row r="259" ht="20.25" spans="1:6">
      <c r="A259" s="6"/>
      <c r="B259" s="6"/>
      <c r="C259" s="6"/>
      <c r="D259" s="6"/>
      <c r="E259" s="6"/>
      <c r="F259" s="6"/>
    </row>
    <row r="260" ht="20.25" spans="1:6">
      <c r="A260" s="6"/>
      <c r="B260" s="6"/>
      <c r="C260" s="6"/>
      <c r="D260" s="6"/>
      <c r="E260" s="6"/>
      <c r="F260" s="6"/>
    </row>
    <row r="261" ht="20.25" spans="1:6">
      <c r="A261" s="6"/>
      <c r="B261" s="6"/>
      <c r="C261" s="6"/>
      <c r="D261" s="6"/>
      <c r="E261" s="6"/>
      <c r="F261" s="6"/>
    </row>
    <row r="262" ht="20.25" spans="1:6">
      <c r="A262" s="6"/>
      <c r="B262" s="6"/>
      <c r="C262" s="6"/>
      <c r="D262" s="6"/>
      <c r="E262" s="6"/>
      <c r="F262" s="6"/>
    </row>
    <row r="263" ht="20.25" spans="1:6">
      <c r="A263" s="6"/>
      <c r="B263" s="6"/>
      <c r="C263" s="6"/>
      <c r="D263" s="6"/>
      <c r="E263" s="6"/>
      <c r="F263" s="6"/>
    </row>
    <row r="264" ht="20.25" spans="1:6">
      <c r="A264" s="6"/>
      <c r="B264" s="6"/>
      <c r="C264" s="6"/>
      <c r="D264" s="6"/>
      <c r="E264" s="6"/>
      <c r="F264" s="6"/>
    </row>
    <row r="265" ht="20.25" spans="1:6">
      <c r="A265" s="6"/>
      <c r="B265" s="6"/>
      <c r="C265" s="6"/>
      <c r="D265" s="6"/>
      <c r="E265" s="6"/>
      <c r="F265" s="6"/>
    </row>
    <row r="266" ht="20.25" spans="1:6">
      <c r="A266" s="6"/>
      <c r="B266" s="6"/>
      <c r="C266" s="6"/>
      <c r="D266" s="6"/>
      <c r="E266" s="6"/>
      <c r="F266" s="6"/>
    </row>
    <row r="267" ht="20.25" spans="1:6">
      <c r="A267" s="6"/>
      <c r="B267" s="6"/>
      <c r="C267" s="6"/>
      <c r="D267" s="6"/>
      <c r="E267" s="6"/>
      <c r="F267" s="6"/>
    </row>
    <row r="268" ht="20.25" spans="1:6">
      <c r="A268" s="6"/>
      <c r="B268" s="6"/>
      <c r="C268" s="6"/>
      <c r="D268" s="6"/>
      <c r="E268" s="6"/>
      <c r="F268" s="6"/>
    </row>
    <row r="269" ht="20.25" spans="1:6">
      <c r="A269" s="6"/>
      <c r="B269" s="6"/>
      <c r="C269" s="6"/>
      <c r="D269" s="6"/>
      <c r="E269" s="6"/>
      <c r="F269" s="6"/>
    </row>
    <row r="270" ht="20.25" spans="1:6">
      <c r="A270" s="6"/>
      <c r="B270" s="6"/>
      <c r="C270" s="6"/>
      <c r="D270" s="6"/>
      <c r="E270" s="6"/>
      <c r="F270" s="6"/>
    </row>
    <row r="271" ht="20.25" spans="1:6">
      <c r="A271" s="6"/>
      <c r="B271" s="6"/>
      <c r="C271" s="6"/>
      <c r="D271" s="6"/>
      <c r="E271" s="6"/>
      <c r="F271" s="6"/>
    </row>
    <row r="272" ht="20.25" spans="1:6">
      <c r="A272" s="6"/>
      <c r="B272" s="6"/>
      <c r="C272" s="6"/>
      <c r="D272" s="6"/>
      <c r="E272" s="6"/>
      <c r="F272" s="6"/>
    </row>
    <row r="273" ht="20.25" spans="1:6">
      <c r="A273" s="6"/>
      <c r="B273" s="6"/>
      <c r="C273" s="6"/>
      <c r="D273" s="6"/>
      <c r="E273" s="6"/>
      <c r="F273" s="6"/>
    </row>
    <row r="274" ht="20.25" spans="1:6">
      <c r="A274" s="6"/>
      <c r="B274" s="6"/>
      <c r="C274" s="6"/>
      <c r="D274" s="6"/>
      <c r="E274" s="6"/>
      <c r="F274" s="6"/>
    </row>
    <row r="275" ht="20.25" spans="1:6">
      <c r="A275" s="6"/>
      <c r="B275" s="6"/>
      <c r="C275" s="6"/>
      <c r="D275" s="6"/>
      <c r="E275" s="6"/>
      <c r="F275" s="6"/>
    </row>
    <row r="276" ht="20.25" spans="1:6">
      <c r="A276" s="6"/>
      <c r="B276" s="6"/>
      <c r="C276" s="6"/>
      <c r="D276" s="6"/>
      <c r="E276" s="6"/>
      <c r="F276" s="6"/>
    </row>
    <row r="277" ht="20.25" spans="1:6">
      <c r="A277" s="6"/>
      <c r="B277" s="6"/>
      <c r="C277" s="6"/>
      <c r="D277" s="6"/>
      <c r="E277" s="6"/>
      <c r="F277" s="6"/>
    </row>
    <row r="278" ht="20.25" spans="1:6">
      <c r="A278" s="6"/>
      <c r="B278" s="6"/>
      <c r="C278" s="6"/>
      <c r="D278" s="6"/>
      <c r="E278" s="6"/>
      <c r="F278" s="6"/>
    </row>
    <row r="279" ht="20.25" spans="1:6">
      <c r="A279" s="6"/>
      <c r="B279" s="6"/>
      <c r="C279" s="6"/>
      <c r="D279" s="6"/>
      <c r="E279" s="6"/>
      <c r="F279" s="6"/>
    </row>
    <row r="280" ht="20.25" spans="1:6">
      <c r="A280" s="6"/>
      <c r="B280" s="6"/>
      <c r="C280" s="6"/>
      <c r="D280" s="6"/>
      <c r="E280" s="6"/>
      <c r="F280" s="6"/>
    </row>
    <row r="281" ht="20.25" spans="1:6">
      <c r="A281" s="6"/>
      <c r="B281" s="6"/>
      <c r="C281" s="6"/>
      <c r="D281" s="6"/>
      <c r="E281" s="6"/>
      <c r="F281" s="6"/>
    </row>
    <row r="282" ht="20.25" spans="1:6">
      <c r="A282" s="6"/>
      <c r="B282" s="6"/>
      <c r="C282" s="6"/>
      <c r="D282" s="6"/>
      <c r="E282" s="6"/>
      <c r="F282" s="6"/>
    </row>
    <row r="283" ht="20.25" spans="1:6">
      <c r="A283" s="6"/>
      <c r="B283" s="6"/>
      <c r="C283" s="6"/>
      <c r="D283" s="6"/>
      <c r="E283" s="6"/>
      <c r="F283" s="6"/>
    </row>
    <row r="284" ht="20.25" spans="1:6">
      <c r="A284" s="6"/>
      <c r="B284" s="6"/>
      <c r="C284" s="6"/>
      <c r="D284" s="6"/>
      <c r="E284" s="6"/>
      <c r="F284" s="6"/>
    </row>
    <row r="285" ht="20.25" spans="1:6">
      <c r="A285" s="6"/>
      <c r="B285" s="6"/>
      <c r="C285" s="6"/>
      <c r="D285" s="6"/>
      <c r="E285" s="6"/>
      <c r="F285" s="6"/>
    </row>
    <row r="286" ht="20.25" spans="1:6">
      <c r="A286" s="6"/>
      <c r="B286" s="6"/>
      <c r="C286" s="6"/>
      <c r="D286" s="6"/>
      <c r="E286" s="6"/>
      <c r="F286" s="6"/>
    </row>
    <row r="287" ht="20.25" spans="1:6">
      <c r="A287" s="6"/>
      <c r="B287" s="6"/>
      <c r="C287" s="6"/>
      <c r="D287" s="6"/>
      <c r="E287" s="6"/>
      <c r="F287" s="6"/>
    </row>
    <row r="288" ht="20.25" spans="1:6">
      <c r="A288" s="6"/>
      <c r="B288" s="6"/>
      <c r="C288" s="6"/>
      <c r="D288" s="6"/>
      <c r="E288" s="6"/>
      <c r="F288" s="6"/>
    </row>
    <row r="289" ht="20.25" spans="1:6">
      <c r="A289" s="6"/>
      <c r="B289" s="6"/>
      <c r="C289" s="6"/>
      <c r="D289" s="6"/>
      <c r="E289" s="6"/>
      <c r="F289" s="6"/>
    </row>
    <row r="290" ht="20.25" spans="1:6">
      <c r="A290" s="6"/>
      <c r="B290" s="6"/>
      <c r="C290" s="6"/>
      <c r="D290" s="6"/>
      <c r="E290" s="6"/>
      <c r="F290" s="6"/>
    </row>
    <row r="291" ht="20.25" spans="1:6">
      <c r="A291" s="6"/>
      <c r="B291" s="6"/>
      <c r="C291" s="6"/>
      <c r="D291" s="6"/>
      <c r="E291" s="6"/>
      <c r="F291" s="6"/>
    </row>
  </sheetData>
  <autoFilter xmlns:etc="http://www.wps.cn/officeDocument/2017/etCustomData" ref="A1:L184" etc:filterBottomFollowUsedRange="0">
    <sortState ref="A2:L184">
      <sortCondition ref="A1"/>
    </sortState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1"/>
  <sheetViews>
    <sheetView tabSelected="1" workbookViewId="0">
      <selection activeCell="I18" sqref="I18"/>
    </sheetView>
  </sheetViews>
  <sheetFormatPr defaultColWidth="9" defaultRowHeight="18.75"/>
  <cols>
    <col min="1" max="1" width="25.625" style="1" customWidth="1"/>
    <col min="2" max="2" width="13.5" style="1" customWidth="1"/>
    <col min="3" max="4" width="9" style="1"/>
    <col min="5" max="5" width="10.75" style="1" customWidth="1"/>
    <col min="6" max="6" width="10.625" style="1" customWidth="1"/>
    <col min="7" max="7" width="16" style="1" customWidth="1"/>
    <col min="8" max="8" width="10.75" style="2" customWidth="1"/>
    <col min="9" max="9" width="11.375" style="3" customWidth="1"/>
    <col min="10" max="10" width="12.625" style="3"/>
    <col min="11" max="11" width="12.625" style="2"/>
    <col min="12" max="12" width="9.125" style="1"/>
    <col min="13" max="16384" width="9" style="1"/>
  </cols>
  <sheetData>
    <row r="1" s="1" customForma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304</v>
      </c>
      <c r="F1" s="4" t="s">
        <v>4</v>
      </c>
      <c r="G1" s="4" t="s">
        <v>5</v>
      </c>
      <c r="H1" s="5" t="s">
        <v>6</v>
      </c>
      <c r="I1" s="12" t="s">
        <v>7</v>
      </c>
      <c r="J1" s="12" t="s">
        <v>8</v>
      </c>
      <c r="K1" s="5" t="s">
        <v>9</v>
      </c>
      <c r="L1" s="3" t="s">
        <v>10</v>
      </c>
    </row>
    <row r="2" s="1" customFormat="1" ht="20.25" spans="1:12">
      <c r="A2" s="6" t="s">
        <v>305</v>
      </c>
      <c r="B2" s="6" t="s">
        <v>120</v>
      </c>
      <c r="C2" s="7">
        <v>6</v>
      </c>
      <c r="D2" s="6">
        <v>0</v>
      </c>
      <c r="E2" s="6">
        <v>0</v>
      </c>
      <c r="F2" s="6">
        <v>253</v>
      </c>
      <c r="G2" s="6">
        <v>1.75</v>
      </c>
      <c r="H2" s="8">
        <f>F2-D2*200</f>
        <v>253</v>
      </c>
      <c r="I2" s="13">
        <f>H2/K2</f>
        <v>1.75</v>
      </c>
      <c r="J2" s="13">
        <f>H2/C2</f>
        <v>42.1666666666667</v>
      </c>
      <c r="K2" s="8">
        <f>F2/G2</f>
        <v>144.571428571429</v>
      </c>
      <c r="L2" s="3">
        <f>I2*SQRT(J2)</f>
        <v>11.3637765142873</v>
      </c>
    </row>
    <row r="3" s="1" customFormat="1" ht="20.25" spans="1:12">
      <c r="A3" s="6" t="s">
        <v>306</v>
      </c>
      <c r="B3" s="6" t="s">
        <v>307</v>
      </c>
      <c r="C3" s="7">
        <v>4.5</v>
      </c>
      <c r="D3" s="6">
        <v>0</v>
      </c>
      <c r="E3" s="6">
        <v>0</v>
      </c>
      <c r="F3" s="6">
        <v>174.5</v>
      </c>
      <c r="G3" s="6">
        <v>2.345</v>
      </c>
      <c r="H3" s="8">
        <f>F3-D3*200</f>
        <v>174.5</v>
      </c>
      <c r="I3" s="13">
        <f>H3/K3</f>
        <v>2.345</v>
      </c>
      <c r="J3" s="13">
        <f>H3/C3</f>
        <v>38.7777777777778</v>
      </c>
      <c r="K3" s="8">
        <f>F3/G3</f>
        <v>74.4136460554371</v>
      </c>
      <c r="L3" s="3">
        <f>I3*SQRT(J3)</f>
        <v>14.6027384227906</v>
      </c>
    </row>
    <row r="4" s="1" customFormat="1" ht="20.25" spans="1:12">
      <c r="A4" s="6" t="s">
        <v>308</v>
      </c>
      <c r="B4" s="6" t="s">
        <v>104</v>
      </c>
      <c r="C4" s="7">
        <v>8</v>
      </c>
      <c r="D4" s="6">
        <v>3.5</v>
      </c>
      <c r="E4" s="6" t="e">
        <v>#VALUE!</v>
      </c>
      <c r="F4" s="6">
        <v>1030</v>
      </c>
      <c r="G4" s="6">
        <v>7.695</v>
      </c>
      <c r="H4" s="8">
        <f>F4-D4*200</f>
        <v>330</v>
      </c>
      <c r="I4" s="13">
        <f>H4/K4</f>
        <v>2.46538834951456</v>
      </c>
      <c r="J4" s="13">
        <f>H4/C4</f>
        <v>41.25</v>
      </c>
      <c r="K4" s="8">
        <f>F4/G4</f>
        <v>133.853151397011</v>
      </c>
      <c r="L4" s="3">
        <f>I4*SQRT(J4)</f>
        <v>15.834243373123</v>
      </c>
    </row>
    <row r="5" s="1" customFormat="1" ht="20.25" spans="1:12">
      <c r="A5" s="6" t="s">
        <v>309</v>
      </c>
      <c r="B5" s="6" t="s">
        <v>310</v>
      </c>
      <c r="C5" s="7">
        <v>12</v>
      </c>
      <c r="D5" s="6">
        <v>3</v>
      </c>
      <c r="E5" s="6" t="e">
        <v>#VALUE!</v>
      </c>
      <c r="F5" s="6">
        <v>1173.5</v>
      </c>
      <c r="G5" s="6">
        <v>4.595</v>
      </c>
      <c r="H5" s="8">
        <f>F5-D5*200</f>
        <v>573.5</v>
      </c>
      <c r="I5" s="13">
        <f>H5/K5</f>
        <v>2.24561780997017</v>
      </c>
      <c r="J5" s="13">
        <f>H5/C5</f>
        <v>47.7916666666667</v>
      </c>
      <c r="K5" s="8">
        <f>F5/G5</f>
        <v>255.386289445049</v>
      </c>
      <c r="L5" s="3">
        <f>I5*SQRT(J5)</f>
        <v>15.5242966194368</v>
      </c>
    </row>
    <row r="6" s="1" customFormat="1" ht="20.25" spans="1:12">
      <c r="A6" s="6" t="s">
        <v>311</v>
      </c>
      <c r="B6" s="6" t="s">
        <v>312</v>
      </c>
      <c r="C6" s="7">
        <v>10</v>
      </c>
      <c r="D6" s="6">
        <v>0</v>
      </c>
      <c r="E6" s="6">
        <v>0</v>
      </c>
      <c r="F6" s="6">
        <v>415.5</v>
      </c>
      <c r="G6" s="6">
        <v>2.365</v>
      </c>
      <c r="H6" s="8">
        <f>F6-D6*200</f>
        <v>415.5</v>
      </c>
      <c r="I6" s="13">
        <f>H6/K6</f>
        <v>2.365</v>
      </c>
      <c r="J6" s="13">
        <f>H6/C6</f>
        <v>41.55</v>
      </c>
      <c r="K6" s="8">
        <f>F6/G6</f>
        <v>175.68710359408</v>
      </c>
      <c r="L6" s="3">
        <f>I6*SQRT(J6)</f>
        <v>15.2446219615312</v>
      </c>
    </row>
    <row r="7" s="1" customFormat="1" ht="20.25" spans="1:12">
      <c r="A7" s="6" t="s">
        <v>313</v>
      </c>
      <c r="B7" s="6" t="s">
        <v>314</v>
      </c>
      <c r="C7" s="7">
        <v>4</v>
      </c>
      <c r="D7" s="6">
        <v>0</v>
      </c>
      <c r="E7" s="6">
        <v>0</v>
      </c>
      <c r="F7" s="6">
        <v>216.5</v>
      </c>
      <c r="G7" s="6">
        <v>2.07</v>
      </c>
      <c r="H7" s="8">
        <f>F7-D7*200</f>
        <v>216.5</v>
      </c>
      <c r="I7" s="13">
        <f>H7/K7</f>
        <v>2.07</v>
      </c>
      <c r="J7" s="13">
        <f>H7/C7</f>
        <v>54.125</v>
      </c>
      <c r="K7" s="8">
        <f>F7/G7</f>
        <v>104.589371980676</v>
      </c>
      <c r="L7" s="3">
        <f>I7*SQRT(J7)</f>
        <v>15.2289268334968</v>
      </c>
    </row>
    <row r="8" s="1" customFormat="1" ht="20.25" spans="1:12">
      <c r="A8" s="6" t="s">
        <v>315</v>
      </c>
      <c r="B8" s="6" t="s">
        <v>316</v>
      </c>
      <c r="C8" s="7">
        <v>3</v>
      </c>
      <c r="D8" s="6">
        <v>1</v>
      </c>
      <c r="E8" s="6" t="e">
        <v>#VALUE!</v>
      </c>
      <c r="F8" s="6">
        <v>308.5</v>
      </c>
      <c r="G8" s="6">
        <v>5.09</v>
      </c>
      <c r="H8" s="8">
        <f>F8-D8*200</f>
        <v>108.5</v>
      </c>
      <c r="I8" s="13">
        <f>H8/K8</f>
        <v>1.79016207455429</v>
      </c>
      <c r="J8" s="13">
        <f>H8/C8</f>
        <v>36.1666666666667</v>
      </c>
      <c r="K8" s="8">
        <f>F8/G8</f>
        <v>60.6090373280943</v>
      </c>
      <c r="L8" s="3">
        <f>I8*SQRT(J8)</f>
        <v>10.7658070988542</v>
      </c>
    </row>
    <row r="9" s="1" customFormat="1" ht="20.25" spans="1:12">
      <c r="A9" s="6" t="s">
        <v>317</v>
      </c>
      <c r="B9" s="6" t="s">
        <v>62</v>
      </c>
      <c r="C9" s="7">
        <v>11</v>
      </c>
      <c r="D9" s="6">
        <v>1</v>
      </c>
      <c r="E9" s="6" t="e">
        <v>#VALUE!</v>
      </c>
      <c r="F9" s="6">
        <v>673</v>
      </c>
      <c r="G9" s="6">
        <v>3.085</v>
      </c>
      <c r="H9" s="8">
        <f>F9-D9*200</f>
        <v>473</v>
      </c>
      <c r="I9" s="13">
        <f>H9/K9</f>
        <v>2.16820950965825</v>
      </c>
      <c r="J9" s="13">
        <f>H9/C9</f>
        <v>43</v>
      </c>
      <c r="K9" s="8">
        <f>F9/G9</f>
        <v>218.152350081037</v>
      </c>
      <c r="L9" s="3">
        <f>I9*SQRT(J9)</f>
        <v>14.2179005673909</v>
      </c>
    </row>
    <row r="10" s="1" customFormat="1" ht="20.25" spans="1:12">
      <c r="A10" s="6" t="s">
        <v>318</v>
      </c>
      <c r="B10" s="6" t="s">
        <v>319</v>
      </c>
      <c r="C10" s="7">
        <v>7</v>
      </c>
      <c r="D10" s="6">
        <v>0</v>
      </c>
      <c r="E10" s="6">
        <v>0</v>
      </c>
      <c r="F10" s="6">
        <v>289</v>
      </c>
      <c r="G10" s="6">
        <v>2.14</v>
      </c>
      <c r="H10" s="8">
        <f>F10-D10*200</f>
        <v>289</v>
      </c>
      <c r="I10" s="13">
        <f>H10/K10</f>
        <v>2.14</v>
      </c>
      <c r="J10" s="13">
        <f>H10/C10</f>
        <v>41.2857142857143</v>
      </c>
      <c r="K10" s="8">
        <f>F10/G10</f>
        <v>135.046728971963</v>
      </c>
      <c r="L10" s="3">
        <f>I10*SQRT(J10)</f>
        <v>13.7503475280757</v>
      </c>
    </row>
    <row r="11" s="1" customFormat="1" ht="20.25" spans="1:12">
      <c r="A11" s="6" t="s">
        <v>320</v>
      </c>
      <c r="B11" s="6" t="s">
        <v>321</v>
      </c>
      <c r="C11" s="7">
        <v>16</v>
      </c>
      <c r="D11" s="6">
        <v>1</v>
      </c>
      <c r="E11" s="6" t="e">
        <v>#VALUE!</v>
      </c>
      <c r="F11" s="6">
        <v>981.5</v>
      </c>
      <c r="G11" s="6">
        <v>2.99</v>
      </c>
      <c r="H11" s="8">
        <f>F11-D11*200</f>
        <v>781.5</v>
      </c>
      <c r="I11" s="13">
        <f>H11/K11</f>
        <v>2.38072847682119</v>
      </c>
      <c r="J11" s="13">
        <f>H11/C11</f>
        <v>48.84375</v>
      </c>
      <c r="K11" s="8">
        <f>F11/G11</f>
        <v>328.260869565217</v>
      </c>
      <c r="L11" s="3">
        <f>I11*SQRT(J11)</f>
        <v>16.6385074916432</v>
      </c>
    </row>
    <row r="12" s="1" customFormat="1" ht="20.25" spans="1:12">
      <c r="A12" s="6" t="s">
        <v>322</v>
      </c>
      <c r="B12" s="6" t="s">
        <v>323</v>
      </c>
      <c r="C12" s="7">
        <v>17.5</v>
      </c>
      <c r="D12" s="6">
        <v>1</v>
      </c>
      <c r="E12" s="6" t="e">
        <v>#VALUE!</v>
      </c>
      <c r="F12" s="6">
        <v>927.5</v>
      </c>
      <c r="G12" s="6">
        <v>3.31</v>
      </c>
      <c r="H12" s="8">
        <f>F12-D12*200</f>
        <v>727.5</v>
      </c>
      <c r="I12" s="13">
        <f>H12/K12</f>
        <v>2.59625336927224</v>
      </c>
      <c r="J12" s="13">
        <f>H12/C12</f>
        <v>41.5714285714286</v>
      </c>
      <c r="K12" s="8">
        <f>F12/G12</f>
        <v>280.211480362538</v>
      </c>
      <c r="L12" s="3">
        <f>I12*SQRT(J12)</f>
        <v>16.7395796295577</v>
      </c>
    </row>
    <row r="13" s="1" customFormat="1" ht="20.25" spans="1:12">
      <c r="A13" s="6" t="s">
        <v>324</v>
      </c>
      <c r="B13" s="6" t="s">
        <v>325</v>
      </c>
      <c r="C13" s="7">
        <v>6</v>
      </c>
      <c r="D13" s="6">
        <v>0</v>
      </c>
      <c r="E13" s="6">
        <v>0</v>
      </c>
      <c r="F13" s="6">
        <v>338</v>
      </c>
      <c r="G13" s="6">
        <v>1.905</v>
      </c>
      <c r="H13" s="8">
        <f>F13-D13*200</f>
        <v>338</v>
      </c>
      <c r="I13" s="13">
        <f>H13/K13</f>
        <v>1.905</v>
      </c>
      <c r="J13" s="13">
        <f>H13/C13</f>
        <v>56.3333333333333</v>
      </c>
      <c r="K13" s="8">
        <f>F13/G13</f>
        <v>177.42782152231</v>
      </c>
      <c r="L13" s="3">
        <f>I13*SQRT(J13)</f>
        <v>14.2980794164811</v>
      </c>
    </row>
    <row r="14" s="1" customFormat="1" ht="40.5" spans="1:12">
      <c r="A14" s="6" t="s">
        <v>326</v>
      </c>
      <c r="B14" s="6" t="s">
        <v>327</v>
      </c>
      <c r="C14" s="7">
        <v>1</v>
      </c>
      <c r="D14" s="6">
        <v>0</v>
      </c>
      <c r="E14" s="6">
        <v>0</v>
      </c>
      <c r="F14" s="6">
        <v>69</v>
      </c>
      <c r="G14" s="6">
        <v>1.865</v>
      </c>
      <c r="H14" s="8">
        <f>F14-D14*200</f>
        <v>69</v>
      </c>
      <c r="I14" s="13">
        <f>H14/K14</f>
        <v>1.865</v>
      </c>
      <c r="J14" s="13">
        <f>H14/C14</f>
        <v>69</v>
      </c>
      <c r="K14" s="8">
        <f>F14/G14</f>
        <v>36.9973190348525</v>
      </c>
      <c r="L14" s="3">
        <f>I14*SQRT(J14)</f>
        <v>15.4918535043422</v>
      </c>
    </row>
    <row r="15" s="1" customFormat="1" ht="40.5" spans="1:12">
      <c r="A15" s="6" t="s">
        <v>328</v>
      </c>
      <c r="B15" s="6" t="s">
        <v>291</v>
      </c>
      <c r="C15" s="7">
        <v>2</v>
      </c>
      <c r="D15" s="6">
        <v>0</v>
      </c>
      <c r="E15" s="6">
        <v>0</v>
      </c>
      <c r="F15" s="6">
        <v>122.5</v>
      </c>
      <c r="G15" s="6">
        <v>1.82</v>
      </c>
      <c r="H15" s="8">
        <f>F15-D15*200</f>
        <v>122.5</v>
      </c>
      <c r="I15" s="13">
        <f>H15/K15</f>
        <v>1.82</v>
      </c>
      <c r="J15" s="13">
        <f>H15/C15</f>
        <v>61.25</v>
      </c>
      <c r="K15" s="8">
        <f>F15/G15</f>
        <v>67.3076923076923</v>
      </c>
      <c r="L15" s="3">
        <f>I15*SQRT(J15)</f>
        <v>14.2437530166737</v>
      </c>
    </row>
    <row r="16" s="1" customFormat="1" spans="1:12">
      <c r="A16" s="9" t="s">
        <v>329</v>
      </c>
      <c r="B16" s="9" t="s">
        <v>236</v>
      </c>
      <c r="C16" s="10">
        <v>2</v>
      </c>
      <c r="D16" s="9">
        <v>0</v>
      </c>
      <c r="E16" s="9">
        <v>0</v>
      </c>
      <c r="F16" s="9">
        <v>122.5</v>
      </c>
      <c r="G16" s="9">
        <v>1.38</v>
      </c>
      <c r="H16" s="8">
        <f>F16-D16*200</f>
        <v>122.5</v>
      </c>
      <c r="I16" s="13">
        <f>H16/K16</f>
        <v>1.38</v>
      </c>
      <c r="J16" s="13">
        <f>H16/C16</f>
        <v>61.25</v>
      </c>
      <c r="K16" s="8">
        <f>F16/G16</f>
        <v>88.768115942029</v>
      </c>
      <c r="L16" s="3">
        <f>I16*SQRT(J16)</f>
        <v>10.800208331324</v>
      </c>
    </row>
    <row r="17" s="1" customFormat="1" ht="40.5" spans="1:12">
      <c r="A17" s="6" t="s">
        <v>330</v>
      </c>
      <c r="B17" s="6" t="s">
        <v>331</v>
      </c>
      <c r="C17" s="7">
        <v>0</v>
      </c>
      <c r="D17" s="6">
        <v>0</v>
      </c>
      <c r="E17" s="6">
        <v>0</v>
      </c>
      <c r="F17" s="6">
        <v>0</v>
      </c>
      <c r="G17" s="6">
        <v>0</v>
      </c>
      <c r="H17" s="8">
        <f>F17-D17*200</f>
        <v>0</v>
      </c>
      <c r="I17" s="13">
        <f>H17/K17</f>
        <v>0</v>
      </c>
      <c r="J17" s="13">
        <v>80</v>
      </c>
      <c r="K17" s="8">
        <v>34</v>
      </c>
      <c r="L17" s="3">
        <f>I17*SQRT(J17)</f>
        <v>0</v>
      </c>
    </row>
    <row r="18" ht="40.5" spans="1:12">
      <c r="A18" s="6" t="s">
        <v>332</v>
      </c>
      <c r="B18" s="6" t="s">
        <v>28</v>
      </c>
      <c r="C18" s="7">
        <v>8</v>
      </c>
      <c r="D18" s="6">
        <v>0</v>
      </c>
      <c r="E18" s="6">
        <v>0</v>
      </c>
      <c r="F18" s="6">
        <v>320</v>
      </c>
      <c r="G18" s="6">
        <v>2.35</v>
      </c>
      <c r="H18" s="8">
        <f>F18-D18*200</f>
        <v>320</v>
      </c>
      <c r="I18" s="13">
        <f>H18/K18</f>
        <v>2.35</v>
      </c>
      <c r="J18" s="13">
        <f>H18/C18</f>
        <v>40</v>
      </c>
      <c r="K18" s="8">
        <f>F18/G18</f>
        <v>136.170212765957</v>
      </c>
      <c r="L18" s="3">
        <f>I18*SQRT(J18)</f>
        <v>14.8627050027914</v>
      </c>
    </row>
    <row r="19" ht="20.25" spans="1:7">
      <c r="A19" s="11"/>
      <c r="B19" s="11"/>
      <c r="C19" s="11"/>
      <c r="D19" s="11"/>
      <c r="E19" s="11"/>
      <c r="F19" s="11"/>
      <c r="G19" s="11"/>
    </row>
    <row r="20" ht="20.25" spans="1:7">
      <c r="A20" s="11"/>
      <c r="B20" s="11"/>
      <c r="C20" s="11"/>
      <c r="D20" s="11"/>
      <c r="E20" s="11"/>
      <c r="F20" s="11"/>
      <c r="G20" s="11"/>
    </row>
    <row r="21" ht="20.25" spans="1:7">
      <c r="A21" s="11"/>
      <c r="B21" s="11"/>
      <c r="C21" s="11"/>
      <c r="D21" s="11"/>
      <c r="E21" s="11"/>
      <c r="F21" s="11"/>
      <c r="G21" s="11"/>
    </row>
    <row r="22" ht="20.25" spans="1:7">
      <c r="A22" s="11"/>
      <c r="B22" s="11"/>
      <c r="C22" s="11"/>
      <c r="D22" s="11"/>
      <c r="E22" s="11"/>
      <c r="F22" s="11"/>
      <c r="G22" s="11"/>
    </row>
    <row r="23" ht="20.25" spans="1:7">
      <c r="A23" s="11"/>
      <c r="B23" s="11"/>
      <c r="C23" s="11"/>
      <c r="D23" s="11"/>
      <c r="E23" s="11"/>
      <c r="F23" s="11"/>
      <c r="G23" s="11"/>
    </row>
    <row r="24" ht="20.25" spans="1:7">
      <c r="A24" s="11"/>
      <c r="B24" s="11"/>
      <c r="C24" s="11"/>
      <c r="D24" s="11"/>
      <c r="E24" s="11"/>
      <c r="F24" s="11"/>
      <c r="G24" s="11"/>
    </row>
    <row r="25" ht="20.25" spans="1:7">
      <c r="A25" s="11"/>
      <c r="B25" s="11"/>
      <c r="C25" s="11"/>
      <c r="D25" s="11"/>
      <c r="E25" s="11"/>
      <c r="F25" s="11"/>
      <c r="G25" s="11"/>
    </row>
    <row r="26" ht="20.25" spans="1:7">
      <c r="A26" s="11"/>
      <c r="B26" s="11"/>
      <c r="C26" s="11"/>
      <c r="D26" s="11"/>
      <c r="E26" s="11"/>
      <c r="F26" s="11"/>
      <c r="G26" s="11"/>
    </row>
    <row r="27" ht="20.25" spans="1:7">
      <c r="A27" s="11"/>
      <c r="B27" s="11"/>
      <c r="C27" s="11"/>
      <c r="D27" s="11"/>
      <c r="E27" s="11"/>
      <c r="F27" s="11"/>
      <c r="G27" s="11"/>
    </row>
    <row r="28" ht="20.25" spans="1:7">
      <c r="A28" s="11"/>
      <c r="B28" s="11"/>
      <c r="C28" s="11"/>
      <c r="D28" s="11"/>
      <c r="E28" s="11"/>
      <c r="F28" s="11"/>
      <c r="G28" s="11"/>
    </row>
    <row r="29" ht="20.25" spans="1:7">
      <c r="A29" s="11"/>
      <c r="B29" s="11"/>
      <c r="C29" s="11"/>
      <c r="D29" s="11"/>
      <c r="E29" s="11"/>
      <c r="F29" s="11"/>
      <c r="G29" s="11"/>
    </row>
    <row r="30" ht="20.25" spans="1:7">
      <c r="A30" s="11"/>
      <c r="B30" s="11"/>
      <c r="C30" s="11"/>
      <c r="D30" s="11"/>
      <c r="E30" s="11"/>
      <c r="F30" s="11"/>
      <c r="G30" s="11"/>
    </row>
    <row r="31" ht="20.25" spans="1:7">
      <c r="A31" s="11"/>
      <c r="B31" s="11"/>
      <c r="C31" s="11"/>
      <c r="D31" s="11"/>
      <c r="E31" s="11"/>
      <c r="F31" s="11"/>
      <c r="G31" s="11"/>
    </row>
    <row r="32" ht="20.25" spans="1:7">
      <c r="A32" s="11"/>
      <c r="B32" s="11"/>
      <c r="C32" s="11"/>
      <c r="D32" s="11"/>
      <c r="E32" s="11"/>
      <c r="F32" s="11"/>
      <c r="G32" s="11"/>
    </row>
    <row r="33" ht="20.25" spans="1:7">
      <c r="A33" s="11"/>
      <c r="B33" s="11"/>
      <c r="C33" s="11"/>
      <c r="D33" s="11"/>
      <c r="E33" s="11"/>
      <c r="F33" s="11"/>
      <c r="G33" s="11"/>
    </row>
    <row r="34" ht="20.25" spans="1:7">
      <c r="A34" s="11"/>
      <c r="B34" s="11"/>
      <c r="C34" s="11"/>
      <c r="D34" s="11"/>
      <c r="E34" s="11"/>
      <c r="F34" s="11"/>
      <c r="G34" s="11"/>
    </row>
    <row r="35" ht="20.25" spans="1:7">
      <c r="A35" s="11"/>
      <c r="B35" s="11"/>
      <c r="C35" s="11"/>
      <c r="D35" s="11"/>
      <c r="E35" s="11"/>
      <c r="F35" s="11"/>
      <c r="G35" s="11"/>
    </row>
    <row r="36" ht="20.25" spans="1:7">
      <c r="A36" s="11"/>
      <c r="B36" s="11"/>
      <c r="C36" s="11"/>
      <c r="D36" s="11"/>
      <c r="E36" s="11"/>
      <c r="F36" s="11"/>
      <c r="G36" s="11"/>
    </row>
    <row r="37" ht="20.25" spans="1:7">
      <c r="A37" s="11"/>
      <c r="B37" s="11"/>
      <c r="C37" s="11"/>
      <c r="D37" s="11"/>
      <c r="E37" s="11"/>
      <c r="F37" s="11"/>
      <c r="G37" s="11"/>
    </row>
    <row r="38" ht="20.25" spans="1:7">
      <c r="A38" s="11"/>
      <c r="B38" s="11"/>
      <c r="C38" s="11"/>
      <c r="D38" s="11"/>
      <c r="E38" s="11"/>
      <c r="F38" s="11"/>
      <c r="G38" s="11"/>
    </row>
    <row r="39" ht="20.25" spans="1:7">
      <c r="A39" s="11"/>
      <c r="B39" s="11"/>
      <c r="C39" s="11"/>
      <c r="D39" s="11"/>
      <c r="E39" s="11"/>
      <c r="F39" s="11"/>
      <c r="G39" s="11"/>
    </row>
    <row r="40" ht="20.25" spans="1:7">
      <c r="A40" s="11"/>
      <c r="B40" s="11"/>
      <c r="C40" s="11"/>
      <c r="D40" s="11"/>
      <c r="E40" s="11"/>
      <c r="F40" s="11"/>
      <c r="G40" s="11"/>
    </row>
    <row r="41" ht="20.25" spans="1:7">
      <c r="A41" s="11"/>
      <c r="B41" s="11"/>
      <c r="C41" s="11"/>
      <c r="D41" s="11"/>
      <c r="E41" s="11"/>
      <c r="F41" s="11"/>
      <c r="G41" s="11"/>
    </row>
    <row r="42" ht="20.25" spans="1:7">
      <c r="A42" s="11"/>
      <c r="B42" s="11"/>
      <c r="C42" s="11"/>
      <c r="D42" s="11"/>
      <c r="E42" s="11"/>
      <c r="F42" s="11"/>
      <c r="G42" s="11"/>
    </row>
    <row r="43" ht="20.25" spans="1:7">
      <c r="A43" s="11"/>
      <c r="B43" s="11"/>
      <c r="C43" s="11"/>
      <c r="D43" s="11"/>
      <c r="E43" s="11"/>
      <c r="F43" s="11"/>
      <c r="G43" s="11"/>
    </row>
    <row r="44" ht="20.25" spans="1:7">
      <c r="A44" s="11"/>
      <c r="B44" s="11"/>
      <c r="C44" s="11"/>
      <c r="D44" s="11"/>
      <c r="E44" s="11"/>
      <c r="F44" s="11"/>
      <c r="G44" s="11"/>
    </row>
    <row r="45" ht="20.25" spans="1:7">
      <c r="A45" s="11"/>
      <c r="B45" s="11"/>
      <c r="C45" s="11"/>
      <c r="D45" s="11"/>
      <c r="E45" s="11"/>
      <c r="F45" s="11"/>
      <c r="G45" s="11"/>
    </row>
    <row r="46" ht="20.25" spans="1:7">
      <c r="A46" s="11"/>
      <c r="B46" s="11"/>
      <c r="C46" s="11"/>
      <c r="D46" s="11"/>
      <c r="E46" s="11"/>
      <c r="F46" s="11"/>
      <c r="G46" s="11"/>
    </row>
    <row r="47" ht="20.25" spans="1:7">
      <c r="A47" s="11"/>
      <c r="B47" s="11"/>
      <c r="C47" s="11"/>
      <c r="D47" s="11"/>
      <c r="E47" s="11"/>
      <c r="F47" s="11"/>
      <c r="G47" s="11"/>
    </row>
    <row r="48" ht="20.25" spans="1:7">
      <c r="A48" s="11"/>
      <c r="B48" s="11"/>
      <c r="C48" s="11"/>
      <c r="D48" s="11"/>
      <c r="E48" s="11"/>
      <c r="F48" s="11"/>
      <c r="G48" s="11"/>
    </row>
    <row r="49" ht="20.25" spans="1:7">
      <c r="A49" s="11"/>
      <c r="B49" s="11"/>
      <c r="C49" s="11"/>
      <c r="D49" s="11"/>
      <c r="E49" s="11"/>
      <c r="F49" s="11"/>
      <c r="G49" s="11"/>
    </row>
    <row r="50" ht="20.25" spans="1:7">
      <c r="A50" s="11"/>
      <c r="B50" s="11"/>
      <c r="C50" s="11"/>
      <c r="D50" s="11"/>
      <c r="E50" s="11"/>
      <c r="F50" s="11"/>
      <c r="G50" s="11"/>
    </row>
    <row r="51" ht="20.25" spans="1:7">
      <c r="A51" s="11"/>
      <c r="B51" s="11"/>
      <c r="C51" s="11"/>
      <c r="D51" s="11"/>
      <c r="E51" s="11"/>
      <c r="F51" s="11"/>
      <c r="G51" s="11"/>
    </row>
    <row r="52" ht="20.25" spans="1:7">
      <c r="A52" s="11"/>
      <c r="B52" s="11"/>
      <c r="C52" s="11"/>
      <c r="D52" s="11"/>
      <c r="E52" s="11"/>
      <c r="F52" s="11"/>
      <c r="G52" s="11"/>
    </row>
    <row r="53" ht="20.25" spans="1:7">
      <c r="A53" s="11"/>
      <c r="B53" s="11"/>
      <c r="C53" s="11"/>
      <c r="D53" s="11"/>
      <c r="E53" s="11"/>
      <c r="F53" s="11"/>
      <c r="G53" s="11"/>
    </row>
    <row r="54" ht="20.25" spans="1:7">
      <c r="A54" s="11"/>
      <c r="B54" s="11"/>
      <c r="C54" s="11"/>
      <c r="D54" s="11"/>
      <c r="E54" s="11"/>
      <c r="F54" s="11"/>
      <c r="G54" s="11"/>
    </row>
    <row r="55" ht="20.25" spans="1:7">
      <c r="A55" s="11"/>
      <c r="B55" s="11"/>
      <c r="C55" s="11"/>
      <c r="D55" s="11"/>
      <c r="E55" s="11"/>
      <c r="F55" s="11"/>
      <c r="G55" s="11"/>
    </row>
    <row r="56" ht="20.25" spans="1:7">
      <c r="A56" s="11"/>
      <c r="B56" s="11"/>
      <c r="C56" s="11"/>
      <c r="D56" s="11"/>
      <c r="E56" s="11"/>
      <c r="F56" s="11"/>
      <c r="G56" s="11"/>
    </row>
    <row r="57" ht="20.25" spans="1:7">
      <c r="A57" s="11"/>
      <c r="B57" s="11"/>
      <c r="C57" s="11"/>
      <c r="D57" s="11"/>
      <c r="E57" s="11"/>
      <c r="F57" s="11"/>
      <c r="G57" s="11"/>
    </row>
    <row r="58" ht="20.25" spans="1:7">
      <c r="A58" s="11"/>
      <c r="B58" s="11"/>
      <c r="C58" s="11"/>
      <c r="D58" s="11"/>
      <c r="E58" s="11"/>
      <c r="F58" s="11"/>
      <c r="G58" s="11"/>
    </row>
    <row r="59" ht="20.25" spans="1:7">
      <c r="A59" s="11"/>
      <c r="B59" s="11"/>
      <c r="C59" s="11"/>
      <c r="D59" s="11"/>
      <c r="E59" s="11"/>
      <c r="F59" s="11"/>
      <c r="G59" s="11"/>
    </row>
    <row r="60" ht="20.25" spans="1:7">
      <c r="A60" s="11"/>
      <c r="B60" s="11"/>
      <c r="C60" s="11"/>
      <c r="D60" s="11"/>
      <c r="E60" s="11"/>
      <c r="F60" s="11"/>
      <c r="G60" s="11"/>
    </row>
    <row r="61" ht="20.25" spans="1:7">
      <c r="A61" s="11"/>
      <c r="B61" s="11"/>
      <c r="C61" s="11"/>
      <c r="D61" s="11"/>
      <c r="E61" s="11"/>
      <c r="F61" s="11"/>
      <c r="G61" s="11"/>
    </row>
    <row r="62" ht="20.25" spans="1:7">
      <c r="A62" s="11"/>
      <c r="B62" s="11"/>
      <c r="C62" s="11"/>
      <c r="D62" s="11"/>
      <c r="E62" s="11"/>
      <c r="F62" s="11"/>
      <c r="G62" s="11"/>
    </row>
    <row r="63" ht="20.25" spans="1:7">
      <c r="A63" s="11"/>
      <c r="B63" s="11"/>
      <c r="C63" s="11"/>
      <c r="D63" s="11"/>
      <c r="E63" s="11"/>
      <c r="F63" s="11"/>
      <c r="G63" s="11"/>
    </row>
    <row r="64" ht="20.25" spans="1:7">
      <c r="A64" s="11"/>
      <c r="B64" s="11"/>
      <c r="C64" s="11"/>
      <c r="D64" s="11"/>
      <c r="E64" s="11"/>
      <c r="F64" s="11"/>
      <c r="G64" s="11"/>
    </row>
    <row r="65" ht="20.25" spans="1:7">
      <c r="A65" s="11"/>
      <c r="B65" s="11"/>
      <c r="C65" s="11"/>
      <c r="D65" s="11"/>
      <c r="E65" s="11"/>
      <c r="F65" s="11"/>
      <c r="G65" s="11"/>
    </row>
    <row r="66" ht="20.25" spans="1:7">
      <c r="A66" s="11"/>
      <c r="B66" s="11"/>
      <c r="C66" s="11"/>
      <c r="D66" s="11"/>
      <c r="E66" s="11"/>
      <c r="F66" s="11"/>
      <c r="G66" s="11"/>
    </row>
    <row r="67" ht="20.25" spans="1:7">
      <c r="A67" s="11"/>
      <c r="B67" s="11"/>
      <c r="C67" s="11"/>
      <c r="D67" s="11"/>
      <c r="E67" s="11"/>
      <c r="F67" s="11"/>
      <c r="G67" s="11"/>
    </row>
    <row r="68" ht="20.25" spans="1:7">
      <c r="A68" s="11"/>
      <c r="B68" s="11"/>
      <c r="C68" s="11"/>
      <c r="D68" s="11"/>
      <c r="E68" s="11"/>
      <c r="F68" s="11"/>
      <c r="G68" s="11"/>
    </row>
    <row r="69" ht="20.25" spans="1:7">
      <c r="A69" s="11"/>
      <c r="B69" s="11"/>
      <c r="C69" s="11"/>
      <c r="D69" s="11"/>
      <c r="E69" s="11"/>
      <c r="F69" s="11"/>
      <c r="G69" s="11"/>
    </row>
    <row r="70" ht="20.25" spans="1:7">
      <c r="A70" s="11"/>
      <c r="B70" s="11"/>
      <c r="C70" s="11"/>
      <c r="D70" s="11"/>
      <c r="E70" s="11"/>
      <c r="F70" s="11"/>
      <c r="G70" s="11"/>
    </row>
    <row r="71" ht="20.25" spans="1:7">
      <c r="A71" s="11"/>
      <c r="B71" s="11"/>
      <c r="C71" s="11"/>
      <c r="D71" s="11"/>
      <c r="E71" s="11"/>
      <c r="F71" s="11"/>
      <c r="G71" s="11"/>
    </row>
    <row r="72" ht="20.25" spans="1:7">
      <c r="A72" s="11"/>
      <c r="B72" s="11"/>
      <c r="C72" s="11"/>
      <c r="D72" s="11"/>
      <c r="E72" s="11"/>
      <c r="F72" s="11"/>
      <c r="G72" s="11"/>
    </row>
    <row r="73" ht="20.25" spans="1:7">
      <c r="A73" s="11"/>
      <c r="B73" s="11"/>
      <c r="C73" s="11"/>
      <c r="D73" s="11"/>
      <c r="E73" s="11"/>
      <c r="F73" s="11"/>
      <c r="G73" s="11"/>
    </row>
    <row r="74" ht="20.25" spans="1:7">
      <c r="A74" s="11"/>
      <c r="B74" s="11"/>
      <c r="C74" s="11"/>
      <c r="D74" s="11"/>
      <c r="E74" s="11"/>
      <c r="F74" s="11"/>
      <c r="G74" s="11"/>
    </row>
    <row r="75" ht="20.25" spans="1:7">
      <c r="A75" s="11"/>
      <c r="B75" s="11"/>
      <c r="C75" s="11"/>
      <c r="D75" s="11"/>
      <c r="E75" s="11"/>
      <c r="F75" s="11"/>
      <c r="G75" s="11"/>
    </row>
    <row r="76" ht="20.25" spans="1:7">
      <c r="A76" s="11"/>
      <c r="B76" s="11"/>
      <c r="C76" s="11"/>
      <c r="D76" s="11"/>
      <c r="E76" s="11"/>
      <c r="F76" s="11"/>
      <c r="G76" s="11"/>
    </row>
    <row r="77" ht="20.25" spans="1:7">
      <c r="A77" s="11"/>
      <c r="B77" s="11"/>
      <c r="C77" s="11"/>
      <c r="D77" s="11"/>
      <c r="E77" s="11"/>
      <c r="F77" s="11"/>
      <c r="G77" s="11"/>
    </row>
    <row r="78" ht="20.25" spans="1:7">
      <c r="A78" s="11"/>
      <c r="B78" s="11"/>
      <c r="C78" s="11"/>
      <c r="D78" s="11"/>
      <c r="E78" s="11"/>
      <c r="F78" s="11"/>
      <c r="G78" s="11"/>
    </row>
    <row r="79" ht="20.25" spans="1:7">
      <c r="A79" s="11"/>
      <c r="B79" s="11"/>
      <c r="C79" s="11"/>
      <c r="D79" s="11"/>
      <c r="E79" s="11"/>
      <c r="F79" s="11"/>
      <c r="G79" s="11"/>
    </row>
    <row r="80" ht="20.25" spans="1:7">
      <c r="A80" s="11"/>
      <c r="B80" s="11"/>
      <c r="C80" s="11"/>
      <c r="D80" s="11"/>
      <c r="E80" s="11"/>
      <c r="F80" s="11"/>
      <c r="G80" s="11"/>
    </row>
    <row r="81" ht="20.25" spans="1:7">
      <c r="A81" s="11"/>
      <c r="B81" s="11"/>
      <c r="C81" s="11"/>
      <c r="D81" s="11"/>
      <c r="E81" s="11"/>
      <c r="F81" s="11"/>
      <c r="G81" s="11"/>
    </row>
    <row r="82" ht="20.25" spans="1:7">
      <c r="A82" s="11"/>
      <c r="B82" s="11"/>
      <c r="C82" s="11"/>
      <c r="D82" s="11"/>
      <c r="E82" s="11"/>
      <c r="F82" s="11"/>
      <c r="G82" s="11"/>
    </row>
    <row r="83" ht="20.25" spans="1:7">
      <c r="A83" s="11"/>
      <c r="B83" s="11"/>
      <c r="C83" s="11"/>
      <c r="D83" s="11"/>
      <c r="E83" s="11"/>
      <c r="F83" s="11"/>
      <c r="G83" s="11"/>
    </row>
    <row r="84" ht="20.25" spans="1:7">
      <c r="A84" s="11"/>
      <c r="B84" s="11"/>
      <c r="C84" s="11"/>
      <c r="D84" s="11"/>
      <c r="E84" s="11"/>
      <c r="F84" s="11"/>
      <c r="G84" s="11"/>
    </row>
    <row r="85" ht="20.25" spans="1:7">
      <c r="A85" s="11"/>
      <c r="B85" s="11"/>
      <c r="C85" s="11"/>
      <c r="D85" s="11"/>
      <c r="E85" s="11"/>
      <c r="F85" s="11"/>
      <c r="G85" s="11"/>
    </row>
    <row r="86" ht="20.25" spans="1:7">
      <c r="A86" s="11"/>
      <c r="B86" s="11"/>
      <c r="C86" s="11"/>
      <c r="D86" s="11"/>
      <c r="E86" s="11"/>
      <c r="F86" s="11"/>
      <c r="G86" s="11"/>
    </row>
    <row r="87" ht="20.25" spans="1:7">
      <c r="A87" s="11"/>
      <c r="B87" s="11"/>
      <c r="C87" s="11"/>
      <c r="D87" s="11"/>
      <c r="E87" s="11"/>
      <c r="F87" s="11"/>
      <c r="G87" s="11"/>
    </row>
    <row r="88" ht="20.25" spans="1:7">
      <c r="A88" s="11"/>
      <c r="B88" s="11"/>
      <c r="C88" s="11"/>
      <c r="D88" s="11"/>
      <c r="E88" s="11"/>
      <c r="F88" s="11"/>
      <c r="G88" s="11"/>
    </row>
    <row r="89" ht="20.25" spans="1:7">
      <c r="A89" s="11"/>
      <c r="B89" s="11"/>
      <c r="C89" s="11"/>
      <c r="D89" s="11"/>
      <c r="E89" s="11"/>
      <c r="F89" s="11"/>
      <c r="G89" s="11"/>
    </row>
    <row r="90" ht="20.25" spans="1:7">
      <c r="A90" s="11"/>
      <c r="B90" s="11"/>
      <c r="C90" s="11"/>
      <c r="D90" s="11"/>
      <c r="E90" s="11"/>
      <c r="F90" s="11"/>
      <c r="G90" s="11"/>
    </row>
    <row r="91" ht="20.25" spans="1:7">
      <c r="A91" s="11"/>
      <c r="B91" s="11"/>
      <c r="C91" s="11"/>
      <c r="D91" s="11"/>
      <c r="E91" s="11"/>
      <c r="F91" s="11"/>
      <c r="G91" s="11"/>
    </row>
    <row r="92" ht="20.25" spans="1:7">
      <c r="A92" s="11"/>
      <c r="B92" s="11"/>
      <c r="C92" s="11"/>
      <c r="D92" s="11"/>
      <c r="E92" s="11"/>
      <c r="F92" s="11"/>
      <c r="G92" s="11"/>
    </row>
    <row r="93" ht="20.25" spans="1:7">
      <c r="A93" s="11"/>
      <c r="B93" s="11"/>
      <c r="C93" s="11"/>
      <c r="D93" s="11"/>
      <c r="E93" s="11"/>
      <c r="F93" s="11"/>
      <c r="G93" s="11"/>
    </row>
    <row r="94" ht="20.25" spans="1:7">
      <c r="A94" s="11"/>
      <c r="B94" s="11"/>
      <c r="C94" s="11"/>
      <c r="D94" s="11"/>
      <c r="E94" s="11"/>
      <c r="F94" s="11"/>
      <c r="G94" s="11"/>
    </row>
    <row r="95" ht="20.25" spans="1:7">
      <c r="A95" s="11"/>
      <c r="B95" s="11"/>
      <c r="C95" s="11"/>
      <c r="D95" s="11"/>
      <c r="E95" s="11"/>
      <c r="F95" s="11"/>
      <c r="G95" s="11"/>
    </row>
    <row r="96" ht="20.25" spans="1:7">
      <c r="A96" s="11"/>
      <c r="B96" s="11"/>
      <c r="C96" s="11"/>
      <c r="D96" s="11"/>
      <c r="E96" s="11"/>
      <c r="F96" s="11"/>
      <c r="G96" s="11"/>
    </row>
    <row r="97" ht="20.25" spans="1:7">
      <c r="A97" s="11"/>
      <c r="B97" s="11"/>
      <c r="C97" s="11"/>
      <c r="D97" s="11"/>
      <c r="E97" s="11"/>
      <c r="F97" s="11"/>
      <c r="G97" s="11"/>
    </row>
    <row r="98" ht="20.25" spans="1:7">
      <c r="A98" s="11"/>
      <c r="B98" s="11"/>
      <c r="C98" s="11"/>
      <c r="D98" s="11"/>
      <c r="E98" s="11"/>
      <c r="F98" s="11"/>
      <c r="G98" s="11"/>
    </row>
    <row r="99" ht="20.25" spans="1:7">
      <c r="A99" s="11"/>
      <c r="B99" s="11"/>
      <c r="C99" s="11"/>
      <c r="D99" s="11"/>
      <c r="E99" s="11"/>
      <c r="F99" s="11"/>
      <c r="G99" s="11"/>
    </row>
    <row r="100" ht="20.25" spans="1:7">
      <c r="A100" s="11"/>
      <c r="B100" s="11"/>
      <c r="C100" s="11"/>
      <c r="D100" s="11"/>
      <c r="E100" s="11"/>
      <c r="F100" s="11"/>
      <c r="G100" s="11"/>
    </row>
    <row r="101" ht="20.25" spans="1:7">
      <c r="A101" s="11"/>
      <c r="B101" s="11"/>
      <c r="C101" s="11"/>
      <c r="D101" s="11"/>
      <c r="E101" s="11"/>
      <c r="F101" s="11"/>
      <c r="G101" s="11"/>
    </row>
    <row r="102" ht="20.25" spans="1:7">
      <c r="A102" s="11"/>
      <c r="B102" s="11"/>
      <c r="C102" s="11"/>
      <c r="D102" s="11"/>
      <c r="E102" s="11"/>
      <c r="F102" s="11"/>
      <c r="G102" s="11"/>
    </row>
    <row r="103" ht="20.25" spans="1:7">
      <c r="A103" s="11"/>
      <c r="B103" s="11"/>
      <c r="C103" s="11"/>
      <c r="D103" s="11"/>
      <c r="E103" s="11"/>
      <c r="F103" s="11"/>
      <c r="G103" s="11"/>
    </row>
    <row r="104" ht="20.25" spans="1:7">
      <c r="A104" s="11"/>
      <c r="B104" s="11"/>
      <c r="C104" s="11"/>
      <c r="D104" s="11"/>
      <c r="E104" s="11"/>
      <c r="F104" s="11"/>
      <c r="G104" s="11"/>
    </row>
    <row r="105" ht="20.25" spans="1:7">
      <c r="A105" s="11"/>
      <c r="B105" s="11"/>
      <c r="C105" s="11"/>
      <c r="D105" s="11"/>
      <c r="E105" s="11"/>
      <c r="F105" s="11"/>
      <c r="G105" s="11"/>
    </row>
    <row r="106" ht="20.25" spans="1:7">
      <c r="A106" s="11"/>
      <c r="B106" s="11"/>
      <c r="C106" s="11"/>
      <c r="D106" s="11"/>
      <c r="E106" s="11"/>
      <c r="F106" s="11"/>
      <c r="G106" s="11"/>
    </row>
    <row r="107" ht="20.25" spans="1:7">
      <c r="A107" s="11"/>
      <c r="B107" s="11"/>
      <c r="C107" s="11"/>
      <c r="D107" s="11"/>
      <c r="E107" s="11"/>
      <c r="F107" s="11"/>
      <c r="G107" s="11"/>
    </row>
    <row r="108" ht="20.25" spans="1:7">
      <c r="A108" s="11"/>
      <c r="B108" s="11"/>
      <c r="C108" s="11"/>
      <c r="D108" s="11"/>
      <c r="E108" s="11"/>
      <c r="F108" s="11"/>
      <c r="G108" s="11"/>
    </row>
    <row r="109" ht="20.25" spans="1:7">
      <c r="A109" s="11"/>
      <c r="B109" s="11"/>
      <c r="C109" s="11"/>
      <c r="D109" s="11"/>
      <c r="E109" s="11"/>
      <c r="F109" s="11"/>
      <c r="G109" s="11"/>
    </row>
    <row r="110" ht="20.25" spans="1:7">
      <c r="A110" s="11"/>
      <c r="B110" s="11"/>
      <c r="C110" s="11"/>
      <c r="D110" s="11"/>
      <c r="E110" s="11"/>
      <c r="F110" s="11"/>
      <c r="G110" s="11"/>
    </row>
    <row r="111" ht="20.25" spans="1:7">
      <c r="A111" s="11"/>
      <c r="B111" s="11"/>
      <c r="C111" s="11"/>
      <c r="D111" s="11"/>
      <c r="E111" s="11"/>
      <c r="F111" s="11"/>
      <c r="G111" s="11"/>
    </row>
    <row r="112" ht="20.25" spans="1:7">
      <c r="A112" s="11"/>
      <c r="B112" s="11"/>
      <c r="C112" s="11"/>
      <c r="D112" s="11"/>
      <c r="E112" s="11"/>
      <c r="F112" s="11"/>
      <c r="G112" s="11"/>
    </row>
    <row r="113" ht="20.25" spans="1:7">
      <c r="A113" s="11"/>
      <c r="B113" s="11"/>
      <c r="C113" s="11"/>
      <c r="D113" s="11"/>
      <c r="E113" s="11"/>
      <c r="F113" s="11"/>
      <c r="G113" s="11"/>
    </row>
    <row r="114" ht="20.25" spans="1:7">
      <c r="A114" s="11"/>
      <c r="B114" s="11"/>
      <c r="C114" s="11"/>
      <c r="D114" s="11"/>
      <c r="E114" s="11"/>
      <c r="F114" s="11"/>
      <c r="G114" s="11"/>
    </row>
    <row r="115" ht="20.25" spans="1:7">
      <c r="A115" s="11"/>
      <c r="B115" s="11"/>
      <c r="C115" s="11"/>
      <c r="D115" s="11"/>
      <c r="E115" s="11"/>
      <c r="F115" s="11"/>
      <c r="G115" s="11"/>
    </row>
    <row r="116" ht="20.25" spans="1:7">
      <c r="A116" s="11"/>
      <c r="B116" s="11"/>
      <c r="C116" s="11"/>
      <c r="D116" s="11"/>
      <c r="E116" s="11"/>
      <c r="F116" s="11"/>
      <c r="G116" s="11"/>
    </row>
    <row r="117" ht="20.25" spans="1:7">
      <c r="A117" s="11"/>
      <c r="B117" s="11"/>
      <c r="C117" s="11"/>
      <c r="D117" s="11"/>
      <c r="E117" s="11"/>
      <c r="F117" s="11"/>
      <c r="G117" s="11"/>
    </row>
    <row r="118" ht="20.25" spans="1:7">
      <c r="A118" s="11"/>
      <c r="B118" s="11"/>
      <c r="C118" s="11"/>
      <c r="D118" s="11"/>
      <c r="E118" s="11"/>
      <c r="F118" s="11"/>
      <c r="G118" s="11"/>
    </row>
    <row r="119" ht="20.25" spans="1:7">
      <c r="A119" s="11"/>
      <c r="B119" s="11"/>
      <c r="C119" s="11"/>
      <c r="D119" s="11"/>
      <c r="E119" s="11"/>
      <c r="F119" s="11"/>
      <c r="G119" s="11"/>
    </row>
    <row r="120" ht="20.25" spans="1:7">
      <c r="A120" s="11"/>
      <c r="B120" s="11"/>
      <c r="C120" s="11"/>
      <c r="D120" s="11"/>
      <c r="E120" s="11"/>
      <c r="F120" s="11"/>
      <c r="G120" s="11"/>
    </row>
    <row r="121" ht="20.25" spans="1:7">
      <c r="A121" s="11"/>
      <c r="B121" s="11"/>
      <c r="C121" s="11"/>
      <c r="D121" s="11"/>
      <c r="E121" s="11"/>
      <c r="F121" s="11"/>
      <c r="G121" s="11"/>
    </row>
    <row r="122" ht="20.25" spans="1:7">
      <c r="A122" s="11"/>
      <c r="B122" s="11"/>
      <c r="C122" s="11"/>
      <c r="D122" s="11"/>
      <c r="E122" s="11"/>
      <c r="F122" s="11"/>
      <c r="G122" s="11"/>
    </row>
    <row r="123" ht="20.25" spans="1:7">
      <c r="A123" s="11"/>
      <c r="B123" s="11"/>
      <c r="C123" s="11"/>
      <c r="D123" s="11"/>
      <c r="E123" s="11"/>
      <c r="F123" s="11"/>
      <c r="G123" s="11"/>
    </row>
    <row r="124" ht="20.25" spans="1:7">
      <c r="A124" s="11"/>
      <c r="B124" s="11"/>
      <c r="C124" s="11"/>
      <c r="D124" s="11"/>
      <c r="E124" s="11"/>
      <c r="F124" s="11"/>
      <c r="G124" s="11"/>
    </row>
    <row r="125" ht="20.25" spans="1:7">
      <c r="A125" s="11"/>
      <c r="B125" s="11"/>
      <c r="C125" s="11"/>
      <c r="D125" s="11"/>
      <c r="E125" s="11"/>
      <c r="F125" s="11"/>
      <c r="G125" s="11"/>
    </row>
    <row r="126" ht="20.25" spans="1:7">
      <c r="A126" s="11"/>
      <c r="B126" s="11"/>
      <c r="C126" s="11"/>
      <c r="D126" s="11"/>
      <c r="E126" s="11"/>
      <c r="F126" s="11"/>
      <c r="G126" s="11"/>
    </row>
    <row r="127" ht="20.25" spans="1:7">
      <c r="A127" s="11"/>
      <c r="B127" s="11"/>
      <c r="C127" s="11"/>
      <c r="D127" s="11"/>
      <c r="E127" s="11"/>
      <c r="F127" s="11"/>
      <c r="G127" s="11"/>
    </row>
    <row r="128" ht="20.25" spans="1:7">
      <c r="A128" s="11"/>
      <c r="B128" s="11"/>
      <c r="C128" s="11"/>
      <c r="D128" s="11"/>
      <c r="E128" s="11"/>
      <c r="F128" s="11"/>
      <c r="G128" s="11"/>
    </row>
    <row r="129" ht="20.25" spans="1:7">
      <c r="A129" s="11"/>
      <c r="B129" s="11"/>
      <c r="C129" s="11"/>
      <c r="D129" s="11"/>
      <c r="E129" s="11"/>
      <c r="F129" s="11"/>
      <c r="G129" s="11"/>
    </row>
    <row r="130" ht="20.25" spans="1:7">
      <c r="A130" s="11"/>
      <c r="B130" s="11"/>
      <c r="C130" s="11"/>
      <c r="D130" s="11"/>
      <c r="E130" s="11"/>
      <c r="F130" s="11"/>
      <c r="G130" s="11"/>
    </row>
    <row r="131" ht="20.25" spans="1:7">
      <c r="A131" s="11"/>
      <c r="B131" s="11"/>
      <c r="C131" s="11"/>
      <c r="D131" s="11"/>
      <c r="E131" s="11"/>
      <c r="F131" s="11"/>
      <c r="G131" s="11"/>
    </row>
    <row r="132" ht="20.25" spans="1:7">
      <c r="A132" s="11"/>
      <c r="B132" s="11"/>
      <c r="C132" s="11"/>
      <c r="D132" s="11"/>
      <c r="E132" s="11"/>
      <c r="F132" s="11"/>
      <c r="G132" s="11"/>
    </row>
    <row r="133" ht="20.25" spans="1:7">
      <c r="A133" s="11"/>
      <c r="B133" s="11"/>
      <c r="C133" s="11"/>
      <c r="D133" s="11"/>
      <c r="E133" s="11"/>
      <c r="F133" s="11"/>
      <c r="G133" s="11"/>
    </row>
    <row r="134" ht="20.25" spans="1:7">
      <c r="A134" s="11"/>
      <c r="B134" s="11"/>
      <c r="C134" s="11"/>
      <c r="D134" s="11"/>
      <c r="E134" s="11"/>
      <c r="F134" s="11"/>
      <c r="G134" s="11"/>
    </row>
    <row r="135" ht="20.25" spans="1:7">
      <c r="A135" s="11"/>
      <c r="B135" s="11"/>
      <c r="C135" s="11"/>
      <c r="D135" s="11"/>
      <c r="E135" s="11"/>
      <c r="F135" s="11"/>
      <c r="G135" s="11"/>
    </row>
    <row r="136" ht="20.25" spans="1:7">
      <c r="A136" s="11"/>
      <c r="B136" s="11"/>
      <c r="C136" s="11"/>
      <c r="D136" s="11"/>
      <c r="E136" s="11"/>
      <c r="F136" s="11"/>
      <c r="G136" s="11"/>
    </row>
    <row r="137" ht="20.25" spans="1:7">
      <c r="A137" s="11"/>
      <c r="B137" s="11"/>
      <c r="C137" s="11"/>
      <c r="D137" s="11"/>
      <c r="E137" s="11"/>
      <c r="F137" s="11"/>
      <c r="G137" s="11"/>
    </row>
    <row r="138" ht="20.25" spans="1:7">
      <c r="A138" s="11"/>
      <c r="B138" s="11"/>
      <c r="C138" s="11"/>
      <c r="D138" s="11"/>
      <c r="E138" s="11"/>
      <c r="F138" s="11"/>
      <c r="G138" s="11"/>
    </row>
    <row r="139" ht="20.25" spans="1:7">
      <c r="A139" s="11"/>
      <c r="B139" s="11"/>
      <c r="C139" s="11"/>
      <c r="D139" s="11"/>
      <c r="E139" s="11"/>
      <c r="F139" s="11"/>
      <c r="G139" s="11"/>
    </row>
    <row r="140" ht="20.25" spans="1:7">
      <c r="A140" s="11"/>
      <c r="B140" s="11"/>
      <c r="C140" s="11"/>
      <c r="D140" s="11"/>
      <c r="E140" s="11"/>
      <c r="F140" s="11"/>
      <c r="G140" s="11"/>
    </row>
    <row r="141" ht="20.25" spans="1:7">
      <c r="A141" s="11"/>
      <c r="B141" s="11"/>
      <c r="C141" s="11"/>
      <c r="D141" s="11"/>
      <c r="E141" s="11"/>
      <c r="F141" s="11"/>
      <c r="G141" s="11"/>
    </row>
    <row r="142" ht="20.25" spans="1:7">
      <c r="A142" s="11"/>
      <c r="B142" s="11"/>
      <c r="C142" s="11"/>
      <c r="D142" s="11"/>
      <c r="E142" s="11"/>
      <c r="F142" s="11"/>
      <c r="G142" s="11"/>
    </row>
    <row r="143" ht="20.25" spans="1:7">
      <c r="A143" s="11"/>
      <c r="B143" s="11"/>
      <c r="C143" s="11"/>
      <c r="D143" s="11"/>
      <c r="E143" s="11"/>
      <c r="F143" s="11"/>
      <c r="G143" s="11"/>
    </row>
    <row r="144" ht="20.25" spans="1:7">
      <c r="A144" s="11"/>
      <c r="B144" s="11"/>
      <c r="C144" s="11"/>
      <c r="D144" s="11"/>
      <c r="E144" s="11"/>
      <c r="F144" s="11"/>
      <c r="G144" s="11"/>
    </row>
    <row r="145" ht="20.25" spans="1:7">
      <c r="A145" s="11"/>
      <c r="B145" s="11"/>
      <c r="C145" s="11"/>
      <c r="D145" s="11"/>
      <c r="E145" s="11"/>
      <c r="F145" s="11"/>
      <c r="G145" s="11"/>
    </row>
    <row r="146" ht="20.25" spans="1:7">
      <c r="A146" s="11"/>
      <c r="B146" s="11"/>
      <c r="C146" s="11"/>
      <c r="D146" s="11"/>
      <c r="E146" s="11"/>
      <c r="F146" s="11"/>
      <c r="G146" s="11"/>
    </row>
    <row r="147" ht="20.25" spans="1:7">
      <c r="A147" s="11"/>
      <c r="B147" s="11"/>
      <c r="C147" s="11"/>
      <c r="D147" s="11"/>
      <c r="E147" s="11"/>
      <c r="F147" s="11"/>
      <c r="G147" s="11"/>
    </row>
    <row r="148" ht="20.25" spans="1:7">
      <c r="A148" s="11"/>
      <c r="B148" s="11"/>
      <c r="C148" s="11"/>
      <c r="D148" s="11"/>
      <c r="E148" s="11"/>
      <c r="F148" s="11"/>
      <c r="G148" s="11"/>
    </row>
    <row r="149" ht="20.25" spans="1:7">
      <c r="A149" s="11"/>
      <c r="B149" s="11"/>
      <c r="C149" s="11"/>
      <c r="D149" s="11"/>
      <c r="E149" s="11"/>
      <c r="F149" s="11"/>
      <c r="G149" s="11"/>
    </row>
    <row r="150" ht="20.25" spans="1:7">
      <c r="A150" s="11"/>
      <c r="B150" s="11"/>
      <c r="C150" s="11"/>
      <c r="D150" s="11"/>
      <c r="E150" s="11"/>
      <c r="F150" s="11"/>
      <c r="G150" s="11"/>
    </row>
    <row r="151" ht="20.25" spans="1:7">
      <c r="A151" s="11"/>
      <c r="B151" s="11"/>
      <c r="C151" s="11"/>
      <c r="D151" s="11"/>
      <c r="E151" s="11"/>
      <c r="F151" s="11"/>
      <c r="G151" s="11"/>
    </row>
    <row r="152" ht="20.25" spans="1:7">
      <c r="A152" s="11"/>
      <c r="B152" s="11"/>
      <c r="C152" s="11"/>
      <c r="D152" s="11"/>
      <c r="E152" s="11"/>
      <c r="F152" s="11"/>
      <c r="G152" s="11"/>
    </row>
    <row r="153" ht="20.25" spans="1:7">
      <c r="A153" s="11"/>
      <c r="B153" s="11"/>
      <c r="C153" s="11"/>
      <c r="D153" s="11"/>
      <c r="E153" s="11"/>
      <c r="F153" s="11"/>
      <c r="G153" s="11"/>
    </row>
    <row r="154" ht="20.25" spans="1:7">
      <c r="A154" s="11"/>
      <c r="B154" s="11"/>
      <c r="C154" s="11"/>
      <c r="D154" s="11"/>
      <c r="E154" s="11"/>
      <c r="F154" s="11"/>
      <c r="G154" s="11"/>
    </row>
    <row r="155" ht="20.25" spans="1:7">
      <c r="A155" s="11"/>
      <c r="B155" s="11"/>
      <c r="C155" s="11"/>
      <c r="D155" s="11"/>
      <c r="E155" s="11"/>
      <c r="F155" s="11"/>
      <c r="G155" s="11"/>
    </row>
    <row r="156" ht="20.25" spans="1:7">
      <c r="A156" s="11"/>
      <c r="B156" s="11"/>
      <c r="C156" s="11"/>
      <c r="D156" s="11"/>
      <c r="E156" s="11"/>
      <c r="F156" s="11"/>
      <c r="G156" s="11"/>
    </row>
    <row r="157" ht="20.25" spans="1:7">
      <c r="A157" s="11"/>
      <c r="B157" s="11"/>
      <c r="C157" s="11"/>
      <c r="D157" s="11"/>
      <c r="E157" s="11"/>
      <c r="F157" s="11"/>
      <c r="G157" s="11"/>
    </row>
    <row r="158" ht="20.25" spans="1:7">
      <c r="A158" s="11"/>
      <c r="B158" s="11"/>
      <c r="C158" s="11"/>
      <c r="D158" s="11"/>
      <c r="E158" s="11"/>
      <c r="F158" s="11"/>
      <c r="G158" s="11"/>
    </row>
    <row r="159" ht="20.25" spans="1:7">
      <c r="A159" s="11"/>
      <c r="B159" s="11"/>
      <c r="C159" s="11"/>
      <c r="D159" s="11"/>
      <c r="E159" s="11"/>
      <c r="F159" s="11"/>
      <c r="G159" s="11"/>
    </row>
    <row r="160" ht="20.25" spans="1:7">
      <c r="A160" s="11"/>
      <c r="B160" s="11"/>
      <c r="C160" s="11"/>
      <c r="D160" s="11"/>
      <c r="E160" s="11"/>
      <c r="F160" s="11"/>
      <c r="G160" s="11"/>
    </row>
    <row r="161" ht="20.25" spans="1:7">
      <c r="A161" s="11"/>
      <c r="B161" s="11"/>
      <c r="C161" s="11"/>
      <c r="D161" s="11"/>
      <c r="E161" s="11"/>
      <c r="F161" s="11"/>
      <c r="G161" s="11"/>
    </row>
    <row r="162" ht="20.25" spans="1:7">
      <c r="A162" s="11"/>
      <c r="B162" s="11"/>
      <c r="C162" s="11"/>
      <c r="D162" s="11"/>
      <c r="E162" s="11"/>
      <c r="F162" s="11"/>
      <c r="G162" s="11"/>
    </row>
    <row r="163" ht="20.25" spans="1:7">
      <c r="A163" s="11"/>
      <c r="B163" s="11"/>
      <c r="C163" s="11"/>
      <c r="D163" s="11"/>
      <c r="E163" s="11"/>
      <c r="F163" s="11"/>
      <c r="G163" s="11"/>
    </row>
    <row r="164" ht="20.25" spans="1:7">
      <c r="A164" s="11"/>
      <c r="B164" s="11"/>
      <c r="C164" s="11"/>
      <c r="D164" s="11"/>
      <c r="E164" s="11"/>
      <c r="F164" s="11"/>
      <c r="G164" s="11"/>
    </row>
    <row r="165" ht="20.25" spans="1:7">
      <c r="A165" s="11"/>
      <c r="B165" s="11"/>
      <c r="C165" s="11"/>
      <c r="D165" s="11"/>
      <c r="E165" s="11"/>
      <c r="F165" s="11"/>
      <c r="G165" s="11"/>
    </row>
    <row r="166" ht="20.25" spans="1:7">
      <c r="A166" s="11"/>
      <c r="B166" s="11"/>
      <c r="C166" s="11"/>
      <c r="D166" s="11"/>
      <c r="E166" s="11"/>
      <c r="F166" s="11"/>
      <c r="G166" s="11"/>
    </row>
    <row r="167" ht="20.25" spans="1:7">
      <c r="A167" s="11"/>
      <c r="B167" s="11"/>
      <c r="C167" s="11"/>
      <c r="D167" s="11"/>
      <c r="E167" s="11"/>
      <c r="F167" s="11"/>
      <c r="G167" s="11"/>
    </row>
    <row r="168" ht="20.25" spans="1:7">
      <c r="A168" s="11"/>
      <c r="B168" s="11"/>
      <c r="C168" s="11"/>
      <c r="D168" s="11"/>
      <c r="E168" s="11"/>
      <c r="F168" s="11"/>
      <c r="G168" s="11"/>
    </row>
    <row r="169" ht="20.25" spans="1:7">
      <c r="A169" s="11"/>
      <c r="B169" s="11"/>
      <c r="C169" s="11"/>
      <c r="D169" s="11"/>
      <c r="E169" s="11"/>
      <c r="F169" s="11"/>
      <c r="G169" s="11"/>
    </row>
    <row r="170" ht="20.25" spans="1:7">
      <c r="A170" s="11"/>
      <c r="B170" s="11"/>
      <c r="C170" s="11"/>
      <c r="D170" s="11"/>
      <c r="E170" s="11"/>
      <c r="F170" s="11"/>
      <c r="G170" s="11"/>
    </row>
    <row r="171" ht="20.25" spans="1:7">
      <c r="A171" s="11"/>
      <c r="B171" s="11"/>
      <c r="C171" s="11"/>
      <c r="D171" s="11"/>
      <c r="E171" s="11"/>
      <c r="F171" s="11"/>
      <c r="G171" s="11"/>
    </row>
    <row r="172" ht="20.25" spans="1:7">
      <c r="A172" s="11"/>
      <c r="B172" s="11"/>
      <c r="C172" s="11"/>
      <c r="D172" s="11"/>
      <c r="E172" s="11"/>
      <c r="F172" s="11"/>
      <c r="G172" s="11"/>
    </row>
    <row r="173" ht="20.25" spans="1:7">
      <c r="A173" s="11"/>
      <c r="B173" s="11"/>
      <c r="C173" s="11"/>
      <c r="D173" s="11"/>
      <c r="E173" s="11"/>
      <c r="F173" s="11"/>
      <c r="G173" s="11"/>
    </row>
    <row r="174" ht="20.25" spans="1:7">
      <c r="A174" s="11"/>
      <c r="B174" s="11"/>
      <c r="C174" s="11"/>
      <c r="D174" s="11"/>
      <c r="E174" s="11"/>
      <c r="F174" s="11"/>
      <c r="G174" s="11"/>
    </row>
    <row r="175" ht="20.25" spans="1:7">
      <c r="A175" s="11"/>
      <c r="B175" s="11"/>
      <c r="C175" s="11"/>
      <c r="D175" s="11"/>
      <c r="E175" s="11"/>
      <c r="F175" s="11"/>
      <c r="G175" s="11"/>
    </row>
    <row r="176" ht="20.25" spans="1:7">
      <c r="A176" s="11"/>
      <c r="B176" s="11"/>
      <c r="C176" s="11"/>
      <c r="D176" s="11"/>
      <c r="E176" s="11"/>
      <c r="F176" s="11"/>
      <c r="G176" s="11"/>
    </row>
    <row r="177" ht="20.25" spans="1:7">
      <c r="A177" s="11"/>
      <c r="B177" s="11"/>
      <c r="C177" s="11"/>
      <c r="D177" s="11"/>
      <c r="E177" s="11"/>
      <c r="F177" s="11"/>
      <c r="G177" s="11"/>
    </row>
    <row r="178" ht="20.25" spans="1:7">
      <c r="A178" s="11"/>
      <c r="B178" s="11"/>
      <c r="C178" s="11"/>
      <c r="D178" s="11"/>
      <c r="E178" s="11"/>
      <c r="F178" s="11"/>
      <c r="G178" s="11"/>
    </row>
    <row r="179" ht="20.25" spans="1:7">
      <c r="A179" s="11"/>
      <c r="B179" s="11"/>
      <c r="C179" s="11"/>
      <c r="D179" s="11"/>
      <c r="E179" s="11"/>
      <c r="F179" s="11"/>
      <c r="G179" s="11"/>
    </row>
    <row r="180" ht="20.25" spans="1:7">
      <c r="A180" s="11"/>
      <c r="B180" s="11"/>
      <c r="C180" s="11"/>
      <c r="D180" s="11"/>
      <c r="E180" s="11"/>
      <c r="F180" s="11"/>
      <c r="G180" s="11"/>
    </row>
    <row r="181" ht="20.25" spans="1:7">
      <c r="A181" s="11"/>
      <c r="B181" s="11"/>
      <c r="C181" s="11"/>
      <c r="D181" s="11"/>
      <c r="E181" s="11"/>
      <c r="F181" s="11"/>
      <c r="G181" s="11"/>
    </row>
    <row r="182" ht="20.25" spans="1:7">
      <c r="A182" s="11"/>
      <c r="B182" s="11"/>
      <c r="C182" s="11"/>
      <c r="D182" s="11"/>
      <c r="E182" s="11"/>
      <c r="F182" s="11"/>
      <c r="G182" s="11"/>
    </row>
    <row r="183" ht="20.25" spans="1:7">
      <c r="A183" s="11"/>
      <c r="B183" s="11"/>
      <c r="C183" s="11"/>
      <c r="D183" s="11"/>
      <c r="E183" s="11"/>
      <c r="F183" s="11"/>
      <c r="G183" s="11"/>
    </row>
    <row r="184" ht="20.25" spans="1:7">
      <c r="A184" s="11"/>
      <c r="B184" s="11"/>
      <c r="C184" s="11"/>
      <c r="D184" s="11"/>
      <c r="E184" s="11"/>
      <c r="F184" s="11"/>
      <c r="G184" s="11"/>
    </row>
    <row r="185" ht="20.25" spans="1:7">
      <c r="A185" s="11"/>
      <c r="B185" s="11"/>
      <c r="C185" s="11"/>
      <c r="D185" s="11"/>
      <c r="E185" s="11"/>
      <c r="F185" s="11"/>
      <c r="G185" s="11"/>
    </row>
    <row r="186" ht="20.25" spans="1:7">
      <c r="A186" s="11"/>
      <c r="B186" s="11"/>
      <c r="C186" s="11"/>
      <c r="D186" s="11"/>
      <c r="E186" s="11"/>
      <c r="F186" s="11"/>
      <c r="G186" s="11"/>
    </row>
    <row r="187" ht="20.25" spans="1:7">
      <c r="A187" s="11"/>
      <c r="B187" s="11"/>
      <c r="C187" s="11"/>
      <c r="D187" s="11"/>
      <c r="E187" s="11"/>
      <c r="F187" s="11"/>
      <c r="G187" s="11"/>
    </row>
    <row r="188" ht="20.25" spans="1:7">
      <c r="A188" s="11"/>
      <c r="B188" s="11"/>
      <c r="C188" s="11"/>
      <c r="D188" s="11"/>
      <c r="E188" s="11"/>
      <c r="F188" s="11"/>
      <c r="G188" s="11"/>
    </row>
    <row r="189" ht="20.25" spans="1:7">
      <c r="A189" s="11"/>
      <c r="B189" s="11"/>
      <c r="C189" s="11"/>
      <c r="D189" s="11"/>
      <c r="E189" s="11"/>
      <c r="F189" s="11"/>
      <c r="G189" s="11"/>
    </row>
    <row r="190" ht="20.25" spans="1:7">
      <c r="A190" s="11"/>
      <c r="B190" s="11"/>
      <c r="C190" s="11"/>
      <c r="D190" s="11"/>
      <c r="E190" s="11"/>
      <c r="F190" s="11"/>
      <c r="G190" s="11"/>
    </row>
    <row r="191" ht="20.25" spans="1:7">
      <c r="A191" s="11"/>
      <c r="B191" s="11"/>
      <c r="C191" s="11"/>
      <c r="D191" s="11"/>
      <c r="E191" s="11"/>
      <c r="F191" s="11"/>
      <c r="G191" s="11"/>
    </row>
    <row r="192" ht="20.25" spans="1:7">
      <c r="A192" s="11"/>
      <c r="B192" s="11"/>
      <c r="C192" s="11"/>
      <c r="D192" s="11"/>
      <c r="E192" s="11"/>
      <c r="F192" s="11"/>
      <c r="G192" s="11"/>
    </row>
    <row r="193" ht="20.25" spans="1:7">
      <c r="A193" s="11"/>
      <c r="B193" s="11"/>
      <c r="C193" s="11"/>
      <c r="D193" s="11"/>
      <c r="E193" s="11"/>
      <c r="F193" s="11"/>
      <c r="G193" s="11"/>
    </row>
    <row r="194" ht="20.25" spans="1:7">
      <c r="A194" s="11"/>
      <c r="B194" s="11"/>
      <c r="C194" s="11"/>
      <c r="D194" s="11"/>
      <c r="E194" s="11"/>
      <c r="F194" s="11"/>
      <c r="G194" s="11"/>
    </row>
    <row r="195" ht="20.25" spans="1:7">
      <c r="A195" s="11"/>
      <c r="B195" s="11"/>
      <c r="C195" s="11"/>
      <c r="D195" s="11"/>
      <c r="E195" s="11"/>
      <c r="F195" s="11"/>
      <c r="G195" s="11"/>
    </row>
    <row r="196" ht="20.25" spans="1:7">
      <c r="A196" s="11"/>
      <c r="B196" s="11"/>
      <c r="C196" s="11"/>
      <c r="D196" s="11"/>
      <c r="E196" s="11"/>
      <c r="F196" s="11"/>
      <c r="G196" s="11"/>
    </row>
    <row r="197" ht="20.25" spans="1:7">
      <c r="A197" s="11"/>
      <c r="B197" s="11"/>
      <c r="C197" s="11"/>
      <c r="D197" s="11"/>
      <c r="E197" s="11"/>
      <c r="F197" s="11"/>
      <c r="G197" s="11"/>
    </row>
    <row r="198" ht="20.25" spans="1:7">
      <c r="A198" s="11"/>
      <c r="B198" s="11"/>
      <c r="C198" s="11"/>
      <c r="D198" s="11"/>
      <c r="E198" s="11"/>
      <c r="F198" s="11"/>
      <c r="G198" s="11"/>
    </row>
    <row r="199" ht="20.25" spans="1:7">
      <c r="A199" s="11"/>
      <c r="B199" s="11"/>
      <c r="C199" s="11"/>
      <c r="D199" s="11"/>
      <c r="E199" s="11"/>
      <c r="F199" s="11"/>
      <c r="G199" s="11"/>
    </row>
    <row r="200" ht="20.25" spans="1:7">
      <c r="A200" s="11"/>
      <c r="B200" s="11"/>
      <c r="C200" s="11"/>
      <c r="D200" s="11"/>
      <c r="E200" s="11"/>
      <c r="F200" s="11"/>
      <c r="G200" s="11"/>
    </row>
    <row r="201" ht="20.25" spans="1:7">
      <c r="A201" s="11"/>
      <c r="B201" s="11"/>
      <c r="C201" s="11"/>
      <c r="D201" s="11"/>
      <c r="E201" s="11"/>
      <c r="F201" s="11"/>
      <c r="G201" s="11"/>
    </row>
    <row r="202" ht="20.25" spans="1:7">
      <c r="A202" s="11"/>
      <c r="B202" s="11"/>
      <c r="C202" s="11"/>
      <c r="D202" s="11"/>
      <c r="E202" s="11"/>
      <c r="F202" s="11"/>
      <c r="G202" s="11"/>
    </row>
    <row r="203" ht="20.25" spans="1:7">
      <c r="A203" s="11"/>
      <c r="B203" s="11"/>
      <c r="C203" s="11"/>
      <c r="D203" s="11"/>
      <c r="E203" s="11"/>
      <c r="F203" s="11"/>
      <c r="G203" s="11"/>
    </row>
    <row r="204" ht="20.25" spans="1:7">
      <c r="A204" s="11"/>
      <c r="B204" s="11"/>
      <c r="C204" s="11"/>
      <c r="D204" s="11"/>
      <c r="E204" s="11"/>
      <c r="F204" s="11"/>
      <c r="G204" s="11"/>
    </row>
    <row r="205" ht="20.25" spans="1:7">
      <c r="A205" s="11"/>
      <c r="B205" s="11"/>
      <c r="C205" s="11"/>
      <c r="D205" s="11"/>
      <c r="E205" s="11"/>
      <c r="F205" s="11"/>
      <c r="G205" s="11"/>
    </row>
    <row r="206" ht="20.25" spans="1:7">
      <c r="A206" s="11"/>
      <c r="B206" s="11"/>
      <c r="C206" s="11"/>
      <c r="D206" s="11"/>
      <c r="E206" s="11"/>
      <c r="F206" s="11"/>
      <c r="G206" s="11"/>
    </row>
    <row r="207" ht="20.25" spans="1:7">
      <c r="A207" s="11"/>
      <c r="B207" s="11"/>
      <c r="C207" s="11"/>
      <c r="D207" s="11"/>
      <c r="E207" s="11"/>
      <c r="F207" s="11"/>
      <c r="G207" s="11"/>
    </row>
    <row r="208" ht="20.25" spans="1:7">
      <c r="A208" s="11"/>
      <c r="B208" s="11"/>
      <c r="C208" s="11"/>
      <c r="D208" s="11"/>
      <c r="E208" s="11"/>
      <c r="F208" s="11"/>
      <c r="G208" s="11"/>
    </row>
    <row r="209" ht="20.25" spans="1:7">
      <c r="A209" s="11"/>
      <c r="B209" s="11"/>
      <c r="C209" s="11"/>
      <c r="D209" s="11"/>
      <c r="E209" s="11"/>
      <c r="F209" s="11"/>
      <c r="G209" s="11"/>
    </row>
    <row r="210" ht="20.25" spans="1:7">
      <c r="A210" s="11"/>
      <c r="B210" s="11"/>
      <c r="C210" s="11"/>
      <c r="D210" s="11"/>
      <c r="E210" s="11"/>
      <c r="F210" s="11"/>
      <c r="G210" s="11"/>
    </row>
    <row r="211" ht="20.25" spans="1:7">
      <c r="A211" s="11"/>
      <c r="B211" s="11"/>
      <c r="C211" s="11"/>
      <c r="D211" s="11"/>
      <c r="E211" s="11"/>
      <c r="F211" s="11"/>
      <c r="G211" s="11"/>
    </row>
    <row r="212" ht="20.25" spans="1:7">
      <c r="A212" s="11"/>
      <c r="B212" s="11"/>
      <c r="C212" s="11"/>
      <c r="D212" s="11"/>
      <c r="E212" s="11"/>
      <c r="F212" s="11"/>
      <c r="G212" s="11"/>
    </row>
    <row r="213" ht="20.25" spans="1:7">
      <c r="A213" s="11"/>
      <c r="B213" s="11"/>
      <c r="C213" s="11"/>
      <c r="D213" s="11"/>
      <c r="E213" s="11"/>
      <c r="F213" s="11"/>
      <c r="G213" s="11"/>
    </row>
    <row r="214" ht="20.25" spans="1:7">
      <c r="A214" s="11"/>
      <c r="B214" s="11"/>
      <c r="C214" s="11"/>
      <c r="D214" s="11"/>
      <c r="E214" s="11"/>
      <c r="F214" s="11"/>
      <c r="G214" s="11"/>
    </row>
    <row r="215" ht="20.25" spans="1:7">
      <c r="A215" s="11"/>
      <c r="B215" s="11"/>
      <c r="C215" s="11"/>
      <c r="D215" s="11"/>
      <c r="E215" s="11"/>
      <c r="F215" s="11"/>
      <c r="G215" s="11"/>
    </row>
    <row r="216" ht="20.25" spans="1:7">
      <c r="A216" s="11"/>
      <c r="B216" s="11"/>
      <c r="C216" s="11"/>
      <c r="D216" s="11"/>
      <c r="E216" s="11"/>
      <c r="F216" s="11"/>
      <c r="G216" s="11"/>
    </row>
    <row r="217" ht="20.25" spans="1:7">
      <c r="A217" s="11"/>
      <c r="B217" s="11"/>
      <c r="C217" s="11"/>
      <c r="D217" s="11"/>
      <c r="E217" s="11"/>
      <c r="F217" s="11"/>
      <c r="G217" s="11"/>
    </row>
    <row r="218" ht="20.25" spans="1:7">
      <c r="A218" s="11"/>
      <c r="B218" s="11"/>
      <c r="C218" s="11"/>
      <c r="D218" s="11"/>
      <c r="E218" s="11"/>
      <c r="F218" s="11"/>
      <c r="G218" s="11"/>
    </row>
    <row r="219" ht="20.25" spans="1:7">
      <c r="A219" s="11"/>
      <c r="B219" s="11"/>
      <c r="C219" s="11"/>
      <c r="D219" s="11"/>
      <c r="E219" s="11"/>
      <c r="F219" s="11"/>
      <c r="G219" s="11"/>
    </row>
    <row r="220" ht="20.25" spans="1:7">
      <c r="A220" s="11"/>
      <c r="B220" s="11"/>
      <c r="C220" s="11"/>
      <c r="D220" s="11"/>
      <c r="E220" s="11"/>
      <c r="F220" s="11"/>
      <c r="G220" s="11"/>
    </row>
    <row r="221" ht="20.25" spans="1:7">
      <c r="A221" s="11"/>
      <c r="B221" s="11"/>
      <c r="C221" s="11"/>
      <c r="D221" s="11"/>
      <c r="E221" s="11"/>
      <c r="F221" s="11"/>
      <c r="G221" s="11"/>
    </row>
    <row r="222" ht="20.25" spans="1:7">
      <c r="A222" s="11"/>
      <c r="B222" s="11"/>
      <c r="C222" s="11"/>
      <c r="D222" s="11"/>
      <c r="E222" s="11"/>
      <c r="F222" s="11"/>
      <c r="G222" s="11"/>
    </row>
    <row r="223" ht="20.25" spans="1:7">
      <c r="A223" s="11"/>
      <c r="B223" s="11"/>
      <c r="C223" s="11"/>
      <c r="D223" s="11"/>
      <c r="E223" s="11"/>
      <c r="F223" s="11"/>
      <c r="G223" s="11"/>
    </row>
    <row r="224" ht="20.25" spans="1:7">
      <c r="A224" s="11"/>
      <c r="B224" s="11"/>
      <c r="C224" s="11"/>
      <c r="D224" s="11"/>
      <c r="E224" s="11"/>
      <c r="F224" s="11"/>
      <c r="G224" s="11"/>
    </row>
    <row r="225" ht="20.25" spans="1:7">
      <c r="A225" s="11"/>
      <c r="B225" s="11"/>
      <c r="C225" s="11"/>
      <c r="D225" s="11"/>
      <c r="E225" s="11"/>
      <c r="F225" s="11"/>
      <c r="G225" s="11"/>
    </row>
    <row r="226" ht="20.25" spans="1:7">
      <c r="A226" s="11"/>
      <c r="B226" s="11"/>
      <c r="C226" s="11"/>
      <c r="D226" s="11"/>
      <c r="E226" s="11"/>
      <c r="F226" s="11"/>
      <c r="G226" s="11"/>
    </row>
    <row r="227" ht="20.25" spans="1:7">
      <c r="A227" s="11"/>
      <c r="B227" s="11"/>
      <c r="C227" s="11"/>
      <c r="D227" s="11"/>
      <c r="E227" s="11"/>
      <c r="F227" s="11"/>
      <c r="G227" s="11"/>
    </row>
    <row r="228" ht="20.25" spans="1:7">
      <c r="A228" s="11"/>
      <c r="B228" s="11"/>
      <c r="C228" s="11"/>
      <c r="D228" s="11"/>
      <c r="E228" s="11"/>
      <c r="F228" s="11"/>
      <c r="G228" s="11"/>
    </row>
    <row r="229" ht="20.25" spans="1:7">
      <c r="A229" s="11"/>
      <c r="B229" s="11"/>
      <c r="C229" s="11"/>
      <c r="D229" s="11"/>
      <c r="E229" s="11"/>
      <c r="F229" s="11"/>
      <c r="G229" s="11"/>
    </row>
    <row r="230" ht="20.25" spans="1:7">
      <c r="A230" s="11"/>
      <c r="B230" s="11"/>
      <c r="C230" s="11"/>
      <c r="D230" s="11"/>
      <c r="E230" s="11"/>
      <c r="F230" s="11"/>
      <c r="G230" s="11"/>
    </row>
    <row r="231" ht="20.25" spans="1:7">
      <c r="A231" s="11"/>
      <c r="B231" s="11"/>
      <c r="C231" s="11"/>
      <c r="D231" s="11"/>
      <c r="E231" s="11"/>
      <c r="F231" s="11"/>
      <c r="G231" s="11"/>
    </row>
    <row r="232" ht="20.25" spans="1:7">
      <c r="A232" s="11"/>
      <c r="B232" s="11"/>
      <c r="C232" s="11"/>
      <c r="D232" s="11"/>
      <c r="E232" s="11"/>
      <c r="F232" s="11"/>
      <c r="G232" s="11"/>
    </row>
    <row r="233" ht="20.25" spans="1:7">
      <c r="A233" s="11"/>
      <c r="B233" s="11"/>
      <c r="C233" s="11"/>
      <c r="D233" s="11"/>
      <c r="E233" s="11"/>
      <c r="F233" s="11"/>
      <c r="G233" s="11"/>
    </row>
    <row r="234" ht="20.25" spans="1:7">
      <c r="A234" s="11"/>
      <c r="B234" s="11"/>
      <c r="C234" s="11"/>
      <c r="D234" s="11"/>
      <c r="E234" s="11"/>
      <c r="F234" s="11"/>
      <c r="G234" s="11"/>
    </row>
    <row r="235" ht="20.25" spans="1:7">
      <c r="A235" s="11"/>
      <c r="B235" s="11"/>
      <c r="C235" s="11"/>
      <c r="D235" s="11"/>
      <c r="E235" s="11"/>
      <c r="F235" s="11"/>
      <c r="G235" s="11"/>
    </row>
    <row r="236" ht="20.25" spans="1:7">
      <c r="A236" s="11"/>
      <c r="B236" s="11"/>
      <c r="C236" s="11"/>
      <c r="D236" s="11"/>
      <c r="E236" s="11"/>
      <c r="F236" s="11"/>
      <c r="G236" s="11"/>
    </row>
    <row r="237" ht="20.25" spans="1:7">
      <c r="A237" s="11"/>
      <c r="B237" s="11"/>
      <c r="C237" s="11"/>
      <c r="D237" s="11"/>
      <c r="E237" s="11"/>
      <c r="F237" s="11"/>
      <c r="G237" s="11"/>
    </row>
    <row r="238" ht="20.25" spans="1:7">
      <c r="A238" s="11"/>
      <c r="B238" s="11"/>
      <c r="C238" s="11"/>
      <c r="D238" s="11"/>
      <c r="E238" s="11"/>
      <c r="F238" s="11"/>
      <c r="G238" s="11"/>
    </row>
    <row r="239" ht="20.25" spans="1:7">
      <c r="A239" s="11"/>
      <c r="B239" s="11"/>
      <c r="C239" s="11"/>
      <c r="D239" s="11"/>
      <c r="E239" s="11"/>
      <c r="F239" s="11"/>
      <c r="G239" s="11"/>
    </row>
    <row r="240" ht="20.25" spans="1:7">
      <c r="A240" s="11"/>
      <c r="B240" s="11"/>
      <c r="C240" s="11"/>
      <c r="D240" s="11"/>
      <c r="E240" s="11"/>
      <c r="F240" s="11"/>
      <c r="G240" s="11"/>
    </row>
    <row r="241" ht="20.25" spans="1:7">
      <c r="A241" s="11"/>
      <c r="B241" s="11"/>
      <c r="C241" s="11"/>
      <c r="D241" s="11"/>
      <c r="E241" s="11"/>
      <c r="F241" s="11"/>
      <c r="G241" s="11"/>
    </row>
    <row r="242" ht="20.25" spans="1:7">
      <c r="A242" s="11"/>
      <c r="B242" s="11"/>
      <c r="C242" s="11"/>
      <c r="D242" s="11"/>
      <c r="E242" s="11"/>
      <c r="F242" s="11"/>
      <c r="G242" s="11"/>
    </row>
    <row r="243" ht="20.25" spans="1:7">
      <c r="A243" s="11"/>
      <c r="B243" s="11"/>
      <c r="C243" s="11"/>
      <c r="D243" s="11"/>
      <c r="E243" s="11"/>
      <c r="F243" s="11"/>
      <c r="G243" s="11"/>
    </row>
    <row r="244" ht="20.25" spans="1:7">
      <c r="A244" s="11"/>
      <c r="B244" s="11"/>
      <c r="C244" s="11"/>
      <c r="D244" s="11"/>
      <c r="E244" s="11"/>
      <c r="F244" s="11"/>
      <c r="G244" s="11"/>
    </row>
    <row r="245" ht="20.25" spans="1:7">
      <c r="A245" s="11"/>
      <c r="B245" s="11"/>
      <c r="C245" s="11"/>
      <c r="D245" s="11"/>
      <c r="E245" s="11"/>
      <c r="F245" s="11"/>
      <c r="G245" s="11"/>
    </row>
    <row r="246" ht="20.25" spans="1:7">
      <c r="A246" s="11"/>
      <c r="B246" s="11"/>
      <c r="C246" s="11"/>
      <c r="D246" s="11"/>
      <c r="E246" s="11"/>
      <c r="F246" s="11"/>
      <c r="G246" s="11"/>
    </row>
    <row r="247" ht="20.25" spans="1:7">
      <c r="A247" s="11"/>
      <c r="B247" s="11"/>
      <c r="C247" s="11"/>
      <c r="D247" s="11"/>
      <c r="E247" s="11"/>
      <c r="F247" s="11"/>
      <c r="G247" s="11"/>
    </row>
    <row r="248" ht="20.25" spans="1:7">
      <c r="A248" s="11"/>
      <c r="B248" s="11"/>
      <c r="C248" s="11"/>
      <c r="D248" s="11"/>
      <c r="E248" s="11"/>
      <c r="F248" s="11"/>
      <c r="G248" s="11"/>
    </row>
    <row r="249" ht="20.25" spans="1:7">
      <c r="A249" s="11"/>
      <c r="B249" s="11"/>
      <c r="C249" s="11"/>
      <c r="D249" s="11"/>
      <c r="E249" s="11"/>
      <c r="F249" s="11"/>
      <c r="G249" s="11"/>
    </row>
    <row r="250" ht="20.25" spans="1:7">
      <c r="A250" s="11"/>
      <c r="B250" s="11"/>
      <c r="C250" s="11"/>
      <c r="D250" s="11"/>
      <c r="E250" s="11"/>
      <c r="F250" s="11"/>
      <c r="G250" s="11"/>
    </row>
    <row r="251" ht="20.25" spans="1:7">
      <c r="A251" s="11"/>
      <c r="B251" s="11"/>
      <c r="C251" s="11"/>
      <c r="D251" s="11"/>
      <c r="E251" s="11"/>
      <c r="F251" s="11"/>
      <c r="G251" s="11"/>
    </row>
    <row r="252" ht="20.25" spans="1:7">
      <c r="A252" s="11"/>
      <c r="B252" s="11"/>
      <c r="C252" s="11"/>
      <c r="D252" s="11"/>
      <c r="E252" s="11"/>
      <c r="F252" s="11"/>
      <c r="G252" s="11"/>
    </row>
    <row r="253" ht="20.25" spans="1:7">
      <c r="A253" s="11"/>
      <c r="B253" s="11"/>
      <c r="C253" s="11"/>
      <c r="D253" s="11"/>
      <c r="E253" s="11"/>
      <c r="F253" s="11"/>
      <c r="G253" s="11"/>
    </row>
    <row r="254" ht="20.25" spans="1:7">
      <c r="A254" s="11"/>
      <c r="B254" s="11"/>
      <c r="C254" s="11"/>
      <c r="D254" s="11"/>
      <c r="E254" s="11"/>
      <c r="F254" s="11"/>
      <c r="G254" s="11"/>
    </row>
    <row r="255" ht="20.25" spans="1:7">
      <c r="A255" s="11"/>
      <c r="B255" s="11"/>
      <c r="C255" s="11"/>
      <c r="D255" s="11"/>
      <c r="E255" s="11"/>
      <c r="F255" s="11"/>
      <c r="G255" s="11"/>
    </row>
    <row r="256" ht="20.25" spans="1:7">
      <c r="A256" s="11"/>
      <c r="B256" s="11"/>
      <c r="C256" s="11"/>
      <c r="D256" s="11"/>
      <c r="E256" s="11"/>
      <c r="F256" s="11"/>
      <c r="G256" s="11"/>
    </row>
    <row r="257" ht="20.25" spans="1:7">
      <c r="A257" s="11"/>
      <c r="B257" s="11"/>
      <c r="C257" s="11"/>
      <c r="D257" s="11"/>
      <c r="E257" s="11"/>
      <c r="F257" s="11"/>
      <c r="G257" s="11"/>
    </row>
    <row r="258" ht="20.25" spans="1:7">
      <c r="A258" s="11"/>
      <c r="B258" s="11"/>
      <c r="C258" s="11"/>
      <c r="D258" s="11"/>
      <c r="E258" s="11"/>
      <c r="F258" s="11"/>
      <c r="G258" s="11"/>
    </row>
    <row r="259" ht="20.25" spans="1:7">
      <c r="A259" s="11"/>
      <c r="B259" s="11"/>
      <c r="C259" s="11"/>
      <c r="D259" s="11"/>
      <c r="E259" s="11"/>
      <c r="F259" s="11"/>
      <c r="G259" s="11"/>
    </row>
    <row r="260" ht="20.25" spans="1:7">
      <c r="A260" s="11"/>
      <c r="B260" s="11"/>
      <c r="C260" s="11"/>
      <c r="D260" s="11"/>
      <c r="E260" s="11"/>
      <c r="F260" s="11"/>
      <c r="G260" s="11"/>
    </row>
    <row r="261" ht="20.25" spans="1:7">
      <c r="A261" s="11"/>
      <c r="B261" s="11"/>
      <c r="C261" s="11"/>
      <c r="D261" s="11"/>
      <c r="E261" s="11"/>
      <c r="F261" s="11"/>
      <c r="G261" s="11"/>
    </row>
    <row r="262" ht="20.25" spans="1:7">
      <c r="A262" s="11"/>
      <c r="B262" s="11"/>
      <c r="C262" s="11"/>
      <c r="D262" s="11"/>
      <c r="E262" s="11"/>
      <c r="F262" s="11"/>
      <c r="G262" s="11"/>
    </row>
    <row r="263" ht="20.25" spans="1:7">
      <c r="A263" s="11"/>
      <c r="B263" s="11"/>
      <c r="C263" s="11"/>
      <c r="D263" s="11"/>
      <c r="E263" s="11"/>
      <c r="F263" s="11"/>
      <c r="G263" s="11"/>
    </row>
    <row r="264" ht="20.25" spans="1:7">
      <c r="A264" s="11"/>
      <c r="B264" s="11"/>
      <c r="C264" s="11"/>
      <c r="D264" s="11"/>
      <c r="E264" s="11"/>
      <c r="F264" s="11"/>
      <c r="G264" s="11"/>
    </row>
    <row r="265" ht="20.25" spans="1:7">
      <c r="A265" s="11"/>
      <c r="B265" s="11"/>
      <c r="C265" s="11"/>
      <c r="D265" s="11"/>
      <c r="E265" s="11"/>
      <c r="F265" s="11"/>
      <c r="G265" s="11"/>
    </row>
    <row r="266" ht="20.25" spans="1:7">
      <c r="A266" s="11"/>
      <c r="B266" s="11"/>
      <c r="C266" s="11"/>
      <c r="D266" s="11"/>
      <c r="E266" s="11"/>
      <c r="F266" s="11"/>
      <c r="G266" s="11"/>
    </row>
    <row r="267" ht="20.25" spans="1:7">
      <c r="A267" s="11"/>
      <c r="B267" s="11"/>
      <c r="C267" s="11"/>
      <c r="D267" s="11"/>
      <c r="E267" s="11"/>
      <c r="F267" s="11"/>
      <c r="G267" s="11"/>
    </row>
    <row r="268" ht="20.25" spans="1:7">
      <c r="A268" s="11"/>
      <c r="B268" s="11"/>
      <c r="C268" s="11"/>
      <c r="D268" s="11"/>
      <c r="E268" s="11"/>
      <c r="F268" s="11"/>
      <c r="G268" s="11"/>
    </row>
    <row r="269" ht="20.25" spans="1:7">
      <c r="A269" s="11"/>
      <c r="B269" s="11"/>
      <c r="C269" s="11"/>
      <c r="D269" s="11"/>
      <c r="E269" s="11"/>
      <c r="F269" s="11"/>
      <c r="G269" s="11"/>
    </row>
    <row r="270" ht="20.25" spans="1:7">
      <c r="A270" s="11"/>
      <c r="B270" s="11"/>
      <c r="C270" s="11"/>
      <c r="D270" s="11"/>
      <c r="E270" s="11"/>
      <c r="F270" s="11"/>
      <c r="G270" s="11"/>
    </row>
    <row r="271" ht="20.25" spans="1:7">
      <c r="A271" s="11"/>
      <c r="B271" s="11"/>
      <c r="C271" s="11"/>
      <c r="D271" s="11"/>
      <c r="E271" s="11"/>
      <c r="F271" s="11"/>
      <c r="G271" s="11"/>
    </row>
    <row r="272" ht="20.25" spans="1:7">
      <c r="A272" s="11"/>
      <c r="B272" s="11"/>
      <c r="C272" s="11"/>
      <c r="D272" s="11"/>
      <c r="E272" s="11"/>
      <c r="F272" s="11"/>
      <c r="G272" s="11"/>
    </row>
    <row r="273" ht="20.25" spans="1:7">
      <c r="A273" s="11"/>
      <c r="B273" s="11"/>
      <c r="C273" s="11"/>
      <c r="D273" s="11"/>
      <c r="E273" s="11"/>
      <c r="F273" s="11"/>
      <c r="G273" s="11"/>
    </row>
    <row r="274" ht="20.25" spans="1:7">
      <c r="A274" s="11"/>
      <c r="B274" s="11"/>
      <c r="C274" s="11"/>
      <c r="D274" s="11"/>
      <c r="E274" s="11"/>
      <c r="F274" s="11"/>
      <c r="G274" s="11"/>
    </row>
    <row r="275" ht="20.25" spans="1:7">
      <c r="A275" s="11"/>
      <c r="B275" s="11"/>
      <c r="C275" s="11"/>
      <c r="D275" s="11"/>
      <c r="E275" s="11"/>
      <c r="F275" s="11"/>
      <c r="G275" s="11"/>
    </row>
    <row r="276" ht="20.25" spans="1:7">
      <c r="A276" s="11"/>
      <c r="B276" s="11"/>
      <c r="C276" s="11"/>
      <c r="D276" s="11"/>
      <c r="E276" s="11"/>
      <c r="F276" s="11"/>
      <c r="G276" s="11"/>
    </row>
    <row r="277" ht="20.25" spans="1:7">
      <c r="A277" s="11"/>
      <c r="B277" s="11"/>
      <c r="C277" s="11"/>
      <c r="D277" s="11"/>
      <c r="E277" s="11"/>
      <c r="F277" s="11"/>
      <c r="G277" s="11"/>
    </row>
    <row r="278" ht="20.25" spans="1:7">
      <c r="A278" s="11"/>
      <c r="B278" s="11"/>
      <c r="C278" s="11"/>
      <c r="D278" s="11"/>
      <c r="E278" s="11"/>
      <c r="F278" s="11"/>
      <c r="G278" s="11"/>
    </row>
    <row r="279" ht="20.25" spans="1:7">
      <c r="A279" s="11"/>
      <c r="B279" s="11"/>
      <c r="C279" s="11"/>
      <c r="D279" s="11"/>
      <c r="E279" s="11"/>
      <c r="F279" s="11"/>
      <c r="G279" s="11"/>
    </row>
    <row r="280" ht="20.25" spans="1:7">
      <c r="A280" s="11"/>
      <c r="B280" s="11"/>
      <c r="C280" s="11"/>
      <c r="D280" s="11"/>
      <c r="E280" s="11"/>
      <c r="F280" s="11"/>
      <c r="G280" s="11"/>
    </row>
    <row r="281" ht="20.25" spans="1:7">
      <c r="A281" s="11"/>
      <c r="B281" s="11"/>
      <c r="C281" s="11"/>
      <c r="D281" s="11"/>
      <c r="E281" s="11"/>
      <c r="F281" s="11"/>
      <c r="G281" s="11"/>
    </row>
    <row r="282" ht="20.25" spans="1:7">
      <c r="A282" s="11"/>
      <c r="B282" s="11"/>
      <c r="C282" s="11"/>
      <c r="D282" s="11"/>
      <c r="E282" s="11"/>
      <c r="F282" s="11"/>
      <c r="G282" s="11"/>
    </row>
    <row r="283" ht="20.25" spans="1:7">
      <c r="A283" s="11"/>
      <c r="B283" s="11"/>
      <c r="C283" s="11"/>
      <c r="D283" s="11"/>
      <c r="E283" s="11"/>
      <c r="F283" s="11"/>
      <c r="G283" s="11"/>
    </row>
    <row r="284" ht="20.25" spans="1:7">
      <c r="A284" s="11"/>
      <c r="B284" s="11"/>
      <c r="C284" s="11"/>
      <c r="D284" s="11"/>
      <c r="E284" s="11"/>
      <c r="F284" s="11"/>
      <c r="G284" s="11"/>
    </row>
    <row r="285" ht="20.25" spans="1:7">
      <c r="A285" s="11"/>
      <c r="B285" s="11"/>
      <c r="C285" s="11"/>
      <c r="D285" s="11"/>
      <c r="E285" s="11"/>
      <c r="F285" s="11"/>
      <c r="G285" s="11"/>
    </row>
    <row r="286" ht="20.25" spans="1:7">
      <c r="A286" s="11"/>
      <c r="B286" s="11"/>
      <c r="C286" s="11"/>
      <c r="D286" s="11"/>
      <c r="E286" s="11"/>
      <c r="F286" s="11"/>
      <c r="G286" s="11"/>
    </row>
    <row r="287" ht="20.25" spans="1:7">
      <c r="A287" s="11"/>
      <c r="B287" s="11"/>
      <c r="C287" s="11"/>
      <c r="D287" s="11"/>
      <c r="E287" s="11"/>
      <c r="F287" s="11"/>
      <c r="G287" s="11"/>
    </row>
    <row r="288" ht="20.25" spans="1:7">
      <c r="A288" s="11"/>
      <c r="B288" s="11"/>
      <c r="C288" s="11"/>
      <c r="D288" s="11"/>
      <c r="E288" s="11"/>
      <c r="F288" s="11"/>
      <c r="G288" s="11"/>
    </row>
    <row r="289" ht="20.25" spans="1:7">
      <c r="A289" s="11"/>
      <c r="B289" s="11"/>
      <c r="C289" s="11"/>
      <c r="D289" s="11"/>
      <c r="E289" s="11"/>
      <c r="F289" s="11"/>
      <c r="G289" s="11"/>
    </row>
    <row r="290" ht="20.25" spans="1:7">
      <c r="A290" s="11"/>
      <c r="B290" s="11"/>
      <c r="C290" s="11"/>
      <c r="D290" s="11"/>
      <c r="E290" s="11"/>
      <c r="F290" s="11"/>
      <c r="G290" s="11"/>
    </row>
    <row r="291" ht="20.25" spans="1:7">
      <c r="A291" s="11"/>
      <c r="B291" s="11"/>
      <c r="C291" s="11"/>
      <c r="D291" s="11"/>
      <c r="E291" s="11"/>
      <c r="F291" s="11"/>
      <c r="G291" s="11"/>
    </row>
  </sheetData>
  <autoFilter xmlns:etc="http://www.wps.cn/officeDocument/2017/etCustomData" ref="A1:P291" etc:filterBottomFollowUsedRange="0">
    <sortState ref="A2:P291">
      <sortCondition ref="A1"/>
    </sortState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小怪上限集DAY1</vt:lpstr>
      <vt:lpstr>低效路线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AlterEgo</cp:lastModifiedBy>
  <dcterms:created xsi:type="dcterms:W3CDTF">2023-05-12T11:15:00Z</dcterms:created>
  <dcterms:modified xsi:type="dcterms:W3CDTF">2025-04-24T12:41:42Z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6089F95A174A49B0914B8C557050A18C_12</vt:lpwstr>
  </property>
</Properties>
</file>