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V\mosaic\scenarios\isolatedintersection\"/>
    </mc:Choice>
  </mc:AlternateContent>
  <bookViews>
    <workbookView xWindow="0" yWindow="0" windowWidth="20490" windowHeight="6900" activeTab="5"/>
  </bookViews>
  <sheets>
    <sheet name="WholeResults" sheetId="1" r:id="rId1"/>
    <sheet name="200s" sheetId="4" r:id="rId2"/>
    <sheet name="Delay" sheetId="6" r:id="rId3"/>
    <sheet name="Throughput" sheetId="7" r:id="rId4"/>
    <sheet name="ReportedThroughput" sheetId="9" r:id="rId5"/>
    <sheet name="ReportedResults" sheetId="8" r:id="rId6"/>
    <sheet name="ReportedDelay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8" l="1"/>
  <c r="K58" i="8"/>
  <c r="J58" i="8"/>
  <c r="I58" i="8"/>
  <c r="G58" i="8"/>
  <c r="F58" i="8"/>
  <c r="D58" i="8"/>
  <c r="D8" i="8"/>
  <c r="G78" i="8" l="1"/>
  <c r="F78" i="8"/>
  <c r="C78" i="8"/>
  <c r="B78" i="8"/>
  <c r="I78" i="8" s="1"/>
  <c r="H78" i="8"/>
  <c r="E78" i="8"/>
  <c r="K78" i="8" s="1"/>
  <c r="K77" i="8"/>
  <c r="J77" i="8"/>
  <c r="I77" i="8"/>
  <c r="G77" i="8"/>
  <c r="F77" i="8"/>
  <c r="D77" i="8"/>
  <c r="K71" i="8"/>
  <c r="J71" i="8"/>
  <c r="I71" i="8"/>
  <c r="G71" i="8"/>
  <c r="F71" i="8"/>
  <c r="D71" i="8"/>
  <c r="D5" i="9"/>
  <c r="F5" i="9"/>
  <c r="G5" i="9"/>
  <c r="I5" i="9"/>
  <c r="J5" i="9"/>
  <c r="K5" i="9"/>
  <c r="H12" i="9"/>
  <c r="I11" i="9"/>
  <c r="J11" i="9"/>
  <c r="K11" i="9"/>
  <c r="E12" i="9"/>
  <c r="F11" i="9"/>
  <c r="G11" i="9"/>
  <c r="C12" i="9"/>
  <c r="D11" i="9"/>
  <c r="B12" i="9"/>
  <c r="I2" i="9"/>
  <c r="I3" i="9"/>
  <c r="I4" i="9"/>
  <c r="I6" i="9"/>
  <c r="I7" i="9"/>
  <c r="I8" i="9"/>
  <c r="I9" i="9"/>
  <c r="I10" i="9"/>
  <c r="K10" i="9"/>
  <c r="J10" i="9"/>
  <c r="G10" i="9"/>
  <c r="F10" i="9"/>
  <c r="D10" i="9"/>
  <c r="K9" i="9"/>
  <c r="J9" i="9"/>
  <c r="G9" i="9"/>
  <c r="F9" i="9"/>
  <c r="D9" i="9"/>
  <c r="K8" i="9"/>
  <c r="J8" i="9"/>
  <c r="G8" i="9"/>
  <c r="F8" i="9"/>
  <c r="D8" i="9"/>
  <c r="K7" i="9"/>
  <c r="J7" i="9"/>
  <c r="G7" i="9"/>
  <c r="F7" i="9"/>
  <c r="D7" i="9"/>
  <c r="K6" i="9"/>
  <c r="J6" i="9"/>
  <c r="G6" i="9"/>
  <c r="F6" i="9"/>
  <c r="D6" i="9"/>
  <c r="K4" i="9"/>
  <c r="J4" i="9"/>
  <c r="G4" i="9"/>
  <c r="F4" i="9"/>
  <c r="D4" i="9"/>
  <c r="K3" i="9"/>
  <c r="J3" i="9"/>
  <c r="G3" i="9"/>
  <c r="F3" i="9"/>
  <c r="D3" i="9"/>
  <c r="K2" i="9"/>
  <c r="J2" i="9"/>
  <c r="G2" i="9"/>
  <c r="F2" i="9"/>
  <c r="D2" i="9"/>
  <c r="H28" i="8"/>
  <c r="E28" i="8"/>
  <c r="C28" i="8"/>
  <c r="B28" i="8"/>
  <c r="K27" i="8"/>
  <c r="J27" i="8"/>
  <c r="I27" i="8"/>
  <c r="G27" i="8"/>
  <c r="F27" i="8"/>
  <c r="D27" i="8"/>
  <c r="K26" i="8"/>
  <c r="J26" i="8"/>
  <c r="I26" i="8"/>
  <c r="G26" i="8"/>
  <c r="F26" i="8"/>
  <c r="D26" i="8"/>
  <c r="K25" i="8"/>
  <c r="J25" i="8"/>
  <c r="I25" i="8"/>
  <c r="G25" i="8"/>
  <c r="F25" i="8"/>
  <c r="D25" i="8"/>
  <c r="K24" i="8"/>
  <c r="J24" i="8"/>
  <c r="I24" i="8"/>
  <c r="G24" i="8"/>
  <c r="F24" i="8"/>
  <c r="D24" i="8"/>
  <c r="K23" i="8"/>
  <c r="J23" i="8"/>
  <c r="I23" i="8"/>
  <c r="G23" i="8"/>
  <c r="F23" i="8"/>
  <c r="D23" i="8"/>
  <c r="K22" i="8"/>
  <c r="J22" i="8"/>
  <c r="I22" i="8"/>
  <c r="G22" i="8"/>
  <c r="F22" i="8"/>
  <c r="D22" i="8"/>
  <c r="K21" i="8"/>
  <c r="J21" i="8"/>
  <c r="I21" i="8"/>
  <c r="G21" i="8"/>
  <c r="F21" i="8"/>
  <c r="D21" i="8"/>
  <c r="K20" i="8"/>
  <c r="J20" i="8"/>
  <c r="I20" i="8"/>
  <c r="G20" i="8"/>
  <c r="F20" i="8"/>
  <c r="D20" i="8"/>
  <c r="K19" i="8"/>
  <c r="J19" i="8"/>
  <c r="I19" i="8"/>
  <c r="G19" i="8"/>
  <c r="F19" i="8"/>
  <c r="D19" i="8"/>
  <c r="K18" i="8"/>
  <c r="J18" i="8"/>
  <c r="I18" i="8"/>
  <c r="G18" i="8"/>
  <c r="F18" i="8"/>
  <c r="D18" i="8"/>
  <c r="H14" i="3"/>
  <c r="I13" i="3"/>
  <c r="J13" i="3"/>
  <c r="K13" i="3"/>
  <c r="E14" i="3"/>
  <c r="F13" i="3"/>
  <c r="G13" i="3"/>
  <c r="C14" i="3"/>
  <c r="D13" i="3"/>
  <c r="B14" i="3"/>
  <c r="K12" i="3"/>
  <c r="J12" i="3"/>
  <c r="I12" i="3"/>
  <c r="G12" i="3"/>
  <c r="F12" i="3"/>
  <c r="D12" i="3"/>
  <c r="K11" i="3"/>
  <c r="J11" i="3"/>
  <c r="I11" i="3"/>
  <c r="G11" i="3"/>
  <c r="F11" i="3"/>
  <c r="D11" i="3"/>
  <c r="K10" i="3"/>
  <c r="J10" i="3"/>
  <c r="I10" i="3"/>
  <c r="G10" i="3"/>
  <c r="F10" i="3"/>
  <c r="D10" i="3"/>
  <c r="K9" i="3"/>
  <c r="J9" i="3"/>
  <c r="I9" i="3"/>
  <c r="G9" i="3"/>
  <c r="F9" i="3"/>
  <c r="D9" i="3"/>
  <c r="K8" i="3"/>
  <c r="J8" i="3"/>
  <c r="I8" i="3"/>
  <c r="G8" i="3"/>
  <c r="F8" i="3"/>
  <c r="D8" i="3"/>
  <c r="K7" i="3"/>
  <c r="J7" i="3"/>
  <c r="I7" i="3"/>
  <c r="G7" i="3"/>
  <c r="F7" i="3"/>
  <c r="D7" i="3"/>
  <c r="K6" i="3"/>
  <c r="J6" i="3"/>
  <c r="I6" i="3"/>
  <c r="G6" i="3"/>
  <c r="F6" i="3"/>
  <c r="D6" i="3"/>
  <c r="K5" i="3"/>
  <c r="J5" i="3"/>
  <c r="I5" i="3"/>
  <c r="G5" i="3"/>
  <c r="F5" i="3"/>
  <c r="D5" i="3"/>
  <c r="K4" i="3"/>
  <c r="J4" i="3"/>
  <c r="I4" i="3"/>
  <c r="G4" i="3"/>
  <c r="F4" i="3"/>
  <c r="D4" i="3"/>
  <c r="AA5" i="6"/>
  <c r="Y5" i="6"/>
  <c r="X5" i="6"/>
  <c r="J5" i="6"/>
  <c r="I5" i="6"/>
  <c r="D5" i="6"/>
  <c r="H14" i="8"/>
  <c r="E14" i="8"/>
  <c r="B14" i="8"/>
  <c r="C14" i="8"/>
  <c r="J78" i="8" l="1"/>
  <c r="J28" i="8"/>
  <c r="F28" i="8"/>
  <c r="G28" i="8"/>
  <c r="K28" i="8"/>
  <c r="I12" i="9"/>
  <c r="G12" i="9"/>
  <c r="J12" i="9"/>
  <c r="F12" i="9"/>
  <c r="K12" i="9"/>
  <c r="D12" i="9"/>
  <c r="D28" i="8"/>
  <c r="I28" i="8"/>
  <c r="I14" i="3"/>
  <c r="G14" i="3"/>
  <c r="K14" i="3"/>
  <c r="D14" i="3"/>
  <c r="F14" i="3"/>
  <c r="J14" i="3"/>
  <c r="H64" i="8"/>
  <c r="E64" i="8"/>
  <c r="C64" i="8"/>
  <c r="B64" i="8"/>
  <c r="D63" i="8"/>
  <c r="D62" i="8"/>
  <c r="D61" i="8"/>
  <c r="D60" i="8"/>
  <c r="D59" i="8"/>
  <c r="H55" i="8"/>
  <c r="E55" i="8"/>
  <c r="C55" i="8"/>
  <c r="B55" i="8"/>
  <c r="D54" i="8"/>
  <c r="D53" i="8"/>
  <c r="D52" i="8"/>
  <c r="I14" i="8"/>
  <c r="F14" i="8"/>
  <c r="G14" i="8"/>
  <c r="D13" i="8"/>
  <c r="D12" i="8"/>
  <c r="D11" i="8"/>
  <c r="D10" i="8"/>
  <c r="D9" i="8"/>
  <c r="H5" i="8"/>
  <c r="E5" i="8"/>
  <c r="C5" i="8"/>
  <c r="B5" i="8"/>
  <c r="I5" i="8" s="1"/>
  <c r="D4" i="8"/>
  <c r="D3" i="8"/>
  <c r="D2" i="8"/>
  <c r="D76" i="8"/>
  <c r="D75" i="8"/>
  <c r="D74" i="8"/>
  <c r="D73" i="8"/>
  <c r="D72" i="8"/>
  <c r="D70" i="8"/>
  <c r="D69" i="8"/>
  <c r="D68" i="8"/>
  <c r="F55" i="8" l="1"/>
  <c r="K5" i="8"/>
  <c r="I64" i="8"/>
  <c r="D5" i="8"/>
  <c r="G55" i="8"/>
  <c r="D64" i="8"/>
  <c r="K55" i="8"/>
  <c r="G5" i="8"/>
  <c r="J5" i="8"/>
  <c r="K64" i="8"/>
  <c r="J64" i="8"/>
  <c r="K14" i="8"/>
  <c r="J14" i="8"/>
  <c r="F5" i="8"/>
  <c r="F64" i="8"/>
  <c r="D14" i="8"/>
  <c r="I55" i="8"/>
  <c r="G64" i="8"/>
  <c r="J55" i="8"/>
  <c r="D78" i="8"/>
  <c r="AD10" i="7"/>
  <c r="AE9" i="7"/>
  <c r="AF9" i="7"/>
  <c r="AG9" i="7"/>
  <c r="AH9" i="7"/>
  <c r="AI9" i="7"/>
  <c r="AJ9" i="7"/>
  <c r="AK9" i="7"/>
  <c r="W10" i="7"/>
  <c r="X9" i="7"/>
  <c r="Y9" i="7"/>
  <c r="Z9" i="7"/>
  <c r="AA9" i="7"/>
  <c r="AB9" i="7"/>
  <c r="AC9" i="7"/>
  <c r="Q10" i="7"/>
  <c r="R9" i="7"/>
  <c r="S9" i="7"/>
  <c r="T9" i="7"/>
  <c r="U9" i="7"/>
  <c r="V9" i="7"/>
  <c r="L10" i="7"/>
  <c r="M9" i="7"/>
  <c r="N9" i="7"/>
  <c r="O9" i="7"/>
  <c r="P9" i="7"/>
  <c r="H10" i="7"/>
  <c r="I9" i="7"/>
  <c r="J9" i="7"/>
  <c r="K9" i="7"/>
  <c r="E10" i="7"/>
  <c r="F9" i="7"/>
  <c r="G9" i="7"/>
  <c r="C10" i="7"/>
  <c r="D9" i="7"/>
  <c r="B10" i="7"/>
  <c r="AD11" i="6"/>
  <c r="AE10" i="6"/>
  <c r="AF10" i="6"/>
  <c r="AG10" i="6"/>
  <c r="AH10" i="6"/>
  <c r="AI10" i="6"/>
  <c r="AJ10" i="6"/>
  <c r="AK10" i="6"/>
  <c r="W11" i="6"/>
  <c r="X10" i="6"/>
  <c r="Y10" i="6"/>
  <c r="Z10" i="6"/>
  <c r="AA10" i="6"/>
  <c r="AB10" i="6"/>
  <c r="AC10" i="6"/>
  <c r="Q11" i="6"/>
  <c r="R10" i="6"/>
  <c r="S10" i="6"/>
  <c r="T10" i="6"/>
  <c r="U10" i="6"/>
  <c r="V10" i="6"/>
  <c r="L11" i="6"/>
  <c r="M10" i="6"/>
  <c r="N10" i="6"/>
  <c r="O10" i="6"/>
  <c r="P10" i="6"/>
  <c r="H11" i="6"/>
  <c r="I10" i="6"/>
  <c r="J10" i="6"/>
  <c r="K10" i="6"/>
  <c r="E11" i="6"/>
  <c r="F10" i="6"/>
  <c r="G10" i="6"/>
  <c r="C11" i="6"/>
  <c r="D10" i="6"/>
  <c r="B11" i="6"/>
  <c r="P11" i="6" l="1"/>
  <c r="O11" i="6"/>
  <c r="K11" i="6"/>
  <c r="K10" i="7"/>
  <c r="O10" i="7"/>
  <c r="P10" i="7"/>
  <c r="AI10" i="7"/>
  <c r="AB10" i="7"/>
  <c r="V10" i="7"/>
  <c r="M10" i="7"/>
  <c r="AK8" i="7"/>
  <c r="AJ8" i="7"/>
  <c r="AI8" i="7"/>
  <c r="AH8" i="7"/>
  <c r="AG8" i="7"/>
  <c r="AF8" i="7"/>
  <c r="AE8" i="7"/>
  <c r="AC8" i="7"/>
  <c r="AB8" i="7"/>
  <c r="AA8" i="7"/>
  <c r="Z8" i="7"/>
  <c r="Y8" i="7"/>
  <c r="X8" i="7"/>
  <c r="V8" i="7"/>
  <c r="U8" i="7"/>
  <c r="T8" i="7"/>
  <c r="S8" i="7"/>
  <c r="R8" i="7"/>
  <c r="P8" i="7"/>
  <c r="O8" i="7"/>
  <c r="N8" i="7"/>
  <c r="M8" i="7"/>
  <c r="K8" i="7"/>
  <c r="J8" i="7"/>
  <c r="I8" i="7"/>
  <c r="G8" i="7"/>
  <c r="F8" i="7"/>
  <c r="D8" i="7"/>
  <c r="AK7" i="7"/>
  <c r="AJ7" i="7"/>
  <c r="AI7" i="7"/>
  <c r="AH7" i="7"/>
  <c r="AG7" i="7"/>
  <c r="AF7" i="7"/>
  <c r="AE7" i="7"/>
  <c r="AC7" i="7"/>
  <c r="AB7" i="7"/>
  <c r="AA7" i="7"/>
  <c r="Z7" i="7"/>
  <c r="Y7" i="7"/>
  <c r="X7" i="7"/>
  <c r="V7" i="7"/>
  <c r="U7" i="7"/>
  <c r="T7" i="7"/>
  <c r="S7" i="7"/>
  <c r="R7" i="7"/>
  <c r="P7" i="7"/>
  <c r="O7" i="7"/>
  <c r="N7" i="7"/>
  <c r="M7" i="7"/>
  <c r="K7" i="7"/>
  <c r="J7" i="7"/>
  <c r="I7" i="7"/>
  <c r="G7" i="7"/>
  <c r="F7" i="7"/>
  <c r="D7" i="7"/>
  <c r="AK6" i="7"/>
  <c r="AJ6" i="7"/>
  <c r="AI6" i="7"/>
  <c r="AH6" i="7"/>
  <c r="AG6" i="7"/>
  <c r="AF6" i="7"/>
  <c r="AE6" i="7"/>
  <c r="AC6" i="7"/>
  <c r="AB6" i="7"/>
  <c r="AA6" i="7"/>
  <c r="Z6" i="7"/>
  <c r="Y6" i="7"/>
  <c r="X6" i="7"/>
  <c r="V6" i="7"/>
  <c r="U6" i="7"/>
  <c r="T6" i="7"/>
  <c r="S6" i="7"/>
  <c r="R6" i="7"/>
  <c r="P6" i="7"/>
  <c r="O6" i="7"/>
  <c r="N6" i="7"/>
  <c r="M6" i="7"/>
  <c r="K6" i="7"/>
  <c r="J6" i="7"/>
  <c r="I6" i="7"/>
  <c r="G6" i="7"/>
  <c r="F6" i="7"/>
  <c r="D6" i="7"/>
  <c r="AK5" i="7"/>
  <c r="AJ5" i="7"/>
  <c r="AI5" i="7"/>
  <c r="AH5" i="7"/>
  <c r="AG5" i="7"/>
  <c r="AF5" i="7"/>
  <c r="AE5" i="7"/>
  <c r="AC5" i="7"/>
  <c r="AB5" i="7"/>
  <c r="AA5" i="7"/>
  <c r="Z5" i="7"/>
  <c r="Y5" i="7"/>
  <c r="X5" i="7"/>
  <c r="V5" i="7"/>
  <c r="U5" i="7"/>
  <c r="T5" i="7"/>
  <c r="S5" i="7"/>
  <c r="R5" i="7"/>
  <c r="P5" i="7"/>
  <c r="O5" i="7"/>
  <c r="N5" i="7"/>
  <c r="M5" i="7"/>
  <c r="K5" i="7"/>
  <c r="J5" i="7"/>
  <c r="I5" i="7"/>
  <c r="G5" i="7"/>
  <c r="F5" i="7"/>
  <c r="D5" i="7"/>
  <c r="AK4" i="7"/>
  <c r="AJ4" i="7"/>
  <c r="AI4" i="7"/>
  <c r="AH4" i="7"/>
  <c r="AG4" i="7"/>
  <c r="AF4" i="7"/>
  <c r="AE4" i="7"/>
  <c r="AC4" i="7"/>
  <c r="AB4" i="7"/>
  <c r="AA4" i="7"/>
  <c r="Z4" i="7"/>
  <c r="Y4" i="7"/>
  <c r="X4" i="7"/>
  <c r="V4" i="7"/>
  <c r="U4" i="7"/>
  <c r="T4" i="7"/>
  <c r="S4" i="7"/>
  <c r="R4" i="7"/>
  <c r="P4" i="7"/>
  <c r="O4" i="7"/>
  <c r="N4" i="7"/>
  <c r="M4" i="7"/>
  <c r="K4" i="7"/>
  <c r="J4" i="7"/>
  <c r="I4" i="7"/>
  <c r="G4" i="7"/>
  <c r="F4" i="7"/>
  <c r="D4" i="7"/>
  <c r="AK3" i="7"/>
  <c r="AJ3" i="7"/>
  <c r="AI3" i="7"/>
  <c r="AH3" i="7"/>
  <c r="AG3" i="7"/>
  <c r="AF3" i="7"/>
  <c r="AE3" i="7"/>
  <c r="AC3" i="7"/>
  <c r="AB3" i="7"/>
  <c r="AA3" i="7"/>
  <c r="Z3" i="7"/>
  <c r="Y3" i="7"/>
  <c r="X3" i="7"/>
  <c r="V3" i="7"/>
  <c r="U3" i="7"/>
  <c r="T3" i="7"/>
  <c r="S3" i="7"/>
  <c r="R3" i="7"/>
  <c r="P3" i="7"/>
  <c r="O3" i="7"/>
  <c r="N3" i="7"/>
  <c r="M3" i="7"/>
  <c r="K3" i="7"/>
  <c r="J3" i="7"/>
  <c r="I3" i="7"/>
  <c r="G3" i="7"/>
  <c r="F3" i="7"/>
  <c r="D3" i="7"/>
  <c r="AK2" i="7"/>
  <c r="AJ2" i="7"/>
  <c r="AI2" i="7"/>
  <c r="AH2" i="7"/>
  <c r="AG2" i="7"/>
  <c r="AF2" i="7"/>
  <c r="AE2" i="7"/>
  <c r="AC2" i="7"/>
  <c r="AB2" i="7"/>
  <c r="AA2" i="7"/>
  <c r="Z2" i="7"/>
  <c r="Y2" i="7"/>
  <c r="X2" i="7"/>
  <c r="V2" i="7"/>
  <c r="U2" i="7"/>
  <c r="T2" i="7"/>
  <c r="S2" i="7"/>
  <c r="R2" i="7"/>
  <c r="P2" i="7"/>
  <c r="O2" i="7"/>
  <c r="N2" i="7"/>
  <c r="M2" i="7"/>
  <c r="K2" i="7"/>
  <c r="J2" i="7"/>
  <c r="I2" i="7"/>
  <c r="G2" i="7"/>
  <c r="F2" i="7"/>
  <c r="D2" i="7"/>
  <c r="AG11" i="6"/>
  <c r="V11" i="6"/>
  <c r="AK3" i="6"/>
  <c r="AK4" i="6"/>
  <c r="AK6" i="6"/>
  <c r="AK7" i="6"/>
  <c r="AK8" i="6"/>
  <c r="AK9" i="6"/>
  <c r="AK2" i="6"/>
  <c r="AJ3" i="6"/>
  <c r="AJ4" i="6"/>
  <c r="AJ6" i="6"/>
  <c r="AJ7" i="6"/>
  <c r="AJ8" i="6"/>
  <c r="AJ9" i="6"/>
  <c r="AJ2" i="6"/>
  <c r="AI3" i="6"/>
  <c r="AI4" i="6"/>
  <c r="AI6" i="6"/>
  <c r="AI7" i="6"/>
  <c r="AI8" i="6"/>
  <c r="AI9" i="6"/>
  <c r="AI2" i="6"/>
  <c r="AH3" i="6"/>
  <c r="AH4" i="6"/>
  <c r="AH6" i="6"/>
  <c r="AH7" i="6"/>
  <c r="AH8" i="6"/>
  <c r="AH9" i="6"/>
  <c r="AH2" i="6"/>
  <c r="AG3" i="6"/>
  <c r="AG4" i="6"/>
  <c r="AG6" i="6"/>
  <c r="AG7" i="6"/>
  <c r="AG8" i="6"/>
  <c r="AG9" i="6"/>
  <c r="AG2" i="6"/>
  <c r="AF3" i="6"/>
  <c r="AF4" i="6"/>
  <c r="AF6" i="6"/>
  <c r="AF7" i="6"/>
  <c r="AF8" i="6"/>
  <c r="AF9" i="6"/>
  <c r="AF2" i="6"/>
  <c r="AE3" i="6"/>
  <c r="AE4" i="6"/>
  <c r="AE6" i="6"/>
  <c r="AE7" i="6"/>
  <c r="AE8" i="6"/>
  <c r="AE9" i="6"/>
  <c r="AE2" i="6"/>
  <c r="AC3" i="6"/>
  <c r="AC4" i="6"/>
  <c r="AC6" i="6"/>
  <c r="AC7" i="6"/>
  <c r="AC8" i="6"/>
  <c r="AC9" i="6"/>
  <c r="AC2" i="6"/>
  <c r="AB3" i="6"/>
  <c r="AB4" i="6"/>
  <c r="AB6" i="6"/>
  <c r="AB7" i="6"/>
  <c r="AB8" i="6"/>
  <c r="AB9" i="6"/>
  <c r="AB2" i="6"/>
  <c r="AA3" i="6"/>
  <c r="AA4" i="6"/>
  <c r="AA6" i="6"/>
  <c r="AA7" i="6"/>
  <c r="AA8" i="6"/>
  <c r="AA9" i="6"/>
  <c r="AA2" i="6"/>
  <c r="Z3" i="6"/>
  <c r="Z4" i="6"/>
  <c r="Z6" i="6"/>
  <c r="Z7" i="6"/>
  <c r="Z8" i="6"/>
  <c r="Z9" i="6"/>
  <c r="Z2" i="6"/>
  <c r="Y3" i="6"/>
  <c r="Y4" i="6"/>
  <c r="Y6" i="6"/>
  <c r="Y7" i="6"/>
  <c r="Y8" i="6"/>
  <c r="Y9" i="6"/>
  <c r="Y2" i="6"/>
  <c r="X3" i="6"/>
  <c r="X4" i="6"/>
  <c r="X6" i="6"/>
  <c r="X7" i="6"/>
  <c r="X8" i="6"/>
  <c r="X9" i="6"/>
  <c r="X2" i="6"/>
  <c r="V3" i="6"/>
  <c r="V4" i="6"/>
  <c r="V6" i="6"/>
  <c r="V7" i="6"/>
  <c r="V8" i="6"/>
  <c r="V9" i="6"/>
  <c r="V2" i="6"/>
  <c r="U3" i="6"/>
  <c r="U4" i="6"/>
  <c r="U6" i="6"/>
  <c r="U7" i="6"/>
  <c r="U8" i="6"/>
  <c r="U9" i="6"/>
  <c r="U2" i="6"/>
  <c r="T3" i="6"/>
  <c r="T4" i="6"/>
  <c r="T6" i="6"/>
  <c r="T7" i="6"/>
  <c r="T8" i="6"/>
  <c r="T9" i="6"/>
  <c r="T2" i="6"/>
  <c r="S3" i="6"/>
  <c r="S4" i="6"/>
  <c r="S6" i="6"/>
  <c r="S7" i="6"/>
  <c r="S8" i="6"/>
  <c r="S9" i="6"/>
  <c r="S2" i="6"/>
  <c r="R3" i="6"/>
  <c r="R4" i="6"/>
  <c r="R6" i="6"/>
  <c r="R7" i="6"/>
  <c r="R8" i="6"/>
  <c r="R9" i="6"/>
  <c r="R2" i="6"/>
  <c r="P3" i="6"/>
  <c r="P4" i="6"/>
  <c r="P6" i="6"/>
  <c r="P7" i="6"/>
  <c r="P8" i="6"/>
  <c r="P9" i="6"/>
  <c r="P2" i="6"/>
  <c r="O3" i="6"/>
  <c r="O4" i="6"/>
  <c r="O6" i="6"/>
  <c r="O7" i="6"/>
  <c r="O8" i="6"/>
  <c r="O9" i="6"/>
  <c r="O2" i="6"/>
  <c r="N3" i="6"/>
  <c r="N4" i="6"/>
  <c r="N6" i="6"/>
  <c r="N7" i="6"/>
  <c r="N8" i="6"/>
  <c r="N9" i="6"/>
  <c r="N2" i="6"/>
  <c r="M3" i="6"/>
  <c r="M4" i="6"/>
  <c r="M6" i="6"/>
  <c r="M7" i="6"/>
  <c r="M8" i="6"/>
  <c r="M9" i="6"/>
  <c r="M2" i="6"/>
  <c r="K3" i="6"/>
  <c r="K4" i="6"/>
  <c r="K6" i="6"/>
  <c r="K7" i="6"/>
  <c r="K8" i="6"/>
  <c r="K9" i="6"/>
  <c r="K2" i="6"/>
  <c r="J3" i="6"/>
  <c r="J4" i="6"/>
  <c r="J6" i="6"/>
  <c r="J7" i="6"/>
  <c r="J8" i="6"/>
  <c r="J9" i="6"/>
  <c r="J2" i="6"/>
  <c r="I3" i="6"/>
  <c r="I4" i="6"/>
  <c r="I6" i="6"/>
  <c r="I7" i="6"/>
  <c r="I8" i="6"/>
  <c r="I9" i="6"/>
  <c r="I2" i="6"/>
  <c r="F2" i="6"/>
  <c r="G2" i="6"/>
  <c r="G3" i="6"/>
  <c r="G4" i="6"/>
  <c r="G6" i="6"/>
  <c r="G7" i="6"/>
  <c r="G8" i="6"/>
  <c r="G9" i="6"/>
  <c r="F3" i="6"/>
  <c r="F4" i="6"/>
  <c r="F6" i="6"/>
  <c r="F7" i="6"/>
  <c r="F8" i="6"/>
  <c r="F9" i="6"/>
  <c r="D6" i="6"/>
  <c r="D7" i="6"/>
  <c r="D8" i="6"/>
  <c r="D9" i="6"/>
  <c r="D3" i="6"/>
  <c r="D4" i="6"/>
  <c r="D2" i="6"/>
  <c r="AG10" i="7" l="1"/>
  <c r="AH10" i="7"/>
  <c r="AK10" i="7"/>
  <c r="AA10" i="7"/>
  <c r="Z10" i="7"/>
  <c r="Y10" i="7"/>
  <c r="N10" i="7"/>
  <c r="J10" i="7"/>
  <c r="G10" i="7"/>
  <c r="AF10" i="7"/>
  <c r="X10" i="7"/>
  <c r="AE10" i="7"/>
  <c r="I10" i="7"/>
  <c r="F10" i="7"/>
  <c r="D10" i="7"/>
  <c r="AI11" i="6"/>
  <c r="AF11" i="6"/>
  <c r="AK11" i="6"/>
  <c r="AH11" i="6"/>
  <c r="X11" i="6"/>
  <c r="AA11" i="6"/>
  <c r="Z11" i="6"/>
  <c r="AB11" i="6"/>
  <c r="AJ11" i="6"/>
  <c r="U11" i="6"/>
  <c r="Y11" i="6"/>
  <c r="G11" i="6"/>
  <c r="J11" i="6"/>
  <c r="N11" i="6"/>
  <c r="U10" i="7"/>
  <c r="AC10" i="7"/>
  <c r="T10" i="7"/>
  <c r="S10" i="7"/>
  <c r="R10" i="7"/>
  <c r="AJ10" i="7"/>
  <c r="S11" i="6"/>
  <c r="AC11" i="6"/>
  <c r="T11" i="6"/>
  <c r="D11" i="6"/>
  <c r="I11" i="6"/>
  <c r="F11" i="6"/>
  <c r="R11" i="6"/>
  <c r="AE11" i="6"/>
  <c r="M11" i="6"/>
</calcChain>
</file>

<file path=xl/sharedStrings.xml><?xml version="1.0" encoding="utf-8"?>
<sst xmlns="http://schemas.openxmlformats.org/spreadsheetml/2006/main" count="322" uniqueCount="75">
  <si>
    <t>25s Controller</t>
  </si>
  <si>
    <t>30s Controller</t>
  </si>
  <si>
    <t>BenchmarkZouController</t>
  </si>
  <si>
    <t>fisModelController</t>
  </si>
  <si>
    <t>qdswFisModelController</t>
  </si>
  <si>
    <t>qwdFisModelController</t>
  </si>
  <si>
    <t>Two-Way Flows</t>
  </si>
  <si>
    <t>200 Veh/hr</t>
  </si>
  <si>
    <t>100 Veh/hr</t>
  </si>
  <si>
    <t>400 Veh/hr</t>
  </si>
  <si>
    <t>Average Delay</t>
  </si>
  <si>
    <t>Throughput</t>
  </si>
  <si>
    <t>600 Veh/hr</t>
  </si>
  <si>
    <t>Right</t>
  </si>
  <si>
    <t>Left</t>
  </si>
  <si>
    <t>Straight</t>
  </si>
  <si>
    <t>Min</t>
  </si>
  <si>
    <t>Max</t>
  </si>
  <si>
    <t>Average</t>
  </si>
  <si>
    <t>1200 Veh/hr</t>
  </si>
  <si>
    <t>1000 Veh/hr</t>
  </si>
  <si>
    <t>FOUR-WAYS</t>
  </si>
  <si>
    <t>Unsignalized</t>
  </si>
  <si>
    <t>25s</t>
  </si>
  <si>
    <t>30s</t>
  </si>
  <si>
    <t>BenchmarkZou</t>
  </si>
  <si>
    <t>BenchmarkZachariahEtAl</t>
  </si>
  <si>
    <t>BenchmarkZachariahController</t>
  </si>
  <si>
    <t>qdswFISController</t>
  </si>
  <si>
    <t>qwdFISController</t>
  </si>
  <si>
    <t>30s-25s Performance</t>
  </si>
  <si>
    <t>Unsignalized-25s Performance</t>
  </si>
  <si>
    <t>BenchmarkZou-25s Performance</t>
  </si>
  <si>
    <t>BenchmarkZou-30s Perf.</t>
  </si>
  <si>
    <t>BenchmarkZou-Unsignalized</t>
  </si>
  <si>
    <t>Zach-25s Perf.</t>
  </si>
  <si>
    <t>Zach-30s Perf</t>
  </si>
  <si>
    <t>Zach-Unsiglized Perf</t>
  </si>
  <si>
    <t>Zach-Zou Perf.</t>
  </si>
  <si>
    <t>fis-25s Perf</t>
  </si>
  <si>
    <t>fis-30s Perf</t>
  </si>
  <si>
    <t>fis-Unsignalized Perf</t>
  </si>
  <si>
    <t>fis-Zou Perf</t>
  </si>
  <si>
    <t>fis-Zach Perf</t>
  </si>
  <si>
    <t>qdsw-25s Perf</t>
  </si>
  <si>
    <t>qdsw-30s Perf</t>
  </si>
  <si>
    <t>qdsw-Unsignalzed Perf</t>
  </si>
  <si>
    <t>qdsw-Zou Performace</t>
  </si>
  <si>
    <t>qdsw-Zach Perf</t>
  </si>
  <si>
    <t>qdsw-fis Perf</t>
  </si>
  <si>
    <t>qwd-25s Perf</t>
  </si>
  <si>
    <t>qwd-30s Perf</t>
  </si>
  <si>
    <t>qwd-Unsignalized Perf</t>
  </si>
  <si>
    <t>qwd-Zou Perf</t>
  </si>
  <si>
    <t>qwd-Zach Perf</t>
  </si>
  <si>
    <t>qwd-fis Perf</t>
  </si>
  <si>
    <t>qwd-qdsw Perf</t>
  </si>
  <si>
    <t>1600 Veh/hr</t>
  </si>
  <si>
    <t>N/A</t>
  </si>
  <si>
    <t>Flow Rate</t>
  </si>
  <si>
    <t>Two-Way Flows (North and South)</t>
  </si>
  <si>
    <t>Four-Way Flows (North, South, East, and West</t>
  </si>
  <si>
    <t>Four-Way Flows</t>
  </si>
  <si>
    <t>Combined Results</t>
  </si>
  <si>
    <t>Delay Results</t>
  </si>
  <si>
    <t>Traffic Flows</t>
  </si>
  <si>
    <t>Plot</t>
  </si>
  <si>
    <t>ZouFis</t>
  </si>
  <si>
    <t>qwsdFis</t>
  </si>
  <si>
    <t>1800 Veh/hr</t>
  </si>
  <si>
    <t>263..9</t>
  </si>
  <si>
    <t>800 Veh/hr</t>
  </si>
  <si>
    <t>2000 Veh/hr</t>
  </si>
  <si>
    <t>1400 Veh/hr</t>
  </si>
  <si>
    <t>Throughput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</si>
</sst>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/>
    <xf numFmtId="0" fontId="0" fillId="0" borderId="0" xfId="0" applyAlignment="1">
      <alignment horizontal="center" vertical="center" textRotation="18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</a:t>
            </a:r>
            <a:r>
              <a:rPr lang="en-US" sz="1400" b="0" i="0" u="none" strike="noStrike" baseline="0">
                <a:effectLst/>
              </a:rPr>
              <a:t>Intersection</a:t>
            </a:r>
            <a:r>
              <a:rPr lang="en-US"/>
              <a:t> Vehicula Delays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ReportedResults!$B$32</c:f>
              <c:strCache>
                <c:ptCount val="1"/>
                <c:pt idx="0">
                  <c:v>25s Controller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ReportedResults!$A$33:$A$43</c:f>
              <c:numCache>
                <c:formatCode>General</c:formatCode>
                <c:ptCount val="11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200</c:v>
                </c:pt>
                <c:pt idx="4">
                  <c:v>400</c:v>
                </c:pt>
                <c:pt idx="5">
                  <c:v>600</c:v>
                </c:pt>
                <c:pt idx="6">
                  <c:v>800</c:v>
                </c:pt>
                <c:pt idx="7">
                  <c:v>1000</c:v>
                </c:pt>
                <c:pt idx="8">
                  <c:v>1200</c:v>
                </c:pt>
                <c:pt idx="9">
                  <c:v>1600</c:v>
                </c:pt>
                <c:pt idx="10">
                  <c:v>1800</c:v>
                </c:pt>
              </c:numCache>
            </c:numRef>
          </c:cat>
          <c:val>
            <c:numRef>
              <c:f>ReportedResults!$B$33:$B$43</c:f>
              <c:numCache>
                <c:formatCode>General</c:formatCode>
                <c:ptCount val="11"/>
                <c:pt idx="0">
                  <c:v>54.63</c:v>
                </c:pt>
                <c:pt idx="1">
                  <c:v>52.83</c:v>
                </c:pt>
                <c:pt idx="2">
                  <c:v>56.05</c:v>
                </c:pt>
                <c:pt idx="3">
                  <c:v>52.26</c:v>
                </c:pt>
                <c:pt idx="4">
                  <c:v>54.73</c:v>
                </c:pt>
                <c:pt idx="5">
                  <c:v>58.56</c:v>
                </c:pt>
                <c:pt idx="6">
                  <c:v>200.33</c:v>
                </c:pt>
                <c:pt idx="7">
                  <c:v>226</c:v>
                </c:pt>
                <c:pt idx="8">
                  <c:v>226.54</c:v>
                </c:pt>
                <c:pt idx="9">
                  <c:v>288.87</c:v>
                </c:pt>
                <c:pt idx="10" formatCode="0.00">
                  <c:v>218.24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33-4347-BBB7-3BC42489A559}"/>
            </c:ext>
          </c:extLst>
        </c:ser>
        <c:ser>
          <c:idx val="1"/>
          <c:order val="1"/>
          <c:tx>
            <c:strRef>
              <c:f>ReportedResults!$C$32</c:f>
              <c:strCache>
                <c:ptCount val="1"/>
                <c:pt idx="0">
                  <c:v>30s Controller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ReportedResults!$A$33:$A$43</c:f>
              <c:numCache>
                <c:formatCode>General</c:formatCode>
                <c:ptCount val="11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200</c:v>
                </c:pt>
                <c:pt idx="4">
                  <c:v>400</c:v>
                </c:pt>
                <c:pt idx="5">
                  <c:v>600</c:v>
                </c:pt>
                <c:pt idx="6">
                  <c:v>800</c:v>
                </c:pt>
                <c:pt idx="7">
                  <c:v>1000</c:v>
                </c:pt>
                <c:pt idx="8">
                  <c:v>1200</c:v>
                </c:pt>
                <c:pt idx="9">
                  <c:v>1600</c:v>
                </c:pt>
                <c:pt idx="10">
                  <c:v>1800</c:v>
                </c:pt>
              </c:numCache>
            </c:numRef>
          </c:cat>
          <c:val>
            <c:numRef>
              <c:f>ReportedResults!$C$33:$C$43</c:f>
              <c:numCache>
                <c:formatCode>General</c:formatCode>
                <c:ptCount val="11"/>
                <c:pt idx="0">
                  <c:v>61.92</c:v>
                </c:pt>
                <c:pt idx="1">
                  <c:v>58.1</c:v>
                </c:pt>
                <c:pt idx="2">
                  <c:v>55.38</c:v>
                </c:pt>
                <c:pt idx="3">
                  <c:v>58.05</c:v>
                </c:pt>
                <c:pt idx="4">
                  <c:v>58.37</c:v>
                </c:pt>
                <c:pt idx="5">
                  <c:v>65.67</c:v>
                </c:pt>
                <c:pt idx="6">
                  <c:v>204.2</c:v>
                </c:pt>
                <c:pt idx="7">
                  <c:v>229.67</c:v>
                </c:pt>
                <c:pt idx="8">
                  <c:v>224.9</c:v>
                </c:pt>
                <c:pt idx="9">
                  <c:v>231.87</c:v>
                </c:pt>
                <c:pt idx="10" formatCode="0.00">
                  <c:v>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33-4347-BBB7-3BC42489A559}"/>
            </c:ext>
          </c:extLst>
        </c:ser>
        <c:ser>
          <c:idx val="2"/>
          <c:order val="2"/>
          <c:tx>
            <c:strRef>
              <c:f>ReportedResults!$D$32</c:f>
              <c:strCache>
                <c:ptCount val="1"/>
                <c:pt idx="0">
                  <c:v>ZouFis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ReportedResults!$A$33:$A$43</c:f>
              <c:numCache>
                <c:formatCode>General</c:formatCode>
                <c:ptCount val="11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200</c:v>
                </c:pt>
                <c:pt idx="4">
                  <c:v>400</c:v>
                </c:pt>
                <c:pt idx="5">
                  <c:v>600</c:v>
                </c:pt>
                <c:pt idx="6">
                  <c:v>800</c:v>
                </c:pt>
                <c:pt idx="7">
                  <c:v>1000</c:v>
                </c:pt>
                <c:pt idx="8">
                  <c:v>1200</c:v>
                </c:pt>
                <c:pt idx="9">
                  <c:v>1600</c:v>
                </c:pt>
                <c:pt idx="10">
                  <c:v>1800</c:v>
                </c:pt>
              </c:numCache>
            </c:numRef>
          </c:cat>
          <c:val>
            <c:numRef>
              <c:f>ReportedResults!$D$33:$D$43</c:f>
              <c:numCache>
                <c:formatCode>General</c:formatCode>
                <c:ptCount val="11"/>
                <c:pt idx="0">
                  <c:v>17.059999999999999</c:v>
                </c:pt>
                <c:pt idx="1">
                  <c:v>17.05</c:v>
                </c:pt>
                <c:pt idx="2">
                  <c:v>17.309999999999999</c:v>
                </c:pt>
                <c:pt idx="3">
                  <c:v>76.27</c:v>
                </c:pt>
                <c:pt idx="4">
                  <c:v>77.47</c:v>
                </c:pt>
                <c:pt idx="5">
                  <c:v>82.06</c:v>
                </c:pt>
                <c:pt idx="6">
                  <c:v>182.27</c:v>
                </c:pt>
                <c:pt idx="7">
                  <c:v>205.69</c:v>
                </c:pt>
                <c:pt idx="8">
                  <c:v>206.37</c:v>
                </c:pt>
                <c:pt idx="9">
                  <c:v>206.56</c:v>
                </c:pt>
                <c:pt idx="10" formatCode="0.00">
                  <c:v>198.69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33-4347-BBB7-3BC42489A559}"/>
            </c:ext>
          </c:extLst>
        </c:ser>
        <c:ser>
          <c:idx val="3"/>
          <c:order val="3"/>
          <c:tx>
            <c:strRef>
              <c:f>ReportedResults!$E$32</c:f>
              <c:strCache>
                <c:ptCount val="1"/>
                <c:pt idx="0">
                  <c:v>qwsdFis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ReportedResults!$A$33:$A$43</c:f>
              <c:numCache>
                <c:formatCode>General</c:formatCode>
                <c:ptCount val="11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200</c:v>
                </c:pt>
                <c:pt idx="4">
                  <c:v>400</c:v>
                </c:pt>
                <c:pt idx="5">
                  <c:v>600</c:v>
                </c:pt>
                <c:pt idx="6">
                  <c:v>800</c:v>
                </c:pt>
                <c:pt idx="7">
                  <c:v>1000</c:v>
                </c:pt>
                <c:pt idx="8">
                  <c:v>1200</c:v>
                </c:pt>
                <c:pt idx="9">
                  <c:v>1600</c:v>
                </c:pt>
                <c:pt idx="10">
                  <c:v>1800</c:v>
                </c:pt>
              </c:numCache>
            </c:numRef>
          </c:cat>
          <c:val>
            <c:numRef>
              <c:f>ReportedResults!$E$33:$E$43</c:f>
              <c:numCache>
                <c:formatCode>General</c:formatCode>
                <c:ptCount val="11"/>
                <c:pt idx="0">
                  <c:v>25.25</c:v>
                </c:pt>
                <c:pt idx="1">
                  <c:v>24.85</c:v>
                </c:pt>
                <c:pt idx="2">
                  <c:v>28.2</c:v>
                </c:pt>
                <c:pt idx="3">
                  <c:v>43.54</c:v>
                </c:pt>
                <c:pt idx="4">
                  <c:v>46.02</c:v>
                </c:pt>
                <c:pt idx="5">
                  <c:v>60</c:v>
                </c:pt>
                <c:pt idx="6">
                  <c:v>179.75</c:v>
                </c:pt>
                <c:pt idx="7">
                  <c:v>168.37</c:v>
                </c:pt>
                <c:pt idx="8">
                  <c:v>190.91</c:v>
                </c:pt>
                <c:pt idx="9">
                  <c:v>193.71</c:v>
                </c:pt>
                <c:pt idx="10" formatCode="0.00">
                  <c:v>169.89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33-4347-BBB7-3BC42489A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8788592"/>
        <c:axId val="2038800240"/>
      </c:lineChart>
      <c:catAx>
        <c:axId val="203878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Rates (Veh/hr)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800240"/>
        <c:crosses val="autoZero"/>
        <c:auto val="1"/>
        <c:lblAlgn val="ctr"/>
        <c:lblOffset val="100"/>
        <c:noMultiLvlLbl val="0"/>
      </c:catAx>
      <c:valAx>
        <c:axId val="203880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Delay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78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Intersection Throughput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ReportedResults!$B$81</c:f>
              <c:strCache>
                <c:ptCount val="1"/>
                <c:pt idx="0">
                  <c:v>25s Controller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ReportedResults!$A$82:$A$92</c:f>
              <c:numCache>
                <c:formatCode>General</c:formatCode>
                <c:ptCount val="11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200</c:v>
                </c:pt>
                <c:pt idx="4">
                  <c:v>400</c:v>
                </c:pt>
                <c:pt idx="5">
                  <c:v>600</c:v>
                </c:pt>
                <c:pt idx="6">
                  <c:v>800</c:v>
                </c:pt>
                <c:pt idx="7">
                  <c:v>1000</c:v>
                </c:pt>
                <c:pt idx="8">
                  <c:v>1200</c:v>
                </c:pt>
                <c:pt idx="9">
                  <c:v>1600</c:v>
                </c:pt>
                <c:pt idx="10">
                  <c:v>1800</c:v>
                </c:pt>
              </c:numCache>
            </c:numRef>
          </c:cat>
          <c:val>
            <c:numRef>
              <c:f>ReportedResults!$B$82:$B$92</c:f>
              <c:numCache>
                <c:formatCode>General</c:formatCode>
                <c:ptCount val="11"/>
                <c:pt idx="0">
                  <c:v>172</c:v>
                </c:pt>
                <c:pt idx="1">
                  <c:v>336</c:v>
                </c:pt>
                <c:pt idx="2">
                  <c:v>666</c:v>
                </c:pt>
                <c:pt idx="3">
                  <c:v>656</c:v>
                </c:pt>
                <c:pt idx="4">
                  <c:v>1310</c:v>
                </c:pt>
                <c:pt idx="5">
                  <c:v>1955</c:v>
                </c:pt>
                <c:pt idx="6">
                  <c:v>1882</c:v>
                </c:pt>
                <c:pt idx="7">
                  <c:v>1701</c:v>
                </c:pt>
                <c:pt idx="8">
                  <c:v>1881</c:v>
                </c:pt>
                <c:pt idx="9">
                  <c:v>1897</c:v>
                </c:pt>
                <c:pt idx="10">
                  <c:v>1795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C2-488A-A818-92CBD6CBBA58}"/>
            </c:ext>
          </c:extLst>
        </c:ser>
        <c:ser>
          <c:idx val="1"/>
          <c:order val="1"/>
          <c:tx>
            <c:strRef>
              <c:f>ReportedResults!$C$81</c:f>
              <c:strCache>
                <c:ptCount val="1"/>
                <c:pt idx="0">
                  <c:v>30s Controller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ReportedResults!$A$82:$A$92</c:f>
              <c:numCache>
                <c:formatCode>General</c:formatCode>
                <c:ptCount val="11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200</c:v>
                </c:pt>
                <c:pt idx="4">
                  <c:v>400</c:v>
                </c:pt>
                <c:pt idx="5">
                  <c:v>600</c:v>
                </c:pt>
                <c:pt idx="6">
                  <c:v>800</c:v>
                </c:pt>
                <c:pt idx="7">
                  <c:v>1000</c:v>
                </c:pt>
                <c:pt idx="8">
                  <c:v>1200</c:v>
                </c:pt>
                <c:pt idx="9">
                  <c:v>1600</c:v>
                </c:pt>
                <c:pt idx="10">
                  <c:v>1800</c:v>
                </c:pt>
              </c:numCache>
            </c:numRef>
          </c:cat>
          <c:val>
            <c:numRef>
              <c:f>ReportedResults!$C$82:$C$92</c:f>
              <c:numCache>
                <c:formatCode>General</c:formatCode>
                <c:ptCount val="11"/>
                <c:pt idx="0">
                  <c:v>172</c:v>
                </c:pt>
                <c:pt idx="1">
                  <c:v>336</c:v>
                </c:pt>
                <c:pt idx="2">
                  <c:v>666</c:v>
                </c:pt>
                <c:pt idx="3">
                  <c:v>654</c:v>
                </c:pt>
                <c:pt idx="4">
                  <c:v>1304</c:v>
                </c:pt>
                <c:pt idx="5">
                  <c:v>1949</c:v>
                </c:pt>
                <c:pt idx="6">
                  <c:v>1896</c:v>
                </c:pt>
                <c:pt idx="7">
                  <c:v>1703</c:v>
                </c:pt>
                <c:pt idx="8">
                  <c:v>1886</c:v>
                </c:pt>
                <c:pt idx="9">
                  <c:v>1870</c:v>
                </c:pt>
                <c:pt idx="10">
                  <c:v>1772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C2-488A-A818-92CBD6CBBA58}"/>
            </c:ext>
          </c:extLst>
        </c:ser>
        <c:ser>
          <c:idx val="2"/>
          <c:order val="2"/>
          <c:tx>
            <c:strRef>
              <c:f>ReportedResults!$D$81</c:f>
              <c:strCache>
                <c:ptCount val="1"/>
                <c:pt idx="0">
                  <c:v>ZouFis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ReportedResults!$A$82:$A$92</c:f>
              <c:numCache>
                <c:formatCode>General</c:formatCode>
                <c:ptCount val="11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200</c:v>
                </c:pt>
                <c:pt idx="4">
                  <c:v>400</c:v>
                </c:pt>
                <c:pt idx="5">
                  <c:v>600</c:v>
                </c:pt>
                <c:pt idx="6">
                  <c:v>800</c:v>
                </c:pt>
                <c:pt idx="7">
                  <c:v>1000</c:v>
                </c:pt>
                <c:pt idx="8">
                  <c:v>1200</c:v>
                </c:pt>
                <c:pt idx="9">
                  <c:v>1600</c:v>
                </c:pt>
                <c:pt idx="10">
                  <c:v>1800</c:v>
                </c:pt>
              </c:numCache>
            </c:numRef>
          </c:cat>
          <c:val>
            <c:numRef>
              <c:f>ReportedResults!$D$82:$D$92</c:f>
              <c:numCache>
                <c:formatCode>General</c:formatCode>
                <c:ptCount val="11"/>
                <c:pt idx="0">
                  <c:v>132</c:v>
                </c:pt>
                <c:pt idx="1">
                  <c:v>264</c:v>
                </c:pt>
                <c:pt idx="2">
                  <c:v>496</c:v>
                </c:pt>
                <c:pt idx="3">
                  <c:v>650</c:v>
                </c:pt>
                <c:pt idx="4">
                  <c:v>1292</c:v>
                </c:pt>
                <c:pt idx="5">
                  <c:v>1932</c:v>
                </c:pt>
                <c:pt idx="6">
                  <c:v>2163</c:v>
                </c:pt>
                <c:pt idx="7">
                  <c:v>1995</c:v>
                </c:pt>
                <c:pt idx="8">
                  <c:v>2158</c:v>
                </c:pt>
                <c:pt idx="9">
                  <c:v>2178</c:v>
                </c:pt>
                <c:pt idx="10">
                  <c:v>2063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C2-488A-A818-92CBD6CBBA58}"/>
            </c:ext>
          </c:extLst>
        </c:ser>
        <c:ser>
          <c:idx val="3"/>
          <c:order val="3"/>
          <c:tx>
            <c:strRef>
              <c:f>ReportedResults!$E$81</c:f>
              <c:strCache>
                <c:ptCount val="1"/>
                <c:pt idx="0">
                  <c:v>qwsdFis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ReportedResults!$A$82:$A$92</c:f>
              <c:numCache>
                <c:formatCode>General</c:formatCode>
                <c:ptCount val="11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200</c:v>
                </c:pt>
                <c:pt idx="4">
                  <c:v>400</c:v>
                </c:pt>
                <c:pt idx="5">
                  <c:v>600</c:v>
                </c:pt>
                <c:pt idx="6">
                  <c:v>800</c:v>
                </c:pt>
                <c:pt idx="7">
                  <c:v>1000</c:v>
                </c:pt>
                <c:pt idx="8">
                  <c:v>1200</c:v>
                </c:pt>
                <c:pt idx="9">
                  <c:v>1600</c:v>
                </c:pt>
                <c:pt idx="10">
                  <c:v>1800</c:v>
                </c:pt>
              </c:numCache>
            </c:numRef>
          </c:cat>
          <c:val>
            <c:numRef>
              <c:f>ReportedResults!$E$82:$E$92</c:f>
              <c:numCache>
                <c:formatCode>General</c:formatCode>
                <c:ptCount val="11"/>
                <c:pt idx="0">
                  <c:v>172</c:v>
                </c:pt>
                <c:pt idx="1">
                  <c:v>336</c:v>
                </c:pt>
                <c:pt idx="2">
                  <c:v>664</c:v>
                </c:pt>
                <c:pt idx="3">
                  <c:v>657</c:v>
                </c:pt>
                <c:pt idx="4">
                  <c:v>1309</c:v>
                </c:pt>
                <c:pt idx="5">
                  <c:v>1941</c:v>
                </c:pt>
                <c:pt idx="6">
                  <c:v>2332</c:v>
                </c:pt>
                <c:pt idx="7">
                  <c:v>2529</c:v>
                </c:pt>
                <c:pt idx="8">
                  <c:v>2439</c:v>
                </c:pt>
                <c:pt idx="9">
                  <c:v>2469</c:v>
                </c:pt>
                <c:pt idx="10">
                  <c:v>2466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C2-488A-A818-92CBD6CBB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2284592"/>
        <c:axId val="952285008"/>
      </c:lineChart>
      <c:catAx>
        <c:axId val="952284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Rates (Veh/hr)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285008"/>
        <c:crosses val="autoZero"/>
        <c:auto val="1"/>
        <c:lblAlgn val="ctr"/>
        <c:lblOffset val="100"/>
        <c:noMultiLvlLbl val="0"/>
      </c:catAx>
      <c:valAx>
        <c:axId val="95228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Throughput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28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29</xdr:row>
      <xdr:rowOff>19050</xdr:rowOff>
    </xdr:from>
    <xdr:to>
      <xdr:col>13</xdr:col>
      <xdr:colOff>457200</xdr:colOff>
      <xdr:row>45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233362</xdr:colOff>
      <xdr:row>79</xdr:row>
      <xdr:rowOff>85725</xdr:rowOff>
    </xdr:from>
    <xdr:to>
      <xdr:col>15</xdr:col>
      <xdr:colOff>376237</xdr:colOff>
      <xdr:row>97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7"/>
  <sheetViews>
    <sheetView topLeftCell="A49" workbookViewId="0">
      <selection activeCell="AM75" sqref="AM75"/>
    </sheetView>
  </sheetViews>
  <sheetFormatPr defaultRowHeight="15" x14ac:dyDescent="0.25"/>
  <cols>
    <col min="1" max="2" width="15" customWidth="1"/>
    <col min="3" max="3" width="9" customWidth="1"/>
    <col min="4" max="4" width="4.7109375" customWidth="1"/>
    <col min="5" max="5" width="4.42578125" customWidth="1"/>
    <col min="6" max="6" width="8" customWidth="1"/>
    <col min="7" max="7" width="13.42578125" customWidth="1"/>
    <col min="8" max="8" width="11.28515625" customWidth="1"/>
    <col min="9" max="9" width="4" customWidth="1"/>
    <col min="10" max="10" width="4.42578125" customWidth="1"/>
    <col min="11" max="11" width="8" customWidth="1"/>
    <col min="12" max="12" width="13.42578125" customWidth="1"/>
    <col min="13" max="13" width="10.7109375" customWidth="1"/>
    <col min="14" max="14" width="4.140625" customWidth="1"/>
    <col min="15" max="15" width="5" customWidth="1"/>
    <col min="16" max="16" width="8.28515625" customWidth="1"/>
    <col min="17" max="18" width="10.7109375" customWidth="1"/>
    <col min="19" max="20" width="4.28515625" customWidth="1"/>
    <col min="21" max="21" width="8.140625" customWidth="1"/>
    <col min="22" max="22" width="14.28515625" customWidth="1"/>
    <col min="23" max="23" width="11.7109375" customWidth="1"/>
    <col min="24" max="24" width="4.7109375" customWidth="1"/>
    <col min="25" max="25" width="5.5703125" customWidth="1"/>
    <col min="26" max="26" width="8.140625" customWidth="1"/>
    <col min="27" max="27" width="13.140625" customWidth="1"/>
    <col min="28" max="28" width="11.7109375" customWidth="1"/>
    <col min="29" max="29" width="4.140625" customWidth="1"/>
    <col min="30" max="30" width="4" customWidth="1"/>
    <col min="31" max="31" width="8.140625" customWidth="1"/>
    <col min="32" max="32" width="13" customWidth="1"/>
    <col min="33" max="33" width="10.85546875" customWidth="1"/>
    <col min="34" max="34" width="4.28515625" customWidth="1"/>
    <col min="35" max="35" width="5" customWidth="1"/>
    <col min="36" max="36" width="8" customWidth="1"/>
    <col min="37" max="37" width="13.28515625" customWidth="1"/>
    <col min="38" max="38" width="11.140625" customWidth="1"/>
    <col min="39" max="39" width="4" customWidth="1"/>
    <col min="40" max="40" width="5.28515625" customWidth="1"/>
    <col min="41" max="41" width="8" customWidth="1"/>
    <col min="42" max="42" width="13.28515625" customWidth="1"/>
    <col min="43" max="43" width="11" customWidth="1"/>
  </cols>
  <sheetData>
    <row r="1" spans="1:43" x14ac:dyDescent="0.25">
      <c r="A1" t="s">
        <v>6</v>
      </c>
      <c r="D1" s="22" t="s">
        <v>0</v>
      </c>
      <c r="E1" s="22"/>
      <c r="F1" s="22"/>
      <c r="G1" s="22"/>
      <c r="H1" s="22"/>
      <c r="I1" s="22" t="s">
        <v>1</v>
      </c>
      <c r="J1" s="22"/>
      <c r="K1" s="22"/>
      <c r="L1" s="22"/>
      <c r="M1" s="22"/>
      <c r="N1" s="22" t="s">
        <v>22</v>
      </c>
      <c r="O1" s="22"/>
      <c r="P1" s="22"/>
      <c r="Q1" s="22"/>
      <c r="R1" s="22"/>
      <c r="S1" s="22" t="s">
        <v>2</v>
      </c>
      <c r="T1" s="22"/>
      <c r="U1" s="22"/>
      <c r="V1" s="22"/>
      <c r="W1" s="22"/>
      <c r="X1" s="22" t="s">
        <v>26</v>
      </c>
      <c r="Y1" s="22"/>
      <c r="Z1" s="22"/>
      <c r="AA1" s="22"/>
      <c r="AB1" s="22"/>
      <c r="AC1" s="22" t="s">
        <v>3</v>
      </c>
      <c r="AD1" s="22"/>
      <c r="AE1" s="22"/>
      <c r="AF1" s="22"/>
      <c r="AG1" s="22"/>
      <c r="AH1" s="20" t="s">
        <v>4</v>
      </c>
      <c r="AI1" s="20"/>
      <c r="AJ1" s="20"/>
      <c r="AK1" s="20"/>
      <c r="AL1" s="20"/>
      <c r="AM1" s="20" t="s">
        <v>5</v>
      </c>
      <c r="AN1" s="20"/>
      <c r="AO1" s="20"/>
      <c r="AP1" s="20"/>
      <c r="AQ1" s="20"/>
    </row>
    <row r="2" spans="1:43" x14ac:dyDescent="0.25">
      <c r="D2" t="s">
        <v>16</v>
      </c>
      <c r="E2" t="s">
        <v>17</v>
      </c>
      <c r="F2" t="s">
        <v>18</v>
      </c>
      <c r="G2" t="s">
        <v>10</v>
      </c>
      <c r="H2" t="s">
        <v>11</v>
      </c>
      <c r="I2" t="s">
        <v>16</v>
      </c>
      <c r="J2" t="s">
        <v>17</v>
      </c>
      <c r="K2" t="s">
        <v>18</v>
      </c>
      <c r="L2" t="s">
        <v>10</v>
      </c>
      <c r="M2" t="s">
        <v>11</v>
      </c>
      <c r="N2" t="s">
        <v>16</v>
      </c>
      <c r="O2" t="s">
        <v>17</v>
      </c>
      <c r="P2" t="s">
        <v>18</v>
      </c>
      <c r="Q2" t="s">
        <v>10</v>
      </c>
      <c r="R2" t="s">
        <v>11</v>
      </c>
      <c r="S2" t="s">
        <v>16</v>
      </c>
      <c r="T2" t="s">
        <v>17</v>
      </c>
      <c r="U2" t="s">
        <v>18</v>
      </c>
      <c r="V2" t="s">
        <v>10</v>
      </c>
      <c r="W2" t="s">
        <v>11</v>
      </c>
      <c r="X2" t="s">
        <v>16</v>
      </c>
      <c r="Y2" t="s">
        <v>17</v>
      </c>
      <c r="Z2" t="s">
        <v>18</v>
      </c>
      <c r="AA2" t="s">
        <v>10</v>
      </c>
      <c r="AB2" t="s">
        <v>11</v>
      </c>
      <c r="AC2" t="s">
        <v>16</v>
      </c>
      <c r="AD2" t="s">
        <v>17</v>
      </c>
      <c r="AE2" t="s">
        <v>18</v>
      </c>
      <c r="AF2" t="s">
        <v>10</v>
      </c>
      <c r="AG2" t="s">
        <v>11</v>
      </c>
      <c r="AH2" t="s">
        <v>16</v>
      </c>
      <c r="AI2" t="s">
        <v>17</v>
      </c>
      <c r="AJ2" t="s">
        <v>18</v>
      </c>
      <c r="AK2" t="s">
        <v>10</v>
      </c>
      <c r="AL2" t="s">
        <v>11</v>
      </c>
      <c r="AM2" t="s">
        <v>16</v>
      </c>
      <c r="AN2" t="s">
        <v>17</v>
      </c>
      <c r="AO2" t="s">
        <v>18</v>
      </c>
      <c r="AP2" t="s">
        <v>10</v>
      </c>
      <c r="AQ2" t="s">
        <v>11</v>
      </c>
    </row>
    <row r="3" spans="1:43" x14ac:dyDescent="0.25">
      <c r="A3" t="s">
        <v>8</v>
      </c>
    </row>
    <row r="4" spans="1:43" x14ac:dyDescent="0.25">
      <c r="A4" t="s">
        <v>7</v>
      </c>
    </row>
    <row r="5" spans="1:43" x14ac:dyDescent="0.25">
      <c r="A5" t="s">
        <v>9</v>
      </c>
    </row>
    <row r="8" spans="1:43" x14ac:dyDescent="0.25">
      <c r="A8" s="21" t="s">
        <v>8</v>
      </c>
      <c r="B8" s="3">
        <v>20</v>
      </c>
      <c r="C8" t="s">
        <v>14</v>
      </c>
      <c r="D8">
        <v>16</v>
      </c>
      <c r="E8">
        <v>96</v>
      </c>
      <c r="F8">
        <v>56.39</v>
      </c>
      <c r="G8" s="21">
        <v>54.63</v>
      </c>
      <c r="H8" s="21">
        <v>172</v>
      </c>
      <c r="I8" s="1">
        <v>44</v>
      </c>
      <c r="J8" s="1">
        <v>106</v>
      </c>
      <c r="K8" s="1">
        <v>75.61</v>
      </c>
      <c r="L8" s="21">
        <v>61.92</v>
      </c>
      <c r="M8" s="21">
        <v>172</v>
      </c>
      <c r="N8" s="3">
        <v>20</v>
      </c>
      <c r="O8" s="3">
        <v>29</v>
      </c>
      <c r="P8" s="3">
        <v>22.72</v>
      </c>
      <c r="Q8" s="21">
        <v>17.14</v>
      </c>
      <c r="R8" s="21">
        <v>172</v>
      </c>
      <c r="S8" s="3" t="s">
        <v>58</v>
      </c>
      <c r="T8" s="13" t="s">
        <v>58</v>
      </c>
      <c r="U8" s="13" t="s">
        <v>58</v>
      </c>
      <c r="V8" s="21">
        <v>17.059999999999999</v>
      </c>
      <c r="W8" s="21">
        <v>132</v>
      </c>
      <c r="X8" s="3">
        <v>16</v>
      </c>
      <c r="Y8" s="3">
        <v>47</v>
      </c>
      <c r="Z8" s="3">
        <v>26.22</v>
      </c>
      <c r="AA8" s="21">
        <v>32.1</v>
      </c>
      <c r="AB8" s="21">
        <v>172</v>
      </c>
      <c r="AC8">
        <v>16</v>
      </c>
      <c r="AD8">
        <v>18</v>
      </c>
      <c r="AE8">
        <v>16.940000000000001</v>
      </c>
      <c r="AF8" s="21">
        <v>25.51</v>
      </c>
      <c r="AG8" s="21">
        <v>172</v>
      </c>
      <c r="AH8" s="1">
        <v>16</v>
      </c>
      <c r="AI8" s="1">
        <v>18</v>
      </c>
      <c r="AJ8" s="1">
        <v>17</v>
      </c>
      <c r="AK8" s="21">
        <v>25.25</v>
      </c>
      <c r="AL8" s="21">
        <v>172</v>
      </c>
      <c r="AM8" s="1">
        <v>16</v>
      </c>
      <c r="AN8" s="1">
        <v>49</v>
      </c>
      <c r="AO8" s="1">
        <v>18.89</v>
      </c>
      <c r="AP8" s="21">
        <v>25.54</v>
      </c>
      <c r="AQ8" s="21">
        <v>172</v>
      </c>
    </row>
    <row r="9" spans="1:43" x14ac:dyDescent="0.25">
      <c r="A9" s="21"/>
      <c r="B9" s="3">
        <v>40</v>
      </c>
      <c r="C9" t="s">
        <v>13</v>
      </c>
      <c r="D9">
        <v>14</v>
      </c>
      <c r="E9">
        <v>99</v>
      </c>
      <c r="F9">
        <v>53.32</v>
      </c>
      <c r="G9" s="21"/>
      <c r="H9" s="21"/>
      <c r="I9" s="1">
        <v>14</v>
      </c>
      <c r="J9" s="1">
        <v>105</v>
      </c>
      <c r="K9" s="1">
        <v>57.35</v>
      </c>
      <c r="L9" s="21"/>
      <c r="M9" s="21"/>
      <c r="N9" s="3">
        <v>15</v>
      </c>
      <c r="O9" s="3">
        <v>22</v>
      </c>
      <c r="P9" s="3">
        <v>15.63</v>
      </c>
      <c r="Q9" s="21"/>
      <c r="R9" s="21"/>
      <c r="S9" s="13">
        <v>16</v>
      </c>
      <c r="T9" s="13">
        <v>17</v>
      </c>
      <c r="U9" s="13">
        <v>16.5</v>
      </c>
      <c r="V9" s="21"/>
      <c r="W9" s="21"/>
      <c r="X9" s="3">
        <v>16</v>
      </c>
      <c r="Y9" s="3">
        <v>65</v>
      </c>
      <c r="Z9" s="3">
        <v>32.74</v>
      </c>
      <c r="AA9" s="21"/>
      <c r="AB9" s="21"/>
      <c r="AC9">
        <v>16</v>
      </c>
      <c r="AD9">
        <v>37</v>
      </c>
      <c r="AE9">
        <v>25.11</v>
      </c>
      <c r="AF9" s="21"/>
      <c r="AG9" s="21"/>
      <c r="AH9" s="1">
        <v>16</v>
      </c>
      <c r="AI9" s="1">
        <v>37</v>
      </c>
      <c r="AJ9" s="1">
        <v>25.2</v>
      </c>
      <c r="AK9" s="21"/>
      <c r="AL9" s="21"/>
      <c r="AM9" s="1">
        <v>16</v>
      </c>
      <c r="AN9" s="1">
        <v>67</v>
      </c>
      <c r="AO9" s="1">
        <v>26.41</v>
      </c>
      <c r="AP9" s="21"/>
      <c r="AQ9" s="21"/>
    </row>
    <row r="10" spans="1:43" x14ac:dyDescent="0.25">
      <c r="A10" s="21"/>
      <c r="B10" s="3">
        <v>40</v>
      </c>
      <c r="C10" t="s">
        <v>15</v>
      </c>
      <c r="D10">
        <v>15</v>
      </c>
      <c r="E10">
        <v>100</v>
      </c>
      <c r="F10">
        <v>55.02</v>
      </c>
      <c r="G10" s="21"/>
      <c r="H10" s="21"/>
      <c r="I10" s="1">
        <v>15</v>
      </c>
      <c r="J10" s="1">
        <v>106</v>
      </c>
      <c r="K10" s="1">
        <v>59.25</v>
      </c>
      <c r="L10" s="21"/>
      <c r="M10" s="21"/>
      <c r="N10" s="3">
        <v>15</v>
      </c>
      <c r="O10" s="3">
        <v>23</v>
      </c>
      <c r="P10" s="3">
        <v>15.69</v>
      </c>
      <c r="Q10" s="21"/>
      <c r="R10" s="21"/>
      <c r="S10" s="13">
        <v>17</v>
      </c>
      <c r="T10" s="13">
        <v>19</v>
      </c>
      <c r="U10" s="13">
        <v>17.62</v>
      </c>
      <c r="V10" s="21"/>
      <c r="W10" s="21"/>
      <c r="X10" s="3">
        <v>17</v>
      </c>
      <c r="Y10" s="3">
        <v>65</v>
      </c>
      <c r="Z10" s="3">
        <v>34.57</v>
      </c>
      <c r="AA10" s="21"/>
      <c r="AB10" s="21"/>
      <c r="AC10">
        <v>17</v>
      </c>
      <c r="AD10">
        <v>40</v>
      </c>
      <c r="AE10">
        <v>26.62</v>
      </c>
      <c r="AF10" s="21"/>
      <c r="AG10" s="21"/>
      <c r="AH10" s="1">
        <v>17</v>
      </c>
      <c r="AI10" s="1">
        <v>40</v>
      </c>
      <c r="AJ10" s="1">
        <v>26.77</v>
      </c>
      <c r="AK10" s="21"/>
      <c r="AL10" s="21"/>
      <c r="AM10" s="1">
        <v>17</v>
      </c>
      <c r="AN10" s="1">
        <v>69</v>
      </c>
      <c r="AO10" s="1">
        <v>28.19</v>
      </c>
      <c r="AP10" s="21"/>
      <c r="AQ10" s="21"/>
    </row>
    <row r="11" spans="1:43" x14ac:dyDescent="0.25">
      <c r="A11" s="3"/>
      <c r="B11" s="3"/>
      <c r="G11" s="3"/>
      <c r="H11" s="3"/>
      <c r="I11" s="1"/>
      <c r="J11" s="1"/>
      <c r="K11" s="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F11" s="3"/>
      <c r="AG11" s="3"/>
      <c r="AH11" s="1"/>
      <c r="AI11" s="1"/>
      <c r="AJ11" s="1"/>
      <c r="AK11" s="3"/>
      <c r="AL11" s="3"/>
      <c r="AM11" s="1"/>
      <c r="AN11" s="1"/>
      <c r="AO11" s="1"/>
      <c r="AP11" s="3"/>
      <c r="AQ11" s="3"/>
    </row>
    <row r="13" spans="1:43" x14ac:dyDescent="0.25">
      <c r="A13" s="21" t="s">
        <v>7</v>
      </c>
      <c r="B13" s="3">
        <v>40</v>
      </c>
      <c r="C13" t="s">
        <v>14</v>
      </c>
      <c r="D13">
        <v>16</v>
      </c>
      <c r="E13">
        <v>96</v>
      </c>
      <c r="F13">
        <v>52.53</v>
      </c>
      <c r="G13" s="21">
        <v>52.83</v>
      </c>
      <c r="H13" s="21">
        <v>336</v>
      </c>
      <c r="I13" s="1">
        <v>18</v>
      </c>
      <c r="J13" s="1">
        <v>106</v>
      </c>
      <c r="K13" s="1">
        <v>62.24</v>
      </c>
      <c r="L13" s="21">
        <v>58.1</v>
      </c>
      <c r="M13" s="21">
        <v>336</v>
      </c>
      <c r="N13" s="3">
        <v>20</v>
      </c>
      <c r="O13" s="3">
        <v>33</v>
      </c>
      <c r="P13" s="3">
        <v>23.06</v>
      </c>
      <c r="Q13" s="21">
        <v>16.47</v>
      </c>
      <c r="R13" s="21">
        <v>304</v>
      </c>
      <c r="S13" s="3" t="s">
        <v>58</v>
      </c>
      <c r="T13" s="13" t="s">
        <v>58</v>
      </c>
      <c r="U13" s="13" t="s">
        <v>58</v>
      </c>
      <c r="V13" s="21">
        <v>17.05</v>
      </c>
      <c r="W13" s="21">
        <v>264</v>
      </c>
      <c r="X13" s="3">
        <v>16</v>
      </c>
      <c r="Y13" s="3">
        <v>47</v>
      </c>
      <c r="Z13" s="3">
        <v>23.91</v>
      </c>
      <c r="AA13" s="21">
        <v>28.16</v>
      </c>
      <c r="AB13" s="21">
        <v>336</v>
      </c>
      <c r="AC13">
        <v>16</v>
      </c>
      <c r="AD13">
        <v>53</v>
      </c>
      <c r="AE13">
        <v>18.5</v>
      </c>
      <c r="AF13" s="21">
        <v>24.65</v>
      </c>
      <c r="AG13" s="21">
        <v>336</v>
      </c>
      <c r="AH13" s="1">
        <v>16</v>
      </c>
      <c r="AI13" s="1">
        <v>53</v>
      </c>
      <c r="AJ13" s="1">
        <v>18.27</v>
      </c>
      <c r="AK13" s="21">
        <v>24.85</v>
      </c>
      <c r="AL13" s="21">
        <v>336</v>
      </c>
      <c r="AM13" s="1">
        <v>16</v>
      </c>
      <c r="AN13" s="1">
        <v>49</v>
      </c>
      <c r="AO13" s="1">
        <v>18.350000000000001</v>
      </c>
      <c r="AP13" s="21">
        <v>25.29</v>
      </c>
      <c r="AQ13" s="21">
        <v>336</v>
      </c>
    </row>
    <row r="14" spans="1:43" x14ac:dyDescent="0.25">
      <c r="A14" s="21"/>
      <c r="B14" s="3">
        <v>80</v>
      </c>
      <c r="C14" t="s">
        <v>13</v>
      </c>
      <c r="D14">
        <v>14</v>
      </c>
      <c r="E14">
        <v>101</v>
      </c>
      <c r="F14">
        <v>53.29</v>
      </c>
      <c r="G14" s="21"/>
      <c r="H14" s="21"/>
      <c r="I14" s="1">
        <v>14</v>
      </c>
      <c r="J14" s="1">
        <v>115</v>
      </c>
      <c r="K14" s="1">
        <v>59.38</v>
      </c>
      <c r="L14" s="21"/>
      <c r="M14" s="21"/>
      <c r="N14" s="3">
        <v>15</v>
      </c>
      <c r="O14" s="3">
        <v>22</v>
      </c>
      <c r="P14" s="3">
        <v>15.57</v>
      </c>
      <c r="Q14" s="21"/>
      <c r="R14" s="21"/>
      <c r="S14" s="3">
        <v>16</v>
      </c>
      <c r="T14" s="3">
        <v>17</v>
      </c>
      <c r="U14" s="3">
        <v>16.5</v>
      </c>
      <c r="V14" s="21"/>
      <c r="W14" s="21"/>
      <c r="X14" s="3">
        <v>16</v>
      </c>
      <c r="Y14" s="3">
        <v>65</v>
      </c>
      <c r="Z14" s="3">
        <v>28.47</v>
      </c>
      <c r="AA14" s="21"/>
      <c r="AB14" s="21"/>
      <c r="AC14">
        <v>16</v>
      </c>
      <c r="AD14">
        <v>73</v>
      </c>
      <c r="AE14">
        <v>25.38</v>
      </c>
      <c r="AF14" s="21"/>
      <c r="AG14" s="21"/>
      <c r="AH14" s="1">
        <v>16</v>
      </c>
      <c r="AI14" s="1">
        <v>67</v>
      </c>
      <c r="AJ14" s="1">
        <v>25.72</v>
      </c>
      <c r="AK14" s="21"/>
      <c r="AL14" s="21"/>
      <c r="AM14" s="1">
        <v>16</v>
      </c>
      <c r="AN14" s="1">
        <v>67</v>
      </c>
      <c r="AO14" s="1">
        <v>26.2</v>
      </c>
      <c r="AP14" s="21"/>
      <c r="AQ14" s="21"/>
    </row>
    <row r="15" spans="1:43" x14ac:dyDescent="0.25">
      <c r="A15" s="21"/>
      <c r="B15" s="3">
        <v>80</v>
      </c>
      <c r="C15" t="s">
        <v>15</v>
      </c>
      <c r="D15">
        <v>15</v>
      </c>
      <c r="E15">
        <v>100</v>
      </c>
      <c r="F15">
        <v>52.52</v>
      </c>
      <c r="G15" s="21"/>
      <c r="H15" s="21"/>
      <c r="I15" s="1">
        <v>15</v>
      </c>
      <c r="J15" s="1">
        <v>106</v>
      </c>
      <c r="K15" s="1">
        <v>54.72</v>
      </c>
      <c r="L15" s="21"/>
      <c r="M15" s="21"/>
      <c r="N15" s="3">
        <v>15</v>
      </c>
      <c r="O15" s="3">
        <v>23</v>
      </c>
      <c r="P15" s="3">
        <v>15.61</v>
      </c>
      <c r="Q15" s="21"/>
      <c r="R15" s="21"/>
      <c r="S15" s="3">
        <v>17</v>
      </c>
      <c r="T15" s="3">
        <v>19</v>
      </c>
      <c r="U15" s="3">
        <v>17.61</v>
      </c>
      <c r="V15" s="21"/>
      <c r="W15" s="21"/>
      <c r="X15" s="3">
        <v>17</v>
      </c>
      <c r="Y15" s="3">
        <v>65</v>
      </c>
      <c r="Z15" s="3">
        <v>30.02</v>
      </c>
      <c r="AA15" s="21"/>
      <c r="AB15" s="21"/>
      <c r="AC15">
        <v>17</v>
      </c>
      <c r="AD15">
        <v>73</v>
      </c>
      <c r="AE15">
        <v>27.03</v>
      </c>
      <c r="AF15" s="21"/>
      <c r="AG15" s="21"/>
      <c r="AH15" s="1">
        <v>17</v>
      </c>
      <c r="AI15" s="1">
        <v>67</v>
      </c>
      <c r="AJ15" s="1">
        <v>27.33</v>
      </c>
      <c r="AK15" s="21"/>
      <c r="AL15" s="21"/>
      <c r="AM15" s="1">
        <v>17</v>
      </c>
      <c r="AN15" s="1">
        <v>69</v>
      </c>
      <c r="AO15" s="1">
        <v>27.91</v>
      </c>
      <c r="AP15" s="21"/>
      <c r="AQ15" s="21"/>
    </row>
    <row r="18" spans="1:43" x14ac:dyDescent="0.25">
      <c r="A18" s="21" t="s">
        <v>9</v>
      </c>
      <c r="B18" s="3">
        <v>100</v>
      </c>
      <c r="C18" t="s">
        <v>14</v>
      </c>
      <c r="D18">
        <v>16</v>
      </c>
      <c r="E18">
        <v>100</v>
      </c>
      <c r="F18">
        <v>55.58</v>
      </c>
      <c r="G18" s="21">
        <v>56.05</v>
      </c>
      <c r="H18" s="21">
        <v>666</v>
      </c>
      <c r="I18" s="1">
        <v>16</v>
      </c>
      <c r="J18" s="1">
        <v>106</v>
      </c>
      <c r="K18" s="1">
        <v>56.47</v>
      </c>
      <c r="L18" s="21">
        <v>55.38</v>
      </c>
      <c r="M18" s="21">
        <v>666</v>
      </c>
      <c r="N18" s="3">
        <v>16</v>
      </c>
      <c r="O18" s="3">
        <v>71</v>
      </c>
      <c r="P18" s="3">
        <v>20.3</v>
      </c>
      <c r="Q18" s="21">
        <v>16.98</v>
      </c>
      <c r="R18" s="21">
        <v>667</v>
      </c>
      <c r="S18" s="3" t="s">
        <v>58</v>
      </c>
      <c r="T18" s="13" t="s">
        <v>58</v>
      </c>
      <c r="U18" s="13" t="s">
        <v>58</v>
      </c>
      <c r="V18" s="21">
        <v>17.309999999999999</v>
      </c>
      <c r="W18" s="21">
        <v>496</v>
      </c>
      <c r="X18" s="3">
        <v>16</v>
      </c>
      <c r="Y18" s="3">
        <v>76</v>
      </c>
      <c r="Z18" s="3">
        <v>30.52</v>
      </c>
      <c r="AA18" s="21">
        <v>27.11</v>
      </c>
      <c r="AB18" s="21">
        <v>666</v>
      </c>
      <c r="AC18">
        <v>16</v>
      </c>
      <c r="AD18">
        <v>64</v>
      </c>
      <c r="AE18">
        <v>28.98</v>
      </c>
      <c r="AF18" s="21">
        <v>27.29</v>
      </c>
      <c r="AG18" s="21">
        <v>666</v>
      </c>
      <c r="AH18" s="1">
        <v>16</v>
      </c>
      <c r="AI18" s="1">
        <v>52</v>
      </c>
      <c r="AJ18" s="1">
        <v>30.48</v>
      </c>
      <c r="AK18" s="21">
        <v>28.2</v>
      </c>
      <c r="AL18" s="21">
        <v>664</v>
      </c>
      <c r="AM18" s="1">
        <v>16</v>
      </c>
      <c r="AN18" s="1">
        <v>58</v>
      </c>
      <c r="AO18" s="1">
        <v>30.07</v>
      </c>
      <c r="AP18" s="21">
        <v>28.04</v>
      </c>
      <c r="AQ18" s="21">
        <v>664</v>
      </c>
    </row>
    <row r="19" spans="1:43" x14ac:dyDescent="0.25">
      <c r="A19" s="21"/>
      <c r="B19" s="3">
        <v>150</v>
      </c>
      <c r="C19" t="s">
        <v>13</v>
      </c>
      <c r="D19">
        <v>14</v>
      </c>
      <c r="E19">
        <v>99</v>
      </c>
      <c r="F19">
        <v>55.92</v>
      </c>
      <c r="G19" s="21"/>
      <c r="H19" s="21"/>
      <c r="I19" s="1">
        <v>14</v>
      </c>
      <c r="J19" s="1">
        <v>99</v>
      </c>
      <c r="K19" s="1">
        <v>54.72</v>
      </c>
      <c r="L19" s="21"/>
      <c r="M19" s="21"/>
      <c r="N19" s="3">
        <v>15</v>
      </c>
      <c r="O19" s="3">
        <v>88</v>
      </c>
      <c r="P19" s="3">
        <v>15.9</v>
      </c>
      <c r="Q19" s="21"/>
      <c r="R19" s="21"/>
      <c r="S19" s="3">
        <v>16</v>
      </c>
      <c r="T19" s="3">
        <v>17</v>
      </c>
      <c r="U19" s="3">
        <v>16.5</v>
      </c>
      <c r="V19" s="21"/>
      <c r="W19" s="21"/>
      <c r="X19" s="3">
        <v>15</v>
      </c>
      <c r="Y19" s="3">
        <v>65</v>
      </c>
      <c r="Z19" s="3">
        <v>25.44</v>
      </c>
      <c r="AA19" s="21"/>
      <c r="AB19" s="21"/>
      <c r="AC19">
        <v>15</v>
      </c>
      <c r="AD19">
        <v>73</v>
      </c>
      <c r="AE19">
        <v>26.22</v>
      </c>
      <c r="AF19" s="21"/>
      <c r="AG19" s="21"/>
      <c r="AH19" s="1">
        <v>15</v>
      </c>
      <c r="AI19" s="1">
        <v>65</v>
      </c>
      <c r="AJ19" s="1">
        <v>27.04</v>
      </c>
      <c r="AK19" s="21"/>
      <c r="AL19" s="21"/>
      <c r="AM19" s="1">
        <v>15</v>
      </c>
      <c r="AN19" s="1">
        <v>69</v>
      </c>
      <c r="AO19" s="1">
        <v>27.45</v>
      </c>
      <c r="AP19" s="21"/>
      <c r="AQ19" s="21"/>
    </row>
    <row r="20" spans="1:43" x14ac:dyDescent="0.25">
      <c r="A20" s="21"/>
      <c r="B20" s="3">
        <v>150</v>
      </c>
      <c r="C20" t="s">
        <v>15</v>
      </c>
      <c r="D20">
        <v>15</v>
      </c>
      <c r="E20">
        <v>103</v>
      </c>
      <c r="F20">
        <v>56.49</v>
      </c>
      <c r="G20" s="21"/>
      <c r="H20" s="21"/>
      <c r="I20" s="1">
        <v>15</v>
      </c>
      <c r="J20" s="1">
        <v>100</v>
      </c>
      <c r="K20" s="1">
        <v>55.34</v>
      </c>
      <c r="L20" s="21"/>
      <c r="M20" s="21"/>
      <c r="N20" s="3">
        <v>15</v>
      </c>
      <c r="O20" s="3">
        <v>57</v>
      </c>
      <c r="P20" s="3">
        <v>15.83</v>
      </c>
      <c r="Q20" s="21"/>
      <c r="R20" s="21"/>
      <c r="S20" s="3">
        <v>17</v>
      </c>
      <c r="T20" s="3">
        <v>29</v>
      </c>
      <c r="U20" s="3">
        <v>18.11</v>
      </c>
      <c r="V20" s="21"/>
      <c r="W20" s="21"/>
      <c r="X20" s="3">
        <v>17</v>
      </c>
      <c r="Y20" s="3">
        <v>65</v>
      </c>
      <c r="Z20" s="3">
        <v>26.51</v>
      </c>
      <c r="AA20" s="21"/>
      <c r="AB20" s="21"/>
      <c r="AC20">
        <v>17</v>
      </c>
      <c r="AD20">
        <v>74</v>
      </c>
      <c r="AE20">
        <v>27.23</v>
      </c>
      <c r="AF20" s="21"/>
      <c r="AG20" s="21"/>
      <c r="AH20" s="1">
        <v>17</v>
      </c>
      <c r="AI20" s="1">
        <v>67</v>
      </c>
      <c r="AJ20" s="1">
        <v>27.84</v>
      </c>
      <c r="AK20" s="21"/>
      <c r="AL20" s="21"/>
      <c r="AM20" s="1">
        <v>17</v>
      </c>
      <c r="AN20" s="1">
        <v>71</v>
      </c>
      <c r="AO20" s="1">
        <v>28.26</v>
      </c>
      <c r="AP20" s="21"/>
      <c r="AQ20" s="21"/>
    </row>
    <row r="21" spans="1:43" x14ac:dyDescent="0.25">
      <c r="A21" s="3"/>
      <c r="B21" s="3"/>
      <c r="G21" s="3"/>
      <c r="H21" s="3"/>
      <c r="I21" s="1"/>
      <c r="J21" s="1"/>
      <c r="K21" s="1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F21" s="3"/>
      <c r="AG21" s="3"/>
      <c r="AH21" s="1"/>
      <c r="AI21" s="1"/>
      <c r="AJ21" s="1"/>
      <c r="AK21" s="3"/>
      <c r="AL21" s="3"/>
      <c r="AM21" s="1"/>
      <c r="AN21" s="1"/>
      <c r="AO21" s="1"/>
      <c r="AP21" s="3"/>
      <c r="AQ21" s="3"/>
    </row>
    <row r="22" spans="1:43" x14ac:dyDescent="0.25">
      <c r="A22" s="3"/>
    </row>
    <row r="23" spans="1:43" x14ac:dyDescent="0.25">
      <c r="A23" s="3"/>
      <c r="B23" s="3"/>
      <c r="G23" s="3"/>
      <c r="H23" s="3"/>
      <c r="I23" s="1"/>
      <c r="J23" s="1"/>
      <c r="K23" s="1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F23" s="3"/>
      <c r="AG23" s="3"/>
      <c r="AH23" s="1"/>
      <c r="AI23" s="1"/>
      <c r="AJ23" s="1"/>
      <c r="AK23" s="3"/>
      <c r="AL23" s="3"/>
      <c r="AM23" s="1"/>
      <c r="AN23" s="1"/>
      <c r="AO23" s="1"/>
      <c r="AP23" s="3"/>
      <c r="AQ23" s="3"/>
    </row>
    <row r="24" spans="1:43" x14ac:dyDescent="0.25">
      <c r="A24" s="3"/>
      <c r="B24" s="3"/>
      <c r="G24" s="3"/>
      <c r="H24" s="3"/>
      <c r="I24" s="1"/>
      <c r="J24" s="1"/>
      <c r="K24" s="1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F24" s="3"/>
      <c r="AG24" s="3"/>
      <c r="AH24" s="1"/>
      <c r="AI24" s="1"/>
      <c r="AJ24" s="1"/>
      <c r="AK24" s="3"/>
      <c r="AL24" s="3"/>
      <c r="AM24" s="1"/>
      <c r="AN24" s="1"/>
      <c r="AO24" s="1"/>
      <c r="AP24" s="3"/>
      <c r="AQ24" s="3"/>
    </row>
    <row r="25" spans="1:43" x14ac:dyDescent="0.25">
      <c r="A25" s="3" t="s">
        <v>21</v>
      </c>
      <c r="B25" s="3"/>
      <c r="G25" s="3"/>
      <c r="H25" s="3"/>
      <c r="I25" s="1"/>
      <c r="J25" s="1"/>
      <c r="K25" s="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F25" s="3"/>
      <c r="AG25" s="3"/>
      <c r="AH25" s="1"/>
      <c r="AI25" s="1"/>
      <c r="AJ25" s="1"/>
      <c r="AK25" s="3"/>
      <c r="AL25" s="3"/>
      <c r="AM25" s="1"/>
      <c r="AN25" s="1"/>
      <c r="AO25" s="1"/>
      <c r="AP25" s="3"/>
      <c r="AQ25" s="3"/>
    </row>
    <row r="26" spans="1:43" x14ac:dyDescent="0.25">
      <c r="A26" s="21" t="s">
        <v>9</v>
      </c>
      <c r="B26" s="3">
        <v>100</v>
      </c>
      <c r="C26" t="s">
        <v>14</v>
      </c>
      <c r="D26">
        <v>13</v>
      </c>
      <c r="E26">
        <v>100</v>
      </c>
      <c r="F26">
        <v>52.54</v>
      </c>
      <c r="G26" s="21">
        <v>54.73</v>
      </c>
      <c r="H26" s="21">
        <v>1310</v>
      </c>
      <c r="I26" s="1">
        <v>13</v>
      </c>
      <c r="J26" s="1">
        <v>106</v>
      </c>
      <c r="K26" s="1">
        <v>54.77</v>
      </c>
      <c r="L26" s="21">
        <v>58.37</v>
      </c>
      <c r="M26" s="21">
        <v>1304</v>
      </c>
      <c r="N26" s="3">
        <v>16</v>
      </c>
      <c r="O26" s="3">
        <v>983</v>
      </c>
      <c r="P26" s="3">
        <v>210.84</v>
      </c>
      <c r="Q26" s="21">
        <v>68.25</v>
      </c>
      <c r="R26" s="21">
        <v>1258</v>
      </c>
      <c r="S26" s="3">
        <v>13</v>
      </c>
      <c r="T26" s="3">
        <v>158</v>
      </c>
      <c r="U26" s="3">
        <v>75.98</v>
      </c>
      <c r="V26" s="21">
        <v>77.47</v>
      </c>
      <c r="W26" s="21">
        <v>1292</v>
      </c>
      <c r="X26" s="3">
        <v>13</v>
      </c>
      <c r="Y26" s="3">
        <v>84</v>
      </c>
      <c r="Z26" s="3">
        <v>47.07</v>
      </c>
      <c r="AA26" s="21">
        <v>46.18</v>
      </c>
      <c r="AB26" s="21">
        <v>1306</v>
      </c>
      <c r="AC26">
        <v>13</v>
      </c>
      <c r="AD26">
        <v>86</v>
      </c>
      <c r="AE26">
        <v>47.44</v>
      </c>
      <c r="AF26" s="21">
        <v>47.04</v>
      </c>
      <c r="AG26" s="21">
        <v>1302</v>
      </c>
      <c r="AH26" s="1">
        <v>13</v>
      </c>
      <c r="AI26" s="1">
        <v>89</v>
      </c>
      <c r="AJ26" s="1">
        <v>48.79</v>
      </c>
      <c r="AK26" s="21">
        <v>46.02</v>
      </c>
      <c r="AL26" s="21">
        <v>1309</v>
      </c>
      <c r="AM26" s="1">
        <v>13</v>
      </c>
      <c r="AN26" s="1">
        <v>89</v>
      </c>
      <c r="AO26" s="1">
        <v>49.59</v>
      </c>
      <c r="AP26" s="21">
        <v>48.18</v>
      </c>
      <c r="AQ26" s="21">
        <v>1305</v>
      </c>
    </row>
    <row r="27" spans="1:43" x14ac:dyDescent="0.25">
      <c r="A27" s="21"/>
      <c r="B27" s="3">
        <v>150</v>
      </c>
      <c r="C27" t="s">
        <v>13</v>
      </c>
      <c r="D27">
        <v>12</v>
      </c>
      <c r="E27">
        <v>99</v>
      </c>
      <c r="F27">
        <v>55.46</v>
      </c>
      <c r="G27" s="21"/>
      <c r="H27" s="21"/>
      <c r="I27" s="1">
        <v>15</v>
      </c>
      <c r="J27" s="1">
        <v>109</v>
      </c>
      <c r="K27" s="1">
        <v>59.53</v>
      </c>
      <c r="L27" s="21"/>
      <c r="M27" s="21"/>
      <c r="N27" s="3">
        <v>12</v>
      </c>
      <c r="O27" s="3">
        <v>89</v>
      </c>
      <c r="P27" s="3">
        <v>30.87</v>
      </c>
      <c r="Q27" s="21"/>
      <c r="R27" s="21"/>
      <c r="S27" s="3">
        <v>14</v>
      </c>
      <c r="T27" s="3">
        <v>157</v>
      </c>
      <c r="U27" s="3">
        <v>78.86</v>
      </c>
      <c r="V27" s="21"/>
      <c r="W27" s="21"/>
      <c r="X27" s="3">
        <v>14</v>
      </c>
      <c r="Y27" s="3">
        <v>85</v>
      </c>
      <c r="Z27" s="3">
        <v>46.48</v>
      </c>
      <c r="AA27" s="21"/>
      <c r="AB27" s="21"/>
      <c r="AC27">
        <v>14</v>
      </c>
      <c r="AD27">
        <v>87</v>
      </c>
      <c r="AE27">
        <v>46.95</v>
      </c>
      <c r="AF27" s="21"/>
      <c r="AG27" s="21"/>
      <c r="AH27" s="1">
        <v>12</v>
      </c>
      <c r="AI27" s="1">
        <v>89</v>
      </c>
      <c r="AJ27" s="1">
        <v>46.65</v>
      </c>
      <c r="AK27" s="21"/>
      <c r="AL27" s="21"/>
      <c r="AM27" s="1">
        <v>12</v>
      </c>
      <c r="AN27" s="1">
        <v>87</v>
      </c>
      <c r="AO27" s="1">
        <v>47.64</v>
      </c>
      <c r="AP27" s="21"/>
      <c r="AQ27" s="21"/>
    </row>
    <row r="28" spans="1:43" x14ac:dyDescent="0.25">
      <c r="A28" s="21"/>
      <c r="B28" s="3">
        <v>150</v>
      </c>
      <c r="C28" t="s">
        <v>15</v>
      </c>
      <c r="D28">
        <v>15</v>
      </c>
      <c r="E28">
        <v>103</v>
      </c>
      <c r="F28">
        <v>55.44</v>
      </c>
      <c r="G28" s="21"/>
      <c r="H28" s="21"/>
      <c r="I28" s="1">
        <v>15</v>
      </c>
      <c r="J28" s="1">
        <v>109</v>
      </c>
      <c r="K28" s="1">
        <v>59.58</v>
      </c>
      <c r="L28" s="21"/>
      <c r="M28" s="21"/>
      <c r="N28" s="3">
        <v>15</v>
      </c>
      <c r="O28" s="3">
        <v>59</v>
      </c>
      <c r="P28" s="3">
        <v>26.97</v>
      </c>
      <c r="Q28" s="21"/>
      <c r="R28" s="21"/>
      <c r="S28" s="3">
        <v>15</v>
      </c>
      <c r="T28" s="3">
        <v>156</v>
      </c>
      <c r="U28" s="3">
        <v>77.069999999999993</v>
      </c>
      <c r="V28" s="21"/>
      <c r="W28" s="21"/>
      <c r="X28" s="3">
        <v>15</v>
      </c>
      <c r="Y28" s="3">
        <v>87</v>
      </c>
      <c r="Z28" s="3">
        <v>45.29</v>
      </c>
      <c r="AA28" s="21"/>
      <c r="AB28" s="21"/>
      <c r="AC28">
        <v>15</v>
      </c>
      <c r="AD28">
        <v>89</v>
      </c>
      <c r="AE28">
        <v>46.85</v>
      </c>
      <c r="AF28" s="21"/>
      <c r="AG28" s="21"/>
      <c r="AH28" s="1">
        <v>15</v>
      </c>
      <c r="AI28" s="1">
        <v>90</v>
      </c>
      <c r="AJ28" s="1">
        <v>43.54</v>
      </c>
      <c r="AK28" s="21"/>
      <c r="AL28" s="21"/>
      <c r="AM28" s="1">
        <v>15</v>
      </c>
      <c r="AN28" s="1">
        <v>90</v>
      </c>
      <c r="AO28" s="1">
        <v>47.78</v>
      </c>
      <c r="AP28" s="21"/>
      <c r="AQ28" s="21"/>
    </row>
    <row r="29" spans="1:43" x14ac:dyDescent="0.25">
      <c r="A29" s="6"/>
      <c r="B29" s="6"/>
      <c r="G29" s="6"/>
      <c r="H29" s="6"/>
      <c r="I29" s="7"/>
      <c r="J29" s="7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F29" s="6"/>
      <c r="AG29" s="6"/>
      <c r="AH29" s="7"/>
      <c r="AI29" s="7"/>
      <c r="AJ29" s="7"/>
      <c r="AK29" s="6"/>
      <c r="AL29" s="6"/>
      <c r="AM29" s="7"/>
      <c r="AN29" s="7"/>
      <c r="AO29" s="7"/>
      <c r="AP29" s="6"/>
      <c r="AQ29" s="6"/>
    </row>
    <row r="31" spans="1:43" x14ac:dyDescent="0.25">
      <c r="A31" s="21" t="s">
        <v>12</v>
      </c>
      <c r="B31" s="3">
        <v>200</v>
      </c>
      <c r="C31" t="s">
        <v>14</v>
      </c>
      <c r="D31">
        <v>13</v>
      </c>
      <c r="E31">
        <v>100</v>
      </c>
      <c r="F31">
        <v>56.01</v>
      </c>
      <c r="G31" s="21">
        <v>58.56</v>
      </c>
      <c r="H31" s="21">
        <v>1955</v>
      </c>
      <c r="I31" s="1">
        <v>13</v>
      </c>
      <c r="J31" s="1">
        <v>112</v>
      </c>
      <c r="K31" s="1">
        <v>61.58</v>
      </c>
      <c r="L31" s="21">
        <v>65.67</v>
      </c>
      <c r="M31" s="21">
        <v>1949</v>
      </c>
      <c r="N31" s="3">
        <v>18</v>
      </c>
      <c r="O31" s="3">
        <v>2747</v>
      </c>
      <c r="P31" s="3">
        <v>212.71</v>
      </c>
      <c r="Q31" s="21">
        <v>92.51</v>
      </c>
      <c r="R31" s="21">
        <v>1440</v>
      </c>
      <c r="S31" s="3">
        <v>13</v>
      </c>
      <c r="T31" s="3">
        <v>158</v>
      </c>
      <c r="U31" s="3">
        <v>82.61</v>
      </c>
      <c r="V31" s="21">
        <v>82.06</v>
      </c>
      <c r="W31" s="21">
        <v>1932</v>
      </c>
      <c r="X31" s="3">
        <v>13</v>
      </c>
      <c r="Y31" s="3">
        <v>133</v>
      </c>
      <c r="Z31" s="3">
        <v>62.25</v>
      </c>
      <c r="AA31" s="21">
        <v>60.65</v>
      </c>
      <c r="AB31" s="21">
        <v>1945</v>
      </c>
      <c r="AC31">
        <v>13</v>
      </c>
      <c r="AD31">
        <v>88</v>
      </c>
      <c r="AE31">
        <v>49.17</v>
      </c>
      <c r="AF31" s="21">
        <v>51.77</v>
      </c>
      <c r="AG31" s="21">
        <v>1952</v>
      </c>
      <c r="AH31" s="1">
        <v>13</v>
      </c>
      <c r="AI31" s="1">
        <v>119</v>
      </c>
      <c r="AJ31" s="1">
        <v>62.06</v>
      </c>
      <c r="AK31" s="21">
        <v>60</v>
      </c>
      <c r="AL31" s="21">
        <v>1941</v>
      </c>
      <c r="AM31" s="1">
        <v>13</v>
      </c>
      <c r="AN31" s="1">
        <v>92</v>
      </c>
      <c r="AO31" s="1">
        <v>51.54</v>
      </c>
      <c r="AP31" s="21">
        <v>54.25</v>
      </c>
      <c r="AQ31" s="21">
        <v>1955</v>
      </c>
    </row>
    <row r="32" spans="1:43" x14ac:dyDescent="0.25">
      <c r="A32" s="21"/>
      <c r="B32" s="3">
        <v>200</v>
      </c>
      <c r="C32" t="s">
        <v>13</v>
      </c>
      <c r="D32">
        <v>14</v>
      </c>
      <c r="E32">
        <v>116</v>
      </c>
      <c r="F32">
        <v>62.08</v>
      </c>
      <c r="G32" s="21"/>
      <c r="H32" s="21"/>
      <c r="I32" s="1">
        <v>14</v>
      </c>
      <c r="J32" s="1">
        <v>123</v>
      </c>
      <c r="K32" s="1">
        <v>70.540000000000006</v>
      </c>
      <c r="L32" s="21"/>
      <c r="M32" s="21"/>
      <c r="N32" s="3">
        <v>15</v>
      </c>
      <c r="O32" s="3">
        <v>244</v>
      </c>
      <c r="P32" s="3">
        <v>42.42</v>
      </c>
      <c r="Q32" s="21"/>
      <c r="R32" s="21"/>
      <c r="S32" s="3">
        <v>12</v>
      </c>
      <c r="T32" s="3">
        <v>157</v>
      </c>
      <c r="U32" s="3">
        <v>82.87</v>
      </c>
      <c r="V32" s="21"/>
      <c r="W32" s="21"/>
      <c r="X32" s="3">
        <v>12</v>
      </c>
      <c r="Y32" s="3">
        <v>127</v>
      </c>
      <c r="Z32" s="3">
        <v>63.77</v>
      </c>
      <c r="AA32" s="21"/>
      <c r="AB32" s="21"/>
      <c r="AC32">
        <v>16</v>
      </c>
      <c r="AD32">
        <v>95</v>
      </c>
      <c r="AE32">
        <v>56.07</v>
      </c>
      <c r="AF32" s="21"/>
      <c r="AG32" s="21"/>
      <c r="AH32" s="1">
        <v>16</v>
      </c>
      <c r="AI32" s="1">
        <v>128</v>
      </c>
      <c r="AJ32" s="1">
        <v>63.94</v>
      </c>
      <c r="AK32" s="21"/>
      <c r="AL32" s="21"/>
      <c r="AM32" s="1">
        <v>14</v>
      </c>
      <c r="AN32" s="1">
        <v>97</v>
      </c>
      <c r="AO32" s="1">
        <v>56.24</v>
      </c>
      <c r="AP32" s="21"/>
      <c r="AQ32" s="21"/>
    </row>
    <row r="33" spans="1:43" x14ac:dyDescent="0.25">
      <c r="A33" s="21"/>
      <c r="B33" s="3">
        <v>200</v>
      </c>
      <c r="C33" t="s">
        <v>15</v>
      </c>
      <c r="D33">
        <v>15</v>
      </c>
      <c r="E33">
        <v>107</v>
      </c>
      <c r="F33">
        <v>57.59</v>
      </c>
      <c r="G33" s="21"/>
      <c r="H33" s="21"/>
      <c r="I33" s="1">
        <v>15</v>
      </c>
      <c r="J33" s="1">
        <v>118</v>
      </c>
      <c r="K33" s="1">
        <v>64.86</v>
      </c>
      <c r="L33" s="21"/>
      <c r="M33" s="21"/>
      <c r="N33" s="3">
        <v>15</v>
      </c>
      <c r="O33" s="3">
        <v>1195</v>
      </c>
      <c r="P33" s="3">
        <v>49.82</v>
      </c>
      <c r="Q33" s="21"/>
      <c r="R33" s="21"/>
      <c r="S33" s="3">
        <v>15</v>
      </c>
      <c r="T33" s="3">
        <v>159</v>
      </c>
      <c r="U33" s="3">
        <v>80.7</v>
      </c>
      <c r="V33" s="21"/>
      <c r="W33" s="21"/>
      <c r="X33" s="3">
        <v>15</v>
      </c>
      <c r="Y33" s="3">
        <v>127</v>
      </c>
      <c r="Z33" s="3">
        <v>55.91</v>
      </c>
      <c r="AA33" s="21"/>
      <c r="AB33" s="21"/>
      <c r="AC33">
        <v>15</v>
      </c>
      <c r="AD33">
        <v>90</v>
      </c>
      <c r="AE33">
        <v>50.09</v>
      </c>
      <c r="AF33" s="21"/>
      <c r="AG33" s="21"/>
      <c r="AH33" s="1">
        <v>15</v>
      </c>
      <c r="AI33" s="1">
        <v>116</v>
      </c>
      <c r="AJ33" s="1">
        <v>53.97</v>
      </c>
      <c r="AK33" s="21"/>
      <c r="AL33" s="21"/>
      <c r="AM33" s="1">
        <v>15</v>
      </c>
      <c r="AN33" s="1">
        <v>98</v>
      </c>
      <c r="AO33" s="1">
        <v>54.96</v>
      </c>
      <c r="AP33" s="21"/>
      <c r="AQ33" s="21"/>
    </row>
    <row r="36" spans="1:43" x14ac:dyDescent="0.25">
      <c r="A36" s="21" t="s">
        <v>20</v>
      </c>
      <c r="B36" s="3">
        <v>200</v>
      </c>
      <c r="C36" t="s">
        <v>14</v>
      </c>
      <c r="D36">
        <v>16</v>
      </c>
      <c r="E36">
        <v>250</v>
      </c>
      <c r="F36">
        <v>78.94</v>
      </c>
      <c r="G36" s="21">
        <v>226</v>
      </c>
      <c r="H36" s="21">
        <v>1701</v>
      </c>
      <c r="I36" s="5">
        <v>13</v>
      </c>
      <c r="J36" s="1">
        <v>242</v>
      </c>
      <c r="K36" s="1">
        <v>87.24</v>
      </c>
      <c r="L36" s="21">
        <v>229.67</v>
      </c>
      <c r="M36" s="21">
        <v>1703</v>
      </c>
      <c r="N36" s="3">
        <v>18</v>
      </c>
      <c r="O36" s="3">
        <v>570</v>
      </c>
      <c r="P36" s="3">
        <v>151.51</v>
      </c>
      <c r="Q36" s="21">
        <v>80.739999999999995</v>
      </c>
      <c r="R36" s="21">
        <v>1715</v>
      </c>
      <c r="S36" s="3">
        <v>13</v>
      </c>
      <c r="T36" s="3">
        <v>271</v>
      </c>
      <c r="U36" s="3">
        <v>123.92</v>
      </c>
      <c r="V36" s="21">
        <v>205.69</v>
      </c>
      <c r="W36" s="21">
        <v>1995</v>
      </c>
      <c r="X36" s="4">
        <v>15</v>
      </c>
      <c r="Y36" s="4">
        <v>253</v>
      </c>
      <c r="Z36" s="4">
        <v>144.30000000000001</v>
      </c>
      <c r="AA36" s="21">
        <v>157.02000000000001</v>
      </c>
      <c r="AB36" s="21">
        <v>2667</v>
      </c>
      <c r="AC36">
        <v>13</v>
      </c>
      <c r="AD36">
        <v>293</v>
      </c>
      <c r="AE36">
        <v>160.77000000000001</v>
      </c>
      <c r="AF36" s="21">
        <v>165.01</v>
      </c>
      <c r="AG36" s="21">
        <v>2582</v>
      </c>
      <c r="AH36" s="1">
        <v>13</v>
      </c>
      <c r="AI36" s="1">
        <v>291</v>
      </c>
      <c r="AJ36" s="1">
        <v>159.65</v>
      </c>
      <c r="AK36" s="21">
        <v>168.37</v>
      </c>
      <c r="AL36" s="21">
        <v>2529</v>
      </c>
      <c r="AM36" s="5">
        <v>13</v>
      </c>
      <c r="AN36" s="1">
        <v>270</v>
      </c>
      <c r="AO36" s="1">
        <v>156.53</v>
      </c>
      <c r="AP36" s="21">
        <v>165.74</v>
      </c>
      <c r="AQ36" s="21">
        <v>2580</v>
      </c>
    </row>
    <row r="37" spans="1:43" x14ac:dyDescent="0.25">
      <c r="A37" s="21"/>
      <c r="B37" s="3">
        <v>400</v>
      </c>
      <c r="C37" t="s">
        <v>13</v>
      </c>
      <c r="D37">
        <v>15</v>
      </c>
      <c r="E37">
        <v>469</v>
      </c>
      <c r="F37">
        <v>273.92</v>
      </c>
      <c r="G37" s="21"/>
      <c r="H37" s="21"/>
      <c r="I37" s="5">
        <v>14</v>
      </c>
      <c r="J37" s="1">
        <v>450</v>
      </c>
      <c r="K37" s="1">
        <v>273.95999999999998</v>
      </c>
      <c r="L37" s="21"/>
      <c r="M37" s="21"/>
      <c r="N37" s="3">
        <v>15</v>
      </c>
      <c r="O37" s="3">
        <v>796</v>
      </c>
      <c r="P37" s="3">
        <v>64.67</v>
      </c>
      <c r="Q37" s="21"/>
      <c r="R37" s="21"/>
      <c r="S37" s="3">
        <v>16</v>
      </c>
      <c r="T37" s="3">
        <v>333</v>
      </c>
      <c r="U37" s="3">
        <v>226.36</v>
      </c>
      <c r="V37" s="21"/>
      <c r="W37" s="21"/>
      <c r="X37" s="4">
        <v>18</v>
      </c>
      <c r="Y37" s="4">
        <v>243</v>
      </c>
      <c r="Z37" s="4">
        <v>158.71</v>
      </c>
      <c r="AA37" s="21"/>
      <c r="AB37" s="21"/>
      <c r="AC37">
        <v>16</v>
      </c>
      <c r="AD37">
        <v>273</v>
      </c>
      <c r="AE37">
        <v>163.29</v>
      </c>
      <c r="AF37" s="21"/>
      <c r="AG37" s="21"/>
      <c r="AH37" s="1">
        <v>18</v>
      </c>
      <c r="AI37" s="1">
        <v>285</v>
      </c>
      <c r="AJ37" s="1">
        <v>168.76</v>
      </c>
      <c r="AK37" s="21"/>
      <c r="AL37" s="21"/>
      <c r="AM37" s="5">
        <v>18</v>
      </c>
      <c r="AN37" s="1">
        <v>275</v>
      </c>
      <c r="AO37" s="1">
        <v>165.78</v>
      </c>
      <c r="AP37" s="21"/>
      <c r="AQ37" s="21"/>
    </row>
    <row r="38" spans="1:43" x14ac:dyDescent="0.25">
      <c r="A38" s="21"/>
      <c r="B38" s="3">
        <v>400</v>
      </c>
      <c r="C38" t="s">
        <v>15</v>
      </c>
      <c r="D38">
        <v>15</v>
      </c>
      <c r="E38">
        <v>485</v>
      </c>
      <c r="F38">
        <v>266.23</v>
      </c>
      <c r="G38" s="21"/>
      <c r="H38" s="21"/>
      <c r="I38" s="5">
        <v>15</v>
      </c>
      <c r="J38" s="1">
        <v>460</v>
      </c>
      <c r="K38" s="5">
        <v>269.73</v>
      </c>
      <c r="L38" s="21"/>
      <c r="M38" s="21"/>
      <c r="N38" s="3">
        <v>15</v>
      </c>
      <c r="O38" s="3">
        <v>881</v>
      </c>
      <c r="P38" s="3">
        <v>67.89</v>
      </c>
      <c r="Q38" s="21"/>
      <c r="R38" s="21"/>
      <c r="S38" s="3">
        <v>17</v>
      </c>
      <c r="T38" s="3">
        <v>482</v>
      </c>
      <c r="U38" s="3">
        <v>231.91</v>
      </c>
      <c r="V38" s="21"/>
      <c r="W38" s="21"/>
      <c r="X38" s="4">
        <v>17</v>
      </c>
      <c r="Y38" s="4">
        <v>250</v>
      </c>
      <c r="Z38" s="4">
        <v>161.88999999999999</v>
      </c>
      <c r="AA38" s="21"/>
      <c r="AB38" s="21"/>
      <c r="AC38">
        <v>17</v>
      </c>
      <c r="AD38">
        <v>278</v>
      </c>
      <c r="AE38">
        <v>168.88</v>
      </c>
      <c r="AF38" s="21"/>
      <c r="AG38" s="21"/>
      <c r="AH38" s="1">
        <v>17</v>
      </c>
      <c r="AI38" s="1">
        <v>292</v>
      </c>
      <c r="AJ38" s="1">
        <v>172.56</v>
      </c>
      <c r="AK38" s="21"/>
      <c r="AL38" s="21"/>
      <c r="AM38" s="5">
        <v>17</v>
      </c>
      <c r="AN38" s="1">
        <v>280</v>
      </c>
      <c r="AO38" s="1">
        <v>170.38</v>
      </c>
      <c r="AP38" s="21"/>
      <c r="AQ38" s="21"/>
    </row>
    <row r="41" spans="1:43" x14ac:dyDescent="0.25">
      <c r="A41" s="21" t="s">
        <v>19</v>
      </c>
      <c r="B41" s="4">
        <v>300</v>
      </c>
      <c r="C41" t="s">
        <v>14</v>
      </c>
      <c r="D41">
        <v>18</v>
      </c>
      <c r="E41">
        <v>304</v>
      </c>
      <c r="F41">
        <v>129.56</v>
      </c>
      <c r="G41" s="21">
        <v>226.54</v>
      </c>
      <c r="H41" s="21">
        <v>1881</v>
      </c>
      <c r="I41" s="7">
        <v>13</v>
      </c>
      <c r="J41" s="7">
        <v>300</v>
      </c>
      <c r="K41" s="7">
        <v>124.55</v>
      </c>
      <c r="L41" s="21">
        <v>224.9</v>
      </c>
      <c r="M41" s="21">
        <v>1886</v>
      </c>
      <c r="N41" s="4">
        <v>16</v>
      </c>
      <c r="O41" s="4">
        <v>2305</v>
      </c>
      <c r="P41" s="4">
        <v>230.65</v>
      </c>
      <c r="Q41" s="21">
        <v>94.37</v>
      </c>
      <c r="R41" s="21">
        <v>1620</v>
      </c>
      <c r="S41" s="13">
        <v>13</v>
      </c>
      <c r="T41" s="13">
        <v>320</v>
      </c>
      <c r="U41" s="13">
        <v>148.84</v>
      </c>
      <c r="V41" s="21">
        <v>206.37</v>
      </c>
      <c r="W41" s="21">
        <v>2158</v>
      </c>
      <c r="X41" s="4">
        <v>15</v>
      </c>
      <c r="Y41" s="4">
        <v>308</v>
      </c>
      <c r="Z41" s="4">
        <v>180.56</v>
      </c>
      <c r="AA41" s="21">
        <v>184.38</v>
      </c>
      <c r="AB41" s="21">
        <v>2515</v>
      </c>
      <c r="AC41" s="10">
        <v>14</v>
      </c>
      <c r="AD41" s="10">
        <v>308</v>
      </c>
      <c r="AE41" s="10">
        <v>171.98</v>
      </c>
      <c r="AF41" s="21">
        <v>183.38</v>
      </c>
      <c r="AG41" s="21">
        <v>2519</v>
      </c>
      <c r="AH41" s="5">
        <v>16</v>
      </c>
      <c r="AI41" s="5">
        <v>310</v>
      </c>
      <c r="AJ41" s="5">
        <v>187.9</v>
      </c>
      <c r="AK41" s="21">
        <v>190.91</v>
      </c>
      <c r="AL41" s="21">
        <v>2439</v>
      </c>
      <c r="AM41" s="5">
        <v>13</v>
      </c>
      <c r="AN41" s="5">
        <v>317</v>
      </c>
      <c r="AO41" s="5">
        <v>184.6</v>
      </c>
      <c r="AP41" s="21">
        <v>187.96</v>
      </c>
      <c r="AQ41" s="21">
        <v>2507</v>
      </c>
    </row>
    <row r="42" spans="1:43" x14ac:dyDescent="0.25">
      <c r="A42" s="21"/>
      <c r="B42" s="4">
        <v>450</v>
      </c>
      <c r="C42" t="s">
        <v>13</v>
      </c>
      <c r="D42">
        <v>14</v>
      </c>
      <c r="E42">
        <v>463</v>
      </c>
      <c r="F42">
        <v>263.22000000000003</v>
      </c>
      <c r="G42" s="21"/>
      <c r="H42" s="21"/>
      <c r="I42" s="7">
        <v>13</v>
      </c>
      <c r="J42" s="7">
        <v>444</v>
      </c>
      <c r="K42" s="7">
        <v>263.31</v>
      </c>
      <c r="L42" s="21"/>
      <c r="M42" s="21"/>
      <c r="N42" s="4">
        <v>15</v>
      </c>
      <c r="O42" s="4">
        <v>1152</v>
      </c>
      <c r="P42" s="4">
        <v>50.74</v>
      </c>
      <c r="Q42" s="21"/>
      <c r="R42" s="21"/>
      <c r="S42" s="13">
        <v>15</v>
      </c>
      <c r="T42" s="13">
        <v>324</v>
      </c>
      <c r="U42" s="13">
        <v>221.74</v>
      </c>
      <c r="V42" s="21"/>
      <c r="W42" s="21"/>
      <c r="X42" s="4">
        <v>16</v>
      </c>
      <c r="Y42" s="4">
        <v>325</v>
      </c>
      <c r="Z42" s="4">
        <v>185.42</v>
      </c>
      <c r="AA42" s="21"/>
      <c r="AB42" s="21"/>
      <c r="AC42" s="10">
        <v>16</v>
      </c>
      <c r="AD42" s="10">
        <v>303</v>
      </c>
      <c r="AE42" s="10">
        <v>186.63</v>
      </c>
      <c r="AF42" s="21"/>
      <c r="AG42" s="21"/>
      <c r="AH42" s="5">
        <v>20</v>
      </c>
      <c r="AI42" s="5">
        <v>305</v>
      </c>
      <c r="AJ42" s="5">
        <v>189.27</v>
      </c>
      <c r="AK42" s="21"/>
      <c r="AL42" s="21"/>
      <c r="AM42" s="5">
        <v>16</v>
      </c>
      <c r="AN42" s="5">
        <v>284</v>
      </c>
      <c r="AO42" s="5">
        <v>186.81</v>
      </c>
      <c r="AP42" s="21"/>
      <c r="AQ42" s="21"/>
    </row>
    <row r="43" spans="1:43" x14ac:dyDescent="0.25">
      <c r="A43" s="21"/>
      <c r="B43" s="4">
        <v>450</v>
      </c>
      <c r="C43" t="s">
        <v>15</v>
      </c>
      <c r="D43">
        <v>15</v>
      </c>
      <c r="E43">
        <v>473</v>
      </c>
      <c r="F43">
        <v>266.18</v>
      </c>
      <c r="G43" s="21"/>
      <c r="H43" s="21"/>
      <c r="I43" s="7">
        <v>15</v>
      </c>
      <c r="J43" s="7">
        <v>466</v>
      </c>
      <c r="K43" s="7">
        <v>264.45</v>
      </c>
      <c r="L43" s="21"/>
      <c r="M43" s="21"/>
      <c r="N43" s="4">
        <v>15</v>
      </c>
      <c r="O43" s="4">
        <v>1641</v>
      </c>
      <c r="P43" s="4">
        <v>72.95</v>
      </c>
      <c r="Q43" s="21"/>
      <c r="R43" s="21"/>
      <c r="S43" s="13">
        <v>17</v>
      </c>
      <c r="T43" s="13">
        <v>481</v>
      </c>
      <c r="U43" s="13">
        <v>233.99</v>
      </c>
      <c r="V43" s="21"/>
      <c r="W43" s="21"/>
      <c r="X43" s="4">
        <v>18</v>
      </c>
      <c r="Y43" s="4">
        <v>333</v>
      </c>
      <c r="Z43" s="4">
        <v>186</v>
      </c>
      <c r="AA43" s="21"/>
      <c r="AB43" s="21"/>
      <c r="AC43" s="10">
        <v>17</v>
      </c>
      <c r="AD43" s="10">
        <v>308</v>
      </c>
      <c r="AE43" s="10">
        <v>188.21</v>
      </c>
      <c r="AF43" s="21"/>
      <c r="AG43" s="21"/>
      <c r="AH43" s="5">
        <v>20</v>
      </c>
      <c r="AI43" s="5">
        <v>309</v>
      </c>
      <c r="AJ43" s="5">
        <v>194.55</v>
      </c>
      <c r="AK43" s="21"/>
      <c r="AL43" s="21"/>
      <c r="AM43" s="5">
        <v>17</v>
      </c>
      <c r="AN43" s="5">
        <v>295</v>
      </c>
      <c r="AO43" s="5">
        <v>191.36</v>
      </c>
      <c r="AP43" s="21"/>
      <c r="AQ43" s="21"/>
    </row>
    <row r="46" spans="1:43" x14ac:dyDescent="0.25">
      <c r="A46" s="21" t="s">
        <v>57</v>
      </c>
      <c r="B46" s="8">
        <v>400</v>
      </c>
      <c r="C46" t="s">
        <v>14</v>
      </c>
      <c r="D46">
        <v>17</v>
      </c>
      <c r="E46">
        <v>367</v>
      </c>
      <c r="F46">
        <v>138.46</v>
      </c>
      <c r="G46" s="21">
        <v>288.87</v>
      </c>
      <c r="H46" s="21">
        <v>1897</v>
      </c>
      <c r="I46" s="9">
        <v>13</v>
      </c>
      <c r="J46" s="9">
        <v>311</v>
      </c>
      <c r="K46" s="9">
        <v>136.16</v>
      </c>
      <c r="L46" s="21">
        <v>231.87</v>
      </c>
      <c r="M46" s="21">
        <v>1870</v>
      </c>
      <c r="N46" s="8">
        <v>16</v>
      </c>
      <c r="O46" s="8">
        <v>2112</v>
      </c>
      <c r="P46" s="8">
        <v>205.04</v>
      </c>
      <c r="Q46" s="21">
        <v>90.76</v>
      </c>
      <c r="R46" s="21">
        <v>1955</v>
      </c>
      <c r="S46" s="7">
        <v>13</v>
      </c>
      <c r="T46" s="7">
        <v>321</v>
      </c>
      <c r="U46" s="7">
        <v>150.61000000000001</v>
      </c>
      <c r="V46" s="21">
        <v>206.56</v>
      </c>
      <c r="W46" s="21">
        <v>2178</v>
      </c>
      <c r="X46" s="8">
        <v>16</v>
      </c>
      <c r="Y46" s="8">
        <v>305</v>
      </c>
      <c r="Z46" s="8">
        <v>177.72</v>
      </c>
      <c r="AA46" s="21">
        <v>185.34</v>
      </c>
      <c r="AB46" s="21">
        <v>2544</v>
      </c>
      <c r="AC46" s="10">
        <v>13</v>
      </c>
      <c r="AD46" s="10">
        <v>312</v>
      </c>
      <c r="AE46" s="10">
        <v>166.82</v>
      </c>
      <c r="AF46" s="21">
        <v>183.59</v>
      </c>
      <c r="AG46" s="21">
        <v>2515</v>
      </c>
      <c r="AH46" s="9">
        <v>16</v>
      </c>
      <c r="AI46" s="9">
        <v>300</v>
      </c>
      <c r="AJ46" s="9">
        <v>192.11</v>
      </c>
      <c r="AK46" s="21">
        <v>193.71</v>
      </c>
      <c r="AL46" s="21">
        <v>2469</v>
      </c>
      <c r="AM46" s="9">
        <v>16</v>
      </c>
      <c r="AN46" s="9">
        <v>310</v>
      </c>
      <c r="AO46" s="9">
        <v>184.22</v>
      </c>
      <c r="AP46" s="21">
        <v>186.78</v>
      </c>
      <c r="AQ46" s="21">
        <v>2554</v>
      </c>
    </row>
    <row r="47" spans="1:43" x14ac:dyDescent="0.25">
      <c r="A47" s="21"/>
      <c r="B47" s="8">
        <v>600</v>
      </c>
      <c r="C47" t="s">
        <v>13</v>
      </c>
      <c r="D47">
        <v>14</v>
      </c>
      <c r="E47">
        <v>380</v>
      </c>
      <c r="F47">
        <v>262.75</v>
      </c>
      <c r="G47" s="21"/>
      <c r="H47" s="21"/>
      <c r="I47" s="9">
        <v>12</v>
      </c>
      <c r="J47" s="9">
        <v>450</v>
      </c>
      <c r="K47" s="9">
        <v>269.76</v>
      </c>
      <c r="L47" s="21"/>
      <c r="M47" s="21"/>
      <c r="N47" s="8">
        <v>14</v>
      </c>
      <c r="O47" s="8">
        <v>1032</v>
      </c>
      <c r="P47" s="8">
        <v>71.62</v>
      </c>
      <c r="Q47" s="21"/>
      <c r="R47" s="21"/>
      <c r="S47" s="5">
        <v>15</v>
      </c>
      <c r="T47" s="5">
        <v>332</v>
      </c>
      <c r="U47" s="5">
        <v>224.01</v>
      </c>
      <c r="V47" s="21"/>
      <c r="W47" s="21"/>
      <c r="X47" s="8">
        <v>20</v>
      </c>
      <c r="Y47" s="8">
        <v>297</v>
      </c>
      <c r="Z47" s="8">
        <v>186.93</v>
      </c>
      <c r="AA47" s="21"/>
      <c r="AB47" s="21"/>
      <c r="AC47" s="10">
        <v>16</v>
      </c>
      <c r="AD47" s="10">
        <v>306</v>
      </c>
      <c r="AE47" s="10">
        <v>187.12</v>
      </c>
      <c r="AF47" s="21"/>
      <c r="AG47" s="21"/>
      <c r="AH47" s="9">
        <v>26</v>
      </c>
      <c r="AI47" s="9">
        <v>288</v>
      </c>
      <c r="AJ47" s="9">
        <v>193.47</v>
      </c>
      <c r="AK47" s="21"/>
      <c r="AL47" s="21"/>
      <c r="AM47" s="9">
        <v>20</v>
      </c>
      <c r="AN47" s="9">
        <v>295</v>
      </c>
      <c r="AO47" s="9">
        <v>185.71</v>
      </c>
      <c r="AP47" s="21"/>
      <c r="AQ47" s="21"/>
    </row>
    <row r="48" spans="1:43" x14ac:dyDescent="0.25">
      <c r="A48" s="21"/>
      <c r="B48" s="8">
        <v>600</v>
      </c>
      <c r="C48" t="s">
        <v>15</v>
      </c>
      <c r="D48">
        <v>15</v>
      </c>
      <c r="E48">
        <v>473</v>
      </c>
      <c r="F48">
        <v>266.39</v>
      </c>
      <c r="G48" s="21"/>
      <c r="H48" s="21"/>
      <c r="I48" s="9">
        <v>15</v>
      </c>
      <c r="J48" s="9">
        <v>454</v>
      </c>
      <c r="K48" s="9">
        <v>268.39</v>
      </c>
      <c r="L48" s="21"/>
      <c r="M48" s="21"/>
      <c r="N48" s="8">
        <v>15</v>
      </c>
      <c r="O48" s="8">
        <v>2705</v>
      </c>
      <c r="P48" s="8">
        <v>61.47</v>
      </c>
      <c r="Q48" s="21"/>
      <c r="R48" s="21"/>
      <c r="S48" s="5">
        <v>17</v>
      </c>
      <c r="T48" s="5">
        <v>474</v>
      </c>
      <c r="U48" s="5">
        <v>231.38</v>
      </c>
      <c r="V48" s="21"/>
      <c r="W48" s="21"/>
      <c r="X48" s="8">
        <v>18</v>
      </c>
      <c r="Y48" s="8">
        <v>315</v>
      </c>
      <c r="Z48" s="8">
        <v>189.13</v>
      </c>
      <c r="AA48" s="21"/>
      <c r="AB48" s="21"/>
      <c r="AC48" s="10">
        <v>18</v>
      </c>
      <c r="AD48" s="10">
        <v>313</v>
      </c>
      <c r="AE48" s="10">
        <v>192.1</v>
      </c>
      <c r="AF48" s="21"/>
      <c r="AG48" s="21"/>
      <c r="AH48" s="9">
        <v>24</v>
      </c>
      <c r="AI48" s="9">
        <v>292</v>
      </c>
      <c r="AJ48" s="9">
        <v>195.03</v>
      </c>
      <c r="AK48" s="21"/>
      <c r="AL48" s="21"/>
      <c r="AM48" s="9">
        <v>20</v>
      </c>
      <c r="AN48" s="9">
        <v>299</v>
      </c>
      <c r="AO48" s="9">
        <v>189.54</v>
      </c>
      <c r="AP48" s="21"/>
      <c r="AQ48" s="21"/>
    </row>
    <row r="53" spans="1:43" x14ac:dyDescent="0.25">
      <c r="A53" s="21" t="s">
        <v>69</v>
      </c>
      <c r="B53" s="15">
        <v>400</v>
      </c>
      <c r="C53" t="s">
        <v>14</v>
      </c>
      <c r="D53">
        <v>14</v>
      </c>
      <c r="E53">
        <v>177</v>
      </c>
      <c r="F53">
        <v>75.930000000000007</v>
      </c>
      <c r="G53" s="21">
        <v>218.24</v>
      </c>
      <c r="H53" s="21">
        <v>1795</v>
      </c>
      <c r="I53" s="16">
        <v>13</v>
      </c>
      <c r="J53" s="16">
        <v>232</v>
      </c>
      <c r="K53" s="16">
        <v>88.13</v>
      </c>
      <c r="L53" s="21">
        <v>222</v>
      </c>
      <c r="M53" s="21">
        <v>1772</v>
      </c>
      <c r="N53" s="15"/>
      <c r="O53" s="15"/>
      <c r="P53" s="15"/>
      <c r="Q53" s="21"/>
      <c r="R53" s="21"/>
      <c r="S53" s="15">
        <v>12</v>
      </c>
      <c r="T53" s="15">
        <v>273</v>
      </c>
      <c r="U53" s="15">
        <v>122.16</v>
      </c>
      <c r="V53" s="21">
        <v>198.69</v>
      </c>
      <c r="W53" s="21">
        <v>2063</v>
      </c>
      <c r="AC53" s="10"/>
      <c r="AD53" s="10"/>
      <c r="AE53" s="10"/>
      <c r="AF53" s="21"/>
      <c r="AG53" s="21"/>
      <c r="AH53" s="16">
        <v>16</v>
      </c>
      <c r="AI53" s="16">
        <v>273</v>
      </c>
      <c r="AJ53" s="16">
        <v>170.87</v>
      </c>
      <c r="AK53" s="21">
        <v>169.89</v>
      </c>
      <c r="AL53" s="21">
        <v>2466</v>
      </c>
      <c r="AM53" s="16"/>
      <c r="AN53" s="16"/>
      <c r="AO53" s="16"/>
      <c r="AP53" s="21"/>
      <c r="AQ53" s="21"/>
    </row>
    <row r="54" spans="1:43" x14ac:dyDescent="0.25">
      <c r="A54" s="21"/>
      <c r="B54" s="15">
        <v>700</v>
      </c>
      <c r="C54" t="s">
        <v>13</v>
      </c>
      <c r="D54">
        <v>14</v>
      </c>
      <c r="E54">
        <v>383</v>
      </c>
      <c r="F54">
        <v>268.2</v>
      </c>
      <c r="G54" s="21"/>
      <c r="H54" s="21"/>
      <c r="I54" s="16">
        <v>12</v>
      </c>
      <c r="J54" s="16">
        <v>454</v>
      </c>
      <c r="K54" s="16">
        <v>270.64999999999998</v>
      </c>
      <c r="L54" s="21"/>
      <c r="M54" s="21"/>
      <c r="N54" s="15"/>
      <c r="O54" s="15"/>
      <c r="P54" s="15"/>
      <c r="Q54" s="21"/>
      <c r="R54" s="21"/>
      <c r="S54" s="15">
        <v>15</v>
      </c>
      <c r="T54" s="15">
        <v>475</v>
      </c>
      <c r="U54" s="15">
        <v>220.22</v>
      </c>
      <c r="V54" s="21"/>
      <c r="W54" s="21"/>
      <c r="AC54" s="10"/>
      <c r="AD54" s="10"/>
      <c r="AE54" s="10"/>
      <c r="AF54" s="21"/>
      <c r="AG54" s="21"/>
      <c r="AH54" s="16">
        <v>28</v>
      </c>
      <c r="AI54" s="16">
        <v>270</v>
      </c>
      <c r="AJ54" s="16">
        <v>170.31</v>
      </c>
      <c r="AK54" s="21"/>
      <c r="AL54" s="21"/>
      <c r="AM54" s="16"/>
      <c r="AN54" s="16"/>
      <c r="AO54" s="16"/>
      <c r="AP54" s="21"/>
      <c r="AQ54" s="21"/>
    </row>
    <row r="55" spans="1:43" x14ac:dyDescent="0.25">
      <c r="A55" s="21"/>
      <c r="B55" s="15">
        <v>700</v>
      </c>
      <c r="C55" t="s">
        <v>15</v>
      </c>
      <c r="D55">
        <v>15</v>
      </c>
      <c r="E55">
        <v>486</v>
      </c>
      <c r="F55">
        <v>265.10000000000002</v>
      </c>
      <c r="G55" s="21"/>
      <c r="H55" s="21"/>
      <c r="I55" s="16">
        <v>15</v>
      </c>
      <c r="J55" s="16">
        <v>450</v>
      </c>
      <c r="K55" s="16" t="s">
        <v>70</v>
      </c>
      <c r="L55" s="21"/>
      <c r="M55" s="21"/>
      <c r="N55" s="15"/>
      <c r="O55" s="15"/>
      <c r="P55" s="15"/>
      <c r="Q55" s="21"/>
      <c r="R55" s="21"/>
      <c r="S55" s="15">
        <v>17</v>
      </c>
      <c r="T55" s="15">
        <v>475</v>
      </c>
      <c r="U55" s="15">
        <v>226.22</v>
      </c>
      <c r="V55" s="21"/>
      <c r="W55" s="21"/>
      <c r="AC55" s="10"/>
      <c r="AD55" s="10"/>
      <c r="AE55" s="10"/>
      <c r="AF55" s="21"/>
      <c r="AG55" s="21"/>
      <c r="AH55" s="16">
        <v>23</v>
      </c>
      <c r="AI55" s="16">
        <v>270</v>
      </c>
      <c r="AJ55" s="16">
        <v>168.9</v>
      </c>
      <c r="AK55" s="21"/>
      <c r="AL55" s="21"/>
      <c r="AM55" s="16"/>
      <c r="AN55" s="16"/>
      <c r="AO55" s="16"/>
      <c r="AP55" s="21"/>
      <c r="AQ55" s="21"/>
    </row>
    <row r="58" spans="1:43" x14ac:dyDescent="0.25">
      <c r="A58" s="21" t="s">
        <v>71</v>
      </c>
      <c r="B58" s="15">
        <v>200</v>
      </c>
      <c r="C58" t="s">
        <v>14</v>
      </c>
      <c r="D58">
        <v>13</v>
      </c>
      <c r="E58">
        <v>232</v>
      </c>
      <c r="F58">
        <v>73.069999999999993</v>
      </c>
      <c r="G58" s="21">
        <v>200.33</v>
      </c>
      <c r="H58" s="21">
        <v>1882</v>
      </c>
      <c r="I58" s="16">
        <v>13</v>
      </c>
      <c r="J58" s="16">
        <v>195</v>
      </c>
      <c r="K58" s="16">
        <v>86.11</v>
      </c>
      <c r="L58" s="21">
        <v>204.2</v>
      </c>
      <c r="M58" s="21">
        <v>1896</v>
      </c>
      <c r="N58" s="15"/>
      <c r="O58" s="15"/>
      <c r="P58" s="15"/>
      <c r="Q58" s="21"/>
      <c r="R58" s="21"/>
      <c r="S58" s="15">
        <v>13</v>
      </c>
      <c r="T58" s="15">
        <v>282</v>
      </c>
      <c r="U58" s="15">
        <v>111.07</v>
      </c>
      <c r="V58" s="21">
        <v>182.27</v>
      </c>
      <c r="W58" s="21">
        <v>2163</v>
      </c>
      <c r="AC58" s="10"/>
      <c r="AD58" s="10"/>
      <c r="AE58" s="10"/>
      <c r="AF58" s="21"/>
      <c r="AG58" s="21"/>
      <c r="AH58" s="16">
        <v>16</v>
      </c>
      <c r="AI58" s="16">
        <v>292</v>
      </c>
      <c r="AJ58" s="16">
        <v>182.23</v>
      </c>
      <c r="AK58" s="21">
        <v>179.75</v>
      </c>
      <c r="AL58" s="21">
        <v>2332</v>
      </c>
      <c r="AM58" s="16"/>
      <c r="AN58" s="16"/>
      <c r="AO58" s="16"/>
      <c r="AP58" s="21"/>
      <c r="AQ58" s="21"/>
    </row>
    <row r="59" spans="1:43" x14ac:dyDescent="0.25">
      <c r="A59" s="21"/>
      <c r="B59" s="15">
        <v>300</v>
      </c>
      <c r="C59" t="s">
        <v>13</v>
      </c>
      <c r="D59">
        <v>14</v>
      </c>
      <c r="E59">
        <v>465</v>
      </c>
      <c r="F59">
        <v>253.78</v>
      </c>
      <c r="G59" s="21"/>
      <c r="H59" s="21"/>
      <c r="I59" s="16">
        <v>14</v>
      </c>
      <c r="J59" s="16">
        <v>445</v>
      </c>
      <c r="K59" s="16">
        <v>252.37</v>
      </c>
      <c r="L59" s="21"/>
      <c r="M59" s="21"/>
      <c r="N59" s="15"/>
      <c r="O59" s="15"/>
      <c r="P59" s="15"/>
      <c r="Q59" s="21"/>
      <c r="R59" s="21"/>
      <c r="S59" s="15">
        <v>14</v>
      </c>
      <c r="T59" s="15">
        <v>325</v>
      </c>
      <c r="U59" s="15">
        <v>208</v>
      </c>
      <c r="V59" s="21"/>
      <c r="W59" s="21"/>
      <c r="AC59" s="10"/>
      <c r="AD59" s="10"/>
      <c r="AE59" s="10"/>
      <c r="AF59" s="21"/>
      <c r="AG59" s="21"/>
      <c r="AH59" s="16">
        <v>18</v>
      </c>
      <c r="AI59" s="16">
        <v>291</v>
      </c>
      <c r="AJ59" s="16">
        <v>179.91</v>
      </c>
      <c r="AK59" s="21"/>
      <c r="AL59" s="21"/>
      <c r="AM59" s="16"/>
      <c r="AN59" s="16"/>
      <c r="AO59" s="16"/>
      <c r="AP59" s="21"/>
      <c r="AQ59" s="21"/>
    </row>
    <row r="60" spans="1:43" x14ac:dyDescent="0.25">
      <c r="A60" s="21"/>
      <c r="B60" s="15">
        <v>300</v>
      </c>
      <c r="C60" t="s">
        <v>15</v>
      </c>
      <c r="D60">
        <v>15</v>
      </c>
      <c r="E60">
        <v>470</v>
      </c>
      <c r="F60">
        <v>248.25</v>
      </c>
      <c r="G60" s="21"/>
      <c r="H60" s="21"/>
      <c r="I60" s="16">
        <v>15</v>
      </c>
      <c r="J60" s="16">
        <v>564</v>
      </c>
      <c r="K60" s="16">
        <v>249.74</v>
      </c>
      <c r="L60" s="21"/>
      <c r="M60" s="21"/>
      <c r="N60" s="15"/>
      <c r="O60" s="15"/>
      <c r="P60" s="15"/>
      <c r="Q60" s="21"/>
      <c r="R60" s="21"/>
      <c r="S60" s="15">
        <v>15</v>
      </c>
      <c r="T60" s="15">
        <v>477</v>
      </c>
      <c r="U60" s="15">
        <v>210.95</v>
      </c>
      <c r="V60" s="21"/>
      <c r="W60" s="21"/>
      <c r="AC60" s="10"/>
      <c r="AD60" s="10"/>
      <c r="AE60" s="10"/>
      <c r="AF60" s="21"/>
      <c r="AG60" s="21"/>
      <c r="AH60" s="16">
        <v>18</v>
      </c>
      <c r="AI60" s="16">
        <v>294</v>
      </c>
      <c r="AJ60" s="16">
        <v>177.85</v>
      </c>
      <c r="AK60" s="21"/>
      <c r="AL60" s="21"/>
      <c r="AM60" s="16"/>
      <c r="AN60" s="16"/>
      <c r="AO60" s="16"/>
      <c r="AP60" s="21"/>
      <c r="AQ60" s="21"/>
    </row>
    <row r="63" spans="1:43" x14ac:dyDescent="0.25">
      <c r="A63" s="21" t="s">
        <v>72</v>
      </c>
      <c r="B63" s="15">
        <v>600</v>
      </c>
      <c r="C63" t="s">
        <v>14</v>
      </c>
      <c r="D63">
        <v>19</v>
      </c>
      <c r="E63">
        <v>368</v>
      </c>
      <c r="F63">
        <v>192.9</v>
      </c>
      <c r="G63" s="21">
        <v>223</v>
      </c>
      <c r="H63" s="21">
        <v>2101</v>
      </c>
      <c r="I63" s="16">
        <v>15</v>
      </c>
      <c r="J63" s="16">
        <v>262</v>
      </c>
      <c r="K63" s="16">
        <v>140.82</v>
      </c>
      <c r="L63" s="21">
        <v>208.84</v>
      </c>
      <c r="M63" s="21">
        <v>2091</v>
      </c>
      <c r="N63" s="15"/>
      <c r="O63" s="15"/>
      <c r="P63" s="15"/>
      <c r="Q63" s="21"/>
      <c r="R63" s="21"/>
      <c r="S63" s="15">
        <v>14</v>
      </c>
      <c r="T63" s="15">
        <v>315</v>
      </c>
      <c r="U63" s="15">
        <v>143.58000000000001</v>
      </c>
      <c r="V63" s="21">
        <v>186.96</v>
      </c>
      <c r="W63" s="21">
        <v>2355</v>
      </c>
      <c r="AC63" s="10"/>
      <c r="AD63" s="10"/>
      <c r="AE63" s="10"/>
      <c r="AF63" s="21"/>
      <c r="AG63" s="21"/>
      <c r="AH63" s="16">
        <v>16</v>
      </c>
      <c r="AI63" s="16">
        <v>287</v>
      </c>
      <c r="AJ63" s="16">
        <v>183.98</v>
      </c>
      <c r="AK63" s="21">
        <v>194.3</v>
      </c>
      <c r="AL63" s="21">
        <v>2407</v>
      </c>
      <c r="AM63" s="16"/>
      <c r="AN63" s="16"/>
      <c r="AO63" s="16"/>
      <c r="AP63" s="21"/>
      <c r="AQ63" s="21"/>
    </row>
    <row r="64" spans="1:43" x14ac:dyDescent="0.25">
      <c r="A64" s="21"/>
      <c r="B64" s="15">
        <v>700</v>
      </c>
      <c r="C64" t="s">
        <v>13</v>
      </c>
      <c r="D64">
        <v>14</v>
      </c>
      <c r="E64">
        <v>372</v>
      </c>
      <c r="F64">
        <v>237.44</v>
      </c>
      <c r="G64" s="21"/>
      <c r="H64" s="21"/>
      <c r="I64" s="16">
        <v>12</v>
      </c>
      <c r="J64" s="16">
        <v>434</v>
      </c>
      <c r="K64" s="16">
        <v>243.15</v>
      </c>
      <c r="L64" s="21"/>
      <c r="M64" s="21"/>
      <c r="N64" s="15"/>
      <c r="O64" s="15"/>
      <c r="P64" s="15"/>
      <c r="Q64" s="21"/>
      <c r="R64" s="21"/>
      <c r="S64" s="15">
        <v>15</v>
      </c>
      <c r="T64" s="15">
        <v>321</v>
      </c>
      <c r="U64" s="15">
        <v>206.32</v>
      </c>
      <c r="V64" s="21"/>
      <c r="W64" s="21"/>
      <c r="AC64" s="10"/>
      <c r="AD64" s="10"/>
      <c r="AE64" s="10"/>
      <c r="AF64" s="21"/>
      <c r="AG64" s="21"/>
      <c r="AH64" s="16">
        <v>25</v>
      </c>
      <c r="AI64" s="16">
        <v>291</v>
      </c>
      <c r="AJ64" s="16">
        <v>199.7</v>
      </c>
      <c r="AK64" s="21"/>
      <c r="AL64" s="21"/>
      <c r="AM64" s="16"/>
      <c r="AN64" s="16"/>
      <c r="AO64" s="16"/>
      <c r="AP64" s="21"/>
      <c r="AQ64" s="21"/>
    </row>
    <row r="65" spans="1:43" x14ac:dyDescent="0.25">
      <c r="A65" s="21"/>
      <c r="B65" s="15">
        <v>700</v>
      </c>
      <c r="C65" t="s">
        <v>15</v>
      </c>
      <c r="D65">
        <v>15</v>
      </c>
      <c r="E65">
        <v>379</v>
      </c>
      <c r="F65">
        <v>240.2</v>
      </c>
      <c r="G65" s="21"/>
      <c r="H65" s="21"/>
      <c r="I65" s="16">
        <v>14</v>
      </c>
      <c r="J65" s="16">
        <v>450</v>
      </c>
      <c r="K65" s="16">
        <v>243.15</v>
      </c>
      <c r="L65" s="21"/>
      <c r="M65" s="21"/>
      <c r="N65" s="15"/>
      <c r="O65" s="15"/>
      <c r="P65" s="15"/>
      <c r="Q65" s="21"/>
      <c r="R65" s="21"/>
      <c r="S65" s="15">
        <v>16</v>
      </c>
      <c r="T65" s="15">
        <v>326</v>
      </c>
      <c r="U65" s="15">
        <v>209.14</v>
      </c>
      <c r="V65" s="21"/>
      <c r="W65" s="21"/>
      <c r="AC65" s="10"/>
      <c r="AD65" s="10"/>
      <c r="AE65" s="10"/>
      <c r="AF65" s="21"/>
      <c r="AG65" s="21"/>
      <c r="AH65" s="16">
        <v>19</v>
      </c>
      <c r="AI65" s="16">
        <v>294</v>
      </c>
      <c r="AJ65" s="16">
        <v>198.38</v>
      </c>
      <c r="AK65" s="21"/>
      <c r="AL65" s="21"/>
      <c r="AM65" s="16"/>
      <c r="AN65" s="16"/>
      <c r="AO65" s="16"/>
      <c r="AP65" s="21"/>
      <c r="AQ65" s="21"/>
    </row>
    <row r="69" spans="1:43" x14ac:dyDescent="0.25">
      <c r="A69" s="21" t="s">
        <v>73</v>
      </c>
      <c r="B69" s="15">
        <v>400</v>
      </c>
      <c r="C69" t="s">
        <v>14</v>
      </c>
      <c r="D69">
        <v>16</v>
      </c>
      <c r="E69">
        <v>368</v>
      </c>
      <c r="F69">
        <v>177.15</v>
      </c>
      <c r="G69" s="21">
        <v>231</v>
      </c>
      <c r="H69" s="21">
        <v>2040</v>
      </c>
      <c r="I69" s="16">
        <v>14</v>
      </c>
      <c r="J69" s="16">
        <v>334</v>
      </c>
      <c r="K69" s="16">
        <v>172.56</v>
      </c>
      <c r="L69" s="21">
        <v>231.93</v>
      </c>
      <c r="M69" s="21">
        <v>2017</v>
      </c>
      <c r="N69" s="15"/>
      <c r="O69" s="15"/>
      <c r="P69" s="15"/>
      <c r="Q69" s="21"/>
      <c r="R69" s="21"/>
      <c r="S69" s="15">
        <v>13</v>
      </c>
      <c r="T69" s="15">
        <v>323</v>
      </c>
      <c r="U69" s="15">
        <v>177.64</v>
      </c>
      <c r="V69" s="21">
        <v>207.88</v>
      </c>
      <c r="W69" s="21">
        <v>2310</v>
      </c>
      <c r="AC69" s="10"/>
      <c r="AD69" s="10"/>
      <c r="AE69" s="10"/>
      <c r="AF69" s="21"/>
      <c r="AG69" s="21"/>
      <c r="AH69" s="16">
        <v>16</v>
      </c>
      <c r="AI69" s="16">
        <v>299</v>
      </c>
      <c r="AJ69" s="16">
        <v>203.9</v>
      </c>
      <c r="AK69" s="21">
        <v>208.05</v>
      </c>
      <c r="AL69" s="21">
        <v>2379</v>
      </c>
      <c r="AM69" s="16"/>
      <c r="AN69" s="16"/>
      <c r="AO69" s="16"/>
      <c r="AP69" s="21"/>
      <c r="AQ69" s="21"/>
    </row>
    <row r="70" spans="1:43" x14ac:dyDescent="0.25">
      <c r="A70" s="21"/>
      <c r="B70" s="15">
        <v>500</v>
      </c>
      <c r="C70" t="s">
        <v>13</v>
      </c>
      <c r="D70">
        <v>14</v>
      </c>
      <c r="E70">
        <v>376</v>
      </c>
      <c r="F70">
        <v>256.74</v>
      </c>
      <c r="G70" s="21"/>
      <c r="H70" s="21"/>
      <c r="I70" s="16">
        <v>13</v>
      </c>
      <c r="J70" s="16">
        <v>447</v>
      </c>
      <c r="K70" s="16">
        <v>261.41000000000003</v>
      </c>
      <c r="L70" s="21"/>
      <c r="M70" s="21"/>
      <c r="N70" s="15"/>
      <c r="O70" s="15"/>
      <c r="P70" s="15"/>
      <c r="Q70" s="21"/>
      <c r="R70" s="21"/>
      <c r="S70" s="15">
        <v>15</v>
      </c>
      <c r="T70" s="15">
        <v>324</v>
      </c>
      <c r="U70" s="15">
        <v>218.65</v>
      </c>
      <c r="V70" s="21"/>
      <c r="W70" s="21"/>
      <c r="AC70" s="10"/>
      <c r="AD70" s="10"/>
      <c r="AE70" s="10"/>
      <c r="AF70" s="21"/>
      <c r="AG70" s="21"/>
      <c r="AH70" s="16">
        <v>22</v>
      </c>
      <c r="AI70" s="16">
        <v>311</v>
      </c>
      <c r="AJ70" s="16">
        <v>209.68</v>
      </c>
      <c r="AK70" s="21"/>
      <c r="AL70" s="21"/>
      <c r="AM70" s="16"/>
      <c r="AN70" s="16"/>
      <c r="AO70" s="16"/>
      <c r="AP70" s="21"/>
      <c r="AQ70" s="21"/>
    </row>
    <row r="71" spans="1:43" x14ac:dyDescent="0.25">
      <c r="A71" s="21"/>
      <c r="B71" s="15">
        <v>500</v>
      </c>
      <c r="C71" t="s">
        <v>15</v>
      </c>
      <c r="D71">
        <v>15</v>
      </c>
      <c r="E71">
        <v>377</v>
      </c>
      <c r="F71">
        <v>256.74</v>
      </c>
      <c r="G71" s="21"/>
      <c r="H71" s="21"/>
      <c r="I71" s="16">
        <v>15</v>
      </c>
      <c r="J71" s="16">
        <v>454</v>
      </c>
      <c r="K71" s="16">
        <v>258</v>
      </c>
      <c r="L71" s="21"/>
      <c r="M71" s="21"/>
      <c r="N71" s="15"/>
      <c r="O71" s="15"/>
      <c r="P71" s="15"/>
      <c r="Q71" s="21"/>
      <c r="R71" s="21"/>
      <c r="S71" s="15">
        <v>17</v>
      </c>
      <c r="T71" s="15">
        <v>329</v>
      </c>
      <c r="U71" s="15">
        <v>224.14</v>
      </c>
      <c r="V71" s="21"/>
      <c r="W71" s="21"/>
      <c r="AC71" s="10"/>
      <c r="AD71" s="10"/>
      <c r="AE71" s="10"/>
      <c r="AF71" s="21"/>
      <c r="AG71" s="21"/>
      <c r="AH71" s="16">
        <v>18</v>
      </c>
      <c r="AI71" s="16">
        <v>311</v>
      </c>
      <c r="AJ71" s="16">
        <v>210.07</v>
      </c>
      <c r="AK71" s="21"/>
      <c r="AL71" s="21"/>
      <c r="AM71" s="16"/>
      <c r="AN71" s="16"/>
      <c r="AO71" s="16"/>
      <c r="AP71" s="21"/>
      <c r="AQ71" s="21"/>
    </row>
    <row r="75" spans="1:43" x14ac:dyDescent="0.25">
      <c r="A75" s="21" t="s">
        <v>7</v>
      </c>
      <c r="B75" s="15">
        <v>40</v>
      </c>
      <c r="C75" t="s">
        <v>14</v>
      </c>
      <c r="D75">
        <v>13</v>
      </c>
      <c r="E75">
        <v>96</v>
      </c>
      <c r="F75">
        <v>51.02</v>
      </c>
      <c r="G75" s="21">
        <v>52.26</v>
      </c>
      <c r="H75" s="21">
        <v>656</v>
      </c>
      <c r="I75" s="16">
        <v>15</v>
      </c>
      <c r="J75" s="16">
        <v>106</v>
      </c>
      <c r="K75" s="16">
        <v>59.77</v>
      </c>
      <c r="L75" s="21">
        <v>58.05</v>
      </c>
      <c r="M75" s="21">
        <v>654</v>
      </c>
      <c r="N75" s="15"/>
      <c r="O75" s="15"/>
      <c r="P75" s="15"/>
      <c r="Q75" s="21"/>
      <c r="R75" s="21"/>
      <c r="S75" s="15">
        <v>13</v>
      </c>
      <c r="T75" s="15">
        <v>172</v>
      </c>
      <c r="U75" s="15">
        <v>81.12</v>
      </c>
      <c r="V75" s="21">
        <v>76.27</v>
      </c>
      <c r="W75" s="21">
        <v>650</v>
      </c>
      <c r="X75" s="15"/>
      <c r="Y75" s="15"/>
      <c r="Z75" s="15"/>
      <c r="AA75" s="21"/>
      <c r="AB75" s="21"/>
      <c r="AF75" s="21"/>
      <c r="AG75" s="21"/>
      <c r="AH75" s="16">
        <v>16</v>
      </c>
      <c r="AI75" s="16">
        <v>63</v>
      </c>
      <c r="AJ75" s="16">
        <v>37.64</v>
      </c>
      <c r="AK75" s="21">
        <v>43.54</v>
      </c>
      <c r="AL75" s="21">
        <v>657</v>
      </c>
      <c r="AM75" s="16"/>
      <c r="AN75" s="16"/>
      <c r="AO75" s="16"/>
      <c r="AP75" s="21"/>
      <c r="AQ75" s="21"/>
    </row>
    <row r="76" spans="1:43" x14ac:dyDescent="0.25">
      <c r="A76" s="21"/>
      <c r="B76" s="15">
        <v>80</v>
      </c>
      <c r="C76" t="s">
        <v>13</v>
      </c>
      <c r="D76">
        <v>12</v>
      </c>
      <c r="E76">
        <v>101</v>
      </c>
      <c r="F76">
        <v>53.58</v>
      </c>
      <c r="G76" s="21"/>
      <c r="H76" s="21"/>
      <c r="I76" s="16">
        <v>14</v>
      </c>
      <c r="J76" s="16">
        <v>115</v>
      </c>
      <c r="K76" s="16">
        <v>61.47</v>
      </c>
      <c r="L76" s="21"/>
      <c r="M76" s="21"/>
      <c r="N76" s="15"/>
      <c r="O76" s="15"/>
      <c r="P76" s="15"/>
      <c r="Q76" s="21"/>
      <c r="R76" s="21"/>
      <c r="S76" s="15">
        <v>12</v>
      </c>
      <c r="T76" s="15">
        <v>155</v>
      </c>
      <c r="U76" s="15">
        <v>76</v>
      </c>
      <c r="V76" s="21"/>
      <c r="W76" s="21"/>
      <c r="X76" s="15"/>
      <c r="Y76" s="15"/>
      <c r="Z76" s="15"/>
      <c r="AA76" s="21"/>
      <c r="AB76" s="21"/>
      <c r="AF76" s="21"/>
      <c r="AG76" s="21"/>
      <c r="AH76" s="16">
        <v>15</v>
      </c>
      <c r="AI76" s="16">
        <v>83</v>
      </c>
      <c r="AJ76" s="16">
        <v>44.46</v>
      </c>
      <c r="AK76" s="21"/>
      <c r="AL76" s="21"/>
      <c r="AM76" s="16"/>
      <c r="AN76" s="16"/>
      <c r="AO76" s="16"/>
      <c r="AP76" s="21"/>
      <c r="AQ76" s="21"/>
    </row>
    <row r="77" spans="1:43" x14ac:dyDescent="0.25">
      <c r="A77" s="21"/>
      <c r="B77" s="15">
        <v>80</v>
      </c>
      <c r="C77" t="s">
        <v>15</v>
      </c>
      <c r="D77">
        <v>15</v>
      </c>
      <c r="E77">
        <v>100</v>
      </c>
      <c r="F77">
        <v>51.56</v>
      </c>
      <c r="G77" s="21"/>
      <c r="H77" s="21"/>
      <c r="I77" s="16">
        <v>15</v>
      </c>
      <c r="J77" s="16">
        <v>106</v>
      </c>
      <c r="K77" s="16">
        <v>53.79</v>
      </c>
      <c r="L77" s="21"/>
      <c r="M77" s="21"/>
      <c r="N77" s="15"/>
      <c r="O77" s="15"/>
      <c r="P77" s="15"/>
      <c r="Q77" s="21"/>
      <c r="R77" s="21"/>
      <c r="S77" s="15">
        <v>15</v>
      </c>
      <c r="T77" s="15">
        <v>159</v>
      </c>
      <c r="U77" s="15">
        <v>74.12</v>
      </c>
      <c r="V77" s="21"/>
      <c r="W77" s="21"/>
      <c r="X77" s="15"/>
      <c r="Y77" s="15"/>
      <c r="Z77" s="15"/>
      <c r="AA77" s="21"/>
      <c r="AB77" s="21"/>
      <c r="AF77" s="21"/>
      <c r="AG77" s="21"/>
      <c r="AH77" s="16">
        <v>15</v>
      </c>
      <c r="AI77" s="16">
        <v>85</v>
      </c>
      <c r="AJ77" s="16">
        <v>45.6</v>
      </c>
      <c r="AK77" s="21"/>
      <c r="AL77" s="21"/>
      <c r="AM77" s="16"/>
      <c r="AN77" s="16"/>
      <c r="AO77" s="16"/>
      <c r="AP77" s="21"/>
      <c r="AQ77" s="21"/>
    </row>
  </sheetData>
  <mergeCells count="221">
    <mergeCell ref="AF75:AF77"/>
    <mergeCell ref="AG75:AG77"/>
    <mergeCell ref="AK75:AK77"/>
    <mergeCell ref="AL75:AL77"/>
    <mergeCell ref="AP75:AP77"/>
    <mergeCell ref="AQ75:AQ77"/>
    <mergeCell ref="AA75:AA77"/>
    <mergeCell ref="AB75:AB77"/>
    <mergeCell ref="A75:A77"/>
    <mergeCell ref="G75:G77"/>
    <mergeCell ref="H75:H77"/>
    <mergeCell ref="L75:L77"/>
    <mergeCell ref="M75:M77"/>
    <mergeCell ref="Q75:Q77"/>
    <mergeCell ref="R75:R77"/>
    <mergeCell ref="V75:V77"/>
    <mergeCell ref="W75:W77"/>
    <mergeCell ref="AG63:AG65"/>
    <mergeCell ref="AK63:AK65"/>
    <mergeCell ref="AL63:AL65"/>
    <mergeCell ref="AP63:AP65"/>
    <mergeCell ref="AQ63:AQ65"/>
    <mergeCell ref="A69:A71"/>
    <mergeCell ref="G69:G71"/>
    <mergeCell ref="H69:H71"/>
    <mergeCell ref="L69:L71"/>
    <mergeCell ref="M69:M71"/>
    <mergeCell ref="Q69:Q71"/>
    <mergeCell ref="R69:R71"/>
    <mergeCell ref="V69:V71"/>
    <mergeCell ref="W69:W71"/>
    <mergeCell ref="AF69:AF71"/>
    <mergeCell ref="AG69:AG71"/>
    <mergeCell ref="AK69:AK71"/>
    <mergeCell ref="AL69:AL71"/>
    <mergeCell ref="AP69:AP71"/>
    <mergeCell ref="AQ69:AQ71"/>
    <mergeCell ref="A63:A65"/>
    <mergeCell ref="G63:G65"/>
    <mergeCell ref="H63:H65"/>
    <mergeCell ref="L63:L65"/>
    <mergeCell ref="M63:M65"/>
    <mergeCell ref="Q63:Q65"/>
    <mergeCell ref="R63:R65"/>
    <mergeCell ref="V63:V65"/>
    <mergeCell ref="W63:W65"/>
    <mergeCell ref="V53:V55"/>
    <mergeCell ref="W53:W55"/>
    <mergeCell ref="AF53:AF55"/>
    <mergeCell ref="M53:M55"/>
    <mergeCell ref="Q53:Q55"/>
    <mergeCell ref="R53:R55"/>
    <mergeCell ref="AF63:AF65"/>
    <mergeCell ref="AG53:AG55"/>
    <mergeCell ref="AK53:AK55"/>
    <mergeCell ref="AL53:AL55"/>
    <mergeCell ref="AP53:AP55"/>
    <mergeCell ref="AQ53:AQ55"/>
    <mergeCell ref="A58:A60"/>
    <mergeCell ref="G58:G60"/>
    <mergeCell ref="H58:H60"/>
    <mergeCell ref="L58:L60"/>
    <mergeCell ref="M58:M60"/>
    <mergeCell ref="Q58:Q60"/>
    <mergeCell ref="R58:R60"/>
    <mergeCell ref="V58:V60"/>
    <mergeCell ref="W58:W60"/>
    <mergeCell ref="AF58:AF60"/>
    <mergeCell ref="AG58:AG60"/>
    <mergeCell ref="AK58:AK60"/>
    <mergeCell ref="AL58:AL60"/>
    <mergeCell ref="AP58:AP60"/>
    <mergeCell ref="AQ58:AQ60"/>
    <mergeCell ref="A53:A55"/>
    <mergeCell ref="G53:G55"/>
    <mergeCell ref="H53:H55"/>
    <mergeCell ref="L53:L55"/>
    <mergeCell ref="AA46:AA48"/>
    <mergeCell ref="AB46:AB48"/>
    <mergeCell ref="AF46:AF48"/>
    <mergeCell ref="AG46:AG48"/>
    <mergeCell ref="AK46:AK48"/>
    <mergeCell ref="AL46:AL48"/>
    <mergeCell ref="AP46:AP48"/>
    <mergeCell ref="AQ46:AQ48"/>
    <mergeCell ref="A46:A48"/>
    <mergeCell ref="G46:G48"/>
    <mergeCell ref="H46:H48"/>
    <mergeCell ref="L46:L48"/>
    <mergeCell ref="M46:M48"/>
    <mergeCell ref="Q46:Q48"/>
    <mergeCell ref="R46:R48"/>
    <mergeCell ref="A41:A43"/>
    <mergeCell ref="G41:G43"/>
    <mergeCell ref="H41:H43"/>
    <mergeCell ref="V46:V48"/>
    <mergeCell ref="W46:W48"/>
    <mergeCell ref="Q41:Q43"/>
    <mergeCell ref="R41:R43"/>
    <mergeCell ref="L41:L43"/>
    <mergeCell ref="M41:M43"/>
    <mergeCell ref="AL13:AL15"/>
    <mergeCell ref="AP13:AP15"/>
    <mergeCell ref="AQ13:AQ15"/>
    <mergeCell ref="V18:V20"/>
    <mergeCell ref="W18:W20"/>
    <mergeCell ref="AF18:AF20"/>
    <mergeCell ref="AG18:AG20"/>
    <mergeCell ref="AA41:AA43"/>
    <mergeCell ref="AB41:AB43"/>
    <mergeCell ref="AF41:AF43"/>
    <mergeCell ref="AG41:AG43"/>
    <mergeCell ref="AK41:AK43"/>
    <mergeCell ref="AL41:AL43"/>
    <mergeCell ref="AP41:AP43"/>
    <mergeCell ref="AQ41:AQ43"/>
    <mergeCell ref="AK18:AK20"/>
    <mergeCell ref="AB36:AB38"/>
    <mergeCell ref="AA36:AA38"/>
    <mergeCell ref="V31:V33"/>
    <mergeCell ref="W31:W33"/>
    <mergeCell ref="AA26:AA28"/>
    <mergeCell ref="AB26:AB28"/>
    <mergeCell ref="V41:V43"/>
    <mergeCell ref="W41:W43"/>
    <mergeCell ref="AL8:AL10"/>
    <mergeCell ref="AP8:AP10"/>
    <mergeCell ref="AQ8:AQ10"/>
    <mergeCell ref="V8:V10"/>
    <mergeCell ref="W8:W10"/>
    <mergeCell ref="AF8:AF10"/>
    <mergeCell ref="AG8:AG10"/>
    <mergeCell ref="AK8:AK10"/>
    <mergeCell ref="A8:A10"/>
    <mergeCell ref="G8:G10"/>
    <mergeCell ref="H8:H10"/>
    <mergeCell ref="L8:L10"/>
    <mergeCell ref="M8:M10"/>
    <mergeCell ref="A13:A15"/>
    <mergeCell ref="G13:G15"/>
    <mergeCell ref="H13:H15"/>
    <mergeCell ref="L13:L15"/>
    <mergeCell ref="M13:M15"/>
    <mergeCell ref="V13:V15"/>
    <mergeCell ref="W13:W15"/>
    <mergeCell ref="AF13:AF15"/>
    <mergeCell ref="AG13:AG15"/>
    <mergeCell ref="A18:A20"/>
    <mergeCell ref="G18:G20"/>
    <mergeCell ref="H18:H20"/>
    <mergeCell ref="AK13:AK15"/>
    <mergeCell ref="AL18:AL20"/>
    <mergeCell ref="AP18:AP20"/>
    <mergeCell ref="AQ18:AQ20"/>
    <mergeCell ref="AK36:AK38"/>
    <mergeCell ref="AL36:AL38"/>
    <mergeCell ref="AP36:AP38"/>
    <mergeCell ref="AQ36:AQ38"/>
    <mergeCell ref="A26:A28"/>
    <mergeCell ref="G26:G28"/>
    <mergeCell ref="H26:H28"/>
    <mergeCell ref="L26:L28"/>
    <mergeCell ref="M26:M28"/>
    <mergeCell ref="V26:V28"/>
    <mergeCell ref="W26:W28"/>
    <mergeCell ref="AF26:AF28"/>
    <mergeCell ref="AG26:AG28"/>
    <mergeCell ref="AK26:AK28"/>
    <mergeCell ref="AL26:AL28"/>
    <mergeCell ref="AP26:AP28"/>
    <mergeCell ref="AQ26:AQ28"/>
    <mergeCell ref="A31:A33"/>
    <mergeCell ref="A36:A38"/>
    <mergeCell ref="G36:G38"/>
    <mergeCell ref="H36:H38"/>
    <mergeCell ref="L36:L38"/>
    <mergeCell ref="M36:M38"/>
    <mergeCell ref="V36:V38"/>
    <mergeCell ref="W36:W38"/>
    <mergeCell ref="AF36:AF38"/>
    <mergeCell ref="AA31:AA33"/>
    <mergeCell ref="AB31:AB33"/>
    <mergeCell ref="X1:AB1"/>
    <mergeCell ref="L18:L20"/>
    <mergeCell ref="M18:M20"/>
    <mergeCell ref="AG36:AG38"/>
    <mergeCell ref="G31:G33"/>
    <mergeCell ref="H31:H33"/>
    <mergeCell ref="Q36:Q38"/>
    <mergeCell ref="R36:R38"/>
    <mergeCell ref="D1:H1"/>
    <mergeCell ref="I1:M1"/>
    <mergeCell ref="M31:M33"/>
    <mergeCell ref="L31:L33"/>
    <mergeCell ref="AC1:AG1"/>
    <mergeCell ref="AF31:AF33"/>
    <mergeCell ref="AG31:AG33"/>
    <mergeCell ref="AM1:AQ1"/>
    <mergeCell ref="AP31:AP33"/>
    <mergeCell ref="AQ31:AQ33"/>
    <mergeCell ref="S1:W1"/>
    <mergeCell ref="N1:R1"/>
    <mergeCell ref="Q18:Q20"/>
    <mergeCell ref="R18:R20"/>
    <mergeCell ref="Q13:Q15"/>
    <mergeCell ref="R13:R15"/>
    <mergeCell ref="Q8:Q10"/>
    <mergeCell ref="R8:R10"/>
    <mergeCell ref="Q26:Q28"/>
    <mergeCell ref="R26:R28"/>
    <mergeCell ref="Q31:Q33"/>
    <mergeCell ref="R31:R33"/>
    <mergeCell ref="AA8:AA10"/>
    <mergeCell ref="AB8:AB10"/>
    <mergeCell ref="AA13:AA15"/>
    <mergeCell ref="AB13:AB15"/>
    <mergeCell ref="AA18:AA20"/>
    <mergeCell ref="AB18:AB20"/>
    <mergeCell ref="AK31:AK33"/>
    <mergeCell ref="AL31:AL33"/>
    <mergeCell ref="AH1:A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8" sqref="A8:A10"/>
    </sheetView>
  </sheetViews>
  <sheetFormatPr defaultRowHeight="15" x14ac:dyDescent="0.25"/>
  <cols>
    <col min="4" max="4" width="15" customWidth="1"/>
    <col min="5" max="5" width="15.140625" customWidth="1"/>
  </cols>
  <sheetData>
    <row r="1" spans="1:5" x14ac:dyDescent="0.25">
      <c r="B1" t="s">
        <v>23</v>
      </c>
      <c r="C1" t="s">
        <v>24</v>
      </c>
      <c r="D1" t="s">
        <v>22</v>
      </c>
      <c r="E1" t="s">
        <v>25</v>
      </c>
    </row>
    <row r="2" spans="1:5" x14ac:dyDescent="0.25">
      <c r="A2">
        <v>400</v>
      </c>
      <c r="C2">
        <v>51.08</v>
      </c>
      <c r="D2">
        <v>30.93</v>
      </c>
      <c r="E2">
        <v>36.08</v>
      </c>
    </row>
    <row r="3" spans="1:5" x14ac:dyDescent="0.25">
      <c r="A3">
        <v>800</v>
      </c>
      <c r="C3">
        <v>57.79</v>
      </c>
      <c r="D3">
        <v>28.44</v>
      </c>
      <c r="E3">
        <v>54.24</v>
      </c>
    </row>
    <row r="4" spans="1:5" x14ac:dyDescent="0.25">
      <c r="A4">
        <v>1200</v>
      </c>
    </row>
    <row r="5" spans="1:5" x14ac:dyDescent="0.25">
      <c r="A5">
        <v>1600</v>
      </c>
    </row>
    <row r="8" spans="1:5" x14ac:dyDescent="0.25">
      <c r="A8" s="22">
        <v>400</v>
      </c>
      <c r="B8">
        <v>100</v>
      </c>
    </row>
    <row r="9" spans="1:5" x14ac:dyDescent="0.25">
      <c r="A9" s="22"/>
      <c r="B9">
        <v>150</v>
      </c>
    </row>
    <row r="10" spans="1:5" x14ac:dyDescent="0.25">
      <c r="A10" s="22"/>
      <c r="B10">
        <v>150</v>
      </c>
    </row>
    <row r="12" spans="1:5" x14ac:dyDescent="0.25">
      <c r="A12" s="22">
        <v>800</v>
      </c>
      <c r="B12">
        <v>200</v>
      </c>
    </row>
    <row r="13" spans="1:5" x14ac:dyDescent="0.25">
      <c r="A13" s="22"/>
      <c r="B13">
        <v>300</v>
      </c>
    </row>
    <row r="14" spans="1:5" x14ac:dyDescent="0.25">
      <c r="A14" s="22"/>
      <c r="B14">
        <v>300</v>
      </c>
    </row>
    <row r="16" spans="1:5" x14ac:dyDescent="0.25">
      <c r="A16" s="22">
        <v>1200</v>
      </c>
      <c r="B16">
        <v>300</v>
      </c>
    </row>
    <row r="17" spans="1:2" x14ac:dyDescent="0.25">
      <c r="A17" s="22"/>
      <c r="B17">
        <v>450</v>
      </c>
    </row>
    <row r="18" spans="1:2" x14ac:dyDescent="0.25">
      <c r="A18" s="22"/>
      <c r="B18">
        <v>450</v>
      </c>
    </row>
    <row r="20" spans="1:2" x14ac:dyDescent="0.25">
      <c r="A20" s="22">
        <v>1600</v>
      </c>
      <c r="B20">
        <v>400</v>
      </c>
    </row>
    <row r="21" spans="1:2" x14ac:dyDescent="0.25">
      <c r="A21" s="22"/>
      <c r="B21">
        <v>600</v>
      </c>
    </row>
    <row r="22" spans="1:2" x14ac:dyDescent="0.25">
      <c r="A22" s="22"/>
      <c r="B22">
        <v>600</v>
      </c>
    </row>
  </sheetData>
  <mergeCells count="4">
    <mergeCell ref="A12:A14"/>
    <mergeCell ref="A16:A18"/>
    <mergeCell ref="A20:A22"/>
    <mergeCell ref="A8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opLeftCell="D1" workbookViewId="0">
      <selection activeCell="W5" sqref="W5"/>
    </sheetView>
  </sheetViews>
  <sheetFormatPr defaultRowHeight="15" x14ac:dyDescent="0.25"/>
  <cols>
    <col min="1" max="1" width="11.42578125" customWidth="1"/>
    <col min="2" max="4" width="15" customWidth="1"/>
    <col min="5" max="7" width="13.28515625" customWidth="1"/>
    <col min="8" max="11" width="22.85546875" customWidth="1"/>
    <col min="12" max="16" width="27.7109375" customWidth="1"/>
    <col min="17" max="22" width="17.5703125" customWidth="1"/>
    <col min="23" max="29" width="17.28515625" customWidth="1"/>
    <col min="30" max="30" width="15.85546875" customWidth="1"/>
    <col min="31" max="31" width="11.5703125" customWidth="1"/>
    <col min="32" max="32" width="14.28515625" customWidth="1"/>
    <col min="33" max="33" width="14.140625" customWidth="1"/>
    <col min="34" max="34" width="15.42578125" customWidth="1"/>
    <col min="35" max="35" width="16.140625" customWidth="1"/>
    <col min="36" max="36" width="12.28515625" customWidth="1"/>
    <col min="37" max="37" width="14.85546875" customWidth="1"/>
  </cols>
  <sheetData>
    <row r="1" spans="1:37" x14ac:dyDescent="0.25">
      <c r="A1" s="2"/>
      <c r="B1" s="2" t="s">
        <v>0</v>
      </c>
      <c r="C1" s="2" t="s">
        <v>1</v>
      </c>
      <c r="D1" s="2" t="s">
        <v>30</v>
      </c>
      <c r="E1" s="2" t="s">
        <v>22</v>
      </c>
      <c r="F1" s="2" t="s">
        <v>31</v>
      </c>
      <c r="G1" s="2"/>
      <c r="H1" s="2" t="s">
        <v>2</v>
      </c>
      <c r="I1" s="2" t="s">
        <v>32</v>
      </c>
      <c r="J1" s="2" t="s">
        <v>33</v>
      </c>
      <c r="K1" s="2" t="s">
        <v>34</v>
      </c>
      <c r="L1" s="2" t="s">
        <v>27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28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29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</row>
    <row r="2" spans="1:37" x14ac:dyDescent="0.25">
      <c r="A2" s="2" t="s">
        <v>8</v>
      </c>
      <c r="B2" s="11">
        <v>54.63</v>
      </c>
      <c r="C2" s="2">
        <v>61.92</v>
      </c>
      <c r="D2" s="2">
        <f>((C2-B2)/C2)*100</f>
        <v>11.773255813953487</v>
      </c>
      <c r="E2" s="2">
        <v>17.14</v>
      </c>
      <c r="F2" s="2">
        <f>((E2-B2)/E2)*100</f>
        <v>-218.72812135355892</v>
      </c>
      <c r="G2" s="2">
        <f>((E2-C2)/E2)*100</f>
        <v>-261.26021003500585</v>
      </c>
      <c r="H2" s="2">
        <v>17.059999999999999</v>
      </c>
      <c r="I2" s="2">
        <f>((H2-B2)/H2)*100</f>
        <v>-220.22274325908563</v>
      </c>
      <c r="J2" s="2">
        <f>((H2-C2)/H2)*100</f>
        <v>-262.95427901524033</v>
      </c>
      <c r="K2" s="2">
        <f>((H2-E2)/H2)*100</f>
        <v>-0.46893317702228521</v>
      </c>
      <c r="L2" s="2">
        <v>32.1</v>
      </c>
      <c r="M2" s="2">
        <f>((L2-B2)/L2)*100</f>
        <v>-70.186915887850461</v>
      </c>
      <c r="N2" s="2">
        <f>((L2-C2)/L2)*100</f>
        <v>-92.89719626168224</v>
      </c>
      <c r="O2" s="2">
        <f>((L2-E2)/L2)*100</f>
        <v>46.604361370716511</v>
      </c>
      <c r="P2" s="2">
        <f>((L2-H2)/L2)*100</f>
        <v>46.853582554517139</v>
      </c>
      <c r="Q2" s="2">
        <v>25.51</v>
      </c>
      <c r="R2" s="2">
        <f>((Q2-B2)/Q2)*100</f>
        <v>-114.15131321050569</v>
      </c>
      <c r="S2" s="2">
        <f>((Q2-C2)/Q2)*100</f>
        <v>-142.72834182673461</v>
      </c>
      <c r="T2" s="2">
        <f>((Q2-E2)/Q2)*100</f>
        <v>32.810662485299886</v>
      </c>
      <c r="U2" s="2">
        <f>((Q2-H2)/Q2)*100</f>
        <v>33.124264994119962</v>
      </c>
      <c r="V2" s="2">
        <f>((Q2-L2)/Q2)*100</f>
        <v>-25.833006664053311</v>
      </c>
      <c r="W2" s="2">
        <v>25.25</v>
      </c>
      <c r="X2" s="2">
        <f>((W2-B2)/W2)*100</f>
        <v>-116.35643564356437</v>
      </c>
      <c r="Y2" s="2">
        <f>((W2-C2)/W2)*100</f>
        <v>-145.22772277227722</v>
      </c>
      <c r="Z2" s="2">
        <f>((W2-E2)/W2)*100</f>
        <v>32.118811881188115</v>
      </c>
      <c r="AA2" s="2">
        <f>((W2-H2)/W2)*100</f>
        <v>32.43564356435644</v>
      </c>
      <c r="AB2" s="2">
        <f>((W2-L2)/W2)*100</f>
        <v>-27.128712871287135</v>
      </c>
      <c r="AC2" s="2">
        <f>((W2-Q2)/W2)*100</f>
        <v>-1.0297029702970357</v>
      </c>
      <c r="AD2" s="2">
        <v>25.54</v>
      </c>
      <c r="AE2" s="2">
        <f>((AD2-B2)/AD2)*100</f>
        <v>-113.89976507439312</v>
      </c>
      <c r="AF2">
        <f>((AD2-C2)/AD2)*100</f>
        <v>-142.44322631166798</v>
      </c>
      <c r="AG2">
        <f>((AD2-E2)/AD2)*100</f>
        <v>32.889584964761156</v>
      </c>
      <c r="AH2">
        <f>((AD2-H2)/AD2)*100</f>
        <v>33.202819107282693</v>
      </c>
      <c r="AI2">
        <f>((AD2-L2)/AD2)*100</f>
        <v>-25.68519968676587</v>
      </c>
      <c r="AJ2">
        <f>((AD2-Q2)/AD2)*100</f>
        <v>0.1174628034455661</v>
      </c>
      <c r="AK2">
        <f>((AD2-W2)/AD2)*100</f>
        <v>1.1354737666405605</v>
      </c>
    </row>
    <row r="3" spans="1:37" x14ac:dyDescent="0.25">
      <c r="A3" s="2" t="s">
        <v>7</v>
      </c>
      <c r="B3" s="2">
        <v>52.83</v>
      </c>
      <c r="C3" s="2">
        <v>58.1</v>
      </c>
      <c r="D3" s="2">
        <f t="shared" ref="D3:D11" si="0">((C3-B3)/C3)*100</f>
        <v>9.0705679862306425</v>
      </c>
      <c r="E3" s="2">
        <v>16.47</v>
      </c>
      <c r="F3" s="2">
        <f t="shared" ref="F3:F11" si="1">((E3-B3)/E3)*100</f>
        <v>-220.76502732240439</v>
      </c>
      <c r="G3" s="2">
        <f t="shared" ref="G3:G11" si="2">((E3-C3)/E3)*100</f>
        <v>-252.76259866423803</v>
      </c>
      <c r="H3" s="2">
        <v>17.05</v>
      </c>
      <c r="I3" s="2">
        <f t="shared" ref="I3:I11" si="3">((H3-B3)/H3)*100</f>
        <v>-209.85337243401761</v>
      </c>
      <c r="J3" s="2">
        <f t="shared" ref="J3:J11" si="4">((H3-C3)/H3)*100</f>
        <v>-240.76246334310846</v>
      </c>
      <c r="K3" s="2">
        <f t="shared" ref="K3:K11" si="5">((H3-E3)/H3)*100</f>
        <v>3.4017595307917996</v>
      </c>
      <c r="L3" s="2">
        <v>28.16</v>
      </c>
      <c r="M3" s="2">
        <f t="shared" ref="M3:M11" si="6">((L3-B3)/L3)*100</f>
        <v>-87.606534090909079</v>
      </c>
      <c r="N3" s="2">
        <f t="shared" ref="N3:N11" si="7">((L3-C3)/L3)*100</f>
        <v>-106.32102272727273</v>
      </c>
      <c r="O3" s="2">
        <f t="shared" ref="O3:O11" si="8">((L3-E3)/L3)*100</f>
        <v>41.512784090909093</v>
      </c>
      <c r="P3" s="2">
        <f t="shared" ref="P3:P11" si="9">((L3-H3)/L3)*100</f>
        <v>39.453125</v>
      </c>
      <c r="Q3" s="2">
        <v>24.65</v>
      </c>
      <c r="R3" s="2">
        <f t="shared" ref="R3:R11" si="10">((Q3-B3)/Q3)*100</f>
        <v>-114.32048681541582</v>
      </c>
      <c r="S3" s="2">
        <f t="shared" ref="S3:S11" si="11">((Q3-C3)/Q3)*100</f>
        <v>-135.69979716024343</v>
      </c>
      <c r="T3" s="2">
        <f t="shared" ref="T3:T11" si="12">((Q3-E3)/Q3)*100</f>
        <v>33.184584178498987</v>
      </c>
      <c r="U3" s="2">
        <f t="shared" ref="U3:U11" si="13">((Q3-H3)/Q3)*100</f>
        <v>30.831643002028393</v>
      </c>
      <c r="V3" s="2">
        <f t="shared" ref="V3:V11" si="14">((Q3-L3)/Q3)*100</f>
        <v>-14.239350912778912</v>
      </c>
      <c r="W3" s="2">
        <v>24.85</v>
      </c>
      <c r="X3" s="2">
        <f t="shared" ref="X3:X11" si="15">((W3-B3)/W3)*100</f>
        <v>-112.59557344064383</v>
      </c>
      <c r="Y3" s="2">
        <f t="shared" ref="Y3:Y11" si="16">((W3-C3)/W3)*100</f>
        <v>-133.80281690140845</v>
      </c>
      <c r="Z3" s="2">
        <f t="shared" ref="Z3:Z11" si="17">((W3-E3)/W3)*100</f>
        <v>33.722334004024148</v>
      </c>
      <c r="AA3" s="2">
        <f t="shared" ref="AA3:AA11" si="18">((W3-H3)/W3)*100</f>
        <v>31.388329979879277</v>
      </c>
      <c r="AB3" s="2">
        <f t="shared" ref="AB3:AB11" si="19">((W3-L3)/W3)*100</f>
        <v>-13.31991951710261</v>
      </c>
      <c r="AC3" s="2">
        <f t="shared" ref="AC3:AC11" si="20">((W3-Q3)/W3)*100</f>
        <v>0.80482897384306973</v>
      </c>
      <c r="AD3" s="2">
        <v>25.29</v>
      </c>
      <c r="AE3" s="2">
        <f t="shared" ref="AE3:AE11" si="21">((AD3-B3)/AD3)*100</f>
        <v>-108.89679715302492</v>
      </c>
      <c r="AF3">
        <f t="shared" ref="AF3:AF11" si="22">((AD3-C3)/AD3)*100</f>
        <v>-129.73507315144329</v>
      </c>
      <c r="AG3">
        <f t="shared" ref="AG3:AG11" si="23">((AD3-E3)/AD3)*100</f>
        <v>34.875444839857657</v>
      </c>
      <c r="AH3">
        <f t="shared" ref="AH3:AH11" si="24">((AD3-H3)/AD3)*100</f>
        <v>32.582048240411225</v>
      </c>
      <c r="AI3">
        <f t="shared" ref="AI3:AI11" si="25">((AD3-L3)/AD3)*100</f>
        <v>-11.34835903519178</v>
      </c>
      <c r="AJ3">
        <f t="shared" ref="AJ3:AJ11" si="26">((AD3-Q3)/AD3)*100</f>
        <v>2.5306445235270885</v>
      </c>
      <c r="AK3">
        <f t="shared" ref="AK3:AK11" si="27">((AD3-W3)/AD3)*100</f>
        <v>1.7398181099248626</v>
      </c>
    </row>
    <row r="4" spans="1:37" x14ac:dyDescent="0.25">
      <c r="A4" s="2" t="s">
        <v>9</v>
      </c>
      <c r="B4" s="2">
        <v>56.05</v>
      </c>
      <c r="C4" s="2">
        <v>55.38</v>
      </c>
      <c r="D4" s="2">
        <f t="shared" si="0"/>
        <v>-1.2098230408089465</v>
      </c>
      <c r="E4" s="2">
        <v>16.98</v>
      </c>
      <c r="F4" s="2">
        <f t="shared" si="1"/>
        <v>-230.09422850412244</v>
      </c>
      <c r="G4" s="2">
        <f t="shared" si="2"/>
        <v>-226.14840989399295</v>
      </c>
      <c r="H4" s="2">
        <v>17.309999999999999</v>
      </c>
      <c r="I4" s="2">
        <f t="shared" si="3"/>
        <v>-223.80127094165223</v>
      </c>
      <c r="J4" s="2">
        <f t="shared" si="4"/>
        <v>-219.93067590987874</v>
      </c>
      <c r="K4" s="2">
        <f t="shared" si="5"/>
        <v>1.906412478336212</v>
      </c>
      <c r="L4" s="2">
        <v>27.11</v>
      </c>
      <c r="M4" s="2">
        <f t="shared" si="6"/>
        <v>-106.75027665068239</v>
      </c>
      <c r="N4" s="2">
        <f t="shared" si="7"/>
        <v>-104.27886388786428</v>
      </c>
      <c r="O4" s="2">
        <f t="shared" si="8"/>
        <v>37.366285503504237</v>
      </c>
      <c r="P4" s="2">
        <f t="shared" si="9"/>
        <v>36.149022500922172</v>
      </c>
      <c r="Q4" s="2">
        <v>27.29</v>
      </c>
      <c r="R4" s="2">
        <f t="shared" si="10"/>
        <v>-105.38658849395381</v>
      </c>
      <c r="S4" s="2">
        <f t="shared" si="11"/>
        <v>-102.93147673140346</v>
      </c>
      <c r="T4" s="2">
        <f t="shared" si="12"/>
        <v>37.779406375961891</v>
      </c>
      <c r="U4" s="2">
        <f t="shared" si="13"/>
        <v>36.570172224257973</v>
      </c>
      <c r="V4" s="2">
        <f t="shared" si="14"/>
        <v>0.65958226456577407</v>
      </c>
      <c r="W4" s="2">
        <v>28.2</v>
      </c>
      <c r="X4" s="2">
        <f t="shared" si="15"/>
        <v>-98.75886524822694</v>
      </c>
      <c r="Y4" s="2">
        <f t="shared" si="16"/>
        <v>-96.382978723404264</v>
      </c>
      <c r="Z4" s="2">
        <f t="shared" si="17"/>
        <v>39.787234042553187</v>
      </c>
      <c r="AA4" s="2">
        <f t="shared" si="18"/>
        <v>38.61702127659575</v>
      </c>
      <c r="AB4" s="2">
        <f t="shared" si="19"/>
        <v>3.8652482269503539</v>
      </c>
      <c r="AC4" s="2">
        <f t="shared" si="20"/>
        <v>3.2269503546099294</v>
      </c>
      <c r="AD4" s="2">
        <v>28.04</v>
      </c>
      <c r="AE4" s="2">
        <f t="shared" si="21"/>
        <v>-99.893009985734665</v>
      </c>
      <c r="AF4">
        <f t="shared" si="22"/>
        <v>-97.503566333808863</v>
      </c>
      <c r="AG4">
        <f t="shared" si="23"/>
        <v>39.443651925820255</v>
      </c>
      <c r="AH4">
        <f t="shared" si="24"/>
        <v>38.266761768901567</v>
      </c>
      <c r="AI4">
        <f t="shared" si="25"/>
        <v>3.3166904422253918</v>
      </c>
      <c r="AJ4">
        <f t="shared" si="26"/>
        <v>2.674750356633381</v>
      </c>
      <c r="AK4">
        <f t="shared" si="27"/>
        <v>-0.57061340941512184</v>
      </c>
    </row>
    <row r="5" spans="1:37" x14ac:dyDescent="0.25">
      <c r="A5" s="2" t="s">
        <v>7</v>
      </c>
      <c r="B5" s="2">
        <v>52.26</v>
      </c>
      <c r="C5" s="2">
        <v>58.05</v>
      </c>
      <c r="D5" s="2">
        <f t="shared" si="0"/>
        <v>9.974160206718345</v>
      </c>
      <c r="H5">
        <v>76.27</v>
      </c>
      <c r="I5" s="2">
        <f t="shared" si="3"/>
        <v>31.480267470827322</v>
      </c>
      <c r="J5" s="2">
        <f t="shared" si="4"/>
        <v>23.888816048249637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43.54</v>
      </c>
      <c r="X5" s="2">
        <f t="shared" si="15"/>
        <v>-20.027560863573722</v>
      </c>
      <c r="Y5" s="2">
        <f t="shared" si="16"/>
        <v>-33.325677537896183</v>
      </c>
      <c r="Z5" s="2"/>
      <c r="AA5" s="2">
        <f t="shared" si="18"/>
        <v>-75.172255397335775</v>
      </c>
      <c r="AB5" s="2"/>
      <c r="AC5" s="2"/>
      <c r="AD5" s="2"/>
      <c r="AE5" s="2"/>
    </row>
    <row r="6" spans="1:37" x14ac:dyDescent="0.25">
      <c r="A6" t="s">
        <v>9</v>
      </c>
      <c r="B6">
        <v>54.73</v>
      </c>
      <c r="C6" s="12">
        <v>58.37</v>
      </c>
      <c r="D6" s="2">
        <f t="shared" si="0"/>
        <v>6.2360801781737205</v>
      </c>
      <c r="E6">
        <v>68.25</v>
      </c>
      <c r="F6" s="2">
        <f t="shared" si="1"/>
        <v>19.809523809523814</v>
      </c>
      <c r="G6" s="2">
        <f t="shared" si="2"/>
        <v>14.476190476190478</v>
      </c>
      <c r="H6">
        <v>77.47</v>
      </c>
      <c r="I6" s="2">
        <f t="shared" si="3"/>
        <v>29.353298050858399</v>
      </c>
      <c r="J6" s="2">
        <f t="shared" si="4"/>
        <v>24.654705047115012</v>
      </c>
      <c r="K6" s="2">
        <f t="shared" si="5"/>
        <v>11.901381179811539</v>
      </c>
      <c r="L6">
        <v>46.18</v>
      </c>
      <c r="M6" s="2">
        <f t="shared" si="6"/>
        <v>-18.514508445214371</v>
      </c>
      <c r="N6" s="2">
        <f t="shared" si="7"/>
        <v>-26.396708531831958</v>
      </c>
      <c r="O6" s="2">
        <f t="shared" si="8"/>
        <v>-47.791251624079692</v>
      </c>
      <c r="P6" s="2">
        <f t="shared" si="9"/>
        <v>-67.756604590731911</v>
      </c>
      <c r="Q6">
        <v>47.04</v>
      </c>
      <c r="R6" s="2">
        <f t="shared" si="10"/>
        <v>-16.347789115646254</v>
      </c>
      <c r="S6" s="2">
        <f t="shared" si="11"/>
        <v>-24.085884353741495</v>
      </c>
      <c r="T6" s="2">
        <f t="shared" si="12"/>
        <v>-45.089285714285715</v>
      </c>
      <c r="U6" s="2">
        <f t="shared" si="13"/>
        <v>-64.689625850340136</v>
      </c>
      <c r="V6" s="2">
        <f t="shared" si="14"/>
        <v>1.8282312925170057</v>
      </c>
      <c r="W6">
        <v>46.02</v>
      </c>
      <c r="X6" s="2">
        <f t="shared" si="15"/>
        <v>-18.926553672316366</v>
      </c>
      <c r="Y6" s="2">
        <f t="shared" si="16"/>
        <v>-26.83615819209038</v>
      </c>
      <c r="Z6" s="2">
        <f t="shared" si="17"/>
        <v>-48.305084745762699</v>
      </c>
      <c r="AA6" s="2">
        <f t="shared" si="18"/>
        <v>-68.339852238157306</v>
      </c>
      <c r="AB6" s="2">
        <f t="shared" si="19"/>
        <v>-0.34767492394610294</v>
      </c>
      <c r="AC6" s="2">
        <f t="shared" si="20"/>
        <v>-2.2164276401564447</v>
      </c>
      <c r="AD6">
        <v>48.18</v>
      </c>
      <c r="AE6" s="2">
        <f t="shared" si="21"/>
        <v>-13.59485263594852</v>
      </c>
      <c r="AF6">
        <f t="shared" si="22"/>
        <v>-21.149854711498541</v>
      </c>
      <c r="AG6">
        <f t="shared" si="23"/>
        <v>-41.656288916562886</v>
      </c>
      <c r="AH6">
        <f t="shared" si="24"/>
        <v>-60.792860107928604</v>
      </c>
      <c r="AI6">
        <f t="shared" si="25"/>
        <v>4.1511000415110004</v>
      </c>
      <c r="AJ6">
        <f t="shared" si="26"/>
        <v>2.3661270236612713</v>
      </c>
      <c r="AK6">
        <f t="shared" si="27"/>
        <v>4.4831880448318735</v>
      </c>
    </row>
    <row r="7" spans="1:37" x14ac:dyDescent="0.25">
      <c r="A7" t="s">
        <v>12</v>
      </c>
      <c r="B7">
        <v>58.56</v>
      </c>
      <c r="C7">
        <v>65.67</v>
      </c>
      <c r="D7" s="2">
        <f t="shared" si="0"/>
        <v>10.826861580630423</v>
      </c>
      <c r="E7">
        <v>92.51</v>
      </c>
      <c r="F7" s="2">
        <f t="shared" si="1"/>
        <v>36.698735271862503</v>
      </c>
      <c r="G7" s="2">
        <f t="shared" si="2"/>
        <v>29.013079667063025</v>
      </c>
      <c r="H7">
        <v>82.06</v>
      </c>
      <c r="I7" s="2">
        <f t="shared" si="3"/>
        <v>28.637582256885207</v>
      </c>
      <c r="J7" s="2">
        <f t="shared" si="4"/>
        <v>19.973190348525467</v>
      </c>
      <c r="K7" s="2">
        <f t="shared" si="5"/>
        <v>-12.734584450402147</v>
      </c>
      <c r="L7">
        <v>60.65</v>
      </c>
      <c r="M7" s="2">
        <f t="shared" si="6"/>
        <v>3.4460016488046108</v>
      </c>
      <c r="N7" s="2">
        <f t="shared" si="7"/>
        <v>-8.2769991755976982</v>
      </c>
      <c r="O7" s="2">
        <f t="shared" si="8"/>
        <v>-52.53091508656226</v>
      </c>
      <c r="P7" s="2">
        <f t="shared" si="9"/>
        <v>-35.300906842539163</v>
      </c>
      <c r="Q7">
        <v>51.77</v>
      </c>
      <c r="R7" s="2">
        <f t="shared" si="10"/>
        <v>-13.115704075719526</v>
      </c>
      <c r="S7" s="2">
        <f t="shared" si="11"/>
        <v>-26.849526752945717</v>
      </c>
      <c r="T7" s="2">
        <f t="shared" si="12"/>
        <v>-78.69422445431718</v>
      </c>
      <c r="U7" s="2">
        <f t="shared" si="13"/>
        <v>-58.508788873865171</v>
      </c>
      <c r="V7" s="2">
        <f t="shared" si="14"/>
        <v>-17.152791191809918</v>
      </c>
      <c r="W7">
        <v>60</v>
      </c>
      <c r="X7" s="2">
        <f t="shared" si="15"/>
        <v>2.3999999999999964</v>
      </c>
      <c r="Y7" s="2">
        <f t="shared" si="16"/>
        <v>-9.4500000000000028</v>
      </c>
      <c r="Z7" s="2">
        <f t="shared" si="17"/>
        <v>-54.183333333333337</v>
      </c>
      <c r="AA7" s="2">
        <f t="shared" si="18"/>
        <v>-36.766666666666673</v>
      </c>
      <c r="AB7" s="2">
        <f t="shared" si="19"/>
        <v>-1.083333333333331</v>
      </c>
      <c r="AC7" s="2">
        <f t="shared" si="20"/>
        <v>13.71666666666666</v>
      </c>
      <c r="AD7">
        <v>54.25</v>
      </c>
      <c r="AE7" s="2">
        <f t="shared" si="21"/>
        <v>-7.9447004608294973</v>
      </c>
      <c r="AF7">
        <f t="shared" si="22"/>
        <v>-21.050691244239633</v>
      </c>
      <c r="AG7">
        <f t="shared" si="23"/>
        <v>-70.525345622119829</v>
      </c>
      <c r="AH7">
        <f t="shared" si="24"/>
        <v>-51.262672811059915</v>
      </c>
      <c r="AI7">
        <f t="shared" si="25"/>
        <v>-11.797235023041472</v>
      </c>
      <c r="AJ7">
        <f t="shared" si="26"/>
        <v>4.5714285714285658</v>
      </c>
      <c r="AK7">
        <f t="shared" si="27"/>
        <v>-10.599078341013826</v>
      </c>
    </row>
    <row r="8" spans="1:37" x14ac:dyDescent="0.25">
      <c r="A8" t="s">
        <v>20</v>
      </c>
      <c r="B8">
        <v>226</v>
      </c>
      <c r="C8">
        <v>229.67</v>
      </c>
      <c r="D8" s="2">
        <f t="shared" si="0"/>
        <v>1.5979448774328331</v>
      </c>
      <c r="E8">
        <v>80.739999999999995</v>
      </c>
      <c r="F8" s="2">
        <f t="shared" si="1"/>
        <v>-179.91082486995293</v>
      </c>
      <c r="G8" s="2">
        <f t="shared" si="2"/>
        <v>-184.45627941540749</v>
      </c>
      <c r="H8">
        <v>205.69</v>
      </c>
      <c r="I8" s="2">
        <f t="shared" si="3"/>
        <v>-9.8740823569449194</v>
      </c>
      <c r="J8" s="2">
        <f t="shared" si="4"/>
        <v>-11.658320773980256</v>
      </c>
      <c r="K8" s="2">
        <f t="shared" si="5"/>
        <v>60.746754825222425</v>
      </c>
      <c r="L8">
        <v>157.02000000000001</v>
      </c>
      <c r="M8" s="2">
        <f t="shared" si="6"/>
        <v>-43.930709463762568</v>
      </c>
      <c r="N8" s="2">
        <f t="shared" si="7"/>
        <v>-46.267991338682954</v>
      </c>
      <c r="O8" s="2">
        <f t="shared" si="8"/>
        <v>48.579798751751376</v>
      </c>
      <c r="P8" s="2">
        <f t="shared" si="9"/>
        <v>-30.996051458412932</v>
      </c>
      <c r="Q8">
        <v>165.01</v>
      </c>
      <c r="R8" s="2">
        <f t="shared" si="10"/>
        <v>-36.9613962790134</v>
      </c>
      <c r="S8" s="2">
        <f t="shared" si="11"/>
        <v>-39.18550390885401</v>
      </c>
      <c r="T8" s="2">
        <f t="shared" si="12"/>
        <v>51.069632143506446</v>
      </c>
      <c r="U8" s="2">
        <f t="shared" si="13"/>
        <v>-24.653051330222418</v>
      </c>
      <c r="V8" s="2">
        <f t="shared" si="14"/>
        <v>4.8421307799527185</v>
      </c>
      <c r="W8">
        <v>168.37</v>
      </c>
      <c r="X8" s="2">
        <f t="shared" si="15"/>
        <v>-34.228187919463082</v>
      </c>
      <c r="Y8" s="2">
        <f t="shared" si="16"/>
        <v>-36.407911148066745</v>
      </c>
      <c r="Z8" s="2">
        <f t="shared" si="17"/>
        <v>52.046088970719254</v>
      </c>
      <c r="AA8" s="2">
        <f t="shared" si="18"/>
        <v>-22.165468907762662</v>
      </c>
      <c r="AB8" s="2">
        <f t="shared" si="19"/>
        <v>6.7411058977252445</v>
      </c>
      <c r="AC8" s="2">
        <f t="shared" si="20"/>
        <v>1.9956049177406983</v>
      </c>
      <c r="AD8">
        <v>165.74</v>
      </c>
      <c r="AE8" s="2">
        <f t="shared" si="21"/>
        <v>-36.358151321346682</v>
      </c>
      <c r="AF8">
        <f t="shared" si="22"/>
        <v>-38.572462893688893</v>
      </c>
      <c r="AG8">
        <f t="shared" si="23"/>
        <v>51.285145408471102</v>
      </c>
      <c r="AH8">
        <f t="shared" si="24"/>
        <v>-24.104018341981408</v>
      </c>
      <c r="AI8">
        <f t="shared" si="25"/>
        <v>5.2612525642572701</v>
      </c>
      <c r="AJ8">
        <f t="shared" si="26"/>
        <v>0.440448895860998</v>
      </c>
      <c r="AK8">
        <f t="shared" si="27"/>
        <v>-1.5868227344032795</v>
      </c>
    </row>
    <row r="9" spans="1:37" x14ac:dyDescent="0.25">
      <c r="A9" t="s">
        <v>19</v>
      </c>
      <c r="B9">
        <v>226.54</v>
      </c>
      <c r="C9">
        <v>224.9</v>
      </c>
      <c r="D9" s="2">
        <f t="shared" si="0"/>
        <v>-0.7292129835482376</v>
      </c>
      <c r="E9">
        <v>94.37</v>
      </c>
      <c r="F9" s="2">
        <f t="shared" si="1"/>
        <v>-140.0551022570732</v>
      </c>
      <c r="G9" s="2">
        <f t="shared" si="2"/>
        <v>-138.31726184168699</v>
      </c>
      <c r="H9">
        <v>206.37</v>
      </c>
      <c r="I9" s="2">
        <f t="shared" si="3"/>
        <v>-9.7737074187139541</v>
      </c>
      <c r="J9" s="2">
        <f t="shared" si="4"/>
        <v>-8.9790182681591322</v>
      </c>
      <c r="K9" s="2">
        <f t="shared" si="5"/>
        <v>54.271454184232205</v>
      </c>
      <c r="L9">
        <v>184.38</v>
      </c>
      <c r="M9" s="2">
        <f t="shared" si="6"/>
        <v>-22.865820587916257</v>
      </c>
      <c r="N9" s="2">
        <f t="shared" si="7"/>
        <v>-21.976353183642484</v>
      </c>
      <c r="O9" s="2">
        <f t="shared" si="8"/>
        <v>48.817659182123869</v>
      </c>
      <c r="P9" s="2">
        <f t="shared" si="9"/>
        <v>-11.926456231695417</v>
      </c>
      <c r="Q9">
        <v>183.38</v>
      </c>
      <c r="R9" s="2">
        <f t="shared" si="10"/>
        <v>-23.535827243974261</v>
      </c>
      <c r="S9" s="2">
        <f t="shared" si="11"/>
        <v>-22.64150943396227</v>
      </c>
      <c r="T9" s="2">
        <f t="shared" si="12"/>
        <v>48.538553822663317</v>
      </c>
      <c r="U9" s="2">
        <f t="shared" si="13"/>
        <v>-12.536808812302327</v>
      </c>
      <c r="V9" s="2">
        <f t="shared" si="14"/>
        <v>-0.54531573781219322</v>
      </c>
      <c r="W9">
        <v>190.91</v>
      </c>
      <c r="X9" s="2">
        <f t="shared" si="15"/>
        <v>-18.66324446074066</v>
      </c>
      <c r="Y9" s="2">
        <f t="shared" si="16"/>
        <v>-17.804200932376517</v>
      </c>
      <c r="Z9" s="2">
        <f t="shared" si="17"/>
        <v>50.568330626997017</v>
      </c>
      <c r="AA9" s="2">
        <f t="shared" si="18"/>
        <v>-8.0980566759205956</v>
      </c>
      <c r="AB9" s="2">
        <f t="shared" si="19"/>
        <v>3.4204599025718929</v>
      </c>
      <c r="AC9" s="2">
        <f t="shared" si="20"/>
        <v>3.944266932062229</v>
      </c>
      <c r="AD9">
        <v>187.96</v>
      </c>
      <c r="AE9" s="2">
        <f t="shared" si="21"/>
        <v>-20.525643753990202</v>
      </c>
      <c r="AF9">
        <f t="shared" si="22"/>
        <v>-19.653117684613747</v>
      </c>
      <c r="AG9">
        <f t="shared" si="23"/>
        <v>49.792509044477548</v>
      </c>
      <c r="AH9">
        <f t="shared" si="24"/>
        <v>-9.7946371568418797</v>
      </c>
      <c r="AI9">
        <f t="shared" si="25"/>
        <v>1.9046605660778955</v>
      </c>
      <c r="AJ9">
        <f t="shared" si="26"/>
        <v>2.4366886571611048</v>
      </c>
      <c r="AK9">
        <f t="shared" si="27"/>
        <v>-1.5694828686954609</v>
      </c>
    </row>
    <row r="10" spans="1:37" x14ac:dyDescent="0.25">
      <c r="A10" t="s">
        <v>57</v>
      </c>
      <c r="B10">
        <v>288.87</v>
      </c>
      <c r="C10">
        <v>231.87</v>
      </c>
      <c r="D10" s="2">
        <f t="shared" si="0"/>
        <v>-24.582740328632426</v>
      </c>
      <c r="E10">
        <v>90.76</v>
      </c>
      <c r="F10" s="2">
        <f t="shared" si="1"/>
        <v>-218.27897752313797</v>
      </c>
      <c r="G10" s="2">
        <f t="shared" si="2"/>
        <v>-155.47598060819746</v>
      </c>
      <c r="H10">
        <v>206.56</v>
      </c>
      <c r="I10" s="2">
        <f t="shared" si="3"/>
        <v>-39.847986057319908</v>
      </c>
      <c r="J10" s="2">
        <f t="shared" si="4"/>
        <v>-12.253098373353991</v>
      </c>
      <c r="K10" s="2">
        <f t="shared" si="5"/>
        <v>56.061192873741284</v>
      </c>
      <c r="L10">
        <v>185.34</v>
      </c>
      <c r="M10" s="2">
        <f t="shared" si="6"/>
        <v>-55.859501456782134</v>
      </c>
      <c r="N10" s="2">
        <f t="shared" si="7"/>
        <v>-25.105212042732276</v>
      </c>
      <c r="O10" s="2">
        <f t="shared" si="8"/>
        <v>51.030538469839215</v>
      </c>
      <c r="P10" s="2">
        <f t="shared" si="9"/>
        <v>-11.449228445019962</v>
      </c>
      <c r="Q10">
        <v>183.59</v>
      </c>
      <c r="R10" s="2">
        <f t="shared" si="10"/>
        <v>-57.345171305626664</v>
      </c>
      <c r="S10" s="2">
        <f t="shared" si="11"/>
        <v>-26.297728634457211</v>
      </c>
      <c r="T10" s="2">
        <f t="shared" si="12"/>
        <v>50.563756195871235</v>
      </c>
      <c r="U10" s="2">
        <f t="shared" si="13"/>
        <v>-12.511574704504602</v>
      </c>
      <c r="V10" s="2">
        <f t="shared" si="14"/>
        <v>-0.95321095920257104</v>
      </c>
      <c r="W10">
        <v>193.71</v>
      </c>
      <c r="X10" s="2">
        <f t="shared" si="15"/>
        <v>-49.124980641164626</v>
      </c>
      <c r="Y10" s="2">
        <f t="shared" si="16"/>
        <v>-19.699550875019355</v>
      </c>
      <c r="Z10" s="2">
        <f t="shared" si="17"/>
        <v>53.146456042537814</v>
      </c>
      <c r="AA10" s="2">
        <f t="shared" si="18"/>
        <v>-6.6336275876309916</v>
      </c>
      <c r="AB10" s="2">
        <f t="shared" si="19"/>
        <v>4.3208920551339656</v>
      </c>
      <c r="AC10" s="2">
        <f t="shared" si="20"/>
        <v>5.2243043725156184</v>
      </c>
      <c r="AD10">
        <v>186.78</v>
      </c>
      <c r="AE10" s="2">
        <f t="shared" si="21"/>
        <v>-54.657886283327983</v>
      </c>
      <c r="AF10">
        <f t="shared" si="22"/>
        <v>-24.140700289110185</v>
      </c>
      <c r="AG10">
        <f t="shared" si="23"/>
        <v>51.408073669557766</v>
      </c>
      <c r="AH10">
        <f t="shared" si="24"/>
        <v>-10.589998929221544</v>
      </c>
      <c r="AI10">
        <f t="shared" si="25"/>
        <v>0.77096048827497465</v>
      </c>
      <c r="AJ10">
        <f t="shared" si="26"/>
        <v>1.7078916372202577</v>
      </c>
      <c r="AK10">
        <f t="shared" si="27"/>
        <v>-3.7102473498233248</v>
      </c>
    </row>
    <row r="11" spans="1:37" x14ac:dyDescent="0.25">
      <c r="B11">
        <f>AVERAGE(B2:B10)</f>
        <v>118.94111111111108</v>
      </c>
      <c r="C11">
        <f>AVERAGE(C2:C10)</f>
        <v>115.99222222222221</v>
      </c>
      <c r="D11" s="2">
        <f t="shared" si="0"/>
        <v>-2.5423160556742186</v>
      </c>
      <c r="E11">
        <f>AVERAGE(E2:E10)</f>
        <v>59.652500000000003</v>
      </c>
      <c r="F11" s="2">
        <f t="shared" si="1"/>
        <v>-99.38998551797674</v>
      </c>
      <c r="G11" s="2">
        <f t="shared" si="2"/>
        <v>-94.44653991403915</v>
      </c>
      <c r="H11">
        <f>AVERAGE(H2:H10)</f>
        <v>100.64888888888888</v>
      </c>
      <c r="I11" s="2">
        <f t="shared" si="3"/>
        <v>-18.17429126556565</v>
      </c>
      <c r="J11" s="2">
        <f t="shared" si="4"/>
        <v>-15.2444140245518</v>
      </c>
      <c r="K11" s="2">
        <f t="shared" si="5"/>
        <v>40.732082928552494</v>
      </c>
      <c r="L11">
        <f>AVERAGE(L2:L10)</f>
        <v>90.117500000000007</v>
      </c>
      <c r="M11" s="2">
        <f t="shared" si="6"/>
        <v>-31.984477056188947</v>
      </c>
      <c r="N11" s="2">
        <f t="shared" si="7"/>
        <v>-28.71220597799784</v>
      </c>
      <c r="O11" s="2">
        <f t="shared" si="8"/>
        <v>33.805864565705882</v>
      </c>
      <c r="P11" s="2">
        <f t="shared" si="9"/>
        <v>-11.686286114116424</v>
      </c>
      <c r="Q11">
        <f>AVERAGE(Q2:Q10)</f>
        <v>88.53</v>
      </c>
      <c r="R11" s="2">
        <f t="shared" si="10"/>
        <v>-34.351192941501282</v>
      </c>
      <c r="S11" s="2">
        <f t="shared" si="11"/>
        <v>-31.020244236103249</v>
      </c>
      <c r="T11" s="2">
        <f t="shared" si="12"/>
        <v>32.618886253247481</v>
      </c>
      <c r="U11" s="2">
        <f t="shared" si="13"/>
        <v>-13.689019415891648</v>
      </c>
      <c r="V11" s="2">
        <f t="shared" si="14"/>
        <v>-1.7931774539704119</v>
      </c>
      <c r="W11">
        <f>AVERAGE(W2:W10)</f>
        <v>86.76111111111112</v>
      </c>
      <c r="X11" s="2">
        <f t="shared" si="15"/>
        <v>-37.09035025933273</v>
      </c>
      <c r="Y11" s="2">
        <f t="shared" si="16"/>
        <v>-33.69149004290194</v>
      </c>
      <c r="Z11" s="2">
        <f t="shared" si="17"/>
        <v>31.245117500160084</v>
      </c>
      <c r="AA11" s="2">
        <f t="shared" si="18"/>
        <v>-16.006915540756843</v>
      </c>
      <c r="AB11" s="2">
        <f t="shared" si="19"/>
        <v>-3.8685406928347286</v>
      </c>
      <c r="AC11" s="2">
        <f t="shared" si="20"/>
        <v>-2.0388038675801918</v>
      </c>
      <c r="AD11">
        <f>AVERAGE(AD2:AD10)</f>
        <v>90.222499999999997</v>
      </c>
      <c r="AE11" s="2">
        <f t="shared" si="21"/>
        <v>-31.830874904941769</v>
      </c>
      <c r="AF11">
        <f t="shared" si="22"/>
        <v>-28.562412061539209</v>
      </c>
      <c r="AG11">
        <f t="shared" si="23"/>
        <v>33.882900606833097</v>
      </c>
      <c r="AH11">
        <f t="shared" si="24"/>
        <v>-11.556306784769742</v>
      </c>
      <c r="AI11">
        <f t="shared" si="25"/>
        <v>0.11637895203523486</v>
      </c>
      <c r="AJ11">
        <f t="shared" si="26"/>
        <v>1.8759178697109875</v>
      </c>
      <c r="AK11">
        <f t="shared" si="27"/>
        <v>3.8365029664317403</v>
      </c>
    </row>
    <row r="16" spans="1:37" x14ac:dyDescent="0.25">
      <c r="V16" s="2"/>
      <c r="W16" s="2"/>
    </row>
    <row r="17" spans="22:23" x14ac:dyDescent="0.25">
      <c r="V17" s="2"/>
      <c r="W17" s="2"/>
    </row>
    <row r="18" spans="22:23" x14ac:dyDescent="0.25">
      <c r="V18" s="2"/>
      <c r="W1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zoomScaleNormal="100" workbookViewId="0">
      <selection activeCell="Z14" sqref="Z14"/>
    </sheetView>
  </sheetViews>
  <sheetFormatPr defaultRowHeight="15" x14ac:dyDescent="0.25"/>
  <cols>
    <col min="1" max="1" width="11.5703125" customWidth="1"/>
    <col min="8" max="8" width="14.85546875" customWidth="1"/>
    <col min="9" max="9" width="10.42578125" customWidth="1"/>
    <col min="10" max="10" width="12.7109375" customWidth="1"/>
    <col min="11" max="11" width="12.42578125" customWidth="1"/>
    <col min="12" max="12" width="16.85546875" customWidth="1"/>
  </cols>
  <sheetData>
    <row r="1" spans="1:37" x14ac:dyDescent="0.25">
      <c r="A1" s="2"/>
      <c r="B1" s="2" t="s">
        <v>0</v>
      </c>
      <c r="C1" s="2" t="s">
        <v>1</v>
      </c>
      <c r="D1" s="2" t="s">
        <v>30</v>
      </c>
      <c r="E1" s="2" t="s">
        <v>22</v>
      </c>
      <c r="F1" s="2" t="s">
        <v>31</v>
      </c>
      <c r="G1" s="2"/>
      <c r="H1" s="2" t="s">
        <v>2</v>
      </c>
      <c r="I1" s="2" t="s">
        <v>32</v>
      </c>
      <c r="J1" s="2" t="s">
        <v>33</v>
      </c>
      <c r="K1" s="2" t="s">
        <v>34</v>
      </c>
      <c r="L1" s="2" t="s">
        <v>27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28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29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</row>
    <row r="2" spans="1:37" x14ac:dyDescent="0.25">
      <c r="A2" s="2" t="s">
        <v>8</v>
      </c>
      <c r="B2" s="11">
        <v>172</v>
      </c>
      <c r="C2" s="2">
        <v>172</v>
      </c>
      <c r="D2" s="2">
        <f>((C2-B2)/C2)*100</f>
        <v>0</v>
      </c>
      <c r="E2" s="2">
        <v>172</v>
      </c>
      <c r="F2" s="2">
        <f>((E2-B2)/E2)*100</f>
        <v>0</v>
      </c>
      <c r="G2" s="2">
        <f>((E2-C2)/E2)*100</f>
        <v>0</v>
      </c>
      <c r="H2" s="2">
        <v>132</v>
      </c>
      <c r="I2" s="2">
        <f>((H2-B2)/H2)*100</f>
        <v>-30.303030303030305</v>
      </c>
      <c r="J2" s="2">
        <f>((H2-C2)/H2)*100</f>
        <v>-30.303030303030305</v>
      </c>
      <c r="K2" s="2">
        <f>((H2-E2)/H2)*100</f>
        <v>-30.303030303030305</v>
      </c>
      <c r="L2" s="2">
        <v>172</v>
      </c>
      <c r="M2" s="2">
        <f>((L2-B2)/L2)*100</f>
        <v>0</v>
      </c>
      <c r="N2" s="2">
        <f>((L2-C2)/L2)*100</f>
        <v>0</v>
      </c>
      <c r="O2" s="2">
        <f>((L2-E2)/L2)*100</f>
        <v>0</v>
      </c>
      <c r="P2" s="2">
        <f>((L2-H2)/L2)*100</f>
        <v>23.255813953488371</v>
      </c>
      <c r="Q2" s="2">
        <v>172</v>
      </c>
      <c r="R2" s="2">
        <f>((Q2-B2)/Q2)*100</f>
        <v>0</v>
      </c>
      <c r="S2" s="2">
        <f>((Q2-C2)/Q2)*100</f>
        <v>0</v>
      </c>
      <c r="T2" s="2">
        <f>((Q2-E2)/Q2)*100</f>
        <v>0</v>
      </c>
      <c r="U2" s="2">
        <f>((Q2-H2)/Q2)*100</f>
        <v>23.255813953488371</v>
      </c>
      <c r="V2" s="2">
        <f>((Q2-L2)/Q2)*100</f>
        <v>0</v>
      </c>
      <c r="W2" s="2">
        <v>172</v>
      </c>
      <c r="X2" s="2">
        <f>((W2-B2)/W2)*100</f>
        <v>0</v>
      </c>
      <c r="Y2" s="2">
        <f>((W2-C2)/W2)*100</f>
        <v>0</v>
      </c>
      <c r="Z2" s="2">
        <f>((W2-E2)/W2)*100</f>
        <v>0</v>
      </c>
      <c r="AA2" s="2">
        <f>((W2-H2)/W2)*100</f>
        <v>23.255813953488371</v>
      </c>
      <c r="AB2" s="2">
        <f>((W2-L2)/W2)*100</f>
        <v>0</v>
      </c>
      <c r="AC2" s="2">
        <f>((W2-Q2)/W2)*100</f>
        <v>0</v>
      </c>
      <c r="AD2" s="2">
        <v>172</v>
      </c>
      <c r="AE2" s="2">
        <f>((AD2-B2)/AD2)*100</f>
        <v>0</v>
      </c>
      <c r="AF2">
        <f>((AD2-C2)/AD2)*100</f>
        <v>0</v>
      </c>
      <c r="AG2">
        <f>((AD2-E2)/AD2)*100</f>
        <v>0</v>
      </c>
      <c r="AH2">
        <f>((AD2-H2)/AD2)*100</f>
        <v>23.255813953488371</v>
      </c>
      <c r="AI2">
        <f>((AD2-L2)/AD2)*100</f>
        <v>0</v>
      </c>
      <c r="AJ2">
        <f>((AD2-Q2)/AD2)*100</f>
        <v>0</v>
      </c>
      <c r="AK2">
        <f>((AD2-W2)/AD2)*100</f>
        <v>0</v>
      </c>
    </row>
    <row r="3" spans="1:37" x14ac:dyDescent="0.25">
      <c r="A3" s="2" t="s">
        <v>7</v>
      </c>
      <c r="B3" s="2">
        <v>336</v>
      </c>
      <c r="C3" s="2">
        <v>336</v>
      </c>
      <c r="D3" s="2">
        <f t="shared" ref="D3:D10" si="0">((C3-B3)/C3)*100</f>
        <v>0</v>
      </c>
      <c r="E3" s="2">
        <v>304</v>
      </c>
      <c r="F3" s="2">
        <f t="shared" ref="F3:F10" si="1">((E3-B3)/E3)*100</f>
        <v>-10.526315789473683</v>
      </c>
      <c r="G3" s="2">
        <f t="shared" ref="G3:G10" si="2">((E3-C3)/E3)*100</f>
        <v>-10.526315789473683</v>
      </c>
      <c r="H3" s="2">
        <v>264</v>
      </c>
      <c r="I3" s="2">
        <f t="shared" ref="I3:I10" si="3">((H3-B3)/H3)*100</f>
        <v>-27.27272727272727</v>
      </c>
      <c r="J3" s="2">
        <f t="shared" ref="J3:J10" si="4">((H3-C3)/H3)*100</f>
        <v>-27.27272727272727</v>
      </c>
      <c r="K3" s="2">
        <f t="shared" ref="K3:K10" si="5">((H3-E3)/H3)*100</f>
        <v>-15.151515151515152</v>
      </c>
      <c r="L3" s="2">
        <v>336</v>
      </c>
      <c r="M3" s="2">
        <f t="shared" ref="M3:M10" si="6">((L3-B3)/L3)*100</f>
        <v>0</v>
      </c>
      <c r="N3" s="2">
        <f t="shared" ref="N3:N10" si="7">((L3-C3)/L3)*100</f>
        <v>0</v>
      </c>
      <c r="O3" s="2">
        <f t="shared" ref="O3:O10" si="8">((L3-E3)/L3)*100</f>
        <v>9.5238095238095237</v>
      </c>
      <c r="P3" s="2">
        <f t="shared" ref="P3:P10" si="9">((L3-H3)/L3)*100</f>
        <v>21.428571428571427</v>
      </c>
      <c r="Q3" s="2">
        <v>336</v>
      </c>
      <c r="R3" s="2">
        <f t="shared" ref="R3:R10" si="10">((Q3-B3)/Q3)*100</f>
        <v>0</v>
      </c>
      <c r="S3" s="2">
        <f t="shared" ref="S3:S10" si="11">((Q3-C3)/Q3)*100</f>
        <v>0</v>
      </c>
      <c r="T3" s="2">
        <f t="shared" ref="T3:T10" si="12">((Q3-E3)/Q3)*100</f>
        <v>9.5238095238095237</v>
      </c>
      <c r="U3" s="2">
        <f t="shared" ref="U3:U10" si="13">((Q3-H3)/Q3)*100</f>
        <v>21.428571428571427</v>
      </c>
      <c r="V3" s="2">
        <f t="shared" ref="V3:V10" si="14">((Q3-L3)/Q3)*100</f>
        <v>0</v>
      </c>
      <c r="W3" s="2">
        <v>336</v>
      </c>
      <c r="X3" s="2">
        <f t="shared" ref="X3:X10" si="15">((W3-B3)/W3)*100</f>
        <v>0</v>
      </c>
      <c r="Y3" s="2">
        <f t="shared" ref="Y3:Y10" si="16">((W3-C3)/W3)*100</f>
        <v>0</v>
      </c>
      <c r="Z3" s="2">
        <f t="shared" ref="Z3:Z10" si="17">((W3-E3)/W3)*100</f>
        <v>9.5238095238095237</v>
      </c>
      <c r="AA3" s="2">
        <f t="shared" ref="AA3:AA10" si="18">((W3-H3)/W3)*100</f>
        <v>21.428571428571427</v>
      </c>
      <c r="AB3" s="2">
        <f t="shared" ref="AB3:AB10" si="19">((W3-L3)/W3)*100</f>
        <v>0</v>
      </c>
      <c r="AC3" s="2">
        <f t="shared" ref="AC3:AC10" si="20">((W3-Q3)/W3)*100</f>
        <v>0</v>
      </c>
      <c r="AD3" s="2">
        <v>336</v>
      </c>
      <c r="AE3" s="2">
        <f t="shared" ref="AE3:AE10" si="21">((AD3-B3)/AD3)*100</f>
        <v>0</v>
      </c>
      <c r="AF3">
        <f t="shared" ref="AF3:AF10" si="22">((AD3-C3)/AD3)*100</f>
        <v>0</v>
      </c>
      <c r="AG3">
        <f t="shared" ref="AG3:AG10" si="23">((AD3-E3)/AD3)*100</f>
        <v>9.5238095238095237</v>
      </c>
      <c r="AH3">
        <f t="shared" ref="AH3:AH10" si="24">((AD3-H3)/AD3)*100</f>
        <v>21.428571428571427</v>
      </c>
      <c r="AI3">
        <f t="shared" ref="AI3:AI10" si="25">((AD3-L3)/AD3)*100</f>
        <v>0</v>
      </c>
      <c r="AJ3">
        <f t="shared" ref="AJ3:AJ10" si="26">((AD3-Q3)/AD3)*100</f>
        <v>0</v>
      </c>
      <c r="AK3">
        <f t="shared" ref="AK3:AK10" si="27">((AD3-W3)/AD3)*100</f>
        <v>0</v>
      </c>
    </row>
    <row r="4" spans="1:37" x14ac:dyDescent="0.25">
      <c r="A4" s="2" t="s">
        <v>9</v>
      </c>
      <c r="B4" s="2">
        <v>666</v>
      </c>
      <c r="C4" s="2">
        <v>666</v>
      </c>
      <c r="D4" s="2">
        <f t="shared" si="0"/>
        <v>0</v>
      </c>
      <c r="E4" s="2">
        <v>667</v>
      </c>
      <c r="F4" s="2">
        <f t="shared" si="1"/>
        <v>0.14992503748125938</v>
      </c>
      <c r="G4" s="2">
        <f t="shared" si="2"/>
        <v>0.14992503748125938</v>
      </c>
      <c r="H4" s="2">
        <v>496</v>
      </c>
      <c r="I4" s="2">
        <f t="shared" si="3"/>
        <v>-34.274193548387096</v>
      </c>
      <c r="J4" s="2">
        <f t="shared" si="4"/>
        <v>-34.274193548387096</v>
      </c>
      <c r="K4" s="2">
        <f t="shared" si="5"/>
        <v>-34.475806451612904</v>
      </c>
      <c r="L4" s="2">
        <v>666</v>
      </c>
      <c r="M4" s="2">
        <f t="shared" si="6"/>
        <v>0</v>
      </c>
      <c r="N4" s="2">
        <f t="shared" si="7"/>
        <v>0</v>
      </c>
      <c r="O4" s="2">
        <f t="shared" si="8"/>
        <v>-0.15015015015015015</v>
      </c>
      <c r="P4" s="2">
        <f t="shared" si="9"/>
        <v>25.525525525525527</v>
      </c>
      <c r="Q4" s="2">
        <v>666</v>
      </c>
      <c r="R4" s="2">
        <f t="shared" si="10"/>
        <v>0</v>
      </c>
      <c r="S4" s="2">
        <f t="shared" si="11"/>
        <v>0</v>
      </c>
      <c r="T4" s="2">
        <f t="shared" si="12"/>
        <v>-0.15015015015015015</v>
      </c>
      <c r="U4" s="2">
        <f t="shared" si="13"/>
        <v>25.525525525525527</v>
      </c>
      <c r="V4" s="2">
        <f t="shared" si="14"/>
        <v>0</v>
      </c>
      <c r="W4" s="2">
        <v>664</v>
      </c>
      <c r="X4" s="2">
        <f t="shared" si="15"/>
        <v>-0.30120481927710846</v>
      </c>
      <c r="Y4" s="2">
        <f t="shared" si="16"/>
        <v>-0.30120481927710846</v>
      </c>
      <c r="Z4" s="2">
        <f t="shared" si="17"/>
        <v>-0.45180722891566261</v>
      </c>
      <c r="AA4" s="2">
        <f t="shared" si="18"/>
        <v>25.301204819277107</v>
      </c>
      <c r="AB4" s="2">
        <f t="shared" si="19"/>
        <v>-0.30120481927710846</v>
      </c>
      <c r="AC4" s="2">
        <f t="shared" si="20"/>
        <v>-0.30120481927710846</v>
      </c>
      <c r="AD4" s="2">
        <v>664</v>
      </c>
      <c r="AE4" s="2">
        <f t="shared" si="21"/>
        <v>-0.30120481927710846</v>
      </c>
      <c r="AF4">
        <f t="shared" si="22"/>
        <v>-0.30120481927710846</v>
      </c>
      <c r="AG4">
        <f t="shared" si="23"/>
        <v>-0.45180722891566261</v>
      </c>
      <c r="AH4">
        <f t="shared" si="24"/>
        <v>25.301204819277107</v>
      </c>
      <c r="AI4">
        <f t="shared" si="25"/>
        <v>-0.30120481927710846</v>
      </c>
      <c r="AJ4">
        <f t="shared" si="26"/>
        <v>-0.30120481927710846</v>
      </c>
      <c r="AK4">
        <f t="shared" si="27"/>
        <v>0</v>
      </c>
    </row>
    <row r="5" spans="1:37" x14ac:dyDescent="0.25">
      <c r="A5" t="s">
        <v>9</v>
      </c>
      <c r="B5" s="2">
        <v>1310</v>
      </c>
      <c r="C5" s="12">
        <v>1304</v>
      </c>
      <c r="D5" s="2">
        <f t="shared" si="0"/>
        <v>-0.46012269938650308</v>
      </c>
      <c r="E5" s="2">
        <v>1258</v>
      </c>
      <c r="F5" s="2">
        <f t="shared" si="1"/>
        <v>-4.1335453100158981</v>
      </c>
      <c r="G5" s="2">
        <f t="shared" si="2"/>
        <v>-3.6565977742448332</v>
      </c>
      <c r="H5" s="2">
        <v>1292</v>
      </c>
      <c r="I5" s="2">
        <f t="shared" si="3"/>
        <v>-1.393188854489164</v>
      </c>
      <c r="J5" s="2">
        <f t="shared" si="4"/>
        <v>-0.92879256965944268</v>
      </c>
      <c r="K5" s="2">
        <f t="shared" si="5"/>
        <v>2.6315789473684208</v>
      </c>
      <c r="L5" s="2">
        <v>1306</v>
      </c>
      <c r="M5" s="2">
        <f t="shared" si="6"/>
        <v>-0.30627871362940279</v>
      </c>
      <c r="N5" s="2">
        <f t="shared" si="7"/>
        <v>0.15313935681470139</v>
      </c>
      <c r="O5" s="2">
        <f t="shared" si="8"/>
        <v>3.6753445635528332</v>
      </c>
      <c r="P5" s="2">
        <f t="shared" si="9"/>
        <v>1.0719754977029097</v>
      </c>
      <c r="Q5" s="2">
        <v>1302</v>
      </c>
      <c r="R5" s="2">
        <f t="shared" si="10"/>
        <v>-0.61443932411674351</v>
      </c>
      <c r="S5" s="2">
        <f t="shared" si="11"/>
        <v>-0.15360983102918588</v>
      </c>
      <c r="T5" s="2">
        <f t="shared" si="12"/>
        <v>3.3794162826420893</v>
      </c>
      <c r="U5" s="2">
        <f t="shared" si="13"/>
        <v>0.76804915514592931</v>
      </c>
      <c r="V5" s="2">
        <f t="shared" si="14"/>
        <v>-0.30721966205837176</v>
      </c>
      <c r="W5" s="2">
        <v>1309</v>
      </c>
      <c r="X5" s="2">
        <f t="shared" si="15"/>
        <v>-7.6394194041252861E-2</v>
      </c>
      <c r="Y5" s="2">
        <f t="shared" si="16"/>
        <v>0.38197097020626436</v>
      </c>
      <c r="Z5" s="2">
        <f t="shared" si="17"/>
        <v>3.8961038961038961</v>
      </c>
      <c r="AA5" s="2">
        <f t="shared" si="18"/>
        <v>1.2987012987012987</v>
      </c>
      <c r="AB5" s="2">
        <f t="shared" si="19"/>
        <v>0.22918258212375861</v>
      </c>
      <c r="AC5" s="2">
        <f t="shared" si="20"/>
        <v>0.53475935828876997</v>
      </c>
      <c r="AD5" s="2">
        <v>1305</v>
      </c>
      <c r="AE5" s="2">
        <f t="shared" si="21"/>
        <v>-0.38314176245210724</v>
      </c>
      <c r="AF5">
        <f t="shared" si="22"/>
        <v>7.6628352490421464E-2</v>
      </c>
      <c r="AG5">
        <f t="shared" si="23"/>
        <v>3.6015325670498082</v>
      </c>
      <c r="AH5">
        <f t="shared" si="24"/>
        <v>0.99616858237547901</v>
      </c>
      <c r="AI5">
        <f t="shared" si="25"/>
        <v>-7.6628352490421464E-2</v>
      </c>
      <c r="AJ5">
        <f t="shared" si="26"/>
        <v>0.22988505747126436</v>
      </c>
      <c r="AK5">
        <f t="shared" si="27"/>
        <v>-0.30651340996168586</v>
      </c>
    </row>
    <row r="6" spans="1:37" x14ac:dyDescent="0.25">
      <c r="A6" t="s">
        <v>12</v>
      </c>
      <c r="B6" s="2">
        <v>1955</v>
      </c>
      <c r="C6" s="2">
        <v>1949</v>
      </c>
      <c r="D6" s="2">
        <f t="shared" si="0"/>
        <v>-0.30785017957927141</v>
      </c>
      <c r="E6" s="2">
        <v>1440</v>
      </c>
      <c r="F6" s="2">
        <f t="shared" si="1"/>
        <v>-35.763888888888893</v>
      </c>
      <c r="G6" s="2">
        <f t="shared" si="2"/>
        <v>-35.347222222222221</v>
      </c>
      <c r="H6" s="2">
        <v>1932</v>
      </c>
      <c r="I6" s="2">
        <f t="shared" si="3"/>
        <v>-1.1904761904761905</v>
      </c>
      <c r="J6" s="2">
        <f t="shared" si="4"/>
        <v>-0.87991718426501042</v>
      </c>
      <c r="K6" s="2">
        <f t="shared" si="5"/>
        <v>25.465838509316768</v>
      </c>
      <c r="L6" s="2">
        <v>1945</v>
      </c>
      <c r="M6" s="2">
        <f t="shared" si="6"/>
        <v>-0.51413881748071977</v>
      </c>
      <c r="N6" s="2">
        <f t="shared" si="7"/>
        <v>-0.2056555269922879</v>
      </c>
      <c r="O6" s="2">
        <f t="shared" si="8"/>
        <v>25.96401028277635</v>
      </c>
      <c r="P6" s="2">
        <f t="shared" si="9"/>
        <v>0.66838046272493568</v>
      </c>
      <c r="Q6" s="2">
        <v>1952</v>
      </c>
      <c r="R6" s="2">
        <f t="shared" si="10"/>
        <v>-0.15368852459016394</v>
      </c>
      <c r="S6" s="2">
        <f t="shared" si="11"/>
        <v>0.15368852459016394</v>
      </c>
      <c r="T6" s="2">
        <f t="shared" si="12"/>
        <v>26.229508196721312</v>
      </c>
      <c r="U6" s="2">
        <f t="shared" si="13"/>
        <v>1.0245901639344261</v>
      </c>
      <c r="V6" s="2">
        <f t="shared" si="14"/>
        <v>0.35860655737704916</v>
      </c>
      <c r="W6" s="2">
        <v>1941</v>
      </c>
      <c r="X6" s="2">
        <f t="shared" si="15"/>
        <v>-0.72127769191138591</v>
      </c>
      <c r="Y6" s="2">
        <f t="shared" si="16"/>
        <v>-0.41215868109222054</v>
      </c>
      <c r="Z6" s="2">
        <f t="shared" si="17"/>
        <v>25.811437403400312</v>
      </c>
      <c r="AA6" s="2">
        <f t="shared" si="18"/>
        <v>0.46367851622874806</v>
      </c>
      <c r="AB6" s="2">
        <f t="shared" si="19"/>
        <v>-0.20607934054611027</v>
      </c>
      <c r="AC6" s="2">
        <f t="shared" si="20"/>
        <v>-0.56671818650180328</v>
      </c>
      <c r="AD6" s="2">
        <v>1955</v>
      </c>
      <c r="AE6" s="2">
        <f t="shared" si="21"/>
        <v>0</v>
      </c>
      <c r="AF6">
        <f t="shared" si="22"/>
        <v>0.30690537084398978</v>
      </c>
      <c r="AG6">
        <f t="shared" si="23"/>
        <v>26.342710997442452</v>
      </c>
      <c r="AH6">
        <f t="shared" si="24"/>
        <v>1.1764705882352942</v>
      </c>
      <c r="AI6">
        <f t="shared" si="25"/>
        <v>0.51150895140664965</v>
      </c>
      <c r="AJ6">
        <f t="shared" si="26"/>
        <v>0.15345268542199489</v>
      </c>
      <c r="AK6">
        <f t="shared" si="27"/>
        <v>0.71611253196930946</v>
      </c>
    </row>
    <row r="7" spans="1:37" x14ac:dyDescent="0.25">
      <c r="A7" t="s">
        <v>20</v>
      </c>
      <c r="B7" s="2">
        <v>1701</v>
      </c>
      <c r="C7" s="2">
        <v>1703</v>
      </c>
      <c r="D7" s="2">
        <f t="shared" si="0"/>
        <v>0.11743981209630064</v>
      </c>
      <c r="E7" s="2">
        <v>1715</v>
      </c>
      <c r="F7" s="2">
        <f t="shared" si="1"/>
        <v>0.81632653061224492</v>
      </c>
      <c r="G7" s="2">
        <f t="shared" si="2"/>
        <v>0.69970845481049559</v>
      </c>
      <c r="H7" s="2">
        <v>1995</v>
      </c>
      <c r="I7" s="2">
        <f t="shared" si="3"/>
        <v>14.736842105263156</v>
      </c>
      <c r="J7" s="2">
        <f t="shared" si="4"/>
        <v>14.636591478696742</v>
      </c>
      <c r="K7" s="2">
        <f t="shared" si="5"/>
        <v>14.035087719298245</v>
      </c>
      <c r="L7" s="2">
        <v>2667</v>
      </c>
      <c r="M7" s="2">
        <f t="shared" si="6"/>
        <v>36.220472440944881</v>
      </c>
      <c r="N7" s="2">
        <f t="shared" si="7"/>
        <v>36.145481814773156</v>
      </c>
      <c r="O7" s="2">
        <f t="shared" si="8"/>
        <v>35.69553805774278</v>
      </c>
      <c r="P7" s="2">
        <f t="shared" si="9"/>
        <v>25.196850393700785</v>
      </c>
      <c r="Q7" s="2">
        <v>2582</v>
      </c>
      <c r="R7" s="2">
        <f t="shared" si="10"/>
        <v>34.120836560805579</v>
      </c>
      <c r="S7" s="2">
        <f t="shared" si="11"/>
        <v>34.043377226955847</v>
      </c>
      <c r="T7" s="2">
        <f t="shared" si="12"/>
        <v>33.578621223857475</v>
      </c>
      <c r="U7" s="2">
        <f t="shared" si="13"/>
        <v>22.734314484895428</v>
      </c>
      <c r="V7" s="2">
        <f t="shared" si="14"/>
        <v>-3.2920216886134779</v>
      </c>
      <c r="W7" s="2">
        <v>2529</v>
      </c>
      <c r="X7" s="2">
        <f t="shared" si="15"/>
        <v>32.740213523131672</v>
      </c>
      <c r="Y7" s="2">
        <f t="shared" si="16"/>
        <v>32.661130881771449</v>
      </c>
      <c r="Z7" s="2">
        <f t="shared" si="17"/>
        <v>32.186635033610123</v>
      </c>
      <c r="AA7" s="2">
        <f t="shared" si="18"/>
        <v>21.115065243179121</v>
      </c>
      <c r="AB7" s="2">
        <f t="shared" si="19"/>
        <v>-5.456702253855279</v>
      </c>
      <c r="AC7" s="2">
        <f t="shared" si="20"/>
        <v>-2.0956899960458677</v>
      </c>
      <c r="AD7" s="2">
        <v>2580</v>
      </c>
      <c r="AE7" s="2">
        <f t="shared" si="21"/>
        <v>34.069767441860463</v>
      </c>
      <c r="AF7">
        <f t="shared" si="22"/>
        <v>33.992248062015506</v>
      </c>
      <c r="AG7">
        <f t="shared" si="23"/>
        <v>33.527131782945737</v>
      </c>
      <c r="AH7">
        <f t="shared" si="24"/>
        <v>22.674418604651162</v>
      </c>
      <c r="AI7">
        <f t="shared" si="25"/>
        <v>-3.3720930232558142</v>
      </c>
      <c r="AJ7">
        <f t="shared" si="26"/>
        <v>-7.7519379844961239E-2</v>
      </c>
      <c r="AK7">
        <f t="shared" si="27"/>
        <v>1.9767441860465116</v>
      </c>
    </row>
    <row r="8" spans="1:37" x14ac:dyDescent="0.25">
      <c r="A8" t="s">
        <v>19</v>
      </c>
      <c r="B8" s="2">
        <v>1881</v>
      </c>
      <c r="C8" s="2">
        <v>1886</v>
      </c>
      <c r="D8" s="2">
        <f t="shared" si="0"/>
        <v>0.26511134676564158</v>
      </c>
      <c r="E8" s="2">
        <v>1620</v>
      </c>
      <c r="F8" s="2">
        <f t="shared" si="1"/>
        <v>-16.111111111111111</v>
      </c>
      <c r="G8" s="2">
        <f t="shared" si="2"/>
        <v>-16.419753086419753</v>
      </c>
      <c r="H8" s="2">
        <v>2158</v>
      </c>
      <c r="I8" s="2">
        <f t="shared" si="3"/>
        <v>12.835959221501389</v>
      </c>
      <c r="J8" s="2">
        <f t="shared" si="4"/>
        <v>12.604263206672844</v>
      </c>
      <c r="K8" s="2">
        <f t="shared" si="5"/>
        <v>24.930491195551436</v>
      </c>
      <c r="L8" s="2">
        <v>2515</v>
      </c>
      <c r="M8" s="2">
        <f t="shared" si="6"/>
        <v>25.208747514910534</v>
      </c>
      <c r="N8" s="2">
        <f t="shared" si="7"/>
        <v>25.009940357852884</v>
      </c>
      <c r="O8" s="2">
        <f t="shared" si="8"/>
        <v>35.586481113320076</v>
      </c>
      <c r="P8" s="2">
        <f t="shared" si="9"/>
        <v>14.194831013916501</v>
      </c>
      <c r="Q8" s="2">
        <v>2519</v>
      </c>
      <c r="R8" s="2">
        <f t="shared" si="10"/>
        <v>25.327510917030565</v>
      </c>
      <c r="S8" s="2">
        <f t="shared" si="11"/>
        <v>25.129019452163558</v>
      </c>
      <c r="T8" s="2">
        <f t="shared" si="12"/>
        <v>35.68876538308853</v>
      </c>
      <c r="U8" s="2">
        <f t="shared" si="13"/>
        <v>14.331083763398174</v>
      </c>
      <c r="V8" s="2">
        <f t="shared" si="14"/>
        <v>0.15879317189360856</v>
      </c>
      <c r="W8" s="2">
        <v>2439</v>
      </c>
      <c r="X8" s="2">
        <f t="shared" si="15"/>
        <v>22.878228782287824</v>
      </c>
      <c r="Y8" s="2">
        <f t="shared" si="16"/>
        <v>22.673226732267324</v>
      </c>
      <c r="Z8" s="2">
        <f t="shared" si="17"/>
        <v>33.579335793357934</v>
      </c>
      <c r="AA8" s="2">
        <f t="shared" si="18"/>
        <v>11.521115211152111</v>
      </c>
      <c r="AB8" s="2">
        <f t="shared" si="19"/>
        <v>-3.1160311603116031</v>
      </c>
      <c r="AC8" s="2">
        <f t="shared" si="20"/>
        <v>-3.2800328003280033</v>
      </c>
      <c r="AD8" s="2">
        <v>2507</v>
      </c>
      <c r="AE8" s="2">
        <f t="shared" si="21"/>
        <v>24.970083765456721</v>
      </c>
      <c r="AF8">
        <f t="shared" si="22"/>
        <v>24.770642201834864</v>
      </c>
      <c r="AG8">
        <f t="shared" si="23"/>
        <v>35.380933386517746</v>
      </c>
      <c r="AH8">
        <f t="shared" si="24"/>
        <v>13.921021140805745</v>
      </c>
      <c r="AI8">
        <f t="shared" si="25"/>
        <v>-0.31910650179497407</v>
      </c>
      <c r="AJ8">
        <f t="shared" si="26"/>
        <v>-0.47865975269246108</v>
      </c>
      <c r="AK8">
        <f t="shared" si="27"/>
        <v>2.7124052652572797</v>
      </c>
    </row>
    <row r="9" spans="1:37" x14ac:dyDescent="0.25">
      <c r="A9" t="s">
        <v>57</v>
      </c>
      <c r="B9" s="2">
        <v>1897</v>
      </c>
      <c r="C9" s="2">
        <v>1870</v>
      </c>
      <c r="D9" s="2">
        <f t="shared" si="0"/>
        <v>-1.4438502673796791</v>
      </c>
      <c r="E9" s="2">
        <v>1955</v>
      </c>
      <c r="F9" s="2">
        <f t="shared" si="1"/>
        <v>2.9667519181585678</v>
      </c>
      <c r="G9" s="2">
        <f t="shared" si="2"/>
        <v>4.3478260869565215</v>
      </c>
      <c r="H9" s="2">
        <v>2178</v>
      </c>
      <c r="I9" s="2">
        <f t="shared" si="3"/>
        <v>12.901744719926539</v>
      </c>
      <c r="J9" s="2">
        <f t="shared" si="4"/>
        <v>14.14141414141414</v>
      </c>
      <c r="K9" s="2">
        <f t="shared" si="5"/>
        <v>10.238751147842057</v>
      </c>
      <c r="L9" s="2">
        <v>2544</v>
      </c>
      <c r="M9" s="2">
        <f t="shared" si="6"/>
        <v>25.432389937106919</v>
      </c>
      <c r="N9" s="2">
        <f t="shared" si="7"/>
        <v>26.493710691823903</v>
      </c>
      <c r="O9" s="2">
        <f t="shared" si="8"/>
        <v>23.15251572327044</v>
      </c>
      <c r="P9" s="2">
        <f t="shared" si="9"/>
        <v>14.386792452830189</v>
      </c>
      <c r="Q9" s="2">
        <v>2515</v>
      </c>
      <c r="R9" s="2">
        <f t="shared" si="10"/>
        <v>24.572564612326044</v>
      </c>
      <c r="S9" s="2">
        <f t="shared" si="11"/>
        <v>25.646123260437374</v>
      </c>
      <c r="T9" s="2">
        <f t="shared" si="12"/>
        <v>22.266401590457257</v>
      </c>
      <c r="U9" s="2">
        <f t="shared" si="13"/>
        <v>13.399602385685885</v>
      </c>
      <c r="V9" s="2">
        <f t="shared" si="14"/>
        <v>-1.1530815109343937</v>
      </c>
      <c r="W9" s="2">
        <v>2469</v>
      </c>
      <c r="X9" s="2">
        <f t="shared" si="15"/>
        <v>23.167274200081003</v>
      </c>
      <c r="Y9" s="2">
        <f t="shared" si="16"/>
        <v>24.260834345889023</v>
      </c>
      <c r="Z9" s="2">
        <f t="shared" si="17"/>
        <v>20.818144997974887</v>
      </c>
      <c r="AA9" s="2">
        <f t="shared" si="18"/>
        <v>11.7861482381531</v>
      </c>
      <c r="AB9" s="2">
        <f t="shared" si="19"/>
        <v>-3.0376670716889427</v>
      </c>
      <c r="AC9" s="2">
        <f t="shared" si="20"/>
        <v>-1.863102470635885</v>
      </c>
      <c r="AD9" s="2">
        <v>2554</v>
      </c>
      <c r="AE9" s="2">
        <f t="shared" si="21"/>
        <v>25.724353954581048</v>
      </c>
      <c r="AF9">
        <f t="shared" si="22"/>
        <v>26.781519185591229</v>
      </c>
      <c r="AG9">
        <f t="shared" si="23"/>
        <v>23.45340642129992</v>
      </c>
      <c r="AH9">
        <f t="shared" si="24"/>
        <v>14.722004698512137</v>
      </c>
      <c r="AI9">
        <f t="shared" si="25"/>
        <v>0.39154267815191857</v>
      </c>
      <c r="AJ9">
        <f t="shared" si="26"/>
        <v>1.5270164447924823</v>
      </c>
      <c r="AK9">
        <f t="shared" si="27"/>
        <v>3.3281127642913075</v>
      </c>
    </row>
    <row r="10" spans="1:37" x14ac:dyDescent="0.25">
      <c r="B10">
        <f>AVERAGE(B2:B9)</f>
        <v>1239.75</v>
      </c>
      <c r="C10">
        <f>AVERAGE(C2:C9)</f>
        <v>1235.75</v>
      </c>
      <c r="D10" s="2">
        <f t="shared" si="0"/>
        <v>-0.32369006676107626</v>
      </c>
      <c r="E10">
        <f>AVERAGE(E2:E9)</f>
        <v>1141.375</v>
      </c>
      <c r="F10" s="2">
        <f t="shared" si="1"/>
        <v>-8.6189902529843394</v>
      </c>
      <c r="G10" s="2">
        <f t="shared" si="2"/>
        <v>-8.2685357573102625</v>
      </c>
      <c r="H10">
        <f>AVERAGE(H2:H9)</f>
        <v>1305.875</v>
      </c>
      <c r="I10" s="2">
        <f t="shared" si="3"/>
        <v>5.0636546376950324</v>
      </c>
      <c r="J10" s="2">
        <f t="shared" si="4"/>
        <v>5.3699626687087196</v>
      </c>
      <c r="K10" s="2">
        <f t="shared" si="5"/>
        <v>12.596917775437925</v>
      </c>
      <c r="L10">
        <f>AVERAGE(L2:L9)</f>
        <v>1518.875</v>
      </c>
      <c r="M10" s="2">
        <f t="shared" si="6"/>
        <v>18.377088305489263</v>
      </c>
      <c r="N10" s="2">
        <f t="shared" si="7"/>
        <v>18.640441115957536</v>
      </c>
      <c r="O10" s="2">
        <f t="shared" si="8"/>
        <v>24.853921487943378</v>
      </c>
      <c r="P10" s="2">
        <f t="shared" si="9"/>
        <v>14.023537157435603</v>
      </c>
      <c r="Q10">
        <f>AVERAGE(Q2:Q9)</f>
        <v>1505.5</v>
      </c>
      <c r="R10" s="2">
        <f t="shared" si="10"/>
        <v>17.651942876120891</v>
      </c>
      <c r="S10" s="2">
        <f t="shared" si="11"/>
        <v>17.917635337097309</v>
      </c>
      <c r="T10" s="2">
        <f t="shared" si="12"/>
        <v>24.186316838259714</v>
      </c>
      <c r="U10" s="2">
        <f t="shared" si="13"/>
        <v>13.259714380604452</v>
      </c>
      <c r="V10" s="2">
        <f t="shared" si="14"/>
        <v>-0.88840916638990364</v>
      </c>
      <c r="W10">
        <f>AVERAGE(W2:W9)</f>
        <v>1482.375</v>
      </c>
      <c r="X10" s="2">
        <f t="shared" si="15"/>
        <v>16.367315962560081</v>
      </c>
      <c r="Y10" s="2">
        <f t="shared" si="16"/>
        <v>16.637153216966016</v>
      </c>
      <c r="Z10" s="2">
        <f t="shared" si="17"/>
        <v>23.003625938106079</v>
      </c>
      <c r="AA10" s="2">
        <f t="shared" si="18"/>
        <v>11.906568850661944</v>
      </c>
      <c r="AB10" s="2">
        <f t="shared" si="19"/>
        <v>-2.4622649464541695</v>
      </c>
      <c r="AC10" s="2">
        <f t="shared" si="20"/>
        <v>-1.55999662703432</v>
      </c>
      <c r="AD10">
        <f>AVERAGE(AD2:AD9)</f>
        <v>1509.125</v>
      </c>
      <c r="AE10" s="2">
        <f t="shared" si="21"/>
        <v>17.849747370164831</v>
      </c>
      <c r="AF10">
        <f t="shared" si="22"/>
        <v>18.114801623457303</v>
      </c>
      <c r="AG10">
        <f t="shared" si="23"/>
        <v>24.368425412076533</v>
      </c>
      <c r="AH10">
        <f t="shared" si="24"/>
        <v>13.468069245423672</v>
      </c>
      <c r="AI10">
        <f t="shared" si="25"/>
        <v>-0.64606974240039761</v>
      </c>
      <c r="AJ10">
        <f t="shared" si="26"/>
        <v>0.24020541704630169</v>
      </c>
      <c r="AK10">
        <f t="shared" si="27"/>
        <v>1.7725503188933986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H12" sqref="H12"/>
    </sheetView>
  </sheetViews>
  <sheetFormatPr defaultRowHeight="15" x14ac:dyDescent="0.25"/>
  <sheetData>
    <row r="1" spans="1:11" x14ac:dyDescent="0.25">
      <c r="A1" s="2"/>
      <c r="B1" s="2" t="s">
        <v>0</v>
      </c>
      <c r="C1" s="2" t="s">
        <v>1</v>
      </c>
      <c r="D1" s="2" t="s">
        <v>30</v>
      </c>
      <c r="E1" s="2" t="s">
        <v>2</v>
      </c>
      <c r="F1" s="2" t="s">
        <v>32</v>
      </c>
      <c r="G1" s="2" t="s">
        <v>33</v>
      </c>
      <c r="H1" s="2" t="s">
        <v>28</v>
      </c>
      <c r="I1" s="2" t="s">
        <v>44</v>
      </c>
      <c r="J1" s="2" t="s">
        <v>45</v>
      </c>
      <c r="K1" s="2" t="s">
        <v>47</v>
      </c>
    </row>
    <row r="2" spans="1:11" x14ac:dyDescent="0.25">
      <c r="A2" s="2" t="s">
        <v>8</v>
      </c>
      <c r="B2" s="11">
        <v>172</v>
      </c>
      <c r="C2" s="2">
        <v>172</v>
      </c>
      <c r="D2" s="2">
        <f>((C2-B2)/C2)*100</f>
        <v>0</v>
      </c>
      <c r="E2" s="2">
        <v>132</v>
      </c>
      <c r="F2" s="2">
        <f t="shared" ref="F2:F12" si="0">((E2-B2)/E2)*100</f>
        <v>-30.303030303030305</v>
      </c>
      <c r="G2" s="2">
        <f t="shared" ref="G2:G12" si="1">((E2-C2)/E2)*100</f>
        <v>-30.303030303030305</v>
      </c>
      <c r="H2" s="2">
        <v>172</v>
      </c>
      <c r="I2" s="2">
        <f t="shared" ref="I2:I12" si="2">((H2-B2)/H2)*100</f>
        <v>0</v>
      </c>
      <c r="J2" s="2">
        <f t="shared" ref="J2:J12" si="3">((H2-C2)/H2)*100</f>
        <v>0</v>
      </c>
      <c r="K2" s="2">
        <f t="shared" ref="K2:K12" si="4">((H2-E2)/H2)*100</f>
        <v>23.255813953488371</v>
      </c>
    </row>
    <row r="3" spans="1:11" x14ac:dyDescent="0.25">
      <c r="A3" s="2" t="s">
        <v>7</v>
      </c>
      <c r="B3" s="2">
        <v>336</v>
      </c>
      <c r="C3" s="2">
        <v>336</v>
      </c>
      <c r="D3" s="2">
        <f t="shared" ref="D3:D12" si="5">((C3-B3)/C3)*100</f>
        <v>0</v>
      </c>
      <c r="E3" s="2">
        <v>264</v>
      </c>
      <c r="F3" s="2">
        <f t="shared" si="0"/>
        <v>-27.27272727272727</v>
      </c>
      <c r="G3" s="2">
        <f t="shared" si="1"/>
        <v>-27.27272727272727</v>
      </c>
      <c r="H3" s="2">
        <v>336</v>
      </c>
      <c r="I3" s="2">
        <f t="shared" si="2"/>
        <v>0</v>
      </c>
      <c r="J3" s="2">
        <f t="shared" si="3"/>
        <v>0</v>
      </c>
      <c r="K3" s="2">
        <f t="shared" si="4"/>
        <v>21.428571428571427</v>
      </c>
    </row>
    <row r="4" spans="1:11" x14ac:dyDescent="0.25">
      <c r="A4" s="2" t="s">
        <v>9</v>
      </c>
      <c r="B4" s="2">
        <v>666</v>
      </c>
      <c r="C4" s="2">
        <v>666</v>
      </c>
      <c r="D4" s="2">
        <f t="shared" si="5"/>
        <v>0</v>
      </c>
      <c r="E4" s="2">
        <v>496</v>
      </c>
      <c r="F4" s="2">
        <f t="shared" si="0"/>
        <v>-34.274193548387096</v>
      </c>
      <c r="G4" s="2">
        <f t="shared" si="1"/>
        <v>-34.274193548387096</v>
      </c>
      <c r="H4" s="2">
        <v>664</v>
      </c>
      <c r="I4" s="2">
        <f t="shared" si="2"/>
        <v>-0.30120481927710846</v>
      </c>
      <c r="J4" s="2">
        <f t="shared" si="3"/>
        <v>-0.30120481927710846</v>
      </c>
      <c r="K4" s="2">
        <f t="shared" si="4"/>
        <v>25.301204819277107</v>
      </c>
    </row>
    <row r="5" spans="1:11" x14ac:dyDescent="0.25">
      <c r="A5" s="2" t="s">
        <v>7</v>
      </c>
      <c r="B5" s="2">
        <v>656</v>
      </c>
      <c r="C5" s="2">
        <v>654</v>
      </c>
      <c r="D5" s="2">
        <f t="shared" si="5"/>
        <v>-0.3058103975535168</v>
      </c>
      <c r="E5" s="2">
        <v>650</v>
      </c>
      <c r="F5" s="2">
        <f t="shared" si="0"/>
        <v>-0.92307692307692313</v>
      </c>
      <c r="G5" s="2">
        <f t="shared" si="1"/>
        <v>-0.61538461538461542</v>
      </c>
      <c r="H5" s="2">
        <v>657</v>
      </c>
      <c r="I5" s="2">
        <f t="shared" si="2"/>
        <v>0.15220700152207001</v>
      </c>
      <c r="J5" s="2">
        <f t="shared" si="3"/>
        <v>0.45662100456621002</v>
      </c>
      <c r="K5" s="2">
        <f t="shared" si="4"/>
        <v>1.06544901065449</v>
      </c>
    </row>
    <row r="6" spans="1:11" x14ac:dyDescent="0.25">
      <c r="A6" t="s">
        <v>9</v>
      </c>
      <c r="B6" s="2">
        <v>1310</v>
      </c>
      <c r="C6" s="12">
        <v>1304</v>
      </c>
      <c r="D6" s="2">
        <f t="shared" si="5"/>
        <v>-0.46012269938650308</v>
      </c>
      <c r="E6" s="2">
        <v>1292</v>
      </c>
      <c r="F6" s="2">
        <f t="shared" si="0"/>
        <v>-1.393188854489164</v>
      </c>
      <c r="G6" s="2">
        <f t="shared" si="1"/>
        <v>-0.92879256965944268</v>
      </c>
      <c r="H6" s="2">
        <v>1309</v>
      </c>
      <c r="I6" s="2">
        <f t="shared" si="2"/>
        <v>-7.6394194041252861E-2</v>
      </c>
      <c r="J6" s="2">
        <f t="shared" si="3"/>
        <v>0.38197097020626436</v>
      </c>
      <c r="K6" s="2">
        <f t="shared" si="4"/>
        <v>1.2987012987012987</v>
      </c>
    </row>
    <row r="7" spans="1:11" x14ac:dyDescent="0.25">
      <c r="A7" t="s">
        <v>12</v>
      </c>
      <c r="B7" s="2">
        <v>1955</v>
      </c>
      <c r="C7" s="2">
        <v>1949</v>
      </c>
      <c r="D7" s="2">
        <f t="shared" si="5"/>
        <v>-0.30785017957927141</v>
      </c>
      <c r="E7" s="2">
        <v>1932</v>
      </c>
      <c r="F7" s="2">
        <f t="shared" si="0"/>
        <v>-1.1904761904761905</v>
      </c>
      <c r="G7" s="2">
        <f t="shared" si="1"/>
        <v>-0.87991718426501042</v>
      </c>
      <c r="H7" s="2">
        <v>1941</v>
      </c>
      <c r="I7" s="2">
        <f t="shared" si="2"/>
        <v>-0.72127769191138591</v>
      </c>
      <c r="J7" s="2">
        <f t="shared" si="3"/>
        <v>-0.41215868109222054</v>
      </c>
      <c r="K7" s="2">
        <f t="shared" si="4"/>
        <v>0.46367851622874806</v>
      </c>
    </row>
    <row r="8" spans="1:11" x14ac:dyDescent="0.25">
      <c r="A8" t="s">
        <v>20</v>
      </c>
      <c r="B8" s="2">
        <v>1701</v>
      </c>
      <c r="C8" s="2">
        <v>1703</v>
      </c>
      <c r="D8" s="2">
        <f t="shared" si="5"/>
        <v>0.11743981209630064</v>
      </c>
      <c r="E8" s="2">
        <v>1995</v>
      </c>
      <c r="F8" s="2">
        <f t="shared" si="0"/>
        <v>14.736842105263156</v>
      </c>
      <c r="G8" s="2">
        <f t="shared" si="1"/>
        <v>14.636591478696742</v>
      </c>
      <c r="H8" s="2">
        <v>2529</v>
      </c>
      <c r="I8" s="2">
        <f t="shared" si="2"/>
        <v>32.740213523131672</v>
      </c>
      <c r="J8" s="2">
        <f t="shared" si="3"/>
        <v>32.661130881771449</v>
      </c>
      <c r="K8" s="2">
        <f t="shared" si="4"/>
        <v>21.115065243179121</v>
      </c>
    </row>
    <row r="9" spans="1:11" x14ac:dyDescent="0.25">
      <c r="A9" t="s">
        <v>19</v>
      </c>
      <c r="B9" s="2">
        <v>1881</v>
      </c>
      <c r="C9" s="2">
        <v>1886</v>
      </c>
      <c r="D9" s="2">
        <f t="shared" si="5"/>
        <v>0.26511134676564158</v>
      </c>
      <c r="E9" s="2">
        <v>2158</v>
      </c>
      <c r="F9" s="2">
        <f t="shared" si="0"/>
        <v>12.835959221501389</v>
      </c>
      <c r="G9" s="2">
        <f t="shared" si="1"/>
        <v>12.604263206672844</v>
      </c>
      <c r="H9" s="2">
        <v>2439</v>
      </c>
      <c r="I9" s="2">
        <f t="shared" si="2"/>
        <v>22.878228782287824</v>
      </c>
      <c r="J9" s="2">
        <f t="shared" si="3"/>
        <v>22.673226732267324</v>
      </c>
      <c r="K9" s="2">
        <f t="shared" si="4"/>
        <v>11.521115211152111</v>
      </c>
    </row>
    <row r="10" spans="1:11" x14ac:dyDescent="0.25">
      <c r="A10" t="s">
        <v>57</v>
      </c>
      <c r="B10" s="2">
        <v>1897</v>
      </c>
      <c r="C10" s="2">
        <v>1870</v>
      </c>
      <c r="D10" s="2">
        <f t="shared" si="5"/>
        <v>-1.4438502673796791</v>
      </c>
      <c r="E10" s="2">
        <v>2178</v>
      </c>
      <c r="F10" s="2">
        <f t="shared" si="0"/>
        <v>12.901744719926539</v>
      </c>
      <c r="G10" s="2">
        <f t="shared" si="1"/>
        <v>14.14141414141414</v>
      </c>
      <c r="H10" s="2">
        <v>2469</v>
      </c>
      <c r="I10" s="2">
        <f t="shared" si="2"/>
        <v>23.167274200081003</v>
      </c>
      <c r="J10" s="2">
        <f t="shared" si="3"/>
        <v>24.260834345889023</v>
      </c>
      <c r="K10" s="2">
        <f t="shared" si="4"/>
        <v>11.7861482381531</v>
      </c>
    </row>
    <row r="11" spans="1:11" x14ac:dyDescent="0.25">
      <c r="A11" t="s">
        <v>69</v>
      </c>
      <c r="B11" s="2">
        <v>1795</v>
      </c>
      <c r="C11" s="2">
        <v>1772</v>
      </c>
      <c r="D11" s="2">
        <f t="shared" si="5"/>
        <v>-1.2979683972911964</v>
      </c>
      <c r="E11" s="2">
        <v>2063</v>
      </c>
      <c r="F11" s="2">
        <f t="shared" si="0"/>
        <v>12.990790111488124</v>
      </c>
      <c r="G11" s="2">
        <f t="shared" si="1"/>
        <v>14.105671352399419</v>
      </c>
      <c r="H11" s="2">
        <v>2466</v>
      </c>
      <c r="I11" s="2">
        <f t="shared" si="2"/>
        <v>27.210056772100565</v>
      </c>
      <c r="J11" s="2">
        <f t="shared" si="3"/>
        <v>28.142741281427412</v>
      </c>
      <c r="K11" s="2">
        <f t="shared" si="4"/>
        <v>16.342254663422548</v>
      </c>
    </row>
    <row r="12" spans="1:11" x14ac:dyDescent="0.25">
      <c r="B12">
        <f>AVERAGE(B2:B11)</f>
        <v>1236.9000000000001</v>
      </c>
      <c r="C12">
        <f>AVERAGE(C2:C11)</f>
        <v>1231.2</v>
      </c>
      <c r="D12" s="2">
        <f t="shared" si="5"/>
        <v>-0.46296296296296668</v>
      </c>
      <c r="E12">
        <f>AVERAGE(E2:E11)</f>
        <v>1316</v>
      </c>
      <c r="F12" s="2">
        <f t="shared" si="0"/>
        <v>6.0106382978723341</v>
      </c>
      <c r="G12" s="2">
        <f t="shared" si="1"/>
        <v>6.4437689969604834</v>
      </c>
      <c r="H12">
        <f>AVERAGE(H2:H11)</f>
        <v>1498.2</v>
      </c>
      <c r="I12" s="2">
        <f t="shared" si="2"/>
        <v>17.440929114937923</v>
      </c>
      <c r="J12" s="2">
        <f t="shared" si="3"/>
        <v>17.821385662795354</v>
      </c>
      <c r="K12" s="2">
        <f t="shared" si="4"/>
        <v>12.161260178881326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67" workbookViewId="0">
      <selection activeCell="I78" sqref="I78"/>
    </sheetView>
  </sheetViews>
  <sheetFormatPr defaultRowHeight="15" x14ac:dyDescent="0.25"/>
  <cols>
    <col min="2" max="2" width="16.28515625" customWidth="1"/>
    <col min="3" max="3" width="16.42578125" customWidth="1"/>
    <col min="4" max="4" width="18.7109375" customWidth="1"/>
    <col min="5" max="5" width="12.140625" customWidth="1"/>
    <col min="6" max="6" width="12.42578125" customWidth="1"/>
    <col min="7" max="7" width="17.85546875" customWidth="1"/>
    <col min="13" max="13" width="18.140625" customWidth="1"/>
    <col min="15" max="15" width="11.7109375" customWidth="1"/>
  </cols>
  <sheetData>
    <row r="1" spans="1:15" x14ac:dyDescent="0.25">
      <c r="A1" s="2"/>
      <c r="B1" s="2" t="s">
        <v>0</v>
      </c>
      <c r="C1" s="2" t="s">
        <v>1</v>
      </c>
      <c r="D1" s="2" t="s">
        <v>30</v>
      </c>
      <c r="E1" t="s">
        <v>2</v>
      </c>
      <c r="F1" t="s">
        <v>32</v>
      </c>
      <c r="G1" t="s">
        <v>33</v>
      </c>
      <c r="H1" t="s">
        <v>28</v>
      </c>
      <c r="I1" t="s">
        <v>44</v>
      </c>
      <c r="J1" t="s">
        <v>45</v>
      </c>
      <c r="K1" t="s">
        <v>47</v>
      </c>
    </row>
    <row r="2" spans="1:15" x14ac:dyDescent="0.25">
      <c r="A2" s="2" t="s">
        <v>8</v>
      </c>
      <c r="B2" s="11">
        <v>54.63</v>
      </c>
      <c r="C2" s="2">
        <v>61.92</v>
      </c>
      <c r="D2" s="18">
        <f>((C2-B2)/C2)*100</f>
        <v>11.773255813953487</v>
      </c>
      <c r="E2">
        <v>17.059999999999999</v>
      </c>
      <c r="F2" s="17">
        <v>-220.22274325908563</v>
      </c>
      <c r="G2" s="17">
        <v>-262.95427901524033</v>
      </c>
      <c r="H2">
        <v>25.25</v>
      </c>
      <c r="I2" s="17">
        <v>-116.35643564356437</v>
      </c>
      <c r="J2" s="17">
        <v>-145.22772277227722</v>
      </c>
      <c r="K2" s="17">
        <v>32.43564356435644</v>
      </c>
      <c r="M2" s="21" t="s">
        <v>6</v>
      </c>
      <c r="O2" s="23" t="s">
        <v>64</v>
      </c>
    </row>
    <row r="3" spans="1:15" x14ac:dyDescent="0.25">
      <c r="A3" s="2" t="s">
        <v>7</v>
      </c>
      <c r="B3" s="2">
        <v>52.83</v>
      </c>
      <c r="C3" s="2">
        <v>58.1</v>
      </c>
      <c r="D3" s="18">
        <f t="shared" ref="D3:D5" si="0">((C3-B3)/C3)*100</f>
        <v>9.0705679862306425</v>
      </c>
      <c r="E3">
        <v>17.05</v>
      </c>
      <c r="F3" s="17">
        <v>-209.85337243401761</v>
      </c>
      <c r="G3" s="17">
        <v>-240.76246334310846</v>
      </c>
      <c r="H3">
        <v>24.85</v>
      </c>
      <c r="I3" s="17">
        <v>-112.59557344064383</v>
      </c>
      <c r="J3" s="17">
        <v>-133.80281690140845</v>
      </c>
      <c r="K3" s="17">
        <v>31.388329979879277</v>
      </c>
      <c r="M3" s="21"/>
      <c r="O3" s="23"/>
    </row>
    <row r="4" spans="1:15" x14ac:dyDescent="0.25">
      <c r="A4" s="2" t="s">
        <v>9</v>
      </c>
      <c r="B4" s="2">
        <v>56.05</v>
      </c>
      <c r="C4" s="2">
        <v>55.38</v>
      </c>
      <c r="D4" s="18">
        <f t="shared" si="0"/>
        <v>-1.2098230408089465</v>
      </c>
      <c r="E4">
        <v>17.309999999999999</v>
      </c>
      <c r="F4" s="17">
        <v>-223.80127094165223</v>
      </c>
      <c r="G4" s="17">
        <v>-219.93067590987874</v>
      </c>
      <c r="H4">
        <v>28.2</v>
      </c>
      <c r="I4" s="17">
        <v>-98.75886524822694</v>
      </c>
      <c r="J4" s="17">
        <v>-96.382978723404264</v>
      </c>
      <c r="K4" s="17">
        <v>38.61702127659575</v>
      </c>
      <c r="M4" s="21"/>
      <c r="O4" s="23"/>
    </row>
    <row r="5" spans="1:15" x14ac:dyDescent="0.25">
      <c r="A5" s="2" t="s">
        <v>18</v>
      </c>
      <c r="B5" s="2">
        <f>AVERAGE(B2:B4)</f>
        <v>54.50333333333333</v>
      </c>
      <c r="C5" s="2">
        <f>AVERAGE(C2:C4)</f>
        <v>58.466666666666669</v>
      </c>
      <c r="D5" s="18">
        <f t="shared" si="0"/>
        <v>6.7787913340935093</v>
      </c>
      <c r="E5">
        <f>AVERAGE(E2:E4)</f>
        <v>17.14</v>
      </c>
      <c r="F5">
        <f>((E5-B5)/E5)*100</f>
        <v>-217.98910929599376</v>
      </c>
      <c r="G5">
        <f>((E5-C5)/E5)*100</f>
        <v>-241.11240762349283</v>
      </c>
      <c r="H5">
        <f>AVERAGE(H2:H4)</f>
        <v>26.099999999999998</v>
      </c>
      <c r="I5">
        <f>((H5-B5)/H5)*100</f>
        <v>-108.82503192848021</v>
      </c>
      <c r="J5">
        <f>((H5-C5)/H5)*100</f>
        <v>-124.01021711366542</v>
      </c>
      <c r="K5">
        <f>((H5-E5)/H5)*100</f>
        <v>34.329501915708803</v>
      </c>
      <c r="M5" s="21"/>
      <c r="O5" s="23"/>
    </row>
    <row r="6" spans="1:15" x14ac:dyDescent="0.25">
      <c r="A6" s="2"/>
      <c r="B6" s="2"/>
      <c r="C6" s="2"/>
      <c r="D6" s="18"/>
      <c r="O6" s="23"/>
    </row>
    <row r="7" spans="1:15" x14ac:dyDescent="0.25">
      <c r="A7" s="2"/>
      <c r="B7" s="2"/>
      <c r="C7" s="2"/>
      <c r="D7" s="18"/>
      <c r="G7" s="2"/>
      <c r="H7" s="2"/>
      <c r="O7" s="23"/>
    </row>
    <row r="8" spans="1:15" x14ac:dyDescent="0.25">
      <c r="A8" s="2" t="s">
        <v>7</v>
      </c>
      <c r="B8" s="2">
        <v>52.26</v>
      </c>
      <c r="C8" s="2">
        <v>58.05</v>
      </c>
      <c r="D8" s="18">
        <f t="shared" ref="D8:D13" si="1">((C8-B8)/C8)*100</f>
        <v>9.974160206718345</v>
      </c>
      <c r="E8">
        <v>76.27</v>
      </c>
      <c r="H8" s="2">
        <v>43.54</v>
      </c>
      <c r="O8" s="23"/>
    </row>
    <row r="9" spans="1:15" x14ac:dyDescent="0.25">
      <c r="A9" t="s">
        <v>9</v>
      </c>
      <c r="B9">
        <v>54.73</v>
      </c>
      <c r="C9" s="12">
        <v>58.37</v>
      </c>
      <c r="D9" s="18">
        <f t="shared" si="1"/>
        <v>6.2360801781737205</v>
      </c>
      <c r="E9">
        <v>77.47</v>
      </c>
      <c r="F9" s="17">
        <v>29.353298050858399</v>
      </c>
      <c r="G9" s="17">
        <v>24.654705047115012</v>
      </c>
      <c r="H9">
        <v>46.02</v>
      </c>
      <c r="I9" s="17">
        <v>-18.926553672316366</v>
      </c>
      <c r="J9" s="17">
        <v>-26.83615819209038</v>
      </c>
      <c r="K9" s="17">
        <v>-68.339852238157306</v>
      </c>
      <c r="M9" s="21" t="s">
        <v>62</v>
      </c>
      <c r="O9" s="23"/>
    </row>
    <row r="10" spans="1:15" x14ac:dyDescent="0.25">
      <c r="A10" t="s">
        <v>12</v>
      </c>
      <c r="B10">
        <v>58.56</v>
      </c>
      <c r="C10">
        <v>65.67</v>
      </c>
      <c r="D10" s="18">
        <f t="shared" si="1"/>
        <v>10.826861580630423</v>
      </c>
      <c r="E10">
        <v>82.06</v>
      </c>
      <c r="F10" s="17">
        <v>28.637582256885207</v>
      </c>
      <c r="G10" s="17">
        <v>19.973190348525467</v>
      </c>
      <c r="H10">
        <v>60</v>
      </c>
      <c r="I10" s="17">
        <v>2.3999999999999964</v>
      </c>
      <c r="J10" s="17">
        <v>-9.4500000000000028</v>
      </c>
      <c r="K10" s="17">
        <v>-36.766666666666673</v>
      </c>
      <c r="M10" s="21"/>
      <c r="O10" s="23"/>
    </row>
    <row r="11" spans="1:15" x14ac:dyDescent="0.25">
      <c r="A11" t="s">
        <v>20</v>
      </c>
      <c r="B11">
        <v>226</v>
      </c>
      <c r="C11">
        <v>229.67</v>
      </c>
      <c r="D11" s="18">
        <f t="shared" si="1"/>
        <v>1.5979448774328331</v>
      </c>
      <c r="E11">
        <v>205.69</v>
      </c>
      <c r="F11" s="17">
        <v>-9.8740823569449194</v>
      </c>
      <c r="G11" s="17">
        <v>-11.658320773980256</v>
      </c>
      <c r="H11">
        <v>168.37</v>
      </c>
      <c r="I11" s="17">
        <v>-34.228187919463082</v>
      </c>
      <c r="J11" s="17">
        <v>-36.407911148066745</v>
      </c>
      <c r="K11" s="17">
        <v>-22.165468907762662</v>
      </c>
      <c r="M11" s="21"/>
      <c r="O11" s="23"/>
    </row>
    <row r="12" spans="1:15" x14ac:dyDescent="0.25">
      <c r="A12" t="s">
        <v>19</v>
      </c>
      <c r="B12">
        <v>226.54</v>
      </c>
      <c r="C12">
        <v>224.9</v>
      </c>
      <c r="D12" s="18">
        <f t="shared" si="1"/>
        <v>-0.7292129835482376</v>
      </c>
      <c r="E12">
        <v>206.37</v>
      </c>
      <c r="F12" s="17">
        <v>-9.7737074187139541</v>
      </c>
      <c r="G12" s="17">
        <v>-8.9790182681591322</v>
      </c>
      <c r="H12">
        <v>190.91</v>
      </c>
      <c r="I12" s="17">
        <v>-18.66324446074066</v>
      </c>
      <c r="J12" s="17">
        <v>-17.804200932376517</v>
      </c>
      <c r="K12" s="17">
        <v>-8.0980566759205956</v>
      </c>
      <c r="M12" s="21"/>
      <c r="O12" s="23"/>
    </row>
    <row r="13" spans="1:15" x14ac:dyDescent="0.25">
      <c r="A13" t="s">
        <v>57</v>
      </c>
      <c r="B13">
        <v>288.87</v>
      </c>
      <c r="C13">
        <v>231.87</v>
      </c>
      <c r="D13" s="18">
        <f t="shared" si="1"/>
        <v>-24.582740328632426</v>
      </c>
      <c r="E13">
        <v>206.56</v>
      </c>
      <c r="F13" s="17">
        <v>-39.847986057319908</v>
      </c>
      <c r="G13" s="17">
        <v>-12.253098373353991</v>
      </c>
      <c r="H13">
        <v>193.71</v>
      </c>
      <c r="I13" s="17">
        <v>-49.124980641164626</v>
      </c>
      <c r="J13" s="17">
        <v>-19.699550875019355</v>
      </c>
      <c r="K13" s="17">
        <v>-6.6336275876309916</v>
      </c>
      <c r="M13" s="21"/>
      <c r="O13" s="23"/>
    </row>
    <row r="14" spans="1:15" x14ac:dyDescent="0.25">
      <c r="A14" s="2" t="s">
        <v>18</v>
      </c>
      <c r="B14" s="2">
        <f>AVERAGE(B8:B13)</f>
        <v>151.16</v>
      </c>
      <c r="C14" s="2">
        <f>AVERAGE(C8:C13)</f>
        <v>144.755</v>
      </c>
      <c r="D14" s="18">
        <f>((C14-B14)/C14)*100</f>
        <v>-4.4247176263341519</v>
      </c>
      <c r="E14">
        <f>AVERAGE(E8:E13)</f>
        <v>142.40333333333334</v>
      </c>
      <c r="F14">
        <f>((E14-B14)/E14)*100</f>
        <v>-6.1492006273261355</v>
      </c>
      <c r="G14">
        <f>((E14-C14)/E14)*100</f>
        <v>-1.6514126541981644</v>
      </c>
      <c r="H14">
        <f>AVERAGE(H8:H13)</f>
        <v>117.09166666666668</v>
      </c>
      <c r="I14">
        <f>((H14-B14)/H14)*100</f>
        <v>-29.095438047114065</v>
      </c>
      <c r="J14">
        <f>((H14-C14)/H14)*100</f>
        <v>-23.625364742722919</v>
      </c>
      <c r="K14">
        <f>((H14-E14)/H14)*100</f>
        <v>-21.616966763931377</v>
      </c>
      <c r="M14" s="21"/>
      <c r="O14" s="23"/>
    </row>
    <row r="15" spans="1:15" x14ac:dyDescent="0.25">
      <c r="A15" s="2"/>
      <c r="B15" s="2"/>
      <c r="C15" s="2"/>
      <c r="D15" s="2"/>
      <c r="O15" s="23"/>
    </row>
    <row r="16" spans="1:15" x14ac:dyDescent="0.25">
      <c r="A16" s="2"/>
      <c r="B16" s="2"/>
      <c r="C16" s="2"/>
      <c r="D16" s="2"/>
      <c r="O16" s="23"/>
    </row>
    <row r="17" spans="1:15" x14ac:dyDescent="0.25">
      <c r="A17" s="2"/>
      <c r="B17" s="2"/>
      <c r="C17" s="2"/>
      <c r="D17" s="2"/>
      <c r="O17" s="23"/>
    </row>
    <row r="18" spans="1:15" x14ac:dyDescent="0.25">
      <c r="A18" s="2" t="s">
        <v>8</v>
      </c>
      <c r="B18" s="11">
        <v>54.63</v>
      </c>
      <c r="C18" s="2">
        <v>61.92</v>
      </c>
      <c r="D18" s="2">
        <f>((C18-B18)/C18)*100</f>
        <v>11.773255813953487</v>
      </c>
      <c r="E18" s="2">
        <v>17.059999999999999</v>
      </c>
      <c r="F18" s="2">
        <f t="shared" ref="F18:F28" si="2">((E18-B18)/E18)*100</f>
        <v>-220.22274325908563</v>
      </c>
      <c r="G18" s="2">
        <f t="shared" ref="G18:G28" si="3">((E18-C18)/E18)*100</f>
        <v>-262.95427901524033</v>
      </c>
      <c r="H18" s="2">
        <v>25.25</v>
      </c>
      <c r="I18" s="2">
        <f t="shared" ref="I18:I28" si="4">((H18-B18)/H18)*100</f>
        <v>-116.35643564356437</v>
      </c>
      <c r="J18" s="2">
        <f t="shared" ref="J18:J28" si="5">((H18-C18)/H18)*100</f>
        <v>-145.22772277227722</v>
      </c>
      <c r="K18" s="2">
        <f t="shared" ref="K18:K28" si="6">((H18-E18)/H18)*100</f>
        <v>32.43564356435644</v>
      </c>
      <c r="M18" s="22" t="s">
        <v>63</v>
      </c>
      <c r="O18" s="23"/>
    </row>
    <row r="19" spans="1:15" x14ac:dyDescent="0.25">
      <c r="A19" s="2" t="s">
        <v>7</v>
      </c>
      <c r="B19" s="2">
        <v>52.83</v>
      </c>
      <c r="C19" s="2">
        <v>58.1</v>
      </c>
      <c r="D19" s="2">
        <f t="shared" ref="D19:D28" si="7">((C19-B19)/C19)*100</f>
        <v>9.0705679862306425</v>
      </c>
      <c r="E19" s="2">
        <v>17.05</v>
      </c>
      <c r="F19" s="2">
        <f t="shared" si="2"/>
        <v>-209.85337243401761</v>
      </c>
      <c r="G19" s="2">
        <f t="shared" si="3"/>
        <v>-240.76246334310846</v>
      </c>
      <c r="H19" s="2">
        <v>24.85</v>
      </c>
      <c r="I19" s="2">
        <f t="shared" si="4"/>
        <v>-112.59557344064383</v>
      </c>
      <c r="J19" s="2">
        <f t="shared" si="5"/>
        <v>-133.80281690140845</v>
      </c>
      <c r="K19" s="2">
        <f t="shared" si="6"/>
        <v>31.388329979879277</v>
      </c>
      <c r="M19" s="22"/>
      <c r="O19" s="23"/>
    </row>
    <row r="20" spans="1:15" x14ac:dyDescent="0.25">
      <c r="A20" s="2" t="s">
        <v>9</v>
      </c>
      <c r="B20" s="2">
        <v>56.05</v>
      </c>
      <c r="C20" s="2">
        <v>55.38</v>
      </c>
      <c r="D20" s="2">
        <f t="shared" si="7"/>
        <v>-1.2098230408089465</v>
      </c>
      <c r="E20" s="2">
        <v>17.309999999999999</v>
      </c>
      <c r="F20" s="2">
        <f t="shared" si="2"/>
        <v>-223.80127094165223</v>
      </c>
      <c r="G20" s="2">
        <f t="shared" si="3"/>
        <v>-219.93067590987874</v>
      </c>
      <c r="H20" s="2">
        <v>28.2</v>
      </c>
      <c r="I20" s="2">
        <f t="shared" si="4"/>
        <v>-98.75886524822694</v>
      </c>
      <c r="J20" s="2">
        <f t="shared" si="5"/>
        <v>-96.382978723404264</v>
      </c>
      <c r="K20" s="2">
        <f t="shared" si="6"/>
        <v>38.61702127659575</v>
      </c>
      <c r="M20" s="22"/>
      <c r="O20" s="23"/>
    </row>
    <row r="21" spans="1:15" x14ac:dyDescent="0.25">
      <c r="A21" s="2" t="s">
        <v>7</v>
      </c>
      <c r="B21" s="2">
        <v>52.26</v>
      </c>
      <c r="C21" s="2">
        <v>58.05</v>
      </c>
      <c r="D21" s="2">
        <f t="shared" si="7"/>
        <v>9.974160206718345</v>
      </c>
      <c r="E21">
        <v>76.27</v>
      </c>
      <c r="F21" s="2">
        <f t="shared" si="2"/>
        <v>31.480267470827322</v>
      </c>
      <c r="G21" s="2">
        <f t="shared" si="3"/>
        <v>23.888816048249637</v>
      </c>
      <c r="H21" s="2">
        <v>43.54</v>
      </c>
      <c r="I21" s="2">
        <f t="shared" si="4"/>
        <v>-20.027560863573722</v>
      </c>
      <c r="J21" s="2">
        <f t="shared" si="5"/>
        <v>-33.325677537896183</v>
      </c>
      <c r="K21" s="2">
        <f t="shared" si="6"/>
        <v>-75.172255397335775</v>
      </c>
      <c r="M21" s="22"/>
      <c r="O21" s="23"/>
    </row>
    <row r="22" spans="1:15" x14ac:dyDescent="0.25">
      <c r="A22" t="s">
        <v>9</v>
      </c>
      <c r="B22">
        <v>54.73</v>
      </c>
      <c r="C22" s="12">
        <v>58.37</v>
      </c>
      <c r="D22" s="2">
        <f t="shared" si="7"/>
        <v>6.2360801781737205</v>
      </c>
      <c r="E22">
        <v>77.47</v>
      </c>
      <c r="F22" s="2">
        <f t="shared" si="2"/>
        <v>29.353298050858399</v>
      </c>
      <c r="G22" s="2">
        <f t="shared" si="3"/>
        <v>24.654705047115012</v>
      </c>
      <c r="H22">
        <v>46.02</v>
      </c>
      <c r="I22" s="2">
        <f t="shared" si="4"/>
        <v>-18.926553672316366</v>
      </c>
      <c r="J22" s="2">
        <f t="shared" si="5"/>
        <v>-26.83615819209038</v>
      </c>
      <c r="K22" s="2">
        <f t="shared" si="6"/>
        <v>-68.339852238157306</v>
      </c>
      <c r="M22" s="22"/>
      <c r="O22" s="23"/>
    </row>
    <row r="23" spans="1:15" x14ac:dyDescent="0.25">
      <c r="A23" t="s">
        <v>12</v>
      </c>
      <c r="B23">
        <v>58.56</v>
      </c>
      <c r="C23">
        <v>65.67</v>
      </c>
      <c r="D23" s="2">
        <f t="shared" si="7"/>
        <v>10.826861580630423</v>
      </c>
      <c r="E23">
        <v>82.06</v>
      </c>
      <c r="F23" s="2">
        <f t="shared" si="2"/>
        <v>28.637582256885207</v>
      </c>
      <c r="G23" s="2">
        <f t="shared" si="3"/>
        <v>19.973190348525467</v>
      </c>
      <c r="H23">
        <v>60</v>
      </c>
      <c r="I23" s="2">
        <f t="shared" si="4"/>
        <v>2.3999999999999964</v>
      </c>
      <c r="J23" s="2">
        <f t="shared" si="5"/>
        <v>-9.4500000000000028</v>
      </c>
      <c r="K23" s="2">
        <f t="shared" si="6"/>
        <v>-36.766666666666673</v>
      </c>
      <c r="M23" s="22"/>
      <c r="O23" s="23"/>
    </row>
    <row r="24" spans="1:15" x14ac:dyDescent="0.25">
      <c r="A24" t="s">
        <v>20</v>
      </c>
      <c r="B24">
        <v>226</v>
      </c>
      <c r="C24">
        <v>229.67</v>
      </c>
      <c r="D24" s="2">
        <f t="shared" si="7"/>
        <v>1.5979448774328331</v>
      </c>
      <c r="E24">
        <v>205.69</v>
      </c>
      <c r="F24" s="2">
        <f t="shared" si="2"/>
        <v>-9.8740823569449194</v>
      </c>
      <c r="G24" s="2">
        <f t="shared" si="3"/>
        <v>-11.658320773980256</v>
      </c>
      <c r="H24">
        <v>168.37</v>
      </c>
      <c r="I24" s="2">
        <f t="shared" si="4"/>
        <v>-34.228187919463082</v>
      </c>
      <c r="J24" s="2">
        <f t="shared" si="5"/>
        <v>-36.407911148066745</v>
      </c>
      <c r="K24" s="2">
        <f t="shared" si="6"/>
        <v>-22.165468907762662</v>
      </c>
      <c r="M24" s="22"/>
      <c r="O24" s="23"/>
    </row>
    <row r="25" spans="1:15" x14ac:dyDescent="0.25">
      <c r="A25" t="s">
        <v>19</v>
      </c>
      <c r="B25">
        <v>226.54</v>
      </c>
      <c r="C25">
        <v>224.9</v>
      </c>
      <c r="D25" s="2">
        <f t="shared" si="7"/>
        <v>-0.7292129835482376</v>
      </c>
      <c r="E25">
        <v>206.37</v>
      </c>
      <c r="F25" s="2">
        <f t="shared" si="2"/>
        <v>-9.7737074187139541</v>
      </c>
      <c r="G25" s="2">
        <f t="shared" si="3"/>
        <v>-8.9790182681591322</v>
      </c>
      <c r="H25">
        <v>190.91</v>
      </c>
      <c r="I25" s="2">
        <f t="shared" si="4"/>
        <v>-18.66324446074066</v>
      </c>
      <c r="J25" s="2">
        <f t="shared" si="5"/>
        <v>-17.804200932376517</v>
      </c>
      <c r="K25" s="2">
        <f t="shared" si="6"/>
        <v>-8.0980566759205956</v>
      </c>
      <c r="M25" s="22"/>
      <c r="O25" s="23"/>
    </row>
    <row r="26" spans="1:15" x14ac:dyDescent="0.25">
      <c r="A26" t="s">
        <v>57</v>
      </c>
      <c r="B26">
        <v>288.87</v>
      </c>
      <c r="C26">
        <v>231.87</v>
      </c>
      <c r="D26" s="2">
        <f t="shared" si="7"/>
        <v>-24.582740328632426</v>
      </c>
      <c r="E26">
        <v>206.56</v>
      </c>
      <c r="F26" s="2">
        <f t="shared" si="2"/>
        <v>-39.847986057319908</v>
      </c>
      <c r="G26" s="2">
        <f t="shared" si="3"/>
        <v>-12.253098373353991</v>
      </c>
      <c r="H26">
        <v>193.71</v>
      </c>
      <c r="I26" s="2">
        <f t="shared" si="4"/>
        <v>-49.124980641164626</v>
      </c>
      <c r="J26" s="2">
        <f t="shared" si="5"/>
        <v>-19.699550875019355</v>
      </c>
      <c r="K26" s="2">
        <f t="shared" si="6"/>
        <v>-6.6336275876309916</v>
      </c>
      <c r="M26" s="22"/>
      <c r="O26" s="23"/>
    </row>
    <row r="27" spans="1:15" x14ac:dyDescent="0.25">
      <c r="A27" t="s">
        <v>69</v>
      </c>
      <c r="B27">
        <v>218.24</v>
      </c>
      <c r="C27">
        <v>222</v>
      </c>
      <c r="D27" s="2">
        <f t="shared" si="7"/>
        <v>1.6936936936936895</v>
      </c>
      <c r="E27">
        <v>198.69</v>
      </c>
      <c r="F27" s="2">
        <f t="shared" si="2"/>
        <v>-9.8394483869344267</v>
      </c>
      <c r="G27" s="2">
        <f t="shared" si="3"/>
        <v>-11.731843575418996</v>
      </c>
      <c r="H27">
        <v>169.89</v>
      </c>
      <c r="I27" s="2">
        <f t="shared" si="4"/>
        <v>-28.459591500382615</v>
      </c>
      <c r="J27" s="2">
        <f t="shared" si="5"/>
        <v>-30.672788274766035</v>
      </c>
      <c r="K27" s="2">
        <f t="shared" si="6"/>
        <v>-16.952145505915599</v>
      </c>
      <c r="M27" s="22"/>
      <c r="O27" s="23"/>
    </row>
    <row r="28" spans="1:15" x14ac:dyDescent="0.25">
      <c r="B28">
        <f>AVERAGE(B18:B27)</f>
        <v>128.87099999999998</v>
      </c>
      <c r="C28">
        <f>AVERAGE(C18:C27)</f>
        <v>126.59299999999999</v>
      </c>
      <c r="D28" s="2">
        <f t="shared" si="7"/>
        <v>-1.7994675850955359</v>
      </c>
      <c r="E28">
        <f>AVERAGE(E18:E27)</f>
        <v>110.453</v>
      </c>
      <c r="F28" s="2">
        <f t="shared" si="2"/>
        <v>-16.674965822567046</v>
      </c>
      <c r="G28" s="2">
        <f t="shared" si="3"/>
        <v>-14.612550134446312</v>
      </c>
      <c r="H28">
        <f>AVERAGE(H18:H27)</f>
        <v>95.073999999999998</v>
      </c>
      <c r="I28" s="2">
        <f t="shared" si="4"/>
        <v>-35.548099375223494</v>
      </c>
      <c r="J28" s="2">
        <f t="shared" si="5"/>
        <v>-33.15207101836463</v>
      </c>
      <c r="K28" s="2">
        <f t="shared" si="6"/>
        <v>-16.175820939478726</v>
      </c>
      <c r="M28" s="14"/>
      <c r="O28" s="19"/>
    </row>
    <row r="29" spans="1:15" x14ac:dyDescent="0.25">
      <c r="B29" s="17"/>
      <c r="C29" s="17"/>
      <c r="D29" s="18"/>
      <c r="E29" s="17"/>
      <c r="F29" s="17"/>
      <c r="G29" s="17"/>
      <c r="H29" s="17"/>
      <c r="I29" s="17"/>
      <c r="J29" s="17"/>
      <c r="K29" s="17"/>
      <c r="M29" s="14"/>
      <c r="O29" s="19"/>
    </row>
    <row r="30" spans="1:15" x14ac:dyDescent="0.25">
      <c r="A30" t="s">
        <v>66</v>
      </c>
      <c r="B30" s="17"/>
      <c r="C30" s="17"/>
      <c r="D30" s="18"/>
      <c r="E30" s="17"/>
      <c r="F30" s="17"/>
      <c r="G30" s="17"/>
      <c r="H30" s="17"/>
      <c r="I30" s="17"/>
      <c r="J30" s="17"/>
      <c r="K30" s="17"/>
      <c r="M30" s="14"/>
      <c r="O30" s="19"/>
    </row>
    <row r="31" spans="1:15" x14ac:dyDescent="0.25">
      <c r="B31" s="17"/>
      <c r="C31" s="17"/>
      <c r="D31" s="18"/>
      <c r="E31" s="17"/>
      <c r="F31" s="17"/>
      <c r="G31" s="17"/>
      <c r="H31" s="17"/>
      <c r="I31" s="17"/>
      <c r="J31" s="17"/>
      <c r="K31" s="17"/>
      <c r="M31" s="14"/>
      <c r="O31" s="19"/>
    </row>
    <row r="32" spans="1:15" x14ac:dyDescent="0.25">
      <c r="B32" s="2" t="s">
        <v>0</v>
      </c>
      <c r="C32" s="2" t="s">
        <v>1</v>
      </c>
      <c r="D32" s="18" t="s">
        <v>67</v>
      </c>
      <c r="E32" s="17" t="s">
        <v>68</v>
      </c>
      <c r="F32" s="17"/>
      <c r="G32" s="17"/>
      <c r="H32" s="17"/>
      <c r="I32" s="17"/>
      <c r="J32" s="17"/>
      <c r="K32" s="17"/>
      <c r="M32" s="14"/>
      <c r="O32" s="19"/>
    </row>
    <row r="33" spans="1:15" x14ac:dyDescent="0.25">
      <c r="A33" s="2">
        <v>100</v>
      </c>
      <c r="B33" s="11">
        <v>54.63</v>
      </c>
      <c r="C33" s="2">
        <v>61.92</v>
      </c>
      <c r="D33">
        <v>17.059999999999999</v>
      </c>
      <c r="E33">
        <v>25.25</v>
      </c>
      <c r="F33" s="17"/>
      <c r="G33" s="17"/>
      <c r="H33" s="17"/>
      <c r="I33" s="17"/>
      <c r="J33" s="17"/>
      <c r="K33" s="17"/>
      <c r="M33" s="14"/>
      <c r="O33" s="19"/>
    </row>
    <row r="34" spans="1:15" x14ac:dyDescent="0.25">
      <c r="A34" s="2">
        <v>200</v>
      </c>
      <c r="B34" s="2">
        <v>52.83</v>
      </c>
      <c r="C34" s="2">
        <v>58.1</v>
      </c>
      <c r="D34">
        <v>17.05</v>
      </c>
      <c r="E34">
        <v>24.85</v>
      </c>
      <c r="F34" s="17"/>
      <c r="G34" s="17"/>
      <c r="H34" s="17"/>
      <c r="I34" s="17"/>
      <c r="J34" s="17"/>
      <c r="K34" s="17"/>
      <c r="M34" s="14"/>
      <c r="O34" s="19"/>
    </row>
    <row r="35" spans="1:15" x14ac:dyDescent="0.25">
      <c r="A35" s="2">
        <v>400</v>
      </c>
      <c r="B35" s="2">
        <v>56.05</v>
      </c>
      <c r="C35" s="2">
        <v>55.38</v>
      </c>
      <c r="D35">
        <v>17.309999999999999</v>
      </c>
      <c r="E35">
        <v>28.2</v>
      </c>
      <c r="F35" s="17"/>
      <c r="G35" s="17"/>
      <c r="H35" s="17"/>
      <c r="I35" s="17"/>
      <c r="J35" s="17"/>
      <c r="K35" s="17"/>
      <c r="M35" s="14"/>
      <c r="O35" s="19"/>
    </row>
    <row r="36" spans="1:15" x14ac:dyDescent="0.25">
      <c r="A36" s="2">
        <v>200</v>
      </c>
      <c r="B36" s="2">
        <v>52.26</v>
      </c>
      <c r="C36" s="2">
        <v>58.05</v>
      </c>
      <c r="D36" s="2">
        <v>76.27</v>
      </c>
      <c r="E36" s="2">
        <v>43.54</v>
      </c>
      <c r="F36" s="17"/>
      <c r="G36" s="17"/>
      <c r="H36" s="17"/>
      <c r="I36" s="17"/>
      <c r="J36" s="17"/>
      <c r="K36" s="17"/>
      <c r="M36" s="16"/>
      <c r="O36" s="19"/>
    </row>
    <row r="37" spans="1:15" x14ac:dyDescent="0.25">
      <c r="A37">
        <v>400</v>
      </c>
      <c r="B37">
        <v>54.73</v>
      </c>
      <c r="C37" s="12">
        <v>58.37</v>
      </c>
      <c r="D37">
        <v>77.47</v>
      </c>
      <c r="E37">
        <v>46.02</v>
      </c>
      <c r="F37" s="17"/>
      <c r="G37" s="17"/>
      <c r="H37" s="17"/>
      <c r="I37" s="17"/>
      <c r="J37" s="17"/>
      <c r="K37" s="17"/>
      <c r="M37" s="14"/>
      <c r="O37" s="19"/>
    </row>
    <row r="38" spans="1:15" x14ac:dyDescent="0.25">
      <c r="A38">
        <v>600</v>
      </c>
      <c r="B38">
        <v>58.56</v>
      </c>
      <c r="C38">
        <v>65.67</v>
      </c>
      <c r="D38">
        <v>82.06</v>
      </c>
      <c r="E38">
        <v>60</v>
      </c>
      <c r="F38" s="17"/>
      <c r="G38" s="17"/>
      <c r="H38" s="17"/>
      <c r="I38" s="17"/>
      <c r="J38" s="17"/>
      <c r="K38" s="17"/>
      <c r="M38" s="14"/>
      <c r="O38" s="19"/>
    </row>
    <row r="39" spans="1:15" x14ac:dyDescent="0.25">
      <c r="A39">
        <v>800</v>
      </c>
      <c r="B39">
        <v>200.33</v>
      </c>
      <c r="C39">
        <v>204.2</v>
      </c>
      <c r="D39">
        <v>182.27</v>
      </c>
      <c r="E39">
        <v>179.75</v>
      </c>
      <c r="F39" s="17"/>
      <c r="G39" s="17"/>
      <c r="H39" s="17"/>
      <c r="I39" s="17"/>
      <c r="J39" s="17"/>
      <c r="K39" s="17"/>
      <c r="M39" s="16"/>
      <c r="O39" s="19"/>
    </row>
    <row r="40" spans="1:15" x14ac:dyDescent="0.25">
      <c r="A40">
        <v>1000</v>
      </c>
      <c r="B40">
        <v>226</v>
      </c>
      <c r="C40">
        <v>229.67</v>
      </c>
      <c r="D40">
        <v>205.69</v>
      </c>
      <c r="E40">
        <v>168.37</v>
      </c>
      <c r="F40" s="17"/>
      <c r="G40" s="17"/>
      <c r="H40" s="17"/>
      <c r="I40" s="17"/>
      <c r="J40" s="17"/>
      <c r="K40" s="17"/>
      <c r="M40" s="14"/>
      <c r="O40" s="19"/>
    </row>
    <row r="41" spans="1:15" x14ac:dyDescent="0.25">
      <c r="A41">
        <v>1200</v>
      </c>
      <c r="B41">
        <v>226.54</v>
      </c>
      <c r="C41">
        <v>224.9</v>
      </c>
      <c r="D41">
        <v>206.37</v>
      </c>
      <c r="E41">
        <v>190.91</v>
      </c>
      <c r="F41" s="17"/>
      <c r="G41" s="17"/>
      <c r="H41" s="17"/>
      <c r="I41" s="17"/>
      <c r="J41" s="17"/>
      <c r="K41" s="17"/>
      <c r="M41" s="14"/>
      <c r="O41" s="19"/>
    </row>
    <row r="42" spans="1:15" x14ac:dyDescent="0.25">
      <c r="A42">
        <v>1600</v>
      </c>
      <c r="B42">
        <v>288.87</v>
      </c>
      <c r="C42">
        <v>231.87</v>
      </c>
      <c r="D42">
        <v>206.56</v>
      </c>
      <c r="E42">
        <v>193.71</v>
      </c>
      <c r="F42" s="17"/>
      <c r="G42" s="17"/>
      <c r="H42" s="17"/>
      <c r="I42" s="17"/>
      <c r="J42" s="17"/>
      <c r="K42" s="17"/>
      <c r="M42" s="14"/>
      <c r="O42" s="19"/>
    </row>
    <row r="43" spans="1:15" x14ac:dyDescent="0.25">
      <c r="A43">
        <v>1800</v>
      </c>
      <c r="B43" s="17">
        <v>218.24</v>
      </c>
      <c r="C43" s="17">
        <v>222</v>
      </c>
      <c r="D43" s="18">
        <v>198.69</v>
      </c>
      <c r="E43" s="17">
        <v>169.89</v>
      </c>
      <c r="F43" s="17"/>
      <c r="G43" s="17"/>
      <c r="H43" s="17"/>
      <c r="I43" s="17"/>
      <c r="J43" s="17"/>
      <c r="K43" s="17"/>
      <c r="M43" s="14"/>
      <c r="O43" s="19"/>
    </row>
    <row r="44" spans="1:15" x14ac:dyDescent="0.25">
      <c r="B44" s="17"/>
      <c r="C44" s="17"/>
      <c r="D44" s="18"/>
      <c r="E44" s="17"/>
      <c r="F44" s="17"/>
      <c r="G44" s="17"/>
      <c r="H44" s="17"/>
      <c r="I44" s="17"/>
      <c r="J44" s="17"/>
      <c r="K44" s="17"/>
      <c r="M44" s="14"/>
      <c r="O44" s="19"/>
    </row>
    <row r="45" spans="1:15" x14ac:dyDescent="0.25">
      <c r="B45" s="17"/>
      <c r="C45" s="17"/>
      <c r="D45" s="18"/>
      <c r="E45" s="17"/>
      <c r="F45" s="17"/>
      <c r="G45" s="17"/>
      <c r="H45" s="17"/>
      <c r="I45" s="17"/>
      <c r="J45" s="17"/>
      <c r="K45" s="17"/>
      <c r="M45" s="14"/>
      <c r="O45" s="19"/>
    </row>
    <row r="46" spans="1:15" x14ac:dyDescent="0.25">
      <c r="B46" s="17"/>
      <c r="C46" s="17"/>
      <c r="D46" s="18"/>
      <c r="E46" s="17"/>
      <c r="F46" s="17"/>
      <c r="G46" s="17"/>
      <c r="H46" s="17"/>
      <c r="I46" s="17"/>
      <c r="J46" s="17"/>
      <c r="K46" s="17"/>
      <c r="M46" s="14"/>
      <c r="O46" s="19"/>
    </row>
    <row r="47" spans="1:15" x14ac:dyDescent="0.25">
      <c r="B47" s="17"/>
      <c r="C47" s="17"/>
      <c r="D47" s="18"/>
      <c r="E47" s="17"/>
      <c r="F47" s="17"/>
      <c r="G47" s="17"/>
      <c r="H47" s="17"/>
      <c r="I47" s="17"/>
      <c r="J47" s="17"/>
      <c r="K47" s="17"/>
      <c r="M47" s="14"/>
      <c r="O47" s="19"/>
    </row>
    <row r="48" spans="1:15" x14ac:dyDescent="0.25">
      <c r="B48" s="17"/>
      <c r="C48" s="17"/>
      <c r="D48" s="18"/>
      <c r="E48" s="17"/>
      <c r="F48" s="17"/>
      <c r="G48" s="17"/>
      <c r="H48" s="17"/>
      <c r="I48" s="17"/>
      <c r="J48" s="17"/>
      <c r="K48" s="17"/>
      <c r="M48" s="14"/>
      <c r="O48" s="19"/>
    </row>
    <row r="50" spans="1:15" x14ac:dyDescent="0.25">
      <c r="A50" t="s">
        <v>11</v>
      </c>
    </row>
    <row r="52" spans="1:15" x14ac:dyDescent="0.25">
      <c r="A52" s="2" t="s">
        <v>8</v>
      </c>
      <c r="B52" s="11">
        <v>172</v>
      </c>
      <c r="C52" s="2">
        <v>172</v>
      </c>
      <c r="D52" s="18">
        <f>((C52-B52)/C52)*100</f>
        <v>0</v>
      </c>
      <c r="E52">
        <v>132</v>
      </c>
      <c r="F52" s="17">
        <v>-30.303030303030305</v>
      </c>
      <c r="G52" s="17">
        <v>-30.303030303030305</v>
      </c>
      <c r="H52">
        <v>172</v>
      </c>
      <c r="I52" s="17">
        <v>0</v>
      </c>
      <c r="J52" s="17">
        <v>0</v>
      </c>
      <c r="K52" s="17">
        <v>23.255813953488371</v>
      </c>
      <c r="M52" s="21" t="s">
        <v>6</v>
      </c>
      <c r="O52" s="23" t="s">
        <v>74</v>
      </c>
    </row>
    <row r="53" spans="1:15" x14ac:dyDescent="0.25">
      <c r="A53" s="2" t="s">
        <v>7</v>
      </c>
      <c r="B53" s="2">
        <v>336</v>
      </c>
      <c r="C53" s="2">
        <v>336</v>
      </c>
      <c r="D53" s="18">
        <f t="shared" ref="D53:D55" si="8">((C53-B53)/C53)*100</f>
        <v>0</v>
      </c>
      <c r="E53">
        <v>264</v>
      </c>
      <c r="F53" s="17">
        <v>-27.27272727272727</v>
      </c>
      <c r="G53" s="17">
        <v>-27.27272727272727</v>
      </c>
      <c r="H53">
        <v>336</v>
      </c>
      <c r="I53" s="17">
        <v>0</v>
      </c>
      <c r="J53" s="17">
        <v>0</v>
      </c>
      <c r="K53" s="17">
        <v>21.428571428571427</v>
      </c>
      <c r="M53" s="21"/>
      <c r="O53" s="23"/>
    </row>
    <row r="54" spans="1:15" x14ac:dyDescent="0.25">
      <c r="A54" s="2" t="s">
        <v>9</v>
      </c>
      <c r="B54" s="2">
        <v>666</v>
      </c>
      <c r="C54" s="2">
        <v>666</v>
      </c>
      <c r="D54" s="18">
        <f t="shared" si="8"/>
        <v>0</v>
      </c>
      <c r="E54">
        <v>496</v>
      </c>
      <c r="F54" s="17">
        <v>-34.274193548387096</v>
      </c>
      <c r="G54" s="17">
        <v>-34.274193548387096</v>
      </c>
      <c r="H54">
        <v>664</v>
      </c>
      <c r="I54" s="17">
        <v>-0.30120481927710846</v>
      </c>
      <c r="J54" s="17">
        <v>-0.30120481927710846</v>
      </c>
      <c r="K54" s="17">
        <v>25.301204819277107</v>
      </c>
      <c r="M54" s="21"/>
      <c r="O54" s="23"/>
    </row>
    <row r="55" spans="1:15" x14ac:dyDescent="0.25">
      <c r="B55">
        <f>AVERAGE(B52:B54)</f>
        <v>391.33333333333331</v>
      </c>
      <c r="C55">
        <f>AVERAGE(C52:C54)</f>
        <v>391.33333333333331</v>
      </c>
      <c r="D55" s="18">
        <f t="shared" si="8"/>
        <v>0</v>
      </c>
      <c r="E55">
        <f>AVERAGE(E52:E54)</f>
        <v>297.33333333333331</v>
      </c>
      <c r="F55">
        <f>((E55-B55)/E55)*100</f>
        <v>-31.614349775784756</v>
      </c>
      <c r="G55">
        <f>((E55-C55)/E55)*100</f>
        <v>-31.614349775784756</v>
      </c>
      <c r="H55">
        <f>AVERAGE(H52:H54)</f>
        <v>390.66666666666669</v>
      </c>
      <c r="I55">
        <f>((H55-B55)/H55)*100</f>
        <v>-0.17064846416381282</v>
      </c>
      <c r="J55">
        <f>((H55-C55)/H55)*100</f>
        <v>-0.17064846416381282</v>
      </c>
      <c r="K55">
        <f>((H55-E55)/H55)*100</f>
        <v>23.890784982935163</v>
      </c>
      <c r="M55" s="21"/>
      <c r="O55" s="23"/>
    </row>
    <row r="56" spans="1:15" x14ac:dyDescent="0.25">
      <c r="O56" s="23"/>
    </row>
    <row r="57" spans="1:15" x14ac:dyDescent="0.25">
      <c r="O57" s="23"/>
    </row>
    <row r="58" spans="1:15" x14ac:dyDescent="0.25">
      <c r="A58" s="2" t="s">
        <v>7</v>
      </c>
      <c r="B58" s="2">
        <v>656</v>
      </c>
      <c r="C58" s="2">
        <v>654</v>
      </c>
      <c r="D58" s="18">
        <f t="shared" ref="D58" si="9">((C58-B58)/C58)*100</f>
        <v>-0.3058103975535168</v>
      </c>
      <c r="E58" s="2">
        <v>650</v>
      </c>
      <c r="F58" s="18">
        <f>((E58-B58)/E58)*100</f>
        <v>-0.92307692307692313</v>
      </c>
      <c r="G58" s="18">
        <f>((E58-C58)/E58)*100</f>
        <v>-0.61538461538461542</v>
      </c>
      <c r="H58" s="2">
        <v>657</v>
      </c>
      <c r="I58" s="18">
        <f>((H58-B58)/H58)*100</f>
        <v>0.15220700152207001</v>
      </c>
      <c r="J58" s="18">
        <f>((H58-C58)/H58)*100</f>
        <v>0.45662100456621002</v>
      </c>
      <c r="K58" s="18">
        <f>((H58-E58)/H58)*100</f>
        <v>1.06544901065449</v>
      </c>
      <c r="M58" s="21" t="s">
        <v>62</v>
      </c>
      <c r="O58" s="23"/>
    </row>
    <row r="59" spans="1:15" x14ac:dyDescent="0.25">
      <c r="A59" t="s">
        <v>9</v>
      </c>
      <c r="B59" s="2">
        <v>1310</v>
      </c>
      <c r="C59" s="12">
        <v>1304</v>
      </c>
      <c r="D59" s="18">
        <f t="shared" ref="D59:D63" si="10">((C59-B59)/C59)*100</f>
        <v>-0.46012269938650308</v>
      </c>
      <c r="E59">
        <v>1292</v>
      </c>
      <c r="F59" s="17">
        <v>-1.393188854489164</v>
      </c>
      <c r="G59" s="17">
        <v>-0.92879256965944268</v>
      </c>
      <c r="H59">
        <v>1309</v>
      </c>
      <c r="I59" s="17">
        <v>-7.6394194041252861E-2</v>
      </c>
      <c r="J59" s="17">
        <v>0.38197097020626436</v>
      </c>
      <c r="K59" s="17">
        <v>1.2987012987012987</v>
      </c>
      <c r="M59" s="21"/>
      <c r="O59" s="23"/>
    </row>
    <row r="60" spans="1:15" x14ac:dyDescent="0.25">
      <c r="A60" t="s">
        <v>12</v>
      </c>
      <c r="B60" s="2">
        <v>1955</v>
      </c>
      <c r="C60" s="2">
        <v>1949</v>
      </c>
      <c r="D60" s="18">
        <f t="shared" si="10"/>
        <v>-0.30785017957927141</v>
      </c>
      <c r="E60">
        <v>1932</v>
      </c>
      <c r="F60" s="17">
        <v>-1.1904761904761905</v>
      </c>
      <c r="G60" s="17">
        <v>-0.87991718426501042</v>
      </c>
      <c r="H60">
        <v>1941</v>
      </c>
      <c r="I60" s="17">
        <v>-0.72127769191138591</v>
      </c>
      <c r="J60" s="17">
        <v>-0.41215868109222054</v>
      </c>
      <c r="K60" s="17">
        <v>0.46367851622874806</v>
      </c>
      <c r="M60" s="21"/>
      <c r="O60" s="23"/>
    </row>
    <row r="61" spans="1:15" x14ac:dyDescent="0.25">
      <c r="A61" t="s">
        <v>20</v>
      </c>
      <c r="B61" s="2">
        <v>1701</v>
      </c>
      <c r="C61" s="2">
        <v>1703</v>
      </c>
      <c r="D61" s="18">
        <f t="shared" si="10"/>
        <v>0.11743981209630064</v>
      </c>
      <c r="E61">
        <v>1995</v>
      </c>
      <c r="F61" s="17">
        <v>14.736842105263156</v>
      </c>
      <c r="G61" s="17">
        <v>14.636591478696742</v>
      </c>
      <c r="H61">
        <v>2529</v>
      </c>
      <c r="I61" s="17">
        <v>32.740213523131672</v>
      </c>
      <c r="J61" s="17">
        <v>32.661130881771449</v>
      </c>
      <c r="K61" s="17">
        <v>21.115065243179121</v>
      </c>
      <c r="M61" s="21"/>
      <c r="O61" s="23"/>
    </row>
    <row r="62" spans="1:15" x14ac:dyDescent="0.25">
      <c r="A62" t="s">
        <v>19</v>
      </c>
      <c r="B62" s="2">
        <v>1881</v>
      </c>
      <c r="C62" s="2">
        <v>1886</v>
      </c>
      <c r="D62" s="18">
        <f t="shared" si="10"/>
        <v>0.26511134676564158</v>
      </c>
      <c r="E62">
        <v>2158</v>
      </c>
      <c r="F62" s="17">
        <v>12.835959221501389</v>
      </c>
      <c r="G62" s="17">
        <v>12.604263206672844</v>
      </c>
      <c r="H62">
        <v>2439</v>
      </c>
      <c r="I62" s="17">
        <v>22.878228782287824</v>
      </c>
      <c r="J62" s="17">
        <v>22.673226732267324</v>
      </c>
      <c r="K62" s="17">
        <v>11.521115211152111</v>
      </c>
      <c r="M62" s="21"/>
      <c r="O62" s="23"/>
    </row>
    <row r="63" spans="1:15" x14ac:dyDescent="0.25">
      <c r="A63" t="s">
        <v>57</v>
      </c>
      <c r="B63" s="2">
        <v>1897</v>
      </c>
      <c r="C63" s="2">
        <v>1870</v>
      </c>
      <c r="D63" s="18">
        <f t="shared" si="10"/>
        <v>-1.4438502673796791</v>
      </c>
      <c r="E63">
        <v>2178</v>
      </c>
      <c r="F63" s="17">
        <v>12.901744719926539</v>
      </c>
      <c r="G63" s="17">
        <v>14.14141414141414</v>
      </c>
      <c r="H63">
        <v>2469</v>
      </c>
      <c r="I63" s="17">
        <v>23.167274200081003</v>
      </c>
      <c r="J63" s="17">
        <v>24.260834345889023</v>
      </c>
      <c r="K63" s="17">
        <v>11.7861482381531</v>
      </c>
      <c r="M63" s="21"/>
      <c r="O63" s="23"/>
    </row>
    <row r="64" spans="1:15" x14ac:dyDescent="0.25">
      <c r="B64">
        <f>AVERAGE(B58:B63)</f>
        <v>1566.6666666666667</v>
      </c>
      <c r="C64">
        <f>AVERAGE(C58:C63)</f>
        <v>1561</v>
      </c>
      <c r="D64" s="18">
        <f>((C64-B64)/C64)*100</f>
        <v>-0.36301516122144412</v>
      </c>
      <c r="E64">
        <f>AVERAGE(E58:E63)</f>
        <v>1700.8333333333333</v>
      </c>
      <c r="F64">
        <f>((E64-B64)/E64)*100</f>
        <v>7.8882900538951404</v>
      </c>
      <c r="G64">
        <f>((E64-C64)/E64)*100</f>
        <v>8.2214600685938226</v>
      </c>
      <c r="H64">
        <f>AVERAGE(H58:H63)</f>
        <v>1890.6666666666667</v>
      </c>
      <c r="I64">
        <f>((H64-B64)/H64)*100</f>
        <v>17.136812411847671</v>
      </c>
      <c r="J64">
        <f>((H64-C64)/H64)*100</f>
        <v>17.436530324400568</v>
      </c>
      <c r="K64">
        <f>((H64-E64)/H64)*100</f>
        <v>10.040550070521871</v>
      </c>
      <c r="M64" s="21"/>
      <c r="O64" s="23"/>
    </row>
    <row r="65" spans="1:15" x14ac:dyDescent="0.25">
      <c r="O65" s="23"/>
    </row>
    <row r="66" spans="1:15" x14ac:dyDescent="0.25">
      <c r="O66" s="23"/>
    </row>
    <row r="67" spans="1:15" x14ac:dyDescent="0.25">
      <c r="M67" s="22" t="s">
        <v>63</v>
      </c>
      <c r="O67" s="23"/>
    </row>
    <row r="68" spans="1:15" x14ac:dyDescent="0.25">
      <c r="A68" s="2" t="s">
        <v>8</v>
      </c>
      <c r="B68" s="11">
        <v>172</v>
      </c>
      <c r="C68" s="2">
        <v>172</v>
      </c>
      <c r="D68" s="18">
        <f>((C68-B68)/C68)*100</f>
        <v>0</v>
      </c>
      <c r="E68">
        <v>132</v>
      </c>
      <c r="F68" s="17">
        <v>-30.303030303030305</v>
      </c>
      <c r="G68" s="17">
        <v>-30.303030303030305</v>
      </c>
      <c r="H68">
        <v>172</v>
      </c>
      <c r="I68" s="17">
        <v>0</v>
      </c>
      <c r="J68" s="17">
        <v>0</v>
      </c>
      <c r="K68" s="17">
        <v>23.255813953488371</v>
      </c>
      <c r="M68" s="22"/>
      <c r="O68" s="23"/>
    </row>
    <row r="69" spans="1:15" x14ac:dyDescent="0.25">
      <c r="A69" s="2" t="s">
        <v>7</v>
      </c>
      <c r="B69" s="2">
        <v>336</v>
      </c>
      <c r="C69" s="2">
        <v>336</v>
      </c>
      <c r="D69" s="18">
        <f t="shared" ref="D69:D78" si="11">((C69-B69)/C69)*100</f>
        <v>0</v>
      </c>
      <c r="E69">
        <v>264</v>
      </c>
      <c r="F69" s="17">
        <v>-27.27272727272727</v>
      </c>
      <c r="G69" s="17">
        <v>-27.27272727272727</v>
      </c>
      <c r="H69">
        <v>336</v>
      </c>
      <c r="I69" s="17">
        <v>0</v>
      </c>
      <c r="J69" s="17">
        <v>0</v>
      </c>
      <c r="K69" s="17">
        <v>21.428571428571427</v>
      </c>
      <c r="M69" s="22"/>
      <c r="O69" s="23"/>
    </row>
    <row r="70" spans="1:15" x14ac:dyDescent="0.25">
      <c r="A70" s="2" t="s">
        <v>9</v>
      </c>
      <c r="B70" s="2">
        <v>666</v>
      </c>
      <c r="C70" s="2">
        <v>666</v>
      </c>
      <c r="D70" s="18">
        <f t="shared" si="11"/>
        <v>0</v>
      </c>
      <c r="E70">
        <v>496</v>
      </c>
      <c r="F70" s="17">
        <v>-34.274193548387096</v>
      </c>
      <c r="G70" s="17">
        <v>-34.274193548387096</v>
      </c>
      <c r="H70">
        <v>664</v>
      </c>
      <c r="I70" s="17">
        <v>-0.30120481927710846</v>
      </c>
      <c r="J70" s="17">
        <v>-0.30120481927710846</v>
      </c>
      <c r="K70" s="17">
        <v>25.301204819277107</v>
      </c>
      <c r="M70" s="22"/>
      <c r="O70" s="23"/>
    </row>
    <row r="71" spans="1:15" x14ac:dyDescent="0.25">
      <c r="A71" s="2" t="s">
        <v>7</v>
      </c>
      <c r="B71" s="2">
        <v>656</v>
      </c>
      <c r="C71" s="2">
        <v>654</v>
      </c>
      <c r="D71" s="18">
        <f t="shared" si="11"/>
        <v>-0.3058103975535168</v>
      </c>
      <c r="E71" s="2">
        <v>650</v>
      </c>
      <c r="F71" s="18">
        <f>((E71-B71)/E71)*100</f>
        <v>-0.92307692307692313</v>
      </c>
      <c r="G71" s="18">
        <f>((E71-C71)/E71)*100</f>
        <v>-0.61538461538461542</v>
      </c>
      <c r="H71" s="2">
        <v>657</v>
      </c>
      <c r="I71" s="18">
        <f>((H71-B71)/H71)*100</f>
        <v>0.15220700152207001</v>
      </c>
      <c r="J71" s="18">
        <f>((H71-C71)/H71)*100</f>
        <v>0.45662100456621002</v>
      </c>
      <c r="K71" s="18">
        <f>((H71-E71)/H71)*100</f>
        <v>1.06544901065449</v>
      </c>
      <c r="M71" s="22"/>
      <c r="O71" s="23"/>
    </row>
    <row r="72" spans="1:15" x14ac:dyDescent="0.25">
      <c r="A72" t="s">
        <v>9</v>
      </c>
      <c r="B72" s="2">
        <v>1310</v>
      </c>
      <c r="C72" s="12">
        <v>1304</v>
      </c>
      <c r="D72" s="18">
        <f t="shared" si="11"/>
        <v>-0.46012269938650308</v>
      </c>
      <c r="E72">
        <v>1292</v>
      </c>
      <c r="F72" s="17">
        <v>-1.393188854489164</v>
      </c>
      <c r="G72" s="17">
        <v>-0.92879256965944268</v>
      </c>
      <c r="H72">
        <v>1309</v>
      </c>
      <c r="I72" s="17">
        <v>-7.6394194041252861E-2</v>
      </c>
      <c r="J72" s="17">
        <v>0.38197097020626436</v>
      </c>
      <c r="K72" s="17">
        <v>1.2987012987012987</v>
      </c>
      <c r="M72" s="22"/>
      <c r="O72" s="23"/>
    </row>
    <row r="73" spans="1:15" x14ac:dyDescent="0.25">
      <c r="A73" t="s">
        <v>12</v>
      </c>
      <c r="B73" s="2">
        <v>1955</v>
      </c>
      <c r="C73" s="2">
        <v>1949</v>
      </c>
      <c r="D73" s="18">
        <f t="shared" si="11"/>
        <v>-0.30785017957927141</v>
      </c>
      <c r="E73">
        <v>1932</v>
      </c>
      <c r="F73" s="17">
        <v>-1.1904761904761905</v>
      </c>
      <c r="G73" s="17">
        <v>-0.87991718426501042</v>
      </c>
      <c r="H73">
        <v>1941</v>
      </c>
      <c r="I73" s="17">
        <v>-0.72127769191138591</v>
      </c>
      <c r="J73" s="17">
        <v>-0.41215868109222054</v>
      </c>
      <c r="K73" s="17">
        <v>0.46367851622874806</v>
      </c>
      <c r="M73" s="22"/>
      <c r="O73" s="23"/>
    </row>
    <row r="74" spans="1:15" x14ac:dyDescent="0.25">
      <c r="A74" t="s">
        <v>20</v>
      </c>
      <c r="B74" s="2">
        <v>1701</v>
      </c>
      <c r="C74" s="2">
        <v>1703</v>
      </c>
      <c r="D74" s="18">
        <f t="shared" si="11"/>
        <v>0.11743981209630064</v>
      </c>
      <c r="E74">
        <v>1995</v>
      </c>
      <c r="F74" s="17">
        <v>14.736842105263156</v>
      </c>
      <c r="G74" s="17">
        <v>14.636591478696742</v>
      </c>
      <c r="H74">
        <v>2529</v>
      </c>
      <c r="I74" s="17">
        <v>32.740213523131672</v>
      </c>
      <c r="J74" s="17">
        <v>32.661130881771449</v>
      </c>
      <c r="K74" s="17">
        <v>21.115065243179121</v>
      </c>
      <c r="M74" s="22"/>
      <c r="O74" s="23"/>
    </row>
    <row r="75" spans="1:15" x14ac:dyDescent="0.25">
      <c r="A75" t="s">
        <v>19</v>
      </c>
      <c r="B75" s="2">
        <v>1881</v>
      </c>
      <c r="C75" s="2">
        <v>1886</v>
      </c>
      <c r="D75" s="18">
        <f t="shared" si="11"/>
        <v>0.26511134676564158</v>
      </c>
      <c r="E75">
        <v>2158</v>
      </c>
      <c r="F75" s="17">
        <v>12.835959221501389</v>
      </c>
      <c r="G75" s="17">
        <v>12.604263206672844</v>
      </c>
      <c r="H75">
        <v>2439</v>
      </c>
      <c r="I75" s="17">
        <v>22.878228782287824</v>
      </c>
      <c r="J75" s="17">
        <v>22.673226732267324</v>
      </c>
      <c r="K75" s="17">
        <v>11.521115211152111</v>
      </c>
      <c r="M75" s="22"/>
      <c r="O75" s="23"/>
    </row>
    <row r="76" spans="1:15" x14ac:dyDescent="0.25">
      <c r="A76" t="s">
        <v>57</v>
      </c>
      <c r="B76" s="2">
        <v>1897</v>
      </c>
      <c r="C76" s="2">
        <v>1870</v>
      </c>
      <c r="D76" s="18">
        <f t="shared" si="11"/>
        <v>-1.4438502673796791</v>
      </c>
      <c r="E76">
        <v>2178</v>
      </c>
      <c r="F76" s="17">
        <v>12.901744719926539</v>
      </c>
      <c r="G76" s="17">
        <v>14.14141414141414</v>
      </c>
      <c r="H76">
        <v>2469</v>
      </c>
      <c r="I76" s="17">
        <v>23.167274200081003</v>
      </c>
      <c r="J76" s="17">
        <v>24.260834345889023</v>
      </c>
      <c r="K76" s="17">
        <v>11.7861482381531</v>
      </c>
      <c r="M76" s="22"/>
      <c r="O76" s="23"/>
    </row>
    <row r="77" spans="1:15" x14ac:dyDescent="0.25">
      <c r="A77" t="s">
        <v>69</v>
      </c>
      <c r="B77" s="2">
        <v>1795</v>
      </c>
      <c r="C77" s="2">
        <v>1772</v>
      </c>
      <c r="D77" s="18">
        <f t="shared" si="11"/>
        <v>-1.2979683972911964</v>
      </c>
      <c r="E77" s="2">
        <v>2063</v>
      </c>
      <c r="F77" s="18">
        <f>((E77-B77)/E77)*100</f>
        <v>12.990790111488124</v>
      </c>
      <c r="G77" s="18">
        <f>((E77-C77)/E77)*100</f>
        <v>14.105671352399419</v>
      </c>
      <c r="H77" s="2">
        <v>2466</v>
      </c>
      <c r="I77" s="18">
        <f>((H77-B77)/H77)*100</f>
        <v>27.210056772100565</v>
      </c>
      <c r="J77" s="18">
        <f>((H77-C77)/H77)*100</f>
        <v>28.142741281427412</v>
      </c>
      <c r="K77" s="18">
        <f>((H77-E77)/H77)*100</f>
        <v>16.342254663422548</v>
      </c>
      <c r="M77" s="16"/>
      <c r="O77" s="19"/>
    </row>
    <row r="78" spans="1:15" x14ac:dyDescent="0.25">
      <c r="A78" t="s">
        <v>18</v>
      </c>
      <c r="B78">
        <f>AVERAGE(B68:B77)</f>
        <v>1236.9000000000001</v>
      </c>
      <c r="C78">
        <f>AVERAGE(C68:C77)</f>
        <v>1231.2</v>
      </c>
      <c r="D78" s="18">
        <f t="shared" si="11"/>
        <v>-0.46296296296296668</v>
      </c>
      <c r="E78" s="17">
        <f>AVERAGE(E68:E77)</f>
        <v>1316</v>
      </c>
      <c r="F78" s="17">
        <f>((E78-B78)/E78)*100</f>
        <v>6.0106382978723341</v>
      </c>
      <c r="G78" s="17">
        <f>((E78-C78)/E78)*100</f>
        <v>6.4437689969604834</v>
      </c>
      <c r="H78" s="17">
        <f>AVERAGE(H68:H77)</f>
        <v>1498.2</v>
      </c>
      <c r="I78" s="17">
        <f>((H78-B78)/H78)*100</f>
        <v>17.440929114937923</v>
      </c>
      <c r="J78" s="17">
        <f>((H78-C78)/H78)*100</f>
        <v>17.821385662795354</v>
      </c>
      <c r="K78" s="17">
        <f>((H78-E78)/H78)*100</f>
        <v>12.161260178881326</v>
      </c>
    </row>
    <row r="81" spans="1:9" x14ac:dyDescent="0.25">
      <c r="B81" s="2" t="s">
        <v>0</v>
      </c>
      <c r="C81" s="2" t="s">
        <v>1</v>
      </c>
      <c r="D81" s="18" t="s">
        <v>67</v>
      </c>
      <c r="E81" s="17" t="s">
        <v>68</v>
      </c>
    </row>
    <row r="82" spans="1:9" x14ac:dyDescent="0.25">
      <c r="A82" s="2">
        <v>100</v>
      </c>
      <c r="B82" s="11">
        <v>172</v>
      </c>
      <c r="C82" s="2">
        <v>172</v>
      </c>
      <c r="D82">
        <v>132</v>
      </c>
      <c r="E82">
        <v>172</v>
      </c>
    </row>
    <row r="83" spans="1:9" x14ac:dyDescent="0.25">
      <c r="A83" s="2">
        <v>200</v>
      </c>
      <c r="B83" s="2">
        <v>336</v>
      </c>
      <c r="C83" s="2">
        <v>336</v>
      </c>
      <c r="D83">
        <v>264</v>
      </c>
      <c r="E83">
        <v>336</v>
      </c>
    </row>
    <row r="84" spans="1:9" x14ac:dyDescent="0.25">
      <c r="A84" s="2">
        <v>400</v>
      </c>
      <c r="B84" s="2">
        <v>666</v>
      </c>
      <c r="C84" s="2">
        <v>666</v>
      </c>
      <c r="D84">
        <v>496</v>
      </c>
      <c r="E84">
        <v>664</v>
      </c>
    </row>
    <row r="85" spans="1:9" x14ac:dyDescent="0.25">
      <c r="A85" s="2">
        <v>200</v>
      </c>
      <c r="B85" s="2">
        <v>656</v>
      </c>
      <c r="C85" s="2">
        <v>654</v>
      </c>
      <c r="D85" s="2">
        <v>650</v>
      </c>
      <c r="E85" s="2">
        <v>657</v>
      </c>
    </row>
    <row r="86" spans="1:9" x14ac:dyDescent="0.25">
      <c r="A86">
        <v>400</v>
      </c>
      <c r="B86" s="2">
        <v>1310</v>
      </c>
      <c r="C86" s="12">
        <v>1304</v>
      </c>
      <c r="D86">
        <v>1292</v>
      </c>
      <c r="E86">
        <v>1309</v>
      </c>
    </row>
    <row r="87" spans="1:9" x14ac:dyDescent="0.25">
      <c r="A87">
        <v>600</v>
      </c>
      <c r="B87" s="2">
        <v>1955</v>
      </c>
      <c r="C87" s="2">
        <v>1949</v>
      </c>
      <c r="D87">
        <v>1932</v>
      </c>
      <c r="E87">
        <v>1941</v>
      </c>
    </row>
    <row r="88" spans="1:9" x14ac:dyDescent="0.25">
      <c r="A88">
        <v>800</v>
      </c>
      <c r="B88" s="2">
        <v>1882</v>
      </c>
      <c r="C88" s="2">
        <v>1896</v>
      </c>
      <c r="D88" s="2">
        <v>2163</v>
      </c>
      <c r="E88" s="2">
        <v>2332</v>
      </c>
    </row>
    <row r="89" spans="1:9" x14ac:dyDescent="0.25">
      <c r="A89">
        <v>1000</v>
      </c>
      <c r="B89" s="2">
        <v>1701</v>
      </c>
      <c r="C89" s="2">
        <v>1703</v>
      </c>
      <c r="D89">
        <v>1995</v>
      </c>
      <c r="E89">
        <v>2529</v>
      </c>
    </row>
    <row r="90" spans="1:9" x14ac:dyDescent="0.25">
      <c r="A90">
        <v>1200</v>
      </c>
      <c r="B90" s="2">
        <v>1881</v>
      </c>
      <c r="C90" s="2">
        <v>1886</v>
      </c>
      <c r="D90">
        <v>2158</v>
      </c>
      <c r="E90">
        <v>2439</v>
      </c>
    </row>
    <row r="91" spans="1:9" x14ac:dyDescent="0.25">
      <c r="A91">
        <v>1600</v>
      </c>
      <c r="B91" s="2">
        <v>1897</v>
      </c>
      <c r="C91" s="2">
        <v>1870</v>
      </c>
      <c r="D91">
        <v>2178</v>
      </c>
      <c r="E91">
        <v>2469</v>
      </c>
    </row>
    <row r="92" spans="1:9" x14ac:dyDescent="0.25">
      <c r="A92">
        <v>1800</v>
      </c>
      <c r="B92" s="2">
        <v>1795</v>
      </c>
      <c r="C92" s="2">
        <v>1772</v>
      </c>
      <c r="D92" s="2">
        <v>2063</v>
      </c>
      <c r="E92" s="2">
        <v>2466</v>
      </c>
    </row>
    <row r="93" spans="1:9" x14ac:dyDescent="0.25">
      <c r="B93" s="2"/>
      <c r="C93" s="2"/>
    </row>
    <row r="95" spans="1:9" x14ac:dyDescent="0.25">
      <c r="A95" t="s">
        <v>65</v>
      </c>
    </row>
    <row r="96" spans="1:9" x14ac:dyDescent="0.25">
      <c r="B96" s="22" t="s">
        <v>60</v>
      </c>
      <c r="C96" s="22"/>
      <c r="D96" s="22"/>
      <c r="E96" s="22" t="s">
        <v>61</v>
      </c>
      <c r="F96" s="22"/>
      <c r="G96" s="22"/>
      <c r="H96" s="22"/>
      <c r="I96" s="22"/>
    </row>
    <row r="97" spans="1:9" x14ac:dyDescent="0.25">
      <c r="A97" t="s">
        <v>59</v>
      </c>
      <c r="B97">
        <v>100</v>
      </c>
      <c r="C97">
        <v>200</v>
      </c>
      <c r="D97">
        <v>400</v>
      </c>
      <c r="E97">
        <v>400</v>
      </c>
      <c r="F97">
        <v>600</v>
      </c>
      <c r="G97">
        <v>1000</v>
      </c>
      <c r="H97">
        <v>1200</v>
      </c>
      <c r="I97">
        <v>1600</v>
      </c>
    </row>
    <row r="98" spans="1:9" x14ac:dyDescent="0.25">
      <c r="A98" t="s">
        <v>14</v>
      </c>
      <c r="B98">
        <v>20</v>
      </c>
      <c r="C98">
        <v>40</v>
      </c>
      <c r="D98">
        <v>100</v>
      </c>
      <c r="E98">
        <v>100</v>
      </c>
      <c r="F98">
        <v>200</v>
      </c>
      <c r="G98">
        <v>200</v>
      </c>
      <c r="H98">
        <v>300</v>
      </c>
      <c r="I98">
        <v>400</v>
      </c>
    </row>
    <row r="99" spans="1:9" x14ac:dyDescent="0.25">
      <c r="A99" t="s">
        <v>15</v>
      </c>
      <c r="B99">
        <v>40</v>
      </c>
      <c r="C99">
        <v>80</v>
      </c>
      <c r="D99">
        <v>150</v>
      </c>
      <c r="E99">
        <v>150</v>
      </c>
      <c r="F99">
        <v>200</v>
      </c>
      <c r="G99">
        <v>400</v>
      </c>
      <c r="H99">
        <v>450</v>
      </c>
      <c r="I99">
        <v>600</v>
      </c>
    </row>
    <row r="100" spans="1:9" x14ac:dyDescent="0.25">
      <c r="A100" t="s">
        <v>13</v>
      </c>
      <c r="B100">
        <v>40</v>
      </c>
      <c r="C100">
        <v>80</v>
      </c>
      <c r="D100">
        <v>150</v>
      </c>
      <c r="E100">
        <v>150</v>
      </c>
      <c r="F100">
        <v>200</v>
      </c>
      <c r="G100">
        <v>400</v>
      </c>
      <c r="H100">
        <v>450</v>
      </c>
      <c r="I100">
        <v>600</v>
      </c>
    </row>
  </sheetData>
  <mergeCells count="10">
    <mergeCell ref="B96:D96"/>
    <mergeCell ref="E96:I96"/>
    <mergeCell ref="O2:O27"/>
    <mergeCell ref="M2:M5"/>
    <mergeCell ref="M52:M55"/>
    <mergeCell ref="O52:O76"/>
    <mergeCell ref="M67:M76"/>
    <mergeCell ref="M58:M64"/>
    <mergeCell ref="M9:M14"/>
    <mergeCell ref="M18:M2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"/>
  <sheetViews>
    <sheetView workbookViewId="0">
      <selection activeCell="I16" sqref="I16"/>
    </sheetView>
  </sheetViews>
  <sheetFormatPr defaultRowHeight="15" x14ac:dyDescent="0.25"/>
  <sheetData>
    <row r="3" spans="1:11" x14ac:dyDescent="0.25">
      <c r="A3" s="2"/>
      <c r="B3" s="2" t="s">
        <v>0</v>
      </c>
      <c r="C3" s="2" t="s">
        <v>1</v>
      </c>
      <c r="D3" s="2" t="s">
        <v>30</v>
      </c>
      <c r="E3" s="2" t="s">
        <v>2</v>
      </c>
      <c r="F3" s="2" t="s">
        <v>32</v>
      </c>
      <c r="G3" s="2" t="s">
        <v>33</v>
      </c>
      <c r="H3" s="2" t="s">
        <v>28</v>
      </c>
      <c r="I3" s="2" t="s">
        <v>44</v>
      </c>
      <c r="J3" s="2" t="s">
        <v>45</v>
      </c>
      <c r="K3" s="2" t="s">
        <v>47</v>
      </c>
    </row>
    <row r="4" spans="1:11" x14ac:dyDescent="0.25">
      <c r="A4" s="2" t="s">
        <v>8</v>
      </c>
      <c r="B4" s="11">
        <v>54.63</v>
      </c>
      <c r="C4" s="2">
        <v>61.92</v>
      </c>
      <c r="D4" s="2">
        <f>((C4-B4)/C4)*100</f>
        <v>11.773255813953487</v>
      </c>
      <c r="E4" s="2">
        <v>17.059999999999999</v>
      </c>
      <c r="F4" s="2">
        <f t="shared" ref="F4:F14" si="0">((E4-B4)/E4)*100</f>
        <v>-220.22274325908563</v>
      </c>
      <c r="G4" s="2">
        <f t="shared" ref="G4:G14" si="1">((E4-C4)/E4)*100</f>
        <v>-262.95427901524033</v>
      </c>
      <c r="H4" s="2">
        <v>25.25</v>
      </c>
      <c r="I4" s="2">
        <f t="shared" ref="I4:I14" si="2">((H4-B4)/H4)*100</f>
        <v>-116.35643564356437</v>
      </c>
      <c r="J4" s="2">
        <f t="shared" ref="J4:J14" si="3">((H4-C4)/H4)*100</f>
        <v>-145.22772277227722</v>
      </c>
      <c r="K4" s="2">
        <f t="shared" ref="K4:K14" si="4">((H4-E4)/H4)*100</f>
        <v>32.43564356435644</v>
      </c>
    </row>
    <row r="5" spans="1:11" x14ac:dyDescent="0.25">
      <c r="A5" s="2" t="s">
        <v>7</v>
      </c>
      <c r="B5" s="2">
        <v>52.83</v>
      </c>
      <c r="C5" s="2">
        <v>58.1</v>
      </c>
      <c r="D5" s="2">
        <f t="shared" ref="D5:D14" si="5">((C5-B5)/C5)*100</f>
        <v>9.0705679862306425</v>
      </c>
      <c r="E5" s="2">
        <v>17.05</v>
      </c>
      <c r="F5" s="2">
        <f t="shared" si="0"/>
        <v>-209.85337243401761</v>
      </c>
      <c r="G5" s="2">
        <f t="shared" si="1"/>
        <v>-240.76246334310846</v>
      </c>
      <c r="H5" s="2">
        <v>24.85</v>
      </c>
      <c r="I5" s="2">
        <f t="shared" si="2"/>
        <v>-112.59557344064383</v>
      </c>
      <c r="J5" s="2">
        <f t="shared" si="3"/>
        <v>-133.80281690140845</v>
      </c>
      <c r="K5" s="2">
        <f t="shared" si="4"/>
        <v>31.388329979879277</v>
      </c>
    </row>
    <row r="6" spans="1:11" x14ac:dyDescent="0.25">
      <c r="A6" s="2" t="s">
        <v>9</v>
      </c>
      <c r="B6" s="2">
        <v>56.05</v>
      </c>
      <c r="C6" s="2">
        <v>55.38</v>
      </c>
      <c r="D6" s="2">
        <f t="shared" si="5"/>
        <v>-1.2098230408089465</v>
      </c>
      <c r="E6" s="2">
        <v>17.309999999999999</v>
      </c>
      <c r="F6" s="2">
        <f t="shared" si="0"/>
        <v>-223.80127094165223</v>
      </c>
      <c r="G6" s="2">
        <f t="shared" si="1"/>
        <v>-219.93067590987874</v>
      </c>
      <c r="H6" s="2">
        <v>28.2</v>
      </c>
      <c r="I6" s="2">
        <f t="shared" si="2"/>
        <v>-98.75886524822694</v>
      </c>
      <c r="J6" s="2">
        <f t="shared" si="3"/>
        <v>-96.382978723404264</v>
      </c>
      <c r="K6" s="2">
        <f t="shared" si="4"/>
        <v>38.61702127659575</v>
      </c>
    </row>
    <row r="7" spans="1:11" x14ac:dyDescent="0.25">
      <c r="A7" s="2" t="s">
        <v>7</v>
      </c>
      <c r="B7" s="2">
        <v>52.26</v>
      </c>
      <c r="C7" s="2">
        <v>58.05</v>
      </c>
      <c r="D7" s="2">
        <f t="shared" si="5"/>
        <v>9.974160206718345</v>
      </c>
      <c r="E7">
        <v>76.27</v>
      </c>
      <c r="F7" s="2">
        <f t="shared" si="0"/>
        <v>31.480267470827322</v>
      </c>
      <c r="G7" s="2">
        <f t="shared" si="1"/>
        <v>23.888816048249637</v>
      </c>
      <c r="H7" s="2">
        <v>43.54</v>
      </c>
      <c r="I7" s="2">
        <f t="shared" si="2"/>
        <v>-20.027560863573722</v>
      </c>
      <c r="J7" s="2">
        <f t="shared" si="3"/>
        <v>-33.325677537896183</v>
      </c>
      <c r="K7" s="2">
        <f t="shared" si="4"/>
        <v>-75.172255397335775</v>
      </c>
    </row>
    <row r="8" spans="1:11" x14ac:dyDescent="0.25">
      <c r="A8" t="s">
        <v>9</v>
      </c>
      <c r="B8">
        <v>54.73</v>
      </c>
      <c r="C8" s="12">
        <v>58.37</v>
      </c>
      <c r="D8" s="2">
        <f t="shared" si="5"/>
        <v>6.2360801781737205</v>
      </c>
      <c r="E8">
        <v>77.47</v>
      </c>
      <c r="F8" s="2">
        <f t="shared" si="0"/>
        <v>29.353298050858399</v>
      </c>
      <c r="G8" s="2">
        <f t="shared" si="1"/>
        <v>24.654705047115012</v>
      </c>
      <c r="H8">
        <v>46.02</v>
      </c>
      <c r="I8" s="2">
        <f t="shared" si="2"/>
        <v>-18.926553672316366</v>
      </c>
      <c r="J8" s="2">
        <f t="shared" si="3"/>
        <v>-26.83615819209038</v>
      </c>
      <c r="K8" s="2">
        <f t="shared" si="4"/>
        <v>-68.339852238157306</v>
      </c>
    </row>
    <row r="9" spans="1:11" x14ac:dyDescent="0.25">
      <c r="A9" t="s">
        <v>12</v>
      </c>
      <c r="B9">
        <v>58.56</v>
      </c>
      <c r="C9">
        <v>65.67</v>
      </c>
      <c r="D9" s="2">
        <f t="shared" si="5"/>
        <v>10.826861580630423</v>
      </c>
      <c r="E9">
        <v>82.06</v>
      </c>
      <c r="F9" s="2">
        <f t="shared" si="0"/>
        <v>28.637582256885207</v>
      </c>
      <c r="G9" s="2">
        <f t="shared" si="1"/>
        <v>19.973190348525467</v>
      </c>
      <c r="H9">
        <v>60</v>
      </c>
      <c r="I9" s="2">
        <f t="shared" si="2"/>
        <v>2.3999999999999964</v>
      </c>
      <c r="J9" s="2">
        <f t="shared" si="3"/>
        <v>-9.4500000000000028</v>
      </c>
      <c r="K9" s="2">
        <f t="shared" si="4"/>
        <v>-36.766666666666673</v>
      </c>
    </row>
    <row r="10" spans="1:11" x14ac:dyDescent="0.25">
      <c r="A10" t="s">
        <v>20</v>
      </c>
      <c r="B10">
        <v>226</v>
      </c>
      <c r="C10">
        <v>229.67</v>
      </c>
      <c r="D10" s="2">
        <f t="shared" si="5"/>
        <v>1.5979448774328331</v>
      </c>
      <c r="E10">
        <v>205.69</v>
      </c>
      <c r="F10" s="2">
        <f t="shared" si="0"/>
        <v>-9.8740823569449194</v>
      </c>
      <c r="G10" s="2">
        <f t="shared" si="1"/>
        <v>-11.658320773980256</v>
      </c>
      <c r="H10">
        <v>168.37</v>
      </c>
      <c r="I10" s="2">
        <f t="shared" si="2"/>
        <v>-34.228187919463082</v>
      </c>
      <c r="J10" s="2">
        <f t="shared" si="3"/>
        <v>-36.407911148066745</v>
      </c>
      <c r="K10" s="2">
        <f t="shared" si="4"/>
        <v>-22.165468907762662</v>
      </c>
    </row>
    <row r="11" spans="1:11" x14ac:dyDescent="0.25">
      <c r="A11" t="s">
        <v>19</v>
      </c>
      <c r="B11">
        <v>226.54</v>
      </c>
      <c r="C11">
        <v>224.9</v>
      </c>
      <c r="D11" s="2">
        <f t="shared" si="5"/>
        <v>-0.7292129835482376</v>
      </c>
      <c r="E11">
        <v>206.37</v>
      </c>
      <c r="F11" s="2">
        <f t="shared" si="0"/>
        <v>-9.7737074187139541</v>
      </c>
      <c r="G11" s="2">
        <f t="shared" si="1"/>
        <v>-8.9790182681591322</v>
      </c>
      <c r="H11">
        <v>190.91</v>
      </c>
      <c r="I11" s="2">
        <f t="shared" si="2"/>
        <v>-18.66324446074066</v>
      </c>
      <c r="J11" s="2">
        <f t="shared" si="3"/>
        <v>-17.804200932376517</v>
      </c>
      <c r="K11" s="2">
        <f t="shared" si="4"/>
        <v>-8.0980566759205956</v>
      </c>
    </row>
    <row r="12" spans="1:11" x14ac:dyDescent="0.25">
      <c r="A12" t="s">
        <v>57</v>
      </c>
      <c r="B12">
        <v>288.87</v>
      </c>
      <c r="C12">
        <v>231.87</v>
      </c>
      <c r="D12" s="2">
        <f t="shared" si="5"/>
        <v>-24.582740328632426</v>
      </c>
      <c r="E12">
        <v>206.56</v>
      </c>
      <c r="F12" s="2">
        <f t="shared" si="0"/>
        <v>-39.847986057319908</v>
      </c>
      <c r="G12" s="2">
        <f t="shared" si="1"/>
        <v>-12.253098373353991</v>
      </c>
      <c r="H12">
        <v>193.71</v>
      </c>
      <c r="I12" s="2">
        <f t="shared" si="2"/>
        <v>-49.124980641164626</v>
      </c>
      <c r="J12" s="2">
        <f t="shared" si="3"/>
        <v>-19.699550875019355</v>
      </c>
      <c r="K12" s="2">
        <f t="shared" si="4"/>
        <v>-6.6336275876309916</v>
      </c>
    </row>
    <row r="13" spans="1:11" x14ac:dyDescent="0.25">
      <c r="A13" t="s">
        <v>69</v>
      </c>
      <c r="B13">
        <v>218.24</v>
      </c>
      <c r="C13">
        <v>222</v>
      </c>
      <c r="D13" s="2">
        <f t="shared" si="5"/>
        <v>1.6936936936936895</v>
      </c>
      <c r="E13">
        <v>198.69</v>
      </c>
      <c r="F13" s="2">
        <f t="shared" si="0"/>
        <v>-9.8394483869344267</v>
      </c>
      <c r="G13" s="2">
        <f t="shared" si="1"/>
        <v>-11.731843575418996</v>
      </c>
      <c r="H13">
        <v>169.89</v>
      </c>
      <c r="I13" s="2">
        <f t="shared" si="2"/>
        <v>-28.459591500382615</v>
      </c>
      <c r="J13" s="2">
        <f t="shared" si="3"/>
        <v>-30.672788274766035</v>
      </c>
      <c r="K13" s="2">
        <f t="shared" si="4"/>
        <v>-16.952145505915599</v>
      </c>
    </row>
    <row r="14" spans="1:11" x14ac:dyDescent="0.25">
      <c r="B14">
        <f>AVERAGE(B4:B13)</f>
        <v>128.87099999999998</v>
      </c>
      <c r="C14">
        <f>AVERAGE(C4:C13)</f>
        <v>126.59299999999999</v>
      </c>
      <c r="D14" s="2">
        <f t="shared" si="5"/>
        <v>-1.7994675850955359</v>
      </c>
      <c r="E14">
        <f>AVERAGE(E4:E13)</f>
        <v>110.453</v>
      </c>
      <c r="F14" s="2">
        <f t="shared" si="0"/>
        <v>-16.674965822567046</v>
      </c>
      <c r="G14" s="2">
        <f t="shared" si="1"/>
        <v>-14.612550134446312</v>
      </c>
      <c r="H14">
        <f>AVERAGE(H4:H13)</f>
        <v>95.073999999999998</v>
      </c>
      <c r="I14" s="2">
        <f t="shared" si="2"/>
        <v>-35.548099375223494</v>
      </c>
      <c r="J14" s="2">
        <f t="shared" si="3"/>
        <v>-33.15207101836463</v>
      </c>
      <c r="K14" s="2">
        <f t="shared" si="4"/>
        <v>-16.175820939478726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WholeResults</vt:lpstr>
      <vt:lpstr>200s</vt:lpstr>
      <vt:lpstr>Delay</vt:lpstr>
      <vt:lpstr>Throughput</vt:lpstr>
      <vt:lpstr>ReportedThroughput</vt:lpstr>
      <vt:lpstr>ReportedResults</vt:lpstr>
      <vt:lpstr>ReportedDelay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Babangida Zachariah</dc:creator>
  <cp:lastModifiedBy>Babangida Zachariah</cp:lastModifiedBy>
  <dcterms:created xsi:type="dcterms:W3CDTF">2024-04-23T16:57:06Z</dcterms:created>
  <dcterms:modified xsi:type="dcterms:W3CDTF">2024-05-14T20:08:43Z</dcterms:modified>
</cp:coreProperties>
</file>