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NEW\Programmer\Calculation Sheets\"/>
    </mc:Choice>
  </mc:AlternateContent>
  <bookViews>
    <workbookView xWindow="-108" yWindow="-108" windowWidth="23256" windowHeight="12456" tabRatio="852" firstSheet="7" activeTab="7"/>
  </bookViews>
  <sheets>
    <sheet name="פתיחת פרויקט חדש-1" sheetId="1" state="hidden" r:id="rId1"/>
    <sheet name="קליטת אנשי קשר-2" sheetId="3" state="hidden" r:id="rId2"/>
    <sheet name="קליטת PDF - ים-3" sheetId="2" state="hidden" r:id="rId3"/>
    <sheet name="טבלת חריגים - טיוטא - 6" sheetId="7" state="hidden" r:id="rId4"/>
    <sheet name="טבלה-כמות מוגשת מעל %-6 " sheetId="9" state="hidden" r:id="rId5"/>
    <sheet name="שמירת העברת חומר לפי תאריך - 7" sheetId="5" state="hidden" r:id="rId6"/>
    <sheet name="שמירת קבלת חומר לפי תאריך - 8" sheetId="6" state="hidden" r:id="rId7"/>
    <sheet name="Calculation" sheetId="11" r:id="rId8"/>
  </sheets>
  <definedNames>
    <definedName name="_xlnm._FilterDatabase" localSheetId="7" hidden="1">Calculation!$A$27:$FD$50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1" l="1"/>
  <c r="M18" i="11" l="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FH18" i="11"/>
  <c r="FI18" i="11"/>
  <c r="FJ18" i="11"/>
  <c r="FK18" i="11"/>
  <c r="FL18" i="11"/>
  <c r="FM18" i="11"/>
  <c r="FN18" i="11"/>
  <c r="FO18" i="11"/>
  <c r="FP18" i="11"/>
  <c r="FQ18" i="11"/>
  <c r="FR18" i="11"/>
  <c r="FS18" i="11"/>
  <c r="FT18" i="11"/>
  <c r="FU18" i="11"/>
  <c r="FV18" i="11"/>
  <c r="FW18" i="11"/>
  <c r="FX18" i="11"/>
  <c r="FY18" i="11"/>
  <c r="FZ18" i="11"/>
  <c r="GA18" i="11"/>
  <c r="GB18" i="11"/>
  <c r="GC18" i="11"/>
  <c r="GD18" i="11"/>
  <c r="GE18" i="11"/>
  <c r="GF18" i="11"/>
  <c r="GG18" i="11"/>
  <c r="GH18" i="11"/>
  <c r="GI18" i="11"/>
  <c r="GJ18" i="11"/>
  <c r="GK18" i="11"/>
  <c r="GL18" i="11"/>
  <c r="GM18" i="11"/>
  <c r="GN18" i="11"/>
  <c r="GO18" i="11"/>
  <c r="G5" i="11" l="1"/>
  <c r="H5" i="11"/>
  <c r="G6" i="11"/>
  <c r="H6" i="11"/>
  <c r="G1000" i="11"/>
  <c r="G24" i="11" s="1"/>
  <c r="H1000" i="11"/>
  <c r="H24" i="11" s="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 l="1"/>
  <c r="K50" i="11" s="1"/>
  <c r="I49" i="11"/>
  <c r="K49" i="11" s="1"/>
  <c r="I48" i="11"/>
  <c r="K48" i="11" s="1"/>
  <c r="I47" i="11"/>
  <c r="K47" i="11" s="1"/>
  <c r="I46" i="11"/>
  <c r="K46" i="11" s="1"/>
  <c r="I45" i="11"/>
  <c r="K45" i="11" s="1"/>
  <c r="I44" i="11"/>
  <c r="K44" i="11" s="1"/>
  <c r="I43" i="11"/>
  <c r="K43" i="11" s="1"/>
  <c r="I42" i="11"/>
  <c r="K42" i="11" s="1"/>
  <c r="I41" i="11"/>
  <c r="K41" i="11" s="1"/>
  <c r="I40" i="11"/>
  <c r="K40" i="11" s="1"/>
  <c r="I39" i="11"/>
  <c r="K39" i="11" s="1"/>
  <c r="I38" i="11"/>
  <c r="K38" i="11" s="1"/>
  <c r="I37" i="11"/>
  <c r="K37" i="11" s="1"/>
  <c r="I36" i="11"/>
  <c r="K36" i="11" s="1"/>
  <c r="I35" i="11"/>
  <c r="K35" i="11" s="1"/>
  <c r="I34" i="11"/>
  <c r="K34" i="11" s="1"/>
  <c r="I33" i="11"/>
  <c r="K33" i="11" s="1"/>
  <c r="I32" i="11"/>
  <c r="K32" i="11" s="1"/>
  <c r="I31" i="11"/>
  <c r="K31" i="11" s="1"/>
  <c r="I30" i="11"/>
  <c r="K30" i="11" s="1"/>
  <c r="I29" i="11"/>
  <c r="K29" i="11" s="1"/>
  <c r="I28" i="11"/>
  <c r="L6" i="11" l="1"/>
  <c r="N6" i="11"/>
  <c r="O6" i="11"/>
  <c r="L24" i="11"/>
  <c r="K28" i="11"/>
  <c r="K24" i="11" s="1"/>
  <c r="J28" i="11"/>
  <c r="J24" i="11" l="1"/>
  <c r="K6" i="11"/>
  <c r="J5" i="11"/>
  <c r="G13" i="9"/>
  <c r="G12" i="9"/>
  <c r="G11" i="9"/>
  <c r="G10" i="9"/>
  <c r="G9" i="9"/>
  <c r="G8" i="9"/>
  <c r="G7" i="9"/>
  <c r="G6" i="9"/>
  <c r="G5" i="9"/>
  <c r="G4" i="9"/>
  <c r="J4" i="9"/>
  <c r="I4" i="9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FH6" i="11"/>
  <c r="FI6" i="11"/>
  <c r="FJ6" i="11"/>
  <c r="FK6" i="11"/>
  <c r="FL6" i="11"/>
  <c r="FM6" i="11"/>
  <c r="FN6" i="11"/>
  <c r="FO6" i="11"/>
  <c r="FP6" i="11"/>
  <c r="FQ6" i="11"/>
  <c r="FR6" i="11"/>
  <c r="FS6" i="11"/>
  <c r="FT6" i="11"/>
  <c r="FU6" i="11"/>
  <c r="FV6" i="11"/>
  <c r="FW6" i="11"/>
  <c r="FX6" i="11"/>
  <c r="FY6" i="11"/>
  <c r="FZ6" i="11"/>
  <c r="GA6" i="11"/>
  <c r="GB6" i="11"/>
  <c r="GC6" i="11"/>
  <c r="GD6" i="11"/>
  <c r="GE6" i="11"/>
  <c r="GF6" i="11"/>
  <c r="GG6" i="11"/>
  <c r="GH6" i="11"/>
  <c r="GI6" i="11"/>
  <c r="GJ6" i="11"/>
  <c r="GK6" i="11"/>
  <c r="GL6" i="11"/>
  <c r="GM6" i="11"/>
  <c r="GN6" i="11"/>
  <c r="GO6" i="11"/>
  <c r="GP6" i="11"/>
  <c r="GQ6" i="11"/>
  <c r="GR6" i="11"/>
  <c r="GS6" i="11"/>
  <c r="GT6" i="11"/>
  <c r="GU6" i="11"/>
  <c r="GV6" i="11"/>
  <c r="GW6" i="11"/>
  <c r="GX6" i="11"/>
  <c r="GY6" i="11"/>
  <c r="GZ6" i="11"/>
  <c r="HA6" i="11"/>
  <c r="HB6" i="11"/>
  <c r="HC6" i="11"/>
  <c r="HD6" i="11"/>
  <c r="HE6" i="11"/>
  <c r="HF6" i="11"/>
  <c r="HG6" i="11"/>
  <c r="HH6" i="11"/>
  <c r="HI6" i="11"/>
  <c r="HJ6" i="11"/>
  <c r="HK6" i="11"/>
  <c r="HL6" i="11"/>
  <c r="HM6" i="11"/>
  <c r="HN6" i="11"/>
  <c r="HO6" i="11"/>
  <c r="HP6" i="11"/>
  <c r="HQ6" i="11"/>
  <c r="HR6" i="11"/>
  <c r="HS6" i="11"/>
  <c r="HT6" i="11"/>
  <c r="HU6" i="11"/>
  <c r="HV6" i="11"/>
  <c r="HW6" i="11"/>
  <c r="HX6" i="11"/>
  <c r="HY6" i="11"/>
  <c r="C6" i="11"/>
  <c r="D6" i="11"/>
  <c r="E6" i="11"/>
  <c r="F6" i="11"/>
  <c r="I6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FX24" i="11"/>
  <c r="FY24" i="11"/>
  <c r="FZ24" i="11"/>
  <c r="GA24" i="11"/>
  <c r="GB24" i="11"/>
  <c r="GC24" i="11"/>
  <c r="GD24" i="11"/>
  <c r="GE24" i="11"/>
  <c r="GF24" i="11"/>
  <c r="GG24" i="11"/>
  <c r="GH24" i="11"/>
  <c r="GI24" i="11"/>
  <c r="GJ24" i="11"/>
  <c r="GK24" i="11"/>
  <c r="GL24" i="11"/>
  <c r="GM24" i="11"/>
  <c r="GN24" i="11"/>
  <c r="GO24" i="11"/>
  <c r="GP24" i="11"/>
  <c r="GQ24" i="11"/>
  <c r="GR24" i="11"/>
  <c r="GS24" i="11"/>
  <c r="GT24" i="11"/>
  <c r="GU24" i="11"/>
  <c r="GV24" i="11"/>
  <c r="GW24" i="11"/>
  <c r="GX24" i="11"/>
  <c r="GY24" i="11"/>
  <c r="GZ24" i="11"/>
  <c r="HA24" i="11"/>
  <c r="HB24" i="11"/>
  <c r="HC24" i="11"/>
  <c r="HD24" i="11"/>
  <c r="HE24" i="11"/>
  <c r="HF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P1000" i="11"/>
  <c r="Q1000" i="11"/>
  <c r="R1000" i="11"/>
  <c r="S1000" i="11"/>
  <c r="T1000" i="11"/>
  <c r="U1000" i="11"/>
  <c r="V1000" i="11"/>
  <c r="W1000" i="11"/>
  <c r="X1000" i="11"/>
  <c r="Y1000" i="11"/>
  <c r="Z1000" i="11"/>
  <c r="AA1000" i="11"/>
  <c r="AB1000" i="11"/>
  <c r="AC1000" i="11"/>
  <c r="AD1000" i="11"/>
  <c r="AE1000" i="11"/>
  <c r="AF1000" i="11"/>
  <c r="AG1000" i="11"/>
  <c r="AH1000" i="11"/>
  <c r="AI1000" i="11"/>
  <c r="AJ1000" i="11"/>
  <c r="AK1000" i="11"/>
  <c r="AL1000" i="11"/>
  <c r="AM1000" i="11"/>
  <c r="AN1000" i="11"/>
  <c r="AO1000" i="11"/>
  <c r="AP1000" i="11"/>
  <c r="AQ1000" i="11"/>
  <c r="AR1000" i="11"/>
  <c r="AS1000" i="11"/>
  <c r="AT1000" i="11"/>
  <c r="AU1000" i="11"/>
  <c r="AV1000" i="11"/>
  <c r="AW1000" i="11"/>
  <c r="AX1000" i="11"/>
  <c r="AY1000" i="11"/>
  <c r="AZ1000" i="11"/>
  <c r="BA1000" i="11"/>
  <c r="BB1000" i="11"/>
  <c r="BC1000" i="11"/>
  <c r="BD1000" i="11"/>
  <c r="BE1000" i="11"/>
  <c r="BF1000" i="11"/>
  <c r="BG1000" i="11"/>
  <c r="BH1000" i="11"/>
  <c r="BI1000" i="11"/>
  <c r="BJ1000" i="11"/>
  <c r="BK1000" i="11"/>
  <c r="BL1000" i="11"/>
  <c r="BM1000" i="11"/>
  <c r="BN1000" i="11"/>
  <c r="BO1000" i="11"/>
  <c r="BP1000" i="11"/>
  <c r="BQ1000" i="11"/>
  <c r="BR1000" i="11"/>
  <c r="BS1000" i="11"/>
  <c r="BT1000" i="11"/>
  <c r="BU1000" i="11"/>
  <c r="BV1000" i="11"/>
  <c r="BW1000" i="11"/>
  <c r="BX1000" i="11"/>
  <c r="BY1000" i="11"/>
  <c r="BZ1000" i="11"/>
  <c r="CA1000" i="11"/>
  <c r="CB1000" i="11"/>
  <c r="CC1000" i="11"/>
  <c r="CD1000" i="11"/>
  <c r="CE1000" i="11"/>
  <c r="CF1000" i="11"/>
  <c r="CG1000" i="11"/>
  <c r="CH1000" i="11"/>
  <c r="CI1000" i="11"/>
  <c r="CJ1000" i="11"/>
  <c r="CK1000" i="11"/>
  <c r="CL1000" i="11"/>
  <c r="CM1000" i="11"/>
  <c r="CN1000" i="11"/>
  <c r="CO1000" i="11"/>
  <c r="CP1000" i="11"/>
  <c r="CQ1000" i="11"/>
  <c r="CR1000" i="11"/>
  <c r="CS1000" i="11"/>
  <c r="CT1000" i="11"/>
  <c r="CU1000" i="11"/>
  <c r="CV1000" i="11"/>
  <c r="CW1000" i="11"/>
  <c r="CX1000" i="11"/>
  <c r="CY1000" i="11"/>
  <c r="CZ1000" i="11"/>
  <c r="DA1000" i="11"/>
  <c r="DB1000" i="11"/>
  <c r="DC1000" i="11"/>
  <c r="DD1000" i="11"/>
  <c r="DE1000" i="11"/>
  <c r="DF1000" i="11"/>
  <c r="DG1000" i="11"/>
  <c r="DH1000" i="11"/>
  <c r="DI1000" i="11"/>
  <c r="DJ1000" i="11"/>
  <c r="DK1000" i="11"/>
  <c r="DL1000" i="11"/>
  <c r="DM1000" i="11"/>
  <c r="DN1000" i="11"/>
  <c r="DO1000" i="11"/>
  <c r="DP1000" i="11"/>
  <c r="DQ1000" i="11"/>
  <c r="DR1000" i="11"/>
  <c r="DS1000" i="11"/>
  <c r="DT1000" i="11"/>
  <c r="DU1000" i="11"/>
  <c r="DV1000" i="11"/>
  <c r="DW1000" i="11"/>
  <c r="DX1000" i="11"/>
  <c r="DY1000" i="11"/>
  <c r="DZ1000" i="11"/>
  <c r="EA1000" i="11"/>
  <c r="EB1000" i="11"/>
  <c r="EC1000" i="11"/>
  <c r="ED1000" i="11"/>
  <c r="EE1000" i="11"/>
  <c r="EF1000" i="11"/>
  <c r="EG1000" i="11"/>
  <c r="EH1000" i="11"/>
  <c r="EI1000" i="11"/>
  <c r="EJ1000" i="11"/>
  <c r="EK1000" i="11"/>
  <c r="EL1000" i="11"/>
  <c r="EM1000" i="11"/>
  <c r="EN1000" i="11"/>
  <c r="EO1000" i="11"/>
  <c r="EP1000" i="11"/>
  <c r="EQ1000" i="11"/>
  <c r="ER1000" i="11"/>
  <c r="ES1000" i="11"/>
  <c r="ET1000" i="11"/>
  <c r="EU1000" i="11"/>
  <c r="EV1000" i="11"/>
  <c r="EW1000" i="11"/>
  <c r="EX1000" i="11"/>
  <c r="EY1000" i="11"/>
  <c r="EZ1000" i="11"/>
  <c r="FA1000" i="11"/>
  <c r="FB1000" i="11"/>
  <c r="FC1000" i="11"/>
  <c r="FD1000" i="11"/>
  <c r="FE1000" i="11"/>
  <c r="FF1000" i="11"/>
  <c r="FG1000" i="11"/>
  <c r="FH1000" i="11"/>
  <c r="FI1000" i="11"/>
  <c r="FJ1000" i="11"/>
  <c r="FK1000" i="11"/>
  <c r="FL1000" i="11"/>
  <c r="FM1000" i="11"/>
  <c r="FN1000" i="11"/>
  <c r="FO1000" i="11"/>
  <c r="FP1000" i="11"/>
  <c r="FQ1000" i="11"/>
  <c r="FR1000" i="11"/>
  <c r="FS1000" i="11"/>
  <c r="FT1000" i="11"/>
  <c r="FU1000" i="11"/>
  <c r="FV1000" i="11"/>
  <c r="FW1000" i="11"/>
  <c r="FX1000" i="11"/>
  <c r="FY1000" i="11"/>
  <c r="FZ1000" i="11"/>
  <c r="GA1000" i="11"/>
  <c r="GB1000" i="11"/>
  <c r="GC1000" i="11"/>
  <c r="GD1000" i="11"/>
  <c r="GE1000" i="11"/>
  <c r="GF1000" i="11"/>
  <c r="GG1000" i="11"/>
  <c r="GH1000" i="11"/>
  <c r="GI1000" i="11"/>
  <c r="GJ1000" i="11"/>
  <c r="GK1000" i="11"/>
  <c r="GL1000" i="11"/>
  <c r="GM1000" i="11"/>
  <c r="GN1000" i="11"/>
  <c r="GO1000" i="11"/>
  <c r="GP1000" i="11"/>
  <c r="GQ1000" i="11"/>
  <c r="GR1000" i="11"/>
  <c r="GS1000" i="11"/>
  <c r="N1000" i="11"/>
  <c r="O1000" i="11"/>
  <c r="I1000" i="11"/>
  <c r="K1000" i="11" l="1"/>
  <c r="J1000" i="11"/>
  <c r="D16" i="1" l="1"/>
  <c r="C11" i="11" l="1"/>
  <c r="C10" i="11"/>
  <c r="C9" i="11"/>
  <c r="C8" i="11"/>
  <c r="L4" i="7"/>
  <c r="F1000" i="11" l="1"/>
  <c r="F24" i="11" s="1"/>
  <c r="D1000" i="11"/>
  <c r="D24" i="11" s="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I5" i="11"/>
  <c r="F5" i="11"/>
  <c r="D5" i="11"/>
  <c r="M6" i="11" l="1"/>
  <c r="M24" i="11"/>
  <c r="L1000" i="11"/>
  <c r="M1000" i="11"/>
  <c r="I24" i="11"/>
  <c r="R4" i="9" l="1"/>
  <c r="S4" i="9" s="1"/>
  <c r="T4" i="9" s="1"/>
  <c r="M4" i="9"/>
  <c r="O4" i="9" s="1"/>
  <c r="I5" i="9"/>
  <c r="I6" i="9"/>
  <c r="I7" i="9"/>
  <c r="I8" i="9"/>
  <c r="I9" i="9"/>
  <c r="I10" i="9"/>
  <c r="I11" i="9"/>
  <c r="I12" i="9"/>
  <c r="I13" i="9"/>
  <c r="R13" i="9"/>
  <c r="V13" i="9" s="1"/>
  <c r="W13" i="9" s="1"/>
  <c r="J13" i="9"/>
  <c r="M13" i="9" s="1"/>
  <c r="O13" i="9" s="1"/>
  <c r="R12" i="9"/>
  <c r="V12" i="9" s="1"/>
  <c r="W12" i="9" s="1"/>
  <c r="J12" i="9"/>
  <c r="K12" i="9" s="1"/>
  <c r="R11" i="9"/>
  <c r="V11" i="9" s="1"/>
  <c r="W11" i="9" s="1"/>
  <c r="J11" i="9"/>
  <c r="M11" i="9" s="1"/>
  <c r="O11" i="9" s="1"/>
  <c r="R10" i="9"/>
  <c r="V10" i="9" s="1"/>
  <c r="W10" i="9" s="1"/>
  <c r="J10" i="9"/>
  <c r="M10" i="9" s="1"/>
  <c r="O10" i="9" s="1"/>
  <c r="R9" i="9"/>
  <c r="V9" i="9" s="1"/>
  <c r="W9" i="9" s="1"/>
  <c r="J9" i="9"/>
  <c r="M9" i="9" s="1"/>
  <c r="O9" i="9" s="1"/>
  <c r="R8" i="9"/>
  <c r="V8" i="9" s="1"/>
  <c r="W8" i="9" s="1"/>
  <c r="J8" i="9"/>
  <c r="M8" i="9" s="1"/>
  <c r="O8" i="9" s="1"/>
  <c r="R7" i="9"/>
  <c r="V7" i="9" s="1"/>
  <c r="W7" i="9" s="1"/>
  <c r="J7" i="9"/>
  <c r="M7" i="9" s="1"/>
  <c r="O7" i="9" s="1"/>
  <c r="R6" i="9"/>
  <c r="V6" i="9" s="1"/>
  <c r="W6" i="9" s="1"/>
  <c r="J6" i="9"/>
  <c r="M6" i="9" s="1"/>
  <c r="O6" i="9" s="1"/>
  <c r="R5" i="9"/>
  <c r="V5" i="9" s="1"/>
  <c r="W5" i="9" s="1"/>
  <c r="J5" i="9"/>
  <c r="M5" i="9" s="1"/>
  <c r="O5" i="9" s="1"/>
  <c r="V4" i="9" l="1"/>
  <c r="W4" i="9" s="1"/>
  <c r="S8" i="9"/>
  <c r="K4" i="9"/>
  <c r="L4" i="9" s="1"/>
  <c r="K5" i="9"/>
  <c r="S13" i="9"/>
  <c r="S12" i="9"/>
  <c r="S11" i="9"/>
  <c r="T11" i="9" s="1"/>
  <c r="S7" i="9"/>
  <c r="K13" i="9"/>
  <c r="S5" i="9"/>
  <c r="K10" i="9"/>
  <c r="L10" i="9" s="1"/>
  <c r="K7" i="9"/>
  <c r="S10" i="9"/>
  <c r="T10" i="9" s="1"/>
  <c r="K9" i="9"/>
  <c r="K8" i="9"/>
  <c r="K6" i="9"/>
  <c r="L6" i="9" s="1"/>
  <c r="S9" i="9"/>
  <c r="K11" i="9"/>
  <c r="L11" i="9" s="1"/>
  <c r="S6" i="9"/>
  <c r="T6" i="9" s="1"/>
  <c r="M12" i="9"/>
  <c r="O12" i="9" s="1"/>
  <c r="V5" i="7"/>
  <c r="V6" i="7"/>
  <c r="V7" i="7"/>
  <c r="V8" i="7"/>
  <c r="V9" i="7"/>
  <c r="V4" i="7"/>
  <c r="V11" i="7" s="1"/>
  <c r="L5" i="7"/>
  <c r="L6" i="7"/>
  <c r="L7" i="7"/>
  <c r="L8" i="7"/>
  <c r="L9" i="7"/>
  <c r="R5" i="7"/>
  <c r="R6" i="7"/>
  <c r="R7" i="7"/>
  <c r="R8" i="7"/>
  <c r="R9" i="7"/>
  <c r="R4" i="7"/>
  <c r="C12" i="1" l="1"/>
  <c r="Y4" i="9"/>
  <c r="L9" i="9"/>
  <c r="L13" i="9"/>
  <c r="T7" i="9"/>
  <c r="T8" i="9"/>
  <c r="L12" i="9"/>
  <c r="T5" i="9"/>
  <c r="L5" i="9"/>
  <c r="L8" i="9"/>
  <c r="Y11" i="9"/>
  <c r="T12" i="9"/>
  <c r="L7" i="9"/>
  <c r="T13" i="9"/>
  <c r="Y6" i="9"/>
  <c r="Y10" i="9"/>
  <c r="T9" i="9"/>
  <c r="L11" i="7"/>
  <c r="R11" i="7"/>
  <c r="Y5" i="9" l="1"/>
  <c r="D15" i="1"/>
  <c r="Y9" i="9"/>
  <c r="Y8" i="9"/>
  <c r="Y7" i="9"/>
  <c r="Y13" i="9"/>
  <c r="Y12" i="9"/>
</calcChain>
</file>

<file path=xl/sharedStrings.xml><?xml version="1.0" encoding="utf-8"?>
<sst xmlns="http://schemas.openxmlformats.org/spreadsheetml/2006/main" count="677" uniqueCount="243">
  <si>
    <t>פתיחת פרויקט חדש</t>
  </si>
  <si>
    <t>שם פרויקט</t>
  </si>
  <si>
    <t>שם קבלן ראשי</t>
  </si>
  <si>
    <t>שם קבלן משנה</t>
  </si>
  <si>
    <t>מס' חוזה</t>
  </si>
  <si>
    <t xml:space="preserve">קליטת PDF - ים </t>
  </si>
  <si>
    <t>חוזה</t>
  </si>
  <si>
    <t>מפרט מיוחד</t>
  </si>
  <si>
    <t>הצעת מחיר</t>
  </si>
  <si>
    <t>חשבונות מאושרים</t>
  </si>
  <si>
    <t>משך ביצוע הפרויקט</t>
  </si>
  <si>
    <t xml:space="preserve">קליטת אנשי קשר </t>
  </si>
  <si>
    <t>אחר</t>
  </si>
  <si>
    <t>נייד</t>
  </si>
  <si>
    <t>מייל</t>
  </si>
  <si>
    <t>מס"ד</t>
  </si>
  <si>
    <t>תיאור</t>
  </si>
  <si>
    <t>כמות חוזה</t>
  </si>
  <si>
    <t>סה"כ חוזה</t>
  </si>
  <si>
    <t xml:space="preserve"> .....6</t>
  </si>
  <si>
    <t>אחוז הנחה</t>
  </si>
  <si>
    <t>סה"כ מוגש</t>
  </si>
  <si>
    <t>מס'</t>
  </si>
  <si>
    <t>חודש</t>
  </si>
  <si>
    <t>03/2021</t>
  </si>
  <si>
    <t>04/2021</t>
  </si>
  <si>
    <t>05/2021</t>
  </si>
  <si>
    <t>06/2021</t>
  </si>
  <si>
    <t>07/2021</t>
  </si>
  <si>
    <t>08/2021</t>
  </si>
  <si>
    <t>₪</t>
  </si>
  <si>
    <t>התייקרות</t>
  </si>
  <si>
    <t xml:space="preserve">סה"כ מאושר </t>
  </si>
  <si>
    <t>סה"כ חוזה מקורי</t>
  </si>
  <si>
    <t xml:space="preserve">סה"כ חוזה לאחר הגדלה </t>
  </si>
  <si>
    <t>מס' 2</t>
  </si>
  <si>
    <t>מס' 1</t>
  </si>
  <si>
    <t>מס' 3 ....</t>
  </si>
  <si>
    <t>%</t>
  </si>
  <si>
    <t xml:space="preserve">תמחור חריגים לפי </t>
  </si>
  <si>
    <t xml:space="preserve">דקל </t>
  </si>
  <si>
    <t xml:space="preserve">נת"י </t>
  </si>
  <si>
    <t>שנה</t>
  </si>
  <si>
    <t>משהב"ש</t>
  </si>
  <si>
    <t>*</t>
  </si>
  <si>
    <t>*****</t>
  </si>
  <si>
    <t>כבישים</t>
  </si>
  <si>
    <t>חשמל</t>
  </si>
  <si>
    <t>תקשורת</t>
  </si>
  <si>
    <t>מים וביוב</t>
  </si>
  <si>
    <t>פיתוח</t>
  </si>
  <si>
    <t>תאורה</t>
  </si>
  <si>
    <t>רמזורים</t>
  </si>
  <si>
    <t>שם</t>
  </si>
  <si>
    <t>נייד/טלפון</t>
  </si>
  <si>
    <t>ניקוז</t>
  </si>
  <si>
    <t>תנועה</t>
  </si>
  <si>
    <t>מתכננים</t>
  </si>
  <si>
    <t>ברגע שמעדכנים חשבון מאושר בטבלה מרכזת לא ימחקו הנתונים של חשבונות מאושרים הנלקחים מגליון מס' 4</t>
  </si>
  <si>
    <t>01</t>
  </si>
  <si>
    <t>02</t>
  </si>
  <si>
    <t>03</t>
  </si>
  <si>
    <t>04</t>
  </si>
  <si>
    <t>05</t>
  </si>
  <si>
    <t>06</t>
  </si>
  <si>
    <t xml:space="preserve">גליון מכיל חומר מועבר </t>
  </si>
  <si>
    <t>לקבלן ראשי</t>
  </si>
  <si>
    <t>תאריך</t>
  </si>
  <si>
    <t>הקלדת נושא</t>
  </si>
  <si>
    <t>לקבלן משנה</t>
  </si>
  <si>
    <t>ללא הגבלה</t>
  </si>
  <si>
    <t>למודד</t>
  </si>
  <si>
    <t>קבצים</t>
  </si>
  <si>
    <t>למנהל עבודה</t>
  </si>
  <si>
    <t>לפיקוח</t>
  </si>
  <si>
    <t>למתכנן</t>
  </si>
  <si>
    <t xml:space="preserve">למנה"פ חברת פיקוח </t>
  </si>
  <si>
    <t xml:space="preserve">למנה"פ יזם </t>
  </si>
  <si>
    <t>מקבלן ראשי</t>
  </si>
  <si>
    <t>מקבלן משנה</t>
  </si>
  <si>
    <t>ממודד</t>
  </si>
  <si>
    <t>ממנהל עבודה</t>
  </si>
  <si>
    <t>מפיקוח</t>
  </si>
  <si>
    <t>ממתכנן</t>
  </si>
  <si>
    <t xml:space="preserve">ממנה"פ חברת פיקוח </t>
  </si>
  <si>
    <t xml:space="preserve">ממנה"פ יזם </t>
  </si>
  <si>
    <t>סעיף מס'</t>
  </si>
  <si>
    <t>תאור</t>
  </si>
  <si>
    <t>יח' מידה</t>
  </si>
  <si>
    <t>כמות נדרשת</t>
  </si>
  <si>
    <t xml:space="preserve">מחיר מחירון
 </t>
  </si>
  <si>
    <t>כמות מומלצת ע"י פיקוח</t>
  </si>
  <si>
    <t>סה"כ מומלץ ע"י פקוח</t>
  </si>
  <si>
    <t>הערות</t>
  </si>
  <si>
    <t>57.112.0710</t>
  </si>
  <si>
    <t>אספקה (בלבד) של צינורות פוליאתילן מסוג H.D.P.E כדוגמת 100-PE (דרג 10) לביצוע קידוח גמיש, קוטר 110 מ"מ</t>
  </si>
  <si>
    <t>18.01.0520</t>
  </si>
  <si>
    <t>צנרת פוליאתילן דגם בזק יק"ע 11 בקוטר 110 מ"מ</t>
  </si>
  <si>
    <t>18.01.0590</t>
  </si>
  <si>
    <t xml:space="preserve">צינורות פוליאתילן דגם הוט/אורנג' HDPE יקע 13.5 בקוטר 50 מ"מ </t>
  </si>
  <si>
    <t>08.021.0670</t>
  </si>
  <si>
    <t>הנחה בלבד של צינור PVC בקוטר 225 מ"מ בחפירה מוכנה , לרבות הובלה ממחסני המזמין או ממחסני חברת חשמל , חוט משיכה בקוטר 8 מ"מ וסרט סימון תקני</t>
  </si>
  <si>
    <t>08.04.0014</t>
  </si>
  <si>
    <t>חפירה ו/או חציבת תעלה בעומק מ-121 עד 150 ס"מ ברוחב כנדרש עד 60 ס"מ</t>
  </si>
  <si>
    <t xml:space="preserve">טבלת עבודות נוספות </t>
  </si>
  <si>
    <t>מס"ד מוגש</t>
  </si>
  <si>
    <t>מס"ד יזם</t>
  </si>
  <si>
    <t>מס"ד 
קבלן ראשי</t>
  </si>
  <si>
    <t>כמות מומלצת ע"י מנה"פ/וועדה</t>
  </si>
  <si>
    <t>יח'/קומפ'/מטר/מ"ק/מ"ר/טון/ש"ע/י"ע</t>
  </si>
  <si>
    <t>מחיר מומלץ ע" פיקוח</t>
  </si>
  <si>
    <t>מחיר מומלץ ע"י מנה"פ/וועדה</t>
  </si>
  <si>
    <t>קובץ WORD</t>
  </si>
  <si>
    <t>שמירת PDF - ים</t>
  </si>
  <si>
    <t xml:space="preserve">מחיר&gt;
הצעת מחיר&gt;
פרוטוקול&gt;
יומן עבודה&gt;
מייל&gt;
רווח קבלן ראשי&gt;
סקיצה&gt;
</t>
  </si>
  <si>
    <t xml:space="preserve">דקל &gt;
נת"י&gt;
משהב"ש&gt;
הצעת מחיר &gt;
ניתוח מחיר &gt;
אחר &gt;
</t>
  </si>
  <si>
    <t>תמחור על בסיס מחירון 
חודש/שנה</t>
  </si>
  <si>
    <t xml:space="preserve">פתיחת קובץ ועריכת החריג </t>
  </si>
  <si>
    <t>חברה</t>
  </si>
  <si>
    <t xml:space="preserve"> מהנדס ביצוע מטעם הקבלן הראשי</t>
  </si>
  <si>
    <t xml:space="preserve"> מהנדס ביצוע מטעם הקבלן המשנה</t>
  </si>
  <si>
    <t xml:space="preserve"> מנהל עבודה מטעם הקבלן הראשי</t>
  </si>
  <si>
    <t xml:space="preserve"> מנהל עבודה מטעם הקבלן המשנה</t>
  </si>
  <si>
    <t xml:space="preserve"> ראש צוות </t>
  </si>
  <si>
    <t xml:space="preserve"> מודד</t>
  </si>
  <si>
    <t xml:space="preserve"> מפקח</t>
  </si>
  <si>
    <t xml:space="preserve"> מנה"פ חברת פיקוח</t>
  </si>
  <si>
    <t>........................</t>
  </si>
  <si>
    <t>דף חישוב מס'</t>
  </si>
  <si>
    <t xml:space="preserve">מס' סעיף </t>
  </si>
  <si>
    <t xml:space="preserve">יח' </t>
  </si>
  <si>
    <t xml:space="preserve">מחיר חוזה </t>
  </si>
  <si>
    <t>כמוות עד 150%</t>
  </si>
  <si>
    <t>סה"כ נדרש במחיר חוזה</t>
  </si>
  <si>
    <t>סה"כ נדרשת הגדלה</t>
  </si>
  <si>
    <t>כמות מעל 150%</t>
  </si>
  <si>
    <t>סה"כ מומלץ במחיר חוזה</t>
  </si>
  <si>
    <t>כמות מעל 150 %</t>
  </si>
  <si>
    <t>נדרשת</t>
  </si>
  <si>
    <t>מבוקשת להגדלה</t>
  </si>
  <si>
    <t>סה"כ</t>
  </si>
  <si>
    <t>אחוז מעל כמות חוזה לפתיחת סעיף</t>
  </si>
  <si>
    <t xml:space="preserve">טבלת הגדלות עד </t>
  </si>
  <si>
    <t xml:space="preserve">ומעל </t>
  </si>
  <si>
    <t xml:space="preserve"> %</t>
  </si>
  <si>
    <t>סה"כ הגדלה/הקטנה מומלץ ע"י מנה"פ/וועדה</t>
  </si>
  <si>
    <t>הדוגמא בטבלה לפי 150%</t>
  </si>
  <si>
    <t>תמחור על בסיס מחירון _______ 
חודש/שנה</t>
  </si>
  <si>
    <t xml:space="preserve">סה"כ נדרש לפי מחיר מעודכן </t>
  </si>
  <si>
    <t xml:space="preserve">סה"כ מומלץ לפי מחיר מעודכן </t>
  </si>
  <si>
    <t>הפרש סה"כ בין מומלץ לנדרש</t>
  </si>
  <si>
    <t xml:space="preserve">הערות </t>
  </si>
  <si>
    <t>שם יזם</t>
  </si>
  <si>
    <t>150/2006</t>
  </si>
  <si>
    <t>V</t>
  </si>
  <si>
    <t xml:space="preserve">פתיחת מחיר כמות ביצוע מעל  </t>
  </si>
  <si>
    <t>הסכם מול מזמין העבודה</t>
  </si>
  <si>
    <t>150-300 R</t>
  </si>
  <si>
    <t>X</t>
  </si>
  <si>
    <t>Y</t>
  </si>
  <si>
    <t>Z</t>
  </si>
  <si>
    <t>01.02.01.0010</t>
  </si>
  <si>
    <t>01.02.01.0050</t>
  </si>
  <si>
    <t>בטון רזה יצוק מתחת לאלמנטים מבניים</t>
  </si>
  <si>
    <t>ראשי כלונסאות מבטון ב-30 בחתכים כלשהם</t>
  </si>
  <si>
    <t>מ"ק</t>
  </si>
  <si>
    <t>AW-112</t>
  </si>
  <si>
    <t>415-6</t>
  </si>
  <si>
    <t>416-1</t>
  </si>
  <si>
    <t>416-2</t>
  </si>
  <si>
    <t>416-4</t>
  </si>
  <si>
    <t>416-5</t>
  </si>
  <si>
    <t>417-2</t>
  </si>
  <si>
    <t>417-3</t>
  </si>
  <si>
    <t>417-5</t>
  </si>
  <si>
    <t>418-1</t>
  </si>
  <si>
    <t>418-3</t>
  </si>
  <si>
    <t>418-4</t>
  </si>
  <si>
    <t>419-1</t>
  </si>
  <si>
    <t>419-2</t>
  </si>
  <si>
    <t>419-4</t>
  </si>
  <si>
    <t>419-5</t>
  </si>
  <si>
    <t>420-2</t>
  </si>
  <si>
    <t>420-3</t>
  </si>
  <si>
    <t>420-5</t>
  </si>
  <si>
    <t>421-1</t>
  </si>
  <si>
    <t>421-3</t>
  </si>
  <si>
    <t>421-4</t>
  </si>
  <si>
    <t>422-1</t>
  </si>
  <si>
    <t>422-2</t>
  </si>
  <si>
    <t>422-4</t>
  </si>
  <si>
    <t>422-5</t>
  </si>
  <si>
    <t>423-2</t>
  </si>
  <si>
    <t>423-3</t>
  </si>
  <si>
    <t>423-5</t>
  </si>
  <si>
    <t>424-1</t>
  </si>
  <si>
    <t>424-3</t>
  </si>
  <si>
    <t>424-4</t>
  </si>
  <si>
    <t>425-1</t>
  </si>
  <si>
    <t>425-2</t>
  </si>
  <si>
    <t>425-4</t>
  </si>
  <si>
    <t>425-5</t>
  </si>
  <si>
    <t>426-2</t>
  </si>
  <si>
    <t>426-3</t>
  </si>
  <si>
    <t>426-5</t>
  </si>
  <si>
    <t>427-1</t>
  </si>
  <si>
    <t>427-3</t>
  </si>
  <si>
    <t>427-4</t>
  </si>
  <si>
    <t>428-1</t>
  </si>
  <si>
    <t>428-2</t>
  </si>
  <si>
    <t>428-4</t>
  </si>
  <si>
    <t>428-5</t>
  </si>
  <si>
    <t>429-2</t>
  </si>
  <si>
    <t>01.02.01.0706</t>
  </si>
  <si>
    <t>קורות תחתונות (קורות שן) של מרצפי בטון מעבירים תחתיים מבטון ב-30 בחתך כלשהו</t>
  </si>
  <si>
    <t xml:space="preserve"> מ"ק</t>
  </si>
  <si>
    <t>Executed / Not Executed</t>
  </si>
  <si>
    <t>Calculation Sheet No.</t>
  </si>
  <si>
    <t>Drawing No.</t>
  </si>
  <si>
    <t xml:space="preserve"> Description the work</t>
  </si>
  <si>
    <t xml:space="preserve">Estimated Quantity </t>
  </si>
  <si>
    <t>Section No.</t>
  </si>
  <si>
    <t>Project Name</t>
  </si>
  <si>
    <t>Contract No.</t>
  </si>
  <si>
    <t>Main Contractor</t>
  </si>
  <si>
    <t>Subcontractor</t>
  </si>
  <si>
    <t xml:space="preserve">Element Description   </t>
  </si>
  <si>
    <t>Element Name</t>
  </si>
  <si>
    <t>Location Description</t>
  </si>
  <si>
    <t>Road Cross-Section</t>
  </si>
  <si>
    <t xml:space="preserve">Notes </t>
  </si>
  <si>
    <t>Quantity Submitted</t>
  </si>
  <si>
    <t>Structure</t>
  </si>
  <si>
    <t xml:space="preserve"> Description</t>
  </si>
  <si>
    <t>Unit</t>
  </si>
  <si>
    <t>Road 1</t>
  </si>
  <si>
    <t>submitted account number</t>
  </si>
  <si>
    <t>Side</t>
  </si>
  <si>
    <t>Pipe Length</t>
  </si>
  <si>
    <t xml:space="preserve"> quantity  50 </t>
  </si>
  <si>
    <t xml:space="preserve"> quantity  75</t>
  </si>
  <si>
    <t xml:space="preserve">PVC 110 quantity </t>
  </si>
  <si>
    <t>Values of submitted quantity and estimated quantity are transferred to summary sheets according to the contract items.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</si>
</sst>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#,##0.000"/>
    <numFmt numFmtId="165" formatCode="&quot;₪&quot;\ #,##0.00"/>
    <numFmt numFmtId="166" formatCode="_ * #,##0.00_ ;_ * \-#,##0.00_ ;_ * &quot;-&quot;??_ ;_ @_ "/>
    <numFmt numFmtId="167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name val="Arial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77"/>
      <scheme val="minor"/>
    </font>
    <font>
      <sz val="12"/>
      <name val="Arial"/>
      <family val="2"/>
    </font>
    <font>
      <b/>
      <sz val="10"/>
      <name val="Arabic Transparent"/>
      <charset val="178"/>
    </font>
    <font>
      <b/>
      <i/>
      <u val="double"/>
      <sz val="14"/>
      <name val="Arabic Transparent"/>
      <charset val="178"/>
    </font>
    <font>
      <sz val="11"/>
      <name val="Arabic Transparent"/>
    </font>
    <font>
      <sz val="11"/>
      <name val="Arabic Transparent"/>
      <charset val="178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FF5FD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 vertical="center"/>
    </xf>
    <xf numFmtId="43" fontId="0" fillId="4" borderId="1" xfId="0" applyNumberFormat="1" applyFill="1" applyBorder="1"/>
    <xf numFmtId="43" fontId="0" fillId="4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7" fillId="0" borderId="0" xfId="0" applyFont="1"/>
    <xf numFmtId="43" fontId="7" fillId="0" borderId="0" xfId="1" applyFont="1" applyFill="1"/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43" fontId="7" fillId="0" borderId="1" xfId="1" applyFont="1" applyFill="1" applyBorder="1" applyAlignment="1">
      <alignment horizontal="center" vertical="center" wrapText="1"/>
    </xf>
    <xf numFmtId="43" fontId="8" fillId="0" borderId="1" xfId="1" applyFont="1" applyFill="1" applyBorder="1"/>
    <xf numFmtId="43" fontId="8" fillId="0" borderId="0" xfId="1" applyFont="1" applyFill="1" applyBorder="1"/>
    <xf numFmtId="49" fontId="7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horizontal="right" wrapText="1"/>
    </xf>
    <xf numFmtId="43" fontId="7" fillId="0" borderId="0" xfId="1" applyFont="1" applyFill="1" applyBorder="1"/>
    <xf numFmtId="0" fontId="8" fillId="0" borderId="0" xfId="0" applyFont="1"/>
    <xf numFmtId="43" fontId="8" fillId="0" borderId="0" xfId="1" applyFont="1" applyFill="1"/>
    <xf numFmtId="0" fontId="7" fillId="0" borderId="0" xfId="0" applyFont="1" applyAlignment="1">
      <alignment horizontal="center"/>
    </xf>
    <xf numFmtId="0" fontId="8" fillId="2" borderId="1" xfId="2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49" fontId="8" fillId="2" borderId="2" xfId="0" applyNumberFormat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49" fontId="7" fillId="0" borderId="1" xfId="0" applyNumberFormat="1" applyFont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3" fontId="8" fillId="6" borderId="1" xfId="1" applyFont="1" applyFill="1" applyBorder="1" applyAlignment="1">
      <alignment vertical="center"/>
    </xf>
    <xf numFmtId="43" fontId="8" fillId="2" borderId="1" xfId="1" applyFont="1" applyFill="1" applyBorder="1" applyAlignment="1">
      <alignment vertical="center"/>
    </xf>
    <xf numFmtId="43" fontId="8" fillId="5" borderId="1" xfId="1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3" fontId="8" fillId="0" borderId="0" xfId="1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49" fontId="7" fillId="2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43" fontId="8" fillId="6" borderId="2" xfId="1" applyFont="1" applyFill="1" applyBorder="1" applyAlignment="1">
      <alignment vertical="center"/>
    </xf>
    <xf numFmtId="43" fontId="8" fillId="2" borderId="2" xfId="1" applyFont="1" applyFill="1" applyBorder="1" applyAlignment="1">
      <alignment vertical="center"/>
    </xf>
    <xf numFmtId="43" fontId="8" fillId="5" borderId="2" xfId="1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right" vertical="center" wrapText="1"/>
    </xf>
    <xf numFmtId="49" fontId="8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1" applyFont="1" applyFill="1" applyAlignment="1">
      <alignment vertical="center"/>
    </xf>
    <xf numFmtId="165" fontId="0" fillId="0" borderId="0" xfId="1" applyNumberFormat="1" applyFont="1"/>
    <xf numFmtId="165" fontId="0" fillId="0" borderId="0" xfId="0" applyNumberFormat="1"/>
    <xf numFmtId="43" fontId="0" fillId="0" borderId="0" xfId="1" applyFont="1" applyFill="1"/>
    <xf numFmtId="43" fontId="9" fillId="0" borderId="0" xfId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8" borderId="1" xfId="0" applyFill="1" applyBorder="1"/>
    <xf numFmtId="0" fontId="11" fillId="0" borderId="0" xfId="0" applyFont="1"/>
    <xf numFmtId="43" fontId="13" fillId="0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4" fillId="4" borderId="1" xfId="2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43" fontId="0" fillId="0" borderId="0" xfId="1" applyFont="1" applyAlignment="1">
      <alignment horizontal="center"/>
    </xf>
    <xf numFmtId="0" fontId="4" fillId="4" borderId="1" xfId="2" applyFill="1" applyBorder="1" applyAlignment="1">
      <alignment horizontal="center" vertical="center" wrapText="1"/>
    </xf>
    <xf numFmtId="43" fontId="5" fillId="4" borderId="1" xfId="1" applyFont="1" applyFill="1" applyBorder="1" applyAlignment="1">
      <alignment horizontal="center" vertical="center"/>
    </xf>
    <xf numFmtId="43" fontId="7" fillId="4" borderId="1" xfId="1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13" fillId="2" borderId="1" xfId="1" applyNumberFormat="1" applyFont="1" applyFill="1" applyBorder="1" applyAlignment="1">
      <alignment horizontal="center" vertical="center" wrapText="1"/>
    </xf>
    <xf numFmtId="43" fontId="7" fillId="2" borderId="1" xfId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43" fontId="7" fillId="5" borderId="1" xfId="1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4" fillId="4" borderId="2" xfId="2" applyFill="1" applyBorder="1" applyAlignment="1">
      <alignment horizontal="center" vertical="center"/>
    </xf>
    <xf numFmtId="0" fontId="4" fillId="4" borderId="2" xfId="2" applyFill="1" applyBorder="1" applyAlignment="1">
      <alignment horizontal="center" vertical="center" wrapText="1"/>
    </xf>
    <xf numFmtId="43" fontId="5" fillId="4" borderId="2" xfId="1" applyFont="1" applyFill="1" applyBorder="1" applyAlignment="1">
      <alignment horizontal="center" vertical="center"/>
    </xf>
    <xf numFmtId="43" fontId="7" fillId="4" borderId="2" xfId="1" applyFont="1" applyFill="1" applyBorder="1" applyAlignment="1">
      <alignment horizontal="center" vertical="center"/>
    </xf>
    <xf numFmtId="43" fontId="7" fillId="5" borderId="2" xfId="1" applyFont="1" applyFill="1" applyBorder="1" applyAlignment="1">
      <alignment horizontal="center" vertical="center"/>
    </xf>
    <xf numFmtId="165" fontId="5" fillId="4" borderId="2" xfId="1" applyNumberFormat="1" applyFont="1" applyFill="1" applyBorder="1" applyAlignment="1">
      <alignment horizontal="center" vertical="center"/>
    </xf>
    <xf numFmtId="43" fontId="5" fillId="5" borderId="2" xfId="1" applyFont="1" applyFill="1" applyBorder="1" applyAlignment="1">
      <alignment horizontal="center" vertical="center"/>
    </xf>
    <xf numFmtId="165" fontId="5" fillId="2" borderId="2" xfId="1" applyNumberFormat="1" applyFont="1" applyFill="1" applyBorder="1" applyAlignment="1">
      <alignment horizontal="center" vertical="center"/>
    </xf>
    <xf numFmtId="43" fontId="7" fillId="2" borderId="2" xfId="1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horizontal="center" vertical="center"/>
    </xf>
    <xf numFmtId="43" fontId="0" fillId="0" borderId="0" xfId="1" applyFont="1" applyBorder="1"/>
    <xf numFmtId="43" fontId="0" fillId="0" borderId="0" xfId="1" applyFont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165" fontId="0" fillId="0" borderId="0" xfId="1" applyNumberFormat="1" applyFont="1" applyBorder="1"/>
    <xf numFmtId="43" fontId="0" fillId="0" borderId="0" xfId="1" applyFont="1" applyFill="1" applyBorder="1"/>
    <xf numFmtId="43" fontId="0" fillId="0" borderId="0" xfId="1" applyFont="1" applyBorder="1" applyAlignment="1">
      <alignment horizontal="center"/>
    </xf>
    <xf numFmtId="43" fontId="9" fillId="0" borderId="0" xfId="1" applyFont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6" fontId="12" fillId="5" borderId="1" xfId="0" applyNumberFormat="1" applyFont="1" applyFill="1" applyBorder="1" applyAlignment="1">
      <alignment vertical="center" wrapText="1"/>
    </xf>
    <xf numFmtId="166" fontId="12" fillId="5" borderId="2" xfId="0" applyNumberFormat="1" applyFont="1" applyFill="1" applyBorder="1" applyAlignment="1">
      <alignment vertical="center" wrapText="1"/>
    </xf>
    <xf numFmtId="43" fontId="12" fillId="5" borderId="1" xfId="1" applyFont="1" applyFill="1" applyBorder="1" applyAlignment="1">
      <alignment horizontal="center" vertical="center" wrapText="1"/>
    </xf>
    <xf numFmtId="43" fontId="12" fillId="5" borderId="2" xfId="1" applyFont="1" applyFill="1" applyBorder="1" applyAlignment="1">
      <alignment horizontal="center" vertical="center" wrapText="1"/>
    </xf>
    <xf numFmtId="43" fontId="7" fillId="5" borderId="1" xfId="1" applyFont="1" applyFill="1" applyBorder="1" applyAlignment="1">
      <alignment horizontal="center" vertical="center" wrapText="1"/>
    </xf>
    <xf numFmtId="43" fontId="7" fillId="5" borderId="2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0" xfId="0" applyFont="1"/>
    <xf numFmtId="167" fontId="15" fillId="0" borderId="0" xfId="1" applyNumberFormat="1" applyFont="1" applyFill="1" applyAlignment="1">
      <alignment vertical="center"/>
    </xf>
    <xf numFmtId="43" fontId="15" fillId="0" borderId="0" xfId="1" applyFont="1" applyFill="1" applyBorder="1" applyAlignment="1">
      <alignment wrapText="1"/>
    </xf>
    <xf numFmtId="43" fontId="15" fillId="0" borderId="0" xfId="1" applyFont="1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9" borderId="0" xfId="0" applyFill="1"/>
    <xf numFmtId="0" fontId="2" fillId="9" borderId="0" xfId="0" applyFont="1" applyFill="1"/>
    <xf numFmtId="2" fontId="0" fillId="0" borderId="1" xfId="0" applyNumberFormat="1" applyBorder="1"/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wrapText="1"/>
    </xf>
    <xf numFmtId="0" fontId="0" fillId="0" borderId="1" xfId="0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4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/>
    </xf>
    <xf numFmtId="49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0" fontId="15" fillId="0" borderId="0" xfId="0" applyFont="1" applyFill="1" applyAlignment="1">
      <alignment wrapText="1"/>
    </xf>
    <xf numFmtId="167" fontId="15" fillId="0" borderId="3" xfId="1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5" fillId="0" borderId="0" xfId="0" applyNumberFormat="1" applyFont="1" applyFill="1" applyAlignment="1">
      <alignment horizontal="center" wrapText="1"/>
    </xf>
    <xf numFmtId="167" fontId="15" fillId="0" borderId="0" xfId="1" applyNumberFormat="1" applyFont="1" applyFill="1" applyBorder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1" xfId="0" applyFont="1" applyFill="1" applyBorder="1"/>
    <xf numFmtId="0" fontId="0" fillId="0" borderId="1" xfId="0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/>
    </xf>
    <xf numFmtId="167" fontId="15" fillId="0" borderId="3" xfId="1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right" wrapText="1"/>
    </xf>
    <xf numFmtId="43" fontId="15" fillId="0" borderId="1" xfId="1" applyFont="1" applyFill="1" applyBorder="1" applyAlignment="1">
      <alignment horizontal="center" vertical="center"/>
    </xf>
    <xf numFmtId="0" fontId="0" fillId="0" borderId="7" xfId="0" applyFill="1" applyBorder="1"/>
    <xf numFmtId="167" fontId="15" fillId="0" borderId="1" xfId="1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/>
    <xf numFmtId="167" fontId="15" fillId="0" borderId="1" xfId="1" applyNumberFormat="1" applyFont="1" applyFill="1" applyBorder="1"/>
    <xf numFmtId="167" fontId="15" fillId="0" borderId="0" xfId="1" applyNumberFormat="1" applyFont="1" applyFill="1" applyBorder="1" applyAlignment="1">
      <alignment vertical="center"/>
    </xf>
    <xf numFmtId="0" fontId="0" fillId="0" borderId="1" xfId="0" applyNumberFormat="1" applyBorder="1" applyAlignment="1">
      <alignment horizontal="center"/>
    </xf>
    <xf numFmtId="0" fontId="18" fillId="2" borderId="1" xfId="1" applyNumberFormat="1" applyFont="1" applyFill="1" applyBorder="1" applyAlignment="1">
      <alignment horizontal="right"/>
    </xf>
    <xf numFmtId="0" fontId="15" fillId="2" borderId="1" xfId="0" applyFont="1" applyFill="1" applyBorder="1" applyAlignment="1">
      <alignment horizontal="right"/>
    </xf>
    <xf numFmtId="2" fontId="15" fillId="0" borderId="1" xfId="0" applyNumberFormat="1" applyFont="1" applyFill="1" applyBorder="1" applyAlignment="1">
      <alignment horizontal="center"/>
    </xf>
    <xf numFmtId="2" fontId="15" fillId="2" borderId="1" xfId="1" applyNumberFormat="1" applyFont="1" applyFill="1" applyBorder="1" applyAlignment="1">
      <alignment vertical="center"/>
    </xf>
    <xf numFmtId="2" fontId="15" fillId="0" borderId="1" xfId="1" applyNumberFormat="1" applyFont="1" applyFill="1" applyBorder="1" applyAlignment="1">
      <alignment vertical="center"/>
    </xf>
    <xf numFmtId="0" fontId="15" fillId="2" borderId="1" xfId="0" applyNumberFormat="1" applyFont="1" applyFill="1" applyBorder="1" applyAlignment="1">
      <alignment horizontal="right"/>
    </xf>
    <xf numFmtId="2" fontId="15" fillId="0" borderId="3" xfId="1" applyNumberFormat="1" applyFont="1" applyFill="1" applyBorder="1" applyAlignment="1">
      <alignment vertical="center"/>
    </xf>
    <xf numFmtId="2" fontId="15" fillId="0" borderId="3" xfId="0" applyNumberFormat="1" applyFont="1" applyFill="1" applyBorder="1" applyAlignment="1">
      <alignment horizontal="center"/>
    </xf>
    <xf numFmtId="2" fontId="15" fillId="2" borderId="1" xfId="1" applyNumberFormat="1" applyFont="1" applyFill="1" applyBorder="1" applyAlignment="1">
      <alignment horizontal="center" vertical="center"/>
    </xf>
    <xf numFmtId="2" fontId="15" fillId="0" borderId="1" xfId="1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right"/>
    </xf>
    <xf numFmtId="0" fontId="19" fillId="2" borderId="1" xfId="1" applyNumberFormat="1" applyFont="1" applyFill="1" applyBorder="1" applyAlignment="1">
      <alignment horizontal="right"/>
    </xf>
    <xf numFmtId="43" fontId="0" fillId="0" borderId="0" xfId="1" applyFont="1" applyAlignment="1">
      <alignment horizontal="center"/>
    </xf>
    <xf numFmtId="0" fontId="14" fillId="0" borderId="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mruColors>
      <color rgb="FFFF00FF"/>
      <color rgb="FFFFCCFF"/>
      <color rgb="FFCFF5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5"/>
  <sheetViews>
    <sheetView rightToLeft="1" workbookViewId="0">
      <pane ySplit="1" topLeftCell="A2" activePane="bottomLeft" state="frozen"/>
      <selection pane="bottomLeft" activeCell="H33" sqref="H33:H34"/>
    </sheetView>
  </sheetViews>
  <sheetFormatPr defaultRowHeight="14.4" x14ac:dyDescent="0.3"/>
  <cols>
    <col min="2" max="2" width="23.33203125" bestFit="1" customWidth="1"/>
    <col min="3" max="4" width="12.5546875" bestFit="1" customWidth="1"/>
    <col min="7" max="7" width="10.77734375" bestFit="1" customWidth="1"/>
    <col min="8" max="8" width="8.88671875" customWidth="1"/>
    <col min="9" max="9" width="0.88671875" customWidth="1"/>
    <col min="10" max="10" width="9.88671875" bestFit="1" customWidth="1"/>
    <col min="11" max="11" width="9.44140625" bestFit="1" customWidth="1"/>
    <col min="12" max="12" width="1" customWidth="1"/>
    <col min="13" max="13" width="10.109375" bestFit="1" customWidth="1"/>
    <col min="15" max="15" width="1" customWidth="1"/>
    <col min="16" max="16" width="10.109375" bestFit="1" customWidth="1"/>
  </cols>
  <sheetData>
    <row r="1" spans="1:5" x14ac:dyDescent="0.3">
      <c r="A1" s="1" t="s">
        <v>0</v>
      </c>
    </row>
    <row r="2" spans="1:5" x14ac:dyDescent="0.3">
      <c r="A2" t="s">
        <v>44</v>
      </c>
      <c r="B2" s="3" t="s">
        <v>1</v>
      </c>
      <c r="C2" s="124" t="s">
        <v>160</v>
      </c>
    </row>
    <row r="3" spans="1:5" ht="2.4" customHeight="1" x14ac:dyDescent="0.3">
      <c r="C3" s="2"/>
    </row>
    <row r="4" spans="1:5" x14ac:dyDescent="0.3">
      <c r="A4" t="s">
        <v>44</v>
      </c>
      <c r="B4" s="3" t="s">
        <v>2</v>
      </c>
      <c r="C4" s="124" t="s">
        <v>159</v>
      </c>
    </row>
    <row r="5" spans="1:5" ht="2.4" customHeight="1" x14ac:dyDescent="0.3">
      <c r="C5" s="2"/>
    </row>
    <row r="6" spans="1:5" x14ac:dyDescent="0.3">
      <c r="A6" t="s">
        <v>44</v>
      </c>
      <c r="B6" s="3" t="s">
        <v>3</v>
      </c>
      <c r="C6" s="124"/>
    </row>
    <row r="7" spans="1:5" ht="3" customHeight="1" x14ac:dyDescent="0.3">
      <c r="C7" s="2"/>
    </row>
    <row r="8" spans="1:5" ht="12.6" customHeight="1" x14ac:dyDescent="0.3">
      <c r="A8" t="s">
        <v>44</v>
      </c>
      <c r="B8" s="3" t="s">
        <v>152</v>
      </c>
      <c r="C8" s="124" t="s">
        <v>158</v>
      </c>
    </row>
    <row r="9" spans="1:5" ht="3" customHeight="1" x14ac:dyDescent="0.3"/>
    <row r="10" spans="1:5" x14ac:dyDescent="0.3">
      <c r="A10" t="s">
        <v>44</v>
      </c>
      <c r="B10" s="3" t="s">
        <v>4</v>
      </c>
      <c r="C10" s="9" t="s">
        <v>153</v>
      </c>
    </row>
    <row r="11" spans="1:5" ht="3" customHeight="1" x14ac:dyDescent="0.3"/>
    <row r="12" spans="1:5" x14ac:dyDescent="0.3">
      <c r="A12" t="s">
        <v>44</v>
      </c>
      <c r="B12" s="3" t="s">
        <v>33</v>
      </c>
      <c r="C12" s="14" t="e">
        <f>#REF!</f>
        <v>#REF!</v>
      </c>
      <c r="D12" s="7" t="s">
        <v>30</v>
      </c>
    </row>
    <row r="13" spans="1:5" ht="3" customHeight="1" x14ac:dyDescent="0.3">
      <c r="D13" s="7"/>
    </row>
    <row r="14" spans="1:5" x14ac:dyDescent="0.3">
      <c r="A14" t="s">
        <v>44</v>
      </c>
      <c r="B14" s="3" t="s">
        <v>34</v>
      </c>
    </row>
    <row r="15" spans="1:5" x14ac:dyDescent="0.3">
      <c r="C15" s="10" t="s">
        <v>36</v>
      </c>
      <c r="D15" s="15" t="e">
        <f>#REF!</f>
        <v>#REF!</v>
      </c>
      <c r="E15" s="7" t="s">
        <v>30</v>
      </c>
    </row>
    <row r="16" spans="1:5" x14ac:dyDescent="0.3">
      <c r="C16" s="10" t="s">
        <v>35</v>
      </c>
      <c r="D16" s="15" t="e">
        <f>#REF!</f>
        <v>#REF!</v>
      </c>
      <c r="E16" s="7" t="s">
        <v>30</v>
      </c>
    </row>
    <row r="17" spans="1:6" x14ac:dyDescent="0.3">
      <c r="C17" s="10" t="s">
        <v>37</v>
      </c>
      <c r="D17" s="11"/>
      <c r="E17" s="7" t="s">
        <v>30</v>
      </c>
    </row>
    <row r="18" spans="1:6" ht="4.2" customHeight="1" x14ac:dyDescent="0.3">
      <c r="E18" s="7"/>
      <c r="F18" s="7"/>
    </row>
    <row r="19" spans="1:6" x14ac:dyDescent="0.3">
      <c r="A19" t="s">
        <v>44</v>
      </c>
      <c r="B19" s="3" t="s">
        <v>10</v>
      </c>
      <c r="C19" s="9"/>
      <c r="D19" s="8" t="s">
        <v>23</v>
      </c>
    </row>
    <row r="20" spans="1:6" ht="3" customHeight="1" x14ac:dyDescent="0.3">
      <c r="D20" s="7"/>
    </row>
    <row r="21" spans="1:6" x14ac:dyDescent="0.3">
      <c r="A21" t="s">
        <v>44</v>
      </c>
      <c r="B21" s="3" t="s">
        <v>20</v>
      </c>
      <c r="C21" s="9"/>
      <c r="D21" s="8" t="s">
        <v>38</v>
      </c>
    </row>
    <row r="22" spans="1:6" ht="3.6" customHeight="1" x14ac:dyDescent="0.3"/>
    <row r="23" spans="1:6" ht="16.2" customHeight="1" x14ac:dyDescent="0.3">
      <c r="A23" t="s">
        <v>44</v>
      </c>
      <c r="B23" s="3" t="s">
        <v>155</v>
      </c>
      <c r="C23" s="9"/>
      <c r="D23" s="8" t="s">
        <v>38</v>
      </c>
    </row>
    <row r="24" spans="1:6" ht="3.6" customHeight="1" x14ac:dyDescent="0.3"/>
    <row r="25" spans="1:6" x14ac:dyDescent="0.3">
      <c r="A25" t="s">
        <v>44</v>
      </c>
      <c r="B25" s="3" t="s">
        <v>31</v>
      </c>
      <c r="C25" s="9"/>
      <c r="D25" s="3"/>
    </row>
    <row r="26" spans="1:6" ht="3.6" customHeight="1" x14ac:dyDescent="0.3"/>
    <row r="27" spans="1:6" x14ac:dyDescent="0.3">
      <c r="A27" t="s">
        <v>44</v>
      </c>
      <c r="B27" s="3" t="s">
        <v>39</v>
      </c>
    </row>
    <row r="28" spans="1:6" x14ac:dyDescent="0.3">
      <c r="C28" s="3" t="s">
        <v>41</v>
      </c>
    </row>
    <row r="29" spans="1:6" x14ac:dyDescent="0.3">
      <c r="D29" s="3" t="s">
        <v>23</v>
      </c>
      <c r="E29" s="9"/>
    </row>
    <row r="30" spans="1:6" x14ac:dyDescent="0.3">
      <c r="D30" s="3" t="s">
        <v>42</v>
      </c>
      <c r="E30" s="9"/>
    </row>
    <row r="31" spans="1:6" ht="3" customHeight="1" x14ac:dyDescent="0.3"/>
    <row r="32" spans="1:6" x14ac:dyDescent="0.3">
      <c r="C32" s="3" t="s">
        <v>40</v>
      </c>
    </row>
    <row r="33" spans="2:5" x14ac:dyDescent="0.3">
      <c r="D33" s="3" t="s">
        <v>23</v>
      </c>
      <c r="E33" s="9"/>
    </row>
    <row r="34" spans="2:5" x14ac:dyDescent="0.3">
      <c r="D34" s="3" t="s">
        <v>42</v>
      </c>
      <c r="E34" s="9"/>
    </row>
    <row r="35" spans="2:5" ht="3" customHeight="1" x14ac:dyDescent="0.3"/>
    <row r="36" spans="2:5" x14ac:dyDescent="0.3">
      <c r="C36" s="3" t="s">
        <v>43</v>
      </c>
    </row>
    <row r="37" spans="2:5" x14ac:dyDescent="0.3">
      <c r="D37" s="3" t="s">
        <v>23</v>
      </c>
      <c r="E37" s="9"/>
    </row>
    <row r="38" spans="2:5" x14ac:dyDescent="0.3">
      <c r="D38" s="3" t="s">
        <v>42</v>
      </c>
      <c r="E38" s="9"/>
    </row>
    <row r="39" spans="2:5" ht="2.4" customHeight="1" x14ac:dyDescent="0.3"/>
    <row r="40" spans="2:5" x14ac:dyDescent="0.3">
      <c r="C40" s="3" t="s">
        <v>12</v>
      </c>
    </row>
    <row r="41" spans="2:5" x14ac:dyDescent="0.3">
      <c r="D41" s="3" t="s">
        <v>23</v>
      </c>
      <c r="E41" s="9"/>
    </row>
    <row r="42" spans="2:5" x14ac:dyDescent="0.3">
      <c r="D42" s="3" t="s">
        <v>42</v>
      </c>
      <c r="E42" s="9"/>
    </row>
    <row r="44" spans="2:5" ht="28.8" x14ac:dyDescent="0.3">
      <c r="B44" s="40" t="s">
        <v>141</v>
      </c>
    </row>
    <row r="45" spans="2:5" x14ac:dyDescent="0.3">
      <c r="C45" s="75"/>
      <c r="D45" s="7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2"/>
  <sheetViews>
    <sheetView rightToLeft="1" zoomScale="145" zoomScaleNormal="145" workbookViewId="0">
      <pane ySplit="1" topLeftCell="A2" activePane="bottomLeft" state="frozen"/>
      <selection pane="bottomLeft" activeCell="B34" sqref="B34"/>
    </sheetView>
  </sheetViews>
  <sheetFormatPr defaultRowHeight="14.4" x14ac:dyDescent="0.3"/>
  <cols>
    <col min="1" max="1" width="14.44140625" bestFit="1" customWidth="1"/>
    <col min="2" max="2" width="29.6640625" bestFit="1" customWidth="1"/>
    <col min="3" max="3" width="14.44140625" bestFit="1" customWidth="1"/>
  </cols>
  <sheetData>
    <row r="1" spans="1:6" x14ac:dyDescent="0.3">
      <c r="A1" s="1" t="s">
        <v>11</v>
      </c>
    </row>
    <row r="2" spans="1:6" x14ac:dyDescent="0.3">
      <c r="A2" t="s">
        <v>44</v>
      </c>
      <c r="B2" s="3" t="s">
        <v>119</v>
      </c>
      <c r="C2" s="9" t="s">
        <v>53</v>
      </c>
      <c r="D2" s="9" t="s">
        <v>118</v>
      </c>
      <c r="E2" s="9" t="s">
        <v>13</v>
      </c>
      <c r="F2" s="9" t="s">
        <v>14</v>
      </c>
    </row>
    <row r="3" spans="1:6" ht="4.8" customHeight="1" x14ac:dyDescent="0.3"/>
    <row r="4" spans="1:6" x14ac:dyDescent="0.3">
      <c r="A4" t="s">
        <v>44</v>
      </c>
      <c r="B4" s="3" t="s">
        <v>120</v>
      </c>
      <c r="C4" s="9" t="s">
        <v>53</v>
      </c>
      <c r="D4" s="9" t="s">
        <v>118</v>
      </c>
      <c r="E4" s="9" t="s">
        <v>13</v>
      </c>
      <c r="F4" s="9" t="s">
        <v>14</v>
      </c>
    </row>
    <row r="5" spans="1:6" ht="3.6" customHeight="1" x14ac:dyDescent="0.3"/>
    <row r="6" spans="1:6" x14ac:dyDescent="0.3">
      <c r="A6" t="s">
        <v>44</v>
      </c>
      <c r="B6" s="3" t="s">
        <v>121</v>
      </c>
      <c r="C6" s="9" t="s">
        <v>53</v>
      </c>
      <c r="D6" s="9" t="s">
        <v>118</v>
      </c>
      <c r="E6" s="9" t="s">
        <v>13</v>
      </c>
      <c r="F6" s="9" t="s">
        <v>14</v>
      </c>
    </row>
    <row r="7" spans="1:6" ht="4.2" customHeight="1" x14ac:dyDescent="0.3"/>
    <row r="8" spans="1:6" x14ac:dyDescent="0.3">
      <c r="A8" t="s">
        <v>44</v>
      </c>
      <c r="B8" s="3" t="s">
        <v>122</v>
      </c>
      <c r="C8" s="9" t="s">
        <v>53</v>
      </c>
      <c r="D8" s="9" t="s">
        <v>118</v>
      </c>
      <c r="E8" s="9" t="s">
        <v>13</v>
      </c>
      <c r="F8" s="9" t="s">
        <v>14</v>
      </c>
    </row>
    <row r="9" spans="1:6" ht="3.6" customHeight="1" x14ac:dyDescent="0.3"/>
    <row r="10" spans="1:6" x14ac:dyDescent="0.3">
      <c r="A10" t="s">
        <v>44</v>
      </c>
      <c r="B10" s="3" t="s">
        <v>123</v>
      </c>
      <c r="C10" s="9" t="s">
        <v>53</v>
      </c>
      <c r="D10" s="9" t="s">
        <v>118</v>
      </c>
      <c r="E10" s="9" t="s">
        <v>13</v>
      </c>
      <c r="F10" s="9" t="s">
        <v>14</v>
      </c>
    </row>
    <row r="11" spans="1:6" ht="3" customHeight="1" x14ac:dyDescent="0.3"/>
    <row r="12" spans="1:6" x14ac:dyDescent="0.3">
      <c r="A12" t="s">
        <v>44</v>
      </c>
      <c r="B12" s="3" t="s">
        <v>124</v>
      </c>
      <c r="C12" s="9" t="s">
        <v>53</v>
      </c>
      <c r="D12" s="9" t="s">
        <v>118</v>
      </c>
      <c r="E12" s="9" t="s">
        <v>13</v>
      </c>
      <c r="F12" s="9" t="s">
        <v>14</v>
      </c>
    </row>
    <row r="13" spans="1:6" ht="4.2" customHeight="1" x14ac:dyDescent="0.3"/>
    <row r="14" spans="1:6" x14ac:dyDescent="0.3">
      <c r="A14" t="s">
        <v>44</v>
      </c>
      <c r="B14" s="3" t="s">
        <v>125</v>
      </c>
      <c r="C14" s="9" t="s">
        <v>53</v>
      </c>
      <c r="D14" s="9" t="s">
        <v>118</v>
      </c>
      <c r="E14" s="9" t="s">
        <v>13</v>
      </c>
      <c r="F14" s="9" t="s">
        <v>14</v>
      </c>
    </row>
    <row r="15" spans="1:6" ht="4.8" customHeight="1" x14ac:dyDescent="0.3"/>
    <row r="16" spans="1:6" x14ac:dyDescent="0.3">
      <c r="A16" t="s">
        <v>44</v>
      </c>
      <c r="B16" s="3" t="s">
        <v>126</v>
      </c>
      <c r="C16" s="9" t="s">
        <v>53</v>
      </c>
      <c r="D16" s="9" t="s">
        <v>118</v>
      </c>
      <c r="E16" s="9" t="s">
        <v>13</v>
      </c>
      <c r="F16" s="9" t="s">
        <v>14</v>
      </c>
    </row>
    <row r="17" spans="1:7" ht="3.6" customHeight="1" x14ac:dyDescent="0.3"/>
    <row r="18" spans="1:7" x14ac:dyDescent="0.3">
      <c r="A18" t="s">
        <v>44</v>
      </c>
      <c r="B18" s="3" t="s">
        <v>46</v>
      </c>
      <c r="C18" s="9" t="s">
        <v>53</v>
      </c>
      <c r="D18" s="9" t="s">
        <v>118</v>
      </c>
      <c r="E18" s="9" t="s">
        <v>13</v>
      </c>
      <c r="F18" s="9" t="s">
        <v>14</v>
      </c>
    </row>
    <row r="20" spans="1:7" x14ac:dyDescent="0.3">
      <c r="A20" t="s">
        <v>44</v>
      </c>
      <c r="B20" s="3" t="s">
        <v>57</v>
      </c>
    </row>
    <row r="21" spans="1:7" x14ac:dyDescent="0.3">
      <c r="C21" s="3" t="s">
        <v>46</v>
      </c>
      <c r="D21" s="9" t="s">
        <v>53</v>
      </c>
      <c r="E21" s="9" t="s">
        <v>118</v>
      </c>
      <c r="F21" s="9" t="s">
        <v>54</v>
      </c>
      <c r="G21" s="9" t="s">
        <v>14</v>
      </c>
    </row>
    <row r="22" spans="1:7" x14ac:dyDescent="0.3">
      <c r="C22" s="3" t="s">
        <v>50</v>
      </c>
      <c r="D22" s="9" t="s">
        <v>53</v>
      </c>
      <c r="E22" s="9" t="s">
        <v>118</v>
      </c>
      <c r="F22" s="9" t="s">
        <v>54</v>
      </c>
      <c r="G22" s="9" t="s">
        <v>14</v>
      </c>
    </row>
    <row r="23" spans="1:7" x14ac:dyDescent="0.3">
      <c r="C23" s="3" t="s">
        <v>48</v>
      </c>
      <c r="D23" s="9" t="s">
        <v>53</v>
      </c>
      <c r="E23" s="9" t="s">
        <v>118</v>
      </c>
      <c r="F23" s="9" t="s">
        <v>54</v>
      </c>
      <c r="G23" s="9" t="s">
        <v>14</v>
      </c>
    </row>
    <row r="24" spans="1:7" x14ac:dyDescent="0.3">
      <c r="C24" s="3" t="s">
        <v>51</v>
      </c>
      <c r="D24" s="9" t="s">
        <v>53</v>
      </c>
      <c r="E24" s="9" t="s">
        <v>118</v>
      </c>
      <c r="F24" s="9" t="s">
        <v>54</v>
      </c>
      <c r="G24" s="9" t="s">
        <v>14</v>
      </c>
    </row>
    <row r="25" spans="1:7" x14ac:dyDescent="0.3">
      <c r="C25" s="3" t="s">
        <v>47</v>
      </c>
      <c r="D25" s="9" t="s">
        <v>53</v>
      </c>
      <c r="E25" s="9" t="s">
        <v>118</v>
      </c>
      <c r="F25" s="9" t="s">
        <v>54</v>
      </c>
      <c r="G25" s="9" t="s">
        <v>14</v>
      </c>
    </row>
    <row r="26" spans="1:7" x14ac:dyDescent="0.3">
      <c r="C26" s="3" t="s">
        <v>52</v>
      </c>
      <c r="D26" s="9" t="s">
        <v>53</v>
      </c>
      <c r="E26" s="9" t="s">
        <v>118</v>
      </c>
      <c r="F26" s="9" t="s">
        <v>54</v>
      </c>
      <c r="G26" s="9" t="s">
        <v>14</v>
      </c>
    </row>
    <row r="27" spans="1:7" x14ac:dyDescent="0.3">
      <c r="C27" s="3" t="s">
        <v>49</v>
      </c>
      <c r="D27" s="9" t="s">
        <v>53</v>
      </c>
      <c r="E27" s="9" t="s">
        <v>118</v>
      </c>
      <c r="F27" s="9" t="s">
        <v>54</v>
      </c>
      <c r="G27" s="9" t="s">
        <v>14</v>
      </c>
    </row>
    <row r="28" spans="1:7" x14ac:dyDescent="0.3">
      <c r="C28" s="3" t="s">
        <v>55</v>
      </c>
      <c r="D28" s="9" t="s">
        <v>53</v>
      </c>
      <c r="E28" s="9" t="s">
        <v>118</v>
      </c>
      <c r="F28" s="9" t="s">
        <v>54</v>
      </c>
      <c r="G28" s="9" t="s">
        <v>14</v>
      </c>
    </row>
    <row r="29" spans="1:7" x14ac:dyDescent="0.3">
      <c r="C29" s="3" t="s">
        <v>56</v>
      </c>
      <c r="D29" s="9" t="s">
        <v>53</v>
      </c>
      <c r="E29" s="9" t="s">
        <v>118</v>
      </c>
      <c r="F29" s="9" t="s">
        <v>54</v>
      </c>
      <c r="G29" s="9" t="s">
        <v>14</v>
      </c>
    </row>
    <row r="30" spans="1:7" x14ac:dyDescent="0.3">
      <c r="C30" s="3" t="s">
        <v>12</v>
      </c>
      <c r="D30" s="9" t="s">
        <v>53</v>
      </c>
      <c r="E30" s="9" t="s">
        <v>118</v>
      </c>
      <c r="F30" s="9" t="s">
        <v>54</v>
      </c>
      <c r="G30" s="9" t="s">
        <v>14</v>
      </c>
    </row>
    <row r="31" spans="1:7" ht="4.2" customHeight="1" x14ac:dyDescent="0.3"/>
    <row r="32" spans="1:7" x14ac:dyDescent="0.3">
      <c r="A32" t="s">
        <v>44</v>
      </c>
      <c r="B32" s="3" t="s">
        <v>12</v>
      </c>
      <c r="C32" s="3" t="s">
        <v>127</v>
      </c>
      <c r="D32" s="9" t="s">
        <v>53</v>
      </c>
      <c r="E32" s="9" t="s">
        <v>118</v>
      </c>
      <c r="F32" s="9" t="s">
        <v>54</v>
      </c>
      <c r="G32" s="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1"/>
  <sheetViews>
    <sheetView rightToLeft="1" workbookViewId="0">
      <pane ySplit="1" topLeftCell="A2" activePane="bottomLeft" state="frozen"/>
      <selection pane="bottomLeft" activeCell="C25" sqref="C25"/>
    </sheetView>
  </sheetViews>
  <sheetFormatPr defaultRowHeight="14.4" x14ac:dyDescent="0.3"/>
  <cols>
    <col min="2" max="2" width="18.44140625" customWidth="1"/>
    <col min="3" max="3" width="10.77734375" customWidth="1"/>
    <col min="6" max="6" width="17.44140625" bestFit="1" customWidth="1"/>
  </cols>
  <sheetData>
    <row r="1" spans="1:6" x14ac:dyDescent="0.3">
      <c r="A1" s="1" t="s">
        <v>5</v>
      </c>
    </row>
    <row r="2" spans="1:6" x14ac:dyDescent="0.3">
      <c r="A2" t="s">
        <v>44</v>
      </c>
      <c r="B2" t="s">
        <v>6</v>
      </c>
      <c r="C2" s="16"/>
    </row>
    <row r="3" spans="1:6" ht="3.6" customHeight="1" x14ac:dyDescent="0.3"/>
    <row r="4" spans="1:6" x14ac:dyDescent="0.3">
      <c r="A4" t="s">
        <v>44</v>
      </c>
      <c r="B4" t="s">
        <v>7</v>
      </c>
      <c r="C4" s="16"/>
    </row>
    <row r="5" spans="1:6" ht="4.2" customHeight="1" x14ac:dyDescent="0.3"/>
    <row r="6" spans="1:6" x14ac:dyDescent="0.3">
      <c r="A6" t="s">
        <v>44</v>
      </c>
      <c r="B6" t="s">
        <v>8</v>
      </c>
      <c r="C6" s="16"/>
    </row>
    <row r="7" spans="1:6" ht="4.2" customHeight="1" x14ac:dyDescent="0.3"/>
    <row r="8" spans="1:6" x14ac:dyDescent="0.3">
      <c r="A8" t="s">
        <v>44</v>
      </c>
      <c r="B8" t="s">
        <v>156</v>
      </c>
      <c r="C8" s="16"/>
    </row>
    <row r="9" spans="1:6" x14ac:dyDescent="0.3">
      <c r="C9" s="7"/>
    </row>
    <row r="10" spans="1:6" x14ac:dyDescent="0.3">
      <c r="A10" t="s">
        <v>44</v>
      </c>
      <c r="B10" t="s">
        <v>9</v>
      </c>
      <c r="C10" s="7"/>
    </row>
    <row r="11" spans="1:6" x14ac:dyDescent="0.3">
      <c r="C11" s="4" t="s">
        <v>22</v>
      </c>
      <c r="D11" s="4" t="s">
        <v>23</v>
      </c>
      <c r="E11" s="4" t="s">
        <v>72</v>
      </c>
      <c r="F11" s="4" t="s">
        <v>32</v>
      </c>
    </row>
    <row r="12" spans="1:6" x14ac:dyDescent="0.3">
      <c r="C12" s="124">
        <v>1</v>
      </c>
      <c r="D12" s="125" t="s">
        <v>24</v>
      </c>
      <c r="E12" s="5"/>
      <c r="F12" s="9" t="s">
        <v>30</v>
      </c>
    </row>
    <row r="13" spans="1:6" x14ac:dyDescent="0.3">
      <c r="C13" s="124">
        <v>2</v>
      </c>
      <c r="D13" s="125" t="s">
        <v>25</v>
      </c>
      <c r="E13" s="5"/>
      <c r="F13" s="9" t="s">
        <v>30</v>
      </c>
    </row>
    <row r="14" spans="1:6" x14ac:dyDescent="0.3">
      <c r="C14" s="124">
        <v>3</v>
      </c>
      <c r="D14" s="125" t="s">
        <v>26</v>
      </c>
      <c r="E14" s="5"/>
      <c r="F14" s="9" t="s">
        <v>30</v>
      </c>
    </row>
    <row r="15" spans="1:6" x14ac:dyDescent="0.3">
      <c r="C15" s="124">
        <v>4</v>
      </c>
      <c r="D15" s="125" t="s">
        <v>27</v>
      </c>
      <c r="E15" s="5"/>
      <c r="F15" s="9" t="s">
        <v>30</v>
      </c>
    </row>
    <row r="16" spans="1:6" x14ac:dyDescent="0.3">
      <c r="C16" s="124">
        <v>5</v>
      </c>
      <c r="D16" s="125" t="s">
        <v>28</v>
      </c>
      <c r="E16" s="5"/>
      <c r="F16" s="9" t="s">
        <v>30</v>
      </c>
    </row>
    <row r="17" spans="1:6" x14ac:dyDescent="0.3">
      <c r="C17" s="124" t="s">
        <v>19</v>
      </c>
      <c r="D17" s="125" t="s">
        <v>29</v>
      </c>
      <c r="E17" s="5"/>
      <c r="F17" s="9" t="s">
        <v>30</v>
      </c>
    </row>
    <row r="21" spans="1:6" s="126" customFormat="1" x14ac:dyDescent="0.3">
      <c r="A21" s="126" t="s">
        <v>45</v>
      </c>
      <c r="B21" s="127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AA11"/>
  <sheetViews>
    <sheetView rightToLeft="1" topLeftCell="C1" zoomScale="55" zoomScaleNormal="55" workbookViewId="0">
      <pane ySplit="3" topLeftCell="A4" activePane="bottomLeft" state="frozen"/>
      <selection activeCell="C1" sqref="C1"/>
      <selection pane="bottomLeft" activeCell="R4" sqref="R4"/>
    </sheetView>
  </sheetViews>
  <sheetFormatPr defaultRowHeight="14.4" x14ac:dyDescent="0.3"/>
  <cols>
    <col min="1" max="1" width="16.88671875" style="21" bestFit="1" customWidth="1"/>
    <col min="2" max="3" width="9" style="36" customWidth="1"/>
    <col min="4" max="4" width="8.33203125" style="30" bestFit="1" customWidth="1"/>
    <col min="5" max="5" width="19" style="21" customWidth="1"/>
    <col min="6" max="6" width="15.6640625" style="21" customWidth="1"/>
    <col min="7" max="7" width="60.6640625" style="21" customWidth="1"/>
    <col min="8" max="8" width="20.44140625" style="21" customWidth="1"/>
    <col min="9" max="9" width="10.109375" style="35" customWidth="1"/>
    <col min="10" max="10" width="10.109375" style="35" bestFit="1" customWidth="1"/>
    <col min="11" max="11" width="11.21875" style="35" customWidth="1"/>
    <col min="12" max="12" width="14.109375" style="35" customWidth="1"/>
    <col min="13" max="13" width="8.88671875" style="21"/>
    <col min="14" max="14" width="12.6640625" style="21" customWidth="1"/>
    <col min="15" max="15" width="0.5546875" style="21" customWidth="1"/>
    <col min="16" max="17" width="9.44140625" style="22" customWidth="1"/>
    <col min="18" max="18" width="12.33203125" style="21" customWidth="1"/>
    <col min="19" max="19" width="0.77734375" style="21" customWidth="1"/>
    <col min="20" max="21" width="10.77734375" style="21" customWidth="1"/>
    <col min="22" max="22" width="10.6640625" style="21" customWidth="1"/>
    <col min="23" max="23" width="0.6640625" style="21" customWidth="1"/>
    <col min="24" max="24" width="17.77734375" style="21" customWidth="1"/>
    <col min="25" max="25" width="1.109375" style="21" customWidth="1"/>
    <col min="28" max="250" width="8.88671875" style="21"/>
    <col min="251" max="251" width="3" style="21" bestFit="1" customWidth="1"/>
    <col min="252" max="252" width="2" style="21" bestFit="1" customWidth="1"/>
    <col min="253" max="253" width="8.33203125" style="21" bestFit="1" customWidth="1"/>
    <col min="254" max="254" width="26.77734375" style="21" customWidth="1"/>
    <col min="255" max="255" width="15.6640625" style="21" customWidth="1"/>
    <col min="256" max="256" width="60.6640625" style="21" customWidth="1"/>
    <col min="257" max="257" width="8.77734375" style="21" bestFit="1" customWidth="1"/>
    <col min="258" max="258" width="7.77734375" style="21" customWidth="1"/>
    <col min="259" max="259" width="5.88671875" style="21" customWidth="1"/>
    <col min="260" max="260" width="11.5546875" style="21" customWidth="1"/>
    <col min="261" max="261" width="10.109375" style="21" bestFit="1" customWidth="1"/>
    <col min="262" max="262" width="11.21875" style="21" customWidth="1"/>
    <col min="263" max="263" width="14.109375" style="21" customWidth="1"/>
    <col min="264" max="264" width="0.5546875" style="21" customWidth="1"/>
    <col min="265" max="265" width="9.44140625" style="21" customWidth="1"/>
    <col min="266" max="266" width="12.33203125" style="21" customWidth="1"/>
    <col min="267" max="267" width="5.88671875" style="21" customWidth="1"/>
    <col min="268" max="268" width="79.21875" style="21" bestFit="1" customWidth="1"/>
    <col min="269" max="506" width="8.88671875" style="21"/>
    <col min="507" max="507" width="3" style="21" bestFit="1" customWidth="1"/>
    <col min="508" max="508" width="2" style="21" bestFit="1" customWidth="1"/>
    <col min="509" max="509" width="8.33203125" style="21" bestFit="1" customWidth="1"/>
    <col min="510" max="510" width="26.77734375" style="21" customWidth="1"/>
    <col min="511" max="511" width="15.6640625" style="21" customWidth="1"/>
    <col min="512" max="512" width="60.6640625" style="21" customWidth="1"/>
    <col min="513" max="513" width="8.77734375" style="21" bestFit="1" customWidth="1"/>
    <col min="514" max="514" width="7.77734375" style="21" customWidth="1"/>
    <col min="515" max="515" width="5.88671875" style="21" customWidth="1"/>
    <col min="516" max="516" width="11.5546875" style="21" customWidth="1"/>
    <col min="517" max="517" width="10.109375" style="21" bestFit="1" customWidth="1"/>
    <col min="518" max="518" width="11.21875" style="21" customWidth="1"/>
    <col min="519" max="519" width="14.109375" style="21" customWidth="1"/>
    <col min="520" max="520" width="0.5546875" style="21" customWidth="1"/>
    <col min="521" max="521" width="9.44140625" style="21" customWidth="1"/>
    <col min="522" max="522" width="12.33203125" style="21" customWidth="1"/>
    <col min="523" max="523" width="5.88671875" style="21" customWidth="1"/>
    <col min="524" max="524" width="79.21875" style="21" bestFit="1" customWidth="1"/>
    <col min="525" max="762" width="8.88671875" style="21"/>
    <col min="763" max="763" width="3" style="21" bestFit="1" customWidth="1"/>
    <col min="764" max="764" width="2" style="21" bestFit="1" customWidth="1"/>
    <col min="765" max="765" width="8.33203125" style="21" bestFit="1" customWidth="1"/>
    <col min="766" max="766" width="26.77734375" style="21" customWidth="1"/>
    <col min="767" max="767" width="15.6640625" style="21" customWidth="1"/>
    <col min="768" max="768" width="60.6640625" style="21" customWidth="1"/>
    <col min="769" max="769" width="8.77734375" style="21" bestFit="1" customWidth="1"/>
    <col min="770" max="770" width="7.77734375" style="21" customWidth="1"/>
    <col min="771" max="771" width="5.88671875" style="21" customWidth="1"/>
    <col min="772" max="772" width="11.5546875" style="21" customWidth="1"/>
    <col min="773" max="773" width="10.109375" style="21" bestFit="1" customWidth="1"/>
    <col min="774" max="774" width="11.21875" style="21" customWidth="1"/>
    <col min="775" max="775" width="14.109375" style="21" customWidth="1"/>
    <col min="776" max="776" width="0.5546875" style="21" customWidth="1"/>
    <col min="777" max="777" width="9.44140625" style="21" customWidth="1"/>
    <col min="778" max="778" width="12.33203125" style="21" customWidth="1"/>
    <col min="779" max="779" width="5.88671875" style="21" customWidth="1"/>
    <col min="780" max="780" width="79.21875" style="21" bestFit="1" customWidth="1"/>
    <col min="781" max="1018" width="8.88671875" style="21"/>
    <col min="1019" max="1019" width="3" style="21" bestFit="1" customWidth="1"/>
    <col min="1020" max="1020" width="2" style="21" bestFit="1" customWidth="1"/>
    <col min="1021" max="1021" width="8.33203125" style="21" bestFit="1" customWidth="1"/>
    <col min="1022" max="1022" width="26.77734375" style="21" customWidth="1"/>
    <col min="1023" max="1023" width="15.6640625" style="21" customWidth="1"/>
    <col min="1024" max="1024" width="60.6640625" style="21" customWidth="1"/>
    <col min="1025" max="1025" width="8.77734375" style="21" bestFit="1" customWidth="1"/>
    <col min="1026" max="1026" width="7.77734375" style="21" customWidth="1"/>
    <col min="1027" max="1027" width="5.88671875" style="21" customWidth="1"/>
    <col min="1028" max="1028" width="11.5546875" style="21" customWidth="1"/>
    <col min="1029" max="1029" width="10.109375" style="21" bestFit="1" customWidth="1"/>
    <col min="1030" max="1030" width="11.21875" style="21" customWidth="1"/>
    <col min="1031" max="1031" width="14.109375" style="21" customWidth="1"/>
    <col min="1032" max="1032" width="0.5546875" style="21" customWidth="1"/>
    <col min="1033" max="1033" width="9.44140625" style="21" customWidth="1"/>
    <col min="1034" max="1034" width="12.33203125" style="21" customWidth="1"/>
    <col min="1035" max="1035" width="5.88671875" style="21" customWidth="1"/>
    <col min="1036" max="1036" width="79.21875" style="21" bestFit="1" customWidth="1"/>
    <col min="1037" max="1274" width="8.88671875" style="21"/>
    <col min="1275" max="1275" width="3" style="21" bestFit="1" customWidth="1"/>
    <col min="1276" max="1276" width="2" style="21" bestFit="1" customWidth="1"/>
    <col min="1277" max="1277" width="8.33203125" style="21" bestFit="1" customWidth="1"/>
    <col min="1278" max="1278" width="26.77734375" style="21" customWidth="1"/>
    <col min="1279" max="1279" width="15.6640625" style="21" customWidth="1"/>
    <col min="1280" max="1280" width="60.6640625" style="21" customWidth="1"/>
    <col min="1281" max="1281" width="8.77734375" style="21" bestFit="1" customWidth="1"/>
    <col min="1282" max="1282" width="7.77734375" style="21" customWidth="1"/>
    <col min="1283" max="1283" width="5.88671875" style="21" customWidth="1"/>
    <col min="1284" max="1284" width="11.5546875" style="21" customWidth="1"/>
    <col min="1285" max="1285" width="10.109375" style="21" bestFit="1" customWidth="1"/>
    <col min="1286" max="1286" width="11.21875" style="21" customWidth="1"/>
    <col min="1287" max="1287" width="14.109375" style="21" customWidth="1"/>
    <col min="1288" max="1288" width="0.5546875" style="21" customWidth="1"/>
    <col min="1289" max="1289" width="9.44140625" style="21" customWidth="1"/>
    <col min="1290" max="1290" width="12.33203125" style="21" customWidth="1"/>
    <col min="1291" max="1291" width="5.88671875" style="21" customWidth="1"/>
    <col min="1292" max="1292" width="79.21875" style="21" bestFit="1" customWidth="1"/>
    <col min="1293" max="1530" width="8.88671875" style="21"/>
    <col min="1531" max="1531" width="3" style="21" bestFit="1" customWidth="1"/>
    <col min="1532" max="1532" width="2" style="21" bestFit="1" customWidth="1"/>
    <col min="1533" max="1533" width="8.33203125" style="21" bestFit="1" customWidth="1"/>
    <col min="1534" max="1534" width="26.77734375" style="21" customWidth="1"/>
    <col min="1535" max="1535" width="15.6640625" style="21" customWidth="1"/>
    <col min="1536" max="1536" width="60.6640625" style="21" customWidth="1"/>
    <col min="1537" max="1537" width="8.77734375" style="21" bestFit="1" customWidth="1"/>
    <col min="1538" max="1538" width="7.77734375" style="21" customWidth="1"/>
    <col min="1539" max="1539" width="5.88671875" style="21" customWidth="1"/>
    <col min="1540" max="1540" width="11.5546875" style="21" customWidth="1"/>
    <col min="1541" max="1541" width="10.109375" style="21" bestFit="1" customWidth="1"/>
    <col min="1542" max="1542" width="11.21875" style="21" customWidth="1"/>
    <col min="1543" max="1543" width="14.109375" style="21" customWidth="1"/>
    <col min="1544" max="1544" width="0.5546875" style="21" customWidth="1"/>
    <col min="1545" max="1545" width="9.44140625" style="21" customWidth="1"/>
    <col min="1546" max="1546" width="12.33203125" style="21" customWidth="1"/>
    <col min="1547" max="1547" width="5.88671875" style="21" customWidth="1"/>
    <col min="1548" max="1548" width="79.21875" style="21" bestFit="1" customWidth="1"/>
    <col min="1549" max="1786" width="8.88671875" style="21"/>
    <col min="1787" max="1787" width="3" style="21" bestFit="1" customWidth="1"/>
    <col min="1788" max="1788" width="2" style="21" bestFit="1" customWidth="1"/>
    <col min="1789" max="1789" width="8.33203125" style="21" bestFit="1" customWidth="1"/>
    <col min="1790" max="1790" width="26.77734375" style="21" customWidth="1"/>
    <col min="1791" max="1791" width="15.6640625" style="21" customWidth="1"/>
    <col min="1792" max="1792" width="60.6640625" style="21" customWidth="1"/>
    <col min="1793" max="1793" width="8.77734375" style="21" bestFit="1" customWidth="1"/>
    <col min="1794" max="1794" width="7.77734375" style="21" customWidth="1"/>
    <col min="1795" max="1795" width="5.88671875" style="21" customWidth="1"/>
    <col min="1796" max="1796" width="11.5546875" style="21" customWidth="1"/>
    <col min="1797" max="1797" width="10.109375" style="21" bestFit="1" customWidth="1"/>
    <col min="1798" max="1798" width="11.21875" style="21" customWidth="1"/>
    <col min="1799" max="1799" width="14.109375" style="21" customWidth="1"/>
    <col min="1800" max="1800" width="0.5546875" style="21" customWidth="1"/>
    <col min="1801" max="1801" width="9.44140625" style="21" customWidth="1"/>
    <col min="1802" max="1802" width="12.33203125" style="21" customWidth="1"/>
    <col min="1803" max="1803" width="5.88671875" style="21" customWidth="1"/>
    <col min="1804" max="1804" width="79.21875" style="21" bestFit="1" customWidth="1"/>
    <col min="1805" max="2042" width="8.88671875" style="21"/>
    <col min="2043" max="2043" width="3" style="21" bestFit="1" customWidth="1"/>
    <col min="2044" max="2044" width="2" style="21" bestFit="1" customWidth="1"/>
    <col min="2045" max="2045" width="8.33203125" style="21" bestFit="1" customWidth="1"/>
    <col min="2046" max="2046" width="26.77734375" style="21" customWidth="1"/>
    <col min="2047" max="2047" width="15.6640625" style="21" customWidth="1"/>
    <col min="2048" max="2048" width="60.6640625" style="21" customWidth="1"/>
    <col min="2049" max="2049" width="8.77734375" style="21" bestFit="1" customWidth="1"/>
    <col min="2050" max="2050" width="7.77734375" style="21" customWidth="1"/>
    <col min="2051" max="2051" width="5.88671875" style="21" customWidth="1"/>
    <col min="2052" max="2052" width="11.5546875" style="21" customWidth="1"/>
    <col min="2053" max="2053" width="10.109375" style="21" bestFit="1" customWidth="1"/>
    <col min="2054" max="2054" width="11.21875" style="21" customWidth="1"/>
    <col min="2055" max="2055" width="14.109375" style="21" customWidth="1"/>
    <col min="2056" max="2056" width="0.5546875" style="21" customWidth="1"/>
    <col min="2057" max="2057" width="9.44140625" style="21" customWidth="1"/>
    <col min="2058" max="2058" width="12.33203125" style="21" customWidth="1"/>
    <col min="2059" max="2059" width="5.88671875" style="21" customWidth="1"/>
    <col min="2060" max="2060" width="79.21875" style="21" bestFit="1" customWidth="1"/>
    <col min="2061" max="2298" width="8.88671875" style="21"/>
    <col min="2299" max="2299" width="3" style="21" bestFit="1" customWidth="1"/>
    <col min="2300" max="2300" width="2" style="21" bestFit="1" customWidth="1"/>
    <col min="2301" max="2301" width="8.33203125" style="21" bestFit="1" customWidth="1"/>
    <col min="2302" max="2302" width="26.77734375" style="21" customWidth="1"/>
    <col min="2303" max="2303" width="15.6640625" style="21" customWidth="1"/>
    <col min="2304" max="2304" width="60.6640625" style="21" customWidth="1"/>
    <col min="2305" max="2305" width="8.77734375" style="21" bestFit="1" customWidth="1"/>
    <col min="2306" max="2306" width="7.77734375" style="21" customWidth="1"/>
    <col min="2307" max="2307" width="5.88671875" style="21" customWidth="1"/>
    <col min="2308" max="2308" width="11.5546875" style="21" customWidth="1"/>
    <col min="2309" max="2309" width="10.109375" style="21" bestFit="1" customWidth="1"/>
    <col min="2310" max="2310" width="11.21875" style="21" customWidth="1"/>
    <col min="2311" max="2311" width="14.109375" style="21" customWidth="1"/>
    <col min="2312" max="2312" width="0.5546875" style="21" customWidth="1"/>
    <col min="2313" max="2313" width="9.44140625" style="21" customWidth="1"/>
    <col min="2314" max="2314" width="12.33203125" style="21" customWidth="1"/>
    <col min="2315" max="2315" width="5.88671875" style="21" customWidth="1"/>
    <col min="2316" max="2316" width="79.21875" style="21" bestFit="1" customWidth="1"/>
    <col min="2317" max="2554" width="8.88671875" style="21"/>
    <col min="2555" max="2555" width="3" style="21" bestFit="1" customWidth="1"/>
    <col min="2556" max="2556" width="2" style="21" bestFit="1" customWidth="1"/>
    <col min="2557" max="2557" width="8.33203125" style="21" bestFit="1" customWidth="1"/>
    <col min="2558" max="2558" width="26.77734375" style="21" customWidth="1"/>
    <col min="2559" max="2559" width="15.6640625" style="21" customWidth="1"/>
    <col min="2560" max="2560" width="60.6640625" style="21" customWidth="1"/>
    <col min="2561" max="2561" width="8.77734375" style="21" bestFit="1" customWidth="1"/>
    <col min="2562" max="2562" width="7.77734375" style="21" customWidth="1"/>
    <col min="2563" max="2563" width="5.88671875" style="21" customWidth="1"/>
    <col min="2564" max="2564" width="11.5546875" style="21" customWidth="1"/>
    <col min="2565" max="2565" width="10.109375" style="21" bestFit="1" customWidth="1"/>
    <col min="2566" max="2566" width="11.21875" style="21" customWidth="1"/>
    <col min="2567" max="2567" width="14.109375" style="21" customWidth="1"/>
    <col min="2568" max="2568" width="0.5546875" style="21" customWidth="1"/>
    <col min="2569" max="2569" width="9.44140625" style="21" customWidth="1"/>
    <col min="2570" max="2570" width="12.33203125" style="21" customWidth="1"/>
    <col min="2571" max="2571" width="5.88671875" style="21" customWidth="1"/>
    <col min="2572" max="2572" width="79.21875" style="21" bestFit="1" customWidth="1"/>
    <col min="2573" max="2810" width="8.88671875" style="21"/>
    <col min="2811" max="2811" width="3" style="21" bestFit="1" customWidth="1"/>
    <col min="2812" max="2812" width="2" style="21" bestFit="1" customWidth="1"/>
    <col min="2813" max="2813" width="8.33203125" style="21" bestFit="1" customWidth="1"/>
    <col min="2814" max="2814" width="26.77734375" style="21" customWidth="1"/>
    <col min="2815" max="2815" width="15.6640625" style="21" customWidth="1"/>
    <col min="2816" max="2816" width="60.6640625" style="21" customWidth="1"/>
    <col min="2817" max="2817" width="8.77734375" style="21" bestFit="1" customWidth="1"/>
    <col min="2818" max="2818" width="7.77734375" style="21" customWidth="1"/>
    <col min="2819" max="2819" width="5.88671875" style="21" customWidth="1"/>
    <col min="2820" max="2820" width="11.5546875" style="21" customWidth="1"/>
    <col min="2821" max="2821" width="10.109375" style="21" bestFit="1" customWidth="1"/>
    <col min="2822" max="2822" width="11.21875" style="21" customWidth="1"/>
    <col min="2823" max="2823" width="14.109375" style="21" customWidth="1"/>
    <col min="2824" max="2824" width="0.5546875" style="21" customWidth="1"/>
    <col min="2825" max="2825" width="9.44140625" style="21" customWidth="1"/>
    <col min="2826" max="2826" width="12.33203125" style="21" customWidth="1"/>
    <col min="2827" max="2827" width="5.88671875" style="21" customWidth="1"/>
    <col min="2828" max="2828" width="79.21875" style="21" bestFit="1" customWidth="1"/>
    <col min="2829" max="3066" width="8.88671875" style="21"/>
    <col min="3067" max="3067" width="3" style="21" bestFit="1" customWidth="1"/>
    <col min="3068" max="3068" width="2" style="21" bestFit="1" customWidth="1"/>
    <col min="3069" max="3069" width="8.33203125" style="21" bestFit="1" customWidth="1"/>
    <col min="3070" max="3070" width="26.77734375" style="21" customWidth="1"/>
    <col min="3071" max="3071" width="15.6640625" style="21" customWidth="1"/>
    <col min="3072" max="3072" width="60.6640625" style="21" customWidth="1"/>
    <col min="3073" max="3073" width="8.77734375" style="21" bestFit="1" customWidth="1"/>
    <col min="3074" max="3074" width="7.77734375" style="21" customWidth="1"/>
    <col min="3075" max="3075" width="5.88671875" style="21" customWidth="1"/>
    <col min="3076" max="3076" width="11.5546875" style="21" customWidth="1"/>
    <col min="3077" max="3077" width="10.109375" style="21" bestFit="1" customWidth="1"/>
    <col min="3078" max="3078" width="11.21875" style="21" customWidth="1"/>
    <col min="3079" max="3079" width="14.109375" style="21" customWidth="1"/>
    <col min="3080" max="3080" width="0.5546875" style="21" customWidth="1"/>
    <col min="3081" max="3081" width="9.44140625" style="21" customWidth="1"/>
    <col min="3082" max="3082" width="12.33203125" style="21" customWidth="1"/>
    <col min="3083" max="3083" width="5.88671875" style="21" customWidth="1"/>
    <col min="3084" max="3084" width="79.21875" style="21" bestFit="1" customWidth="1"/>
    <col min="3085" max="3322" width="8.88671875" style="21"/>
    <col min="3323" max="3323" width="3" style="21" bestFit="1" customWidth="1"/>
    <col min="3324" max="3324" width="2" style="21" bestFit="1" customWidth="1"/>
    <col min="3325" max="3325" width="8.33203125" style="21" bestFit="1" customWidth="1"/>
    <col min="3326" max="3326" width="26.77734375" style="21" customWidth="1"/>
    <col min="3327" max="3327" width="15.6640625" style="21" customWidth="1"/>
    <col min="3328" max="3328" width="60.6640625" style="21" customWidth="1"/>
    <col min="3329" max="3329" width="8.77734375" style="21" bestFit="1" customWidth="1"/>
    <col min="3330" max="3330" width="7.77734375" style="21" customWidth="1"/>
    <col min="3331" max="3331" width="5.88671875" style="21" customWidth="1"/>
    <col min="3332" max="3332" width="11.5546875" style="21" customWidth="1"/>
    <col min="3333" max="3333" width="10.109375" style="21" bestFit="1" customWidth="1"/>
    <col min="3334" max="3334" width="11.21875" style="21" customWidth="1"/>
    <col min="3335" max="3335" width="14.109375" style="21" customWidth="1"/>
    <col min="3336" max="3336" width="0.5546875" style="21" customWidth="1"/>
    <col min="3337" max="3337" width="9.44140625" style="21" customWidth="1"/>
    <col min="3338" max="3338" width="12.33203125" style="21" customWidth="1"/>
    <col min="3339" max="3339" width="5.88671875" style="21" customWidth="1"/>
    <col min="3340" max="3340" width="79.21875" style="21" bestFit="1" customWidth="1"/>
    <col min="3341" max="3578" width="8.88671875" style="21"/>
    <col min="3579" max="3579" width="3" style="21" bestFit="1" customWidth="1"/>
    <col min="3580" max="3580" width="2" style="21" bestFit="1" customWidth="1"/>
    <col min="3581" max="3581" width="8.33203125" style="21" bestFit="1" customWidth="1"/>
    <col min="3582" max="3582" width="26.77734375" style="21" customWidth="1"/>
    <col min="3583" max="3583" width="15.6640625" style="21" customWidth="1"/>
    <col min="3584" max="3584" width="60.6640625" style="21" customWidth="1"/>
    <col min="3585" max="3585" width="8.77734375" style="21" bestFit="1" customWidth="1"/>
    <col min="3586" max="3586" width="7.77734375" style="21" customWidth="1"/>
    <col min="3587" max="3587" width="5.88671875" style="21" customWidth="1"/>
    <col min="3588" max="3588" width="11.5546875" style="21" customWidth="1"/>
    <col min="3589" max="3589" width="10.109375" style="21" bestFit="1" customWidth="1"/>
    <col min="3590" max="3590" width="11.21875" style="21" customWidth="1"/>
    <col min="3591" max="3591" width="14.109375" style="21" customWidth="1"/>
    <col min="3592" max="3592" width="0.5546875" style="21" customWidth="1"/>
    <col min="3593" max="3593" width="9.44140625" style="21" customWidth="1"/>
    <col min="3594" max="3594" width="12.33203125" style="21" customWidth="1"/>
    <col min="3595" max="3595" width="5.88671875" style="21" customWidth="1"/>
    <col min="3596" max="3596" width="79.21875" style="21" bestFit="1" customWidth="1"/>
    <col min="3597" max="3834" width="8.88671875" style="21"/>
    <col min="3835" max="3835" width="3" style="21" bestFit="1" customWidth="1"/>
    <col min="3836" max="3836" width="2" style="21" bestFit="1" customWidth="1"/>
    <col min="3837" max="3837" width="8.33203125" style="21" bestFit="1" customWidth="1"/>
    <col min="3838" max="3838" width="26.77734375" style="21" customWidth="1"/>
    <col min="3839" max="3839" width="15.6640625" style="21" customWidth="1"/>
    <col min="3840" max="3840" width="60.6640625" style="21" customWidth="1"/>
    <col min="3841" max="3841" width="8.77734375" style="21" bestFit="1" customWidth="1"/>
    <col min="3842" max="3842" width="7.77734375" style="21" customWidth="1"/>
    <col min="3843" max="3843" width="5.88671875" style="21" customWidth="1"/>
    <col min="3844" max="3844" width="11.5546875" style="21" customWidth="1"/>
    <col min="3845" max="3845" width="10.109375" style="21" bestFit="1" customWidth="1"/>
    <col min="3846" max="3846" width="11.21875" style="21" customWidth="1"/>
    <col min="3847" max="3847" width="14.109375" style="21" customWidth="1"/>
    <col min="3848" max="3848" width="0.5546875" style="21" customWidth="1"/>
    <col min="3849" max="3849" width="9.44140625" style="21" customWidth="1"/>
    <col min="3850" max="3850" width="12.33203125" style="21" customWidth="1"/>
    <col min="3851" max="3851" width="5.88671875" style="21" customWidth="1"/>
    <col min="3852" max="3852" width="79.21875" style="21" bestFit="1" customWidth="1"/>
    <col min="3853" max="4090" width="8.88671875" style="21"/>
    <col min="4091" max="4091" width="3" style="21" bestFit="1" customWidth="1"/>
    <col min="4092" max="4092" width="2" style="21" bestFit="1" customWidth="1"/>
    <col min="4093" max="4093" width="8.33203125" style="21" bestFit="1" customWidth="1"/>
    <col min="4094" max="4094" width="26.77734375" style="21" customWidth="1"/>
    <col min="4095" max="4095" width="15.6640625" style="21" customWidth="1"/>
    <col min="4096" max="4096" width="60.6640625" style="21" customWidth="1"/>
    <col min="4097" max="4097" width="8.77734375" style="21" bestFit="1" customWidth="1"/>
    <col min="4098" max="4098" width="7.77734375" style="21" customWidth="1"/>
    <col min="4099" max="4099" width="5.88671875" style="21" customWidth="1"/>
    <col min="4100" max="4100" width="11.5546875" style="21" customWidth="1"/>
    <col min="4101" max="4101" width="10.109375" style="21" bestFit="1" customWidth="1"/>
    <col min="4102" max="4102" width="11.21875" style="21" customWidth="1"/>
    <col min="4103" max="4103" width="14.109375" style="21" customWidth="1"/>
    <col min="4104" max="4104" width="0.5546875" style="21" customWidth="1"/>
    <col min="4105" max="4105" width="9.44140625" style="21" customWidth="1"/>
    <col min="4106" max="4106" width="12.33203125" style="21" customWidth="1"/>
    <col min="4107" max="4107" width="5.88671875" style="21" customWidth="1"/>
    <col min="4108" max="4108" width="79.21875" style="21" bestFit="1" customWidth="1"/>
    <col min="4109" max="4346" width="8.88671875" style="21"/>
    <col min="4347" max="4347" width="3" style="21" bestFit="1" customWidth="1"/>
    <col min="4348" max="4348" width="2" style="21" bestFit="1" customWidth="1"/>
    <col min="4349" max="4349" width="8.33203125" style="21" bestFit="1" customWidth="1"/>
    <col min="4350" max="4350" width="26.77734375" style="21" customWidth="1"/>
    <col min="4351" max="4351" width="15.6640625" style="21" customWidth="1"/>
    <col min="4352" max="4352" width="60.6640625" style="21" customWidth="1"/>
    <col min="4353" max="4353" width="8.77734375" style="21" bestFit="1" customWidth="1"/>
    <col min="4354" max="4354" width="7.77734375" style="21" customWidth="1"/>
    <col min="4355" max="4355" width="5.88671875" style="21" customWidth="1"/>
    <col min="4356" max="4356" width="11.5546875" style="21" customWidth="1"/>
    <col min="4357" max="4357" width="10.109375" style="21" bestFit="1" customWidth="1"/>
    <col min="4358" max="4358" width="11.21875" style="21" customWidth="1"/>
    <col min="4359" max="4359" width="14.109375" style="21" customWidth="1"/>
    <col min="4360" max="4360" width="0.5546875" style="21" customWidth="1"/>
    <col min="4361" max="4361" width="9.44140625" style="21" customWidth="1"/>
    <col min="4362" max="4362" width="12.33203125" style="21" customWidth="1"/>
    <col min="4363" max="4363" width="5.88671875" style="21" customWidth="1"/>
    <col min="4364" max="4364" width="79.21875" style="21" bestFit="1" customWidth="1"/>
    <col min="4365" max="4602" width="8.88671875" style="21"/>
    <col min="4603" max="4603" width="3" style="21" bestFit="1" customWidth="1"/>
    <col min="4604" max="4604" width="2" style="21" bestFit="1" customWidth="1"/>
    <col min="4605" max="4605" width="8.33203125" style="21" bestFit="1" customWidth="1"/>
    <col min="4606" max="4606" width="26.77734375" style="21" customWidth="1"/>
    <col min="4607" max="4607" width="15.6640625" style="21" customWidth="1"/>
    <col min="4608" max="4608" width="60.6640625" style="21" customWidth="1"/>
    <col min="4609" max="4609" width="8.77734375" style="21" bestFit="1" customWidth="1"/>
    <col min="4610" max="4610" width="7.77734375" style="21" customWidth="1"/>
    <col min="4611" max="4611" width="5.88671875" style="21" customWidth="1"/>
    <col min="4612" max="4612" width="11.5546875" style="21" customWidth="1"/>
    <col min="4613" max="4613" width="10.109375" style="21" bestFit="1" customWidth="1"/>
    <col min="4614" max="4614" width="11.21875" style="21" customWidth="1"/>
    <col min="4615" max="4615" width="14.109375" style="21" customWidth="1"/>
    <col min="4616" max="4616" width="0.5546875" style="21" customWidth="1"/>
    <col min="4617" max="4617" width="9.44140625" style="21" customWidth="1"/>
    <col min="4618" max="4618" width="12.33203125" style="21" customWidth="1"/>
    <col min="4619" max="4619" width="5.88671875" style="21" customWidth="1"/>
    <col min="4620" max="4620" width="79.21875" style="21" bestFit="1" customWidth="1"/>
    <col min="4621" max="4858" width="8.88671875" style="21"/>
    <col min="4859" max="4859" width="3" style="21" bestFit="1" customWidth="1"/>
    <col min="4860" max="4860" width="2" style="21" bestFit="1" customWidth="1"/>
    <col min="4861" max="4861" width="8.33203125" style="21" bestFit="1" customWidth="1"/>
    <col min="4862" max="4862" width="26.77734375" style="21" customWidth="1"/>
    <col min="4863" max="4863" width="15.6640625" style="21" customWidth="1"/>
    <col min="4864" max="4864" width="60.6640625" style="21" customWidth="1"/>
    <col min="4865" max="4865" width="8.77734375" style="21" bestFit="1" customWidth="1"/>
    <col min="4866" max="4866" width="7.77734375" style="21" customWidth="1"/>
    <col min="4867" max="4867" width="5.88671875" style="21" customWidth="1"/>
    <col min="4868" max="4868" width="11.5546875" style="21" customWidth="1"/>
    <col min="4869" max="4869" width="10.109375" style="21" bestFit="1" customWidth="1"/>
    <col min="4870" max="4870" width="11.21875" style="21" customWidth="1"/>
    <col min="4871" max="4871" width="14.109375" style="21" customWidth="1"/>
    <col min="4872" max="4872" width="0.5546875" style="21" customWidth="1"/>
    <col min="4873" max="4873" width="9.44140625" style="21" customWidth="1"/>
    <col min="4874" max="4874" width="12.33203125" style="21" customWidth="1"/>
    <col min="4875" max="4875" width="5.88671875" style="21" customWidth="1"/>
    <col min="4876" max="4876" width="79.21875" style="21" bestFit="1" customWidth="1"/>
    <col min="4877" max="5114" width="8.88671875" style="21"/>
    <col min="5115" max="5115" width="3" style="21" bestFit="1" customWidth="1"/>
    <col min="5116" max="5116" width="2" style="21" bestFit="1" customWidth="1"/>
    <col min="5117" max="5117" width="8.33203125" style="21" bestFit="1" customWidth="1"/>
    <col min="5118" max="5118" width="26.77734375" style="21" customWidth="1"/>
    <col min="5119" max="5119" width="15.6640625" style="21" customWidth="1"/>
    <col min="5120" max="5120" width="60.6640625" style="21" customWidth="1"/>
    <col min="5121" max="5121" width="8.77734375" style="21" bestFit="1" customWidth="1"/>
    <col min="5122" max="5122" width="7.77734375" style="21" customWidth="1"/>
    <col min="5123" max="5123" width="5.88671875" style="21" customWidth="1"/>
    <col min="5124" max="5124" width="11.5546875" style="21" customWidth="1"/>
    <col min="5125" max="5125" width="10.109375" style="21" bestFit="1" customWidth="1"/>
    <col min="5126" max="5126" width="11.21875" style="21" customWidth="1"/>
    <col min="5127" max="5127" width="14.109375" style="21" customWidth="1"/>
    <col min="5128" max="5128" width="0.5546875" style="21" customWidth="1"/>
    <col min="5129" max="5129" width="9.44140625" style="21" customWidth="1"/>
    <col min="5130" max="5130" width="12.33203125" style="21" customWidth="1"/>
    <col min="5131" max="5131" width="5.88671875" style="21" customWidth="1"/>
    <col min="5132" max="5132" width="79.21875" style="21" bestFit="1" customWidth="1"/>
    <col min="5133" max="5370" width="8.88671875" style="21"/>
    <col min="5371" max="5371" width="3" style="21" bestFit="1" customWidth="1"/>
    <col min="5372" max="5372" width="2" style="21" bestFit="1" customWidth="1"/>
    <col min="5373" max="5373" width="8.33203125" style="21" bestFit="1" customWidth="1"/>
    <col min="5374" max="5374" width="26.77734375" style="21" customWidth="1"/>
    <col min="5375" max="5375" width="15.6640625" style="21" customWidth="1"/>
    <col min="5376" max="5376" width="60.6640625" style="21" customWidth="1"/>
    <col min="5377" max="5377" width="8.77734375" style="21" bestFit="1" customWidth="1"/>
    <col min="5378" max="5378" width="7.77734375" style="21" customWidth="1"/>
    <col min="5379" max="5379" width="5.88671875" style="21" customWidth="1"/>
    <col min="5380" max="5380" width="11.5546875" style="21" customWidth="1"/>
    <col min="5381" max="5381" width="10.109375" style="21" bestFit="1" customWidth="1"/>
    <col min="5382" max="5382" width="11.21875" style="21" customWidth="1"/>
    <col min="5383" max="5383" width="14.109375" style="21" customWidth="1"/>
    <col min="5384" max="5384" width="0.5546875" style="21" customWidth="1"/>
    <col min="5385" max="5385" width="9.44140625" style="21" customWidth="1"/>
    <col min="5386" max="5386" width="12.33203125" style="21" customWidth="1"/>
    <col min="5387" max="5387" width="5.88671875" style="21" customWidth="1"/>
    <col min="5388" max="5388" width="79.21875" style="21" bestFit="1" customWidth="1"/>
    <col min="5389" max="5626" width="8.88671875" style="21"/>
    <col min="5627" max="5627" width="3" style="21" bestFit="1" customWidth="1"/>
    <col min="5628" max="5628" width="2" style="21" bestFit="1" customWidth="1"/>
    <col min="5629" max="5629" width="8.33203125" style="21" bestFit="1" customWidth="1"/>
    <col min="5630" max="5630" width="26.77734375" style="21" customWidth="1"/>
    <col min="5631" max="5631" width="15.6640625" style="21" customWidth="1"/>
    <col min="5632" max="5632" width="60.6640625" style="21" customWidth="1"/>
    <col min="5633" max="5633" width="8.77734375" style="21" bestFit="1" customWidth="1"/>
    <col min="5634" max="5634" width="7.77734375" style="21" customWidth="1"/>
    <col min="5635" max="5635" width="5.88671875" style="21" customWidth="1"/>
    <col min="5636" max="5636" width="11.5546875" style="21" customWidth="1"/>
    <col min="5637" max="5637" width="10.109375" style="21" bestFit="1" customWidth="1"/>
    <col min="5638" max="5638" width="11.21875" style="21" customWidth="1"/>
    <col min="5639" max="5639" width="14.109375" style="21" customWidth="1"/>
    <col min="5640" max="5640" width="0.5546875" style="21" customWidth="1"/>
    <col min="5641" max="5641" width="9.44140625" style="21" customWidth="1"/>
    <col min="5642" max="5642" width="12.33203125" style="21" customWidth="1"/>
    <col min="5643" max="5643" width="5.88671875" style="21" customWidth="1"/>
    <col min="5644" max="5644" width="79.21875" style="21" bestFit="1" customWidth="1"/>
    <col min="5645" max="5882" width="8.88671875" style="21"/>
    <col min="5883" max="5883" width="3" style="21" bestFit="1" customWidth="1"/>
    <col min="5884" max="5884" width="2" style="21" bestFit="1" customWidth="1"/>
    <col min="5885" max="5885" width="8.33203125" style="21" bestFit="1" customWidth="1"/>
    <col min="5886" max="5886" width="26.77734375" style="21" customWidth="1"/>
    <col min="5887" max="5887" width="15.6640625" style="21" customWidth="1"/>
    <col min="5888" max="5888" width="60.6640625" style="21" customWidth="1"/>
    <col min="5889" max="5889" width="8.77734375" style="21" bestFit="1" customWidth="1"/>
    <col min="5890" max="5890" width="7.77734375" style="21" customWidth="1"/>
    <col min="5891" max="5891" width="5.88671875" style="21" customWidth="1"/>
    <col min="5892" max="5892" width="11.5546875" style="21" customWidth="1"/>
    <col min="5893" max="5893" width="10.109375" style="21" bestFit="1" customWidth="1"/>
    <col min="5894" max="5894" width="11.21875" style="21" customWidth="1"/>
    <col min="5895" max="5895" width="14.109375" style="21" customWidth="1"/>
    <col min="5896" max="5896" width="0.5546875" style="21" customWidth="1"/>
    <col min="5897" max="5897" width="9.44140625" style="21" customWidth="1"/>
    <col min="5898" max="5898" width="12.33203125" style="21" customWidth="1"/>
    <col min="5899" max="5899" width="5.88671875" style="21" customWidth="1"/>
    <col min="5900" max="5900" width="79.21875" style="21" bestFit="1" customWidth="1"/>
    <col min="5901" max="6138" width="8.88671875" style="21"/>
    <col min="6139" max="6139" width="3" style="21" bestFit="1" customWidth="1"/>
    <col min="6140" max="6140" width="2" style="21" bestFit="1" customWidth="1"/>
    <col min="6141" max="6141" width="8.33203125" style="21" bestFit="1" customWidth="1"/>
    <col min="6142" max="6142" width="26.77734375" style="21" customWidth="1"/>
    <col min="6143" max="6143" width="15.6640625" style="21" customWidth="1"/>
    <col min="6144" max="6144" width="60.6640625" style="21" customWidth="1"/>
    <col min="6145" max="6145" width="8.77734375" style="21" bestFit="1" customWidth="1"/>
    <col min="6146" max="6146" width="7.77734375" style="21" customWidth="1"/>
    <col min="6147" max="6147" width="5.88671875" style="21" customWidth="1"/>
    <col min="6148" max="6148" width="11.5546875" style="21" customWidth="1"/>
    <col min="6149" max="6149" width="10.109375" style="21" bestFit="1" customWidth="1"/>
    <col min="6150" max="6150" width="11.21875" style="21" customWidth="1"/>
    <col min="6151" max="6151" width="14.109375" style="21" customWidth="1"/>
    <col min="6152" max="6152" width="0.5546875" style="21" customWidth="1"/>
    <col min="6153" max="6153" width="9.44140625" style="21" customWidth="1"/>
    <col min="6154" max="6154" width="12.33203125" style="21" customWidth="1"/>
    <col min="6155" max="6155" width="5.88671875" style="21" customWidth="1"/>
    <col min="6156" max="6156" width="79.21875" style="21" bestFit="1" customWidth="1"/>
    <col min="6157" max="6394" width="8.88671875" style="21"/>
    <col min="6395" max="6395" width="3" style="21" bestFit="1" customWidth="1"/>
    <col min="6396" max="6396" width="2" style="21" bestFit="1" customWidth="1"/>
    <col min="6397" max="6397" width="8.33203125" style="21" bestFit="1" customWidth="1"/>
    <col min="6398" max="6398" width="26.77734375" style="21" customWidth="1"/>
    <col min="6399" max="6399" width="15.6640625" style="21" customWidth="1"/>
    <col min="6400" max="6400" width="60.6640625" style="21" customWidth="1"/>
    <col min="6401" max="6401" width="8.77734375" style="21" bestFit="1" customWidth="1"/>
    <col min="6402" max="6402" width="7.77734375" style="21" customWidth="1"/>
    <col min="6403" max="6403" width="5.88671875" style="21" customWidth="1"/>
    <col min="6404" max="6404" width="11.5546875" style="21" customWidth="1"/>
    <col min="6405" max="6405" width="10.109375" style="21" bestFit="1" customWidth="1"/>
    <col min="6406" max="6406" width="11.21875" style="21" customWidth="1"/>
    <col min="6407" max="6407" width="14.109375" style="21" customWidth="1"/>
    <col min="6408" max="6408" width="0.5546875" style="21" customWidth="1"/>
    <col min="6409" max="6409" width="9.44140625" style="21" customWidth="1"/>
    <col min="6410" max="6410" width="12.33203125" style="21" customWidth="1"/>
    <col min="6411" max="6411" width="5.88671875" style="21" customWidth="1"/>
    <col min="6412" max="6412" width="79.21875" style="21" bestFit="1" customWidth="1"/>
    <col min="6413" max="6650" width="8.88671875" style="21"/>
    <col min="6651" max="6651" width="3" style="21" bestFit="1" customWidth="1"/>
    <col min="6652" max="6652" width="2" style="21" bestFit="1" customWidth="1"/>
    <col min="6653" max="6653" width="8.33203125" style="21" bestFit="1" customWidth="1"/>
    <col min="6654" max="6654" width="26.77734375" style="21" customWidth="1"/>
    <col min="6655" max="6655" width="15.6640625" style="21" customWidth="1"/>
    <col min="6656" max="6656" width="60.6640625" style="21" customWidth="1"/>
    <col min="6657" max="6657" width="8.77734375" style="21" bestFit="1" customWidth="1"/>
    <col min="6658" max="6658" width="7.77734375" style="21" customWidth="1"/>
    <col min="6659" max="6659" width="5.88671875" style="21" customWidth="1"/>
    <col min="6660" max="6660" width="11.5546875" style="21" customWidth="1"/>
    <col min="6661" max="6661" width="10.109375" style="21" bestFit="1" customWidth="1"/>
    <col min="6662" max="6662" width="11.21875" style="21" customWidth="1"/>
    <col min="6663" max="6663" width="14.109375" style="21" customWidth="1"/>
    <col min="6664" max="6664" width="0.5546875" style="21" customWidth="1"/>
    <col min="6665" max="6665" width="9.44140625" style="21" customWidth="1"/>
    <col min="6666" max="6666" width="12.33203125" style="21" customWidth="1"/>
    <col min="6667" max="6667" width="5.88671875" style="21" customWidth="1"/>
    <col min="6668" max="6668" width="79.21875" style="21" bestFit="1" customWidth="1"/>
    <col min="6669" max="6906" width="8.88671875" style="21"/>
    <col min="6907" max="6907" width="3" style="21" bestFit="1" customWidth="1"/>
    <col min="6908" max="6908" width="2" style="21" bestFit="1" customWidth="1"/>
    <col min="6909" max="6909" width="8.33203125" style="21" bestFit="1" customWidth="1"/>
    <col min="6910" max="6910" width="26.77734375" style="21" customWidth="1"/>
    <col min="6911" max="6911" width="15.6640625" style="21" customWidth="1"/>
    <col min="6912" max="6912" width="60.6640625" style="21" customWidth="1"/>
    <col min="6913" max="6913" width="8.77734375" style="21" bestFit="1" customWidth="1"/>
    <col min="6914" max="6914" width="7.77734375" style="21" customWidth="1"/>
    <col min="6915" max="6915" width="5.88671875" style="21" customWidth="1"/>
    <col min="6916" max="6916" width="11.5546875" style="21" customWidth="1"/>
    <col min="6917" max="6917" width="10.109375" style="21" bestFit="1" customWidth="1"/>
    <col min="6918" max="6918" width="11.21875" style="21" customWidth="1"/>
    <col min="6919" max="6919" width="14.109375" style="21" customWidth="1"/>
    <col min="6920" max="6920" width="0.5546875" style="21" customWidth="1"/>
    <col min="6921" max="6921" width="9.44140625" style="21" customWidth="1"/>
    <col min="6922" max="6922" width="12.33203125" style="21" customWidth="1"/>
    <col min="6923" max="6923" width="5.88671875" style="21" customWidth="1"/>
    <col min="6924" max="6924" width="79.21875" style="21" bestFit="1" customWidth="1"/>
    <col min="6925" max="7162" width="8.88671875" style="21"/>
    <col min="7163" max="7163" width="3" style="21" bestFit="1" customWidth="1"/>
    <col min="7164" max="7164" width="2" style="21" bestFit="1" customWidth="1"/>
    <col min="7165" max="7165" width="8.33203125" style="21" bestFit="1" customWidth="1"/>
    <col min="7166" max="7166" width="26.77734375" style="21" customWidth="1"/>
    <col min="7167" max="7167" width="15.6640625" style="21" customWidth="1"/>
    <col min="7168" max="7168" width="60.6640625" style="21" customWidth="1"/>
    <col min="7169" max="7169" width="8.77734375" style="21" bestFit="1" customWidth="1"/>
    <col min="7170" max="7170" width="7.77734375" style="21" customWidth="1"/>
    <col min="7171" max="7171" width="5.88671875" style="21" customWidth="1"/>
    <col min="7172" max="7172" width="11.5546875" style="21" customWidth="1"/>
    <col min="7173" max="7173" width="10.109375" style="21" bestFit="1" customWidth="1"/>
    <col min="7174" max="7174" width="11.21875" style="21" customWidth="1"/>
    <col min="7175" max="7175" width="14.109375" style="21" customWidth="1"/>
    <col min="7176" max="7176" width="0.5546875" style="21" customWidth="1"/>
    <col min="7177" max="7177" width="9.44140625" style="21" customWidth="1"/>
    <col min="7178" max="7178" width="12.33203125" style="21" customWidth="1"/>
    <col min="7179" max="7179" width="5.88671875" style="21" customWidth="1"/>
    <col min="7180" max="7180" width="79.21875" style="21" bestFit="1" customWidth="1"/>
    <col min="7181" max="7418" width="8.88671875" style="21"/>
    <col min="7419" max="7419" width="3" style="21" bestFit="1" customWidth="1"/>
    <col min="7420" max="7420" width="2" style="21" bestFit="1" customWidth="1"/>
    <col min="7421" max="7421" width="8.33203125" style="21" bestFit="1" customWidth="1"/>
    <col min="7422" max="7422" width="26.77734375" style="21" customWidth="1"/>
    <col min="7423" max="7423" width="15.6640625" style="21" customWidth="1"/>
    <col min="7424" max="7424" width="60.6640625" style="21" customWidth="1"/>
    <col min="7425" max="7425" width="8.77734375" style="21" bestFit="1" customWidth="1"/>
    <col min="7426" max="7426" width="7.77734375" style="21" customWidth="1"/>
    <col min="7427" max="7427" width="5.88671875" style="21" customWidth="1"/>
    <col min="7428" max="7428" width="11.5546875" style="21" customWidth="1"/>
    <col min="7429" max="7429" width="10.109375" style="21" bestFit="1" customWidth="1"/>
    <col min="7430" max="7430" width="11.21875" style="21" customWidth="1"/>
    <col min="7431" max="7431" width="14.109375" style="21" customWidth="1"/>
    <col min="7432" max="7432" width="0.5546875" style="21" customWidth="1"/>
    <col min="7433" max="7433" width="9.44140625" style="21" customWidth="1"/>
    <col min="7434" max="7434" width="12.33203125" style="21" customWidth="1"/>
    <col min="7435" max="7435" width="5.88671875" style="21" customWidth="1"/>
    <col min="7436" max="7436" width="79.21875" style="21" bestFit="1" customWidth="1"/>
    <col min="7437" max="7674" width="8.88671875" style="21"/>
    <col min="7675" max="7675" width="3" style="21" bestFit="1" customWidth="1"/>
    <col min="7676" max="7676" width="2" style="21" bestFit="1" customWidth="1"/>
    <col min="7677" max="7677" width="8.33203125" style="21" bestFit="1" customWidth="1"/>
    <col min="7678" max="7678" width="26.77734375" style="21" customWidth="1"/>
    <col min="7679" max="7679" width="15.6640625" style="21" customWidth="1"/>
    <col min="7680" max="7680" width="60.6640625" style="21" customWidth="1"/>
    <col min="7681" max="7681" width="8.77734375" style="21" bestFit="1" customWidth="1"/>
    <col min="7682" max="7682" width="7.77734375" style="21" customWidth="1"/>
    <col min="7683" max="7683" width="5.88671875" style="21" customWidth="1"/>
    <col min="7684" max="7684" width="11.5546875" style="21" customWidth="1"/>
    <col min="7685" max="7685" width="10.109375" style="21" bestFit="1" customWidth="1"/>
    <col min="7686" max="7686" width="11.21875" style="21" customWidth="1"/>
    <col min="7687" max="7687" width="14.109375" style="21" customWidth="1"/>
    <col min="7688" max="7688" width="0.5546875" style="21" customWidth="1"/>
    <col min="7689" max="7689" width="9.44140625" style="21" customWidth="1"/>
    <col min="7690" max="7690" width="12.33203125" style="21" customWidth="1"/>
    <col min="7691" max="7691" width="5.88671875" style="21" customWidth="1"/>
    <col min="7692" max="7692" width="79.21875" style="21" bestFit="1" customWidth="1"/>
    <col min="7693" max="7930" width="8.88671875" style="21"/>
    <col min="7931" max="7931" width="3" style="21" bestFit="1" customWidth="1"/>
    <col min="7932" max="7932" width="2" style="21" bestFit="1" customWidth="1"/>
    <col min="7933" max="7933" width="8.33203125" style="21" bestFit="1" customWidth="1"/>
    <col min="7934" max="7934" width="26.77734375" style="21" customWidth="1"/>
    <col min="7935" max="7935" width="15.6640625" style="21" customWidth="1"/>
    <col min="7936" max="7936" width="60.6640625" style="21" customWidth="1"/>
    <col min="7937" max="7937" width="8.77734375" style="21" bestFit="1" customWidth="1"/>
    <col min="7938" max="7938" width="7.77734375" style="21" customWidth="1"/>
    <col min="7939" max="7939" width="5.88671875" style="21" customWidth="1"/>
    <col min="7940" max="7940" width="11.5546875" style="21" customWidth="1"/>
    <col min="7941" max="7941" width="10.109375" style="21" bestFit="1" customWidth="1"/>
    <col min="7942" max="7942" width="11.21875" style="21" customWidth="1"/>
    <col min="7943" max="7943" width="14.109375" style="21" customWidth="1"/>
    <col min="7944" max="7944" width="0.5546875" style="21" customWidth="1"/>
    <col min="7945" max="7945" width="9.44140625" style="21" customWidth="1"/>
    <col min="7946" max="7946" width="12.33203125" style="21" customWidth="1"/>
    <col min="7947" max="7947" width="5.88671875" style="21" customWidth="1"/>
    <col min="7948" max="7948" width="79.21875" style="21" bestFit="1" customWidth="1"/>
    <col min="7949" max="8186" width="8.88671875" style="21"/>
    <col min="8187" max="8187" width="3" style="21" bestFit="1" customWidth="1"/>
    <col min="8188" max="8188" width="2" style="21" bestFit="1" customWidth="1"/>
    <col min="8189" max="8189" width="8.33203125" style="21" bestFit="1" customWidth="1"/>
    <col min="8190" max="8190" width="26.77734375" style="21" customWidth="1"/>
    <col min="8191" max="8191" width="15.6640625" style="21" customWidth="1"/>
    <col min="8192" max="8192" width="60.6640625" style="21" customWidth="1"/>
    <col min="8193" max="8193" width="8.77734375" style="21" bestFit="1" customWidth="1"/>
    <col min="8194" max="8194" width="7.77734375" style="21" customWidth="1"/>
    <col min="8195" max="8195" width="5.88671875" style="21" customWidth="1"/>
    <col min="8196" max="8196" width="11.5546875" style="21" customWidth="1"/>
    <col min="8197" max="8197" width="10.109375" style="21" bestFit="1" customWidth="1"/>
    <col min="8198" max="8198" width="11.21875" style="21" customWidth="1"/>
    <col min="8199" max="8199" width="14.109375" style="21" customWidth="1"/>
    <col min="8200" max="8200" width="0.5546875" style="21" customWidth="1"/>
    <col min="8201" max="8201" width="9.44140625" style="21" customWidth="1"/>
    <col min="8202" max="8202" width="12.33203125" style="21" customWidth="1"/>
    <col min="8203" max="8203" width="5.88671875" style="21" customWidth="1"/>
    <col min="8204" max="8204" width="79.21875" style="21" bestFit="1" customWidth="1"/>
    <col min="8205" max="8442" width="8.88671875" style="21"/>
    <col min="8443" max="8443" width="3" style="21" bestFit="1" customWidth="1"/>
    <col min="8444" max="8444" width="2" style="21" bestFit="1" customWidth="1"/>
    <col min="8445" max="8445" width="8.33203125" style="21" bestFit="1" customWidth="1"/>
    <col min="8446" max="8446" width="26.77734375" style="21" customWidth="1"/>
    <col min="8447" max="8447" width="15.6640625" style="21" customWidth="1"/>
    <col min="8448" max="8448" width="60.6640625" style="21" customWidth="1"/>
    <col min="8449" max="8449" width="8.77734375" style="21" bestFit="1" customWidth="1"/>
    <col min="8450" max="8450" width="7.77734375" style="21" customWidth="1"/>
    <col min="8451" max="8451" width="5.88671875" style="21" customWidth="1"/>
    <col min="8452" max="8452" width="11.5546875" style="21" customWidth="1"/>
    <col min="8453" max="8453" width="10.109375" style="21" bestFit="1" customWidth="1"/>
    <col min="8454" max="8454" width="11.21875" style="21" customWidth="1"/>
    <col min="8455" max="8455" width="14.109375" style="21" customWidth="1"/>
    <col min="8456" max="8456" width="0.5546875" style="21" customWidth="1"/>
    <col min="8457" max="8457" width="9.44140625" style="21" customWidth="1"/>
    <col min="8458" max="8458" width="12.33203125" style="21" customWidth="1"/>
    <col min="8459" max="8459" width="5.88671875" style="21" customWidth="1"/>
    <col min="8460" max="8460" width="79.21875" style="21" bestFit="1" customWidth="1"/>
    <col min="8461" max="8698" width="8.88671875" style="21"/>
    <col min="8699" max="8699" width="3" style="21" bestFit="1" customWidth="1"/>
    <col min="8700" max="8700" width="2" style="21" bestFit="1" customWidth="1"/>
    <col min="8701" max="8701" width="8.33203125" style="21" bestFit="1" customWidth="1"/>
    <col min="8702" max="8702" width="26.77734375" style="21" customWidth="1"/>
    <col min="8703" max="8703" width="15.6640625" style="21" customWidth="1"/>
    <col min="8704" max="8704" width="60.6640625" style="21" customWidth="1"/>
    <col min="8705" max="8705" width="8.77734375" style="21" bestFit="1" customWidth="1"/>
    <col min="8706" max="8706" width="7.77734375" style="21" customWidth="1"/>
    <col min="8707" max="8707" width="5.88671875" style="21" customWidth="1"/>
    <col min="8708" max="8708" width="11.5546875" style="21" customWidth="1"/>
    <col min="8709" max="8709" width="10.109375" style="21" bestFit="1" customWidth="1"/>
    <col min="8710" max="8710" width="11.21875" style="21" customWidth="1"/>
    <col min="8711" max="8711" width="14.109375" style="21" customWidth="1"/>
    <col min="8712" max="8712" width="0.5546875" style="21" customWidth="1"/>
    <col min="8713" max="8713" width="9.44140625" style="21" customWidth="1"/>
    <col min="8714" max="8714" width="12.33203125" style="21" customWidth="1"/>
    <col min="8715" max="8715" width="5.88671875" style="21" customWidth="1"/>
    <col min="8716" max="8716" width="79.21875" style="21" bestFit="1" customWidth="1"/>
    <col min="8717" max="8954" width="8.88671875" style="21"/>
    <col min="8955" max="8955" width="3" style="21" bestFit="1" customWidth="1"/>
    <col min="8956" max="8956" width="2" style="21" bestFit="1" customWidth="1"/>
    <col min="8957" max="8957" width="8.33203125" style="21" bestFit="1" customWidth="1"/>
    <col min="8958" max="8958" width="26.77734375" style="21" customWidth="1"/>
    <col min="8959" max="8959" width="15.6640625" style="21" customWidth="1"/>
    <col min="8960" max="8960" width="60.6640625" style="21" customWidth="1"/>
    <col min="8961" max="8961" width="8.77734375" style="21" bestFit="1" customWidth="1"/>
    <col min="8962" max="8962" width="7.77734375" style="21" customWidth="1"/>
    <col min="8963" max="8963" width="5.88671875" style="21" customWidth="1"/>
    <col min="8964" max="8964" width="11.5546875" style="21" customWidth="1"/>
    <col min="8965" max="8965" width="10.109375" style="21" bestFit="1" customWidth="1"/>
    <col min="8966" max="8966" width="11.21875" style="21" customWidth="1"/>
    <col min="8967" max="8967" width="14.109375" style="21" customWidth="1"/>
    <col min="8968" max="8968" width="0.5546875" style="21" customWidth="1"/>
    <col min="8969" max="8969" width="9.44140625" style="21" customWidth="1"/>
    <col min="8970" max="8970" width="12.33203125" style="21" customWidth="1"/>
    <col min="8971" max="8971" width="5.88671875" style="21" customWidth="1"/>
    <col min="8972" max="8972" width="79.21875" style="21" bestFit="1" customWidth="1"/>
    <col min="8973" max="9210" width="8.88671875" style="21"/>
    <col min="9211" max="9211" width="3" style="21" bestFit="1" customWidth="1"/>
    <col min="9212" max="9212" width="2" style="21" bestFit="1" customWidth="1"/>
    <col min="9213" max="9213" width="8.33203125" style="21" bestFit="1" customWidth="1"/>
    <col min="9214" max="9214" width="26.77734375" style="21" customWidth="1"/>
    <col min="9215" max="9215" width="15.6640625" style="21" customWidth="1"/>
    <col min="9216" max="9216" width="60.6640625" style="21" customWidth="1"/>
    <col min="9217" max="9217" width="8.77734375" style="21" bestFit="1" customWidth="1"/>
    <col min="9218" max="9218" width="7.77734375" style="21" customWidth="1"/>
    <col min="9219" max="9219" width="5.88671875" style="21" customWidth="1"/>
    <col min="9220" max="9220" width="11.5546875" style="21" customWidth="1"/>
    <col min="9221" max="9221" width="10.109375" style="21" bestFit="1" customWidth="1"/>
    <col min="9222" max="9222" width="11.21875" style="21" customWidth="1"/>
    <col min="9223" max="9223" width="14.109375" style="21" customWidth="1"/>
    <col min="9224" max="9224" width="0.5546875" style="21" customWidth="1"/>
    <col min="9225" max="9225" width="9.44140625" style="21" customWidth="1"/>
    <col min="9226" max="9226" width="12.33203125" style="21" customWidth="1"/>
    <col min="9227" max="9227" width="5.88671875" style="21" customWidth="1"/>
    <col min="9228" max="9228" width="79.21875" style="21" bestFit="1" customWidth="1"/>
    <col min="9229" max="9466" width="8.88671875" style="21"/>
    <col min="9467" max="9467" width="3" style="21" bestFit="1" customWidth="1"/>
    <col min="9468" max="9468" width="2" style="21" bestFit="1" customWidth="1"/>
    <col min="9469" max="9469" width="8.33203125" style="21" bestFit="1" customWidth="1"/>
    <col min="9470" max="9470" width="26.77734375" style="21" customWidth="1"/>
    <col min="9471" max="9471" width="15.6640625" style="21" customWidth="1"/>
    <col min="9472" max="9472" width="60.6640625" style="21" customWidth="1"/>
    <col min="9473" max="9473" width="8.77734375" style="21" bestFit="1" customWidth="1"/>
    <col min="9474" max="9474" width="7.77734375" style="21" customWidth="1"/>
    <col min="9475" max="9475" width="5.88671875" style="21" customWidth="1"/>
    <col min="9476" max="9476" width="11.5546875" style="21" customWidth="1"/>
    <col min="9477" max="9477" width="10.109375" style="21" bestFit="1" customWidth="1"/>
    <col min="9478" max="9478" width="11.21875" style="21" customWidth="1"/>
    <col min="9479" max="9479" width="14.109375" style="21" customWidth="1"/>
    <col min="9480" max="9480" width="0.5546875" style="21" customWidth="1"/>
    <col min="9481" max="9481" width="9.44140625" style="21" customWidth="1"/>
    <col min="9482" max="9482" width="12.33203125" style="21" customWidth="1"/>
    <col min="9483" max="9483" width="5.88671875" style="21" customWidth="1"/>
    <col min="9484" max="9484" width="79.21875" style="21" bestFit="1" customWidth="1"/>
    <col min="9485" max="9722" width="8.88671875" style="21"/>
    <col min="9723" max="9723" width="3" style="21" bestFit="1" customWidth="1"/>
    <col min="9724" max="9724" width="2" style="21" bestFit="1" customWidth="1"/>
    <col min="9725" max="9725" width="8.33203125" style="21" bestFit="1" customWidth="1"/>
    <col min="9726" max="9726" width="26.77734375" style="21" customWidth="1"/>
    <col min="9727" max="9727" width="15.6640625" style="21" customWidth="1"/>
    <col min="9728" max="9728" width="60.6640625" style="21" customWidth="1"/>
    <col min="9729" max="9729" width="8.77734375" style="21" bestFit="1" customWidth="1"/>
    <col min="9730" max="9730" width="7.77734375" style="21" customWidth="1"/>
    <col min="9731" max="9731" width="5.88671875" style="21" customWidth="1"/>
    <col min="9732" max="9732" width="11.5546875" style="21" customWidth="1"/>
    <col min="9733" max="9733" width="10.109375" style="21" bestFit="1" customWidth="1"/>
    <col min="9734" max="9734" width="11.21875" style="21" customWidth="1"/>
    <col min="9735" max="9735" width="14.109375" style="21" customWidth="1"/>
    <col min="9736" max="9736" width="0.5546875" style="21" customWidth="1"/>
    <col min="9737" max="9737" width="9.44140625" style="21" customWidth="1"/>
    <col min="9738" max="9738" width="12.33203125" style="21" customWidth="1"/>
    <col min="9739" max="9739" width="5.88671875" style="21" customWidth="1"/>
    <col min="9740" max="9740" width="79.21875" style="21" bestFit="1" customWidth="1"/>
    <col min="9741" max="9978" width="8.88671875" style="21"/>
    <col min="9979" max="9979" width="3" style="21" bestFit="1" customWidth="1"/>
    <col min="9980" max="9980" width="2" style="21" bestFit="1" customWidth="1"/>
    <col min="9981" max="9981" width="8.33203125" style="21" bestFit="1" customWidth="1"/>
    <col min="9982" max="9982" width="26.77734375" style="21" customWidth="1"/>
    <col min="9983" max="9983" width="15.6640625" style="21" customWidth="1"/>
    <col min="9984" max="9984" width="60.6640625" style="21" customWidth="1"/>
    <col min="9985" max="9985" width="8.77734375" style="21" bestFit="1" customWidth="1"/>
    <col min="9986" max="9986" width="7.77734375" style="21" customWidth="1"/>
    <col min="9987" max="9987" width="5.88671875" style="21" customWidth="1"/>
    <col min="9988" max="9988" width="11.5546875" style="21" customWidth="1"/>
    <col min="9989" max="9989" width="10.109375" style="21" bestFit="1" customWidth="1"/>
    <col min="9990" max="9990" width="11.21875" style="21" customWidth="1"/>
    <col min="9991" max="9991" width="14.109375" style="21" customWidth="1"/>
    <col min="9992" max="9992" width="0.5546875" style="21" customWidth="1"/>
    <col min="9993" max="9993" width="9.44140625" style="21" customWidth="1"/>
    <col min="9994" max="9994" width="12.33203125" style="21" customWidth="1"/>
    <col min="9995" max="9995" width="5.88671875" style="21" customWidth="1"/>
    <col min="9996" max="9996" width="79.21875" style="21" bestFit="1" customWidth="1"/>
    <col min="9997" max="10234" width="8.88671875" style="21"/>
    <col min="10235" max="10235" width="3" style="21" bestFit="1" customWidth="1"/>
    <col min="10236" max="10236" width="2" style="21" bestFit="1" customWidth="1"/>
    <col min="10237" max="10237" width="8.33203125" style="21" bestFit="1" customWidth="1"/>
    <col min="10238" max="10238" width="26.77734375" style="21" customWidth="1"/>
    <col min="10239" max="10239" width="15.6640625" style="21" customWidth="1"/>
    <col min="10240" max="10240" width="60.6640625" style="21" customWidth="1"/>
    <col min="10241" max="10241" width="8.77734375" style="21" bestFit="1" customWidth="1"/>
    <col min="10242" max="10242" width="7.77734375" style="21" customWidth="1"/>
    <col min="10243" max="10243" width="5.88671875" style="21" customWidth="1"/>
    <col min="10244" max="10244" width="11.5546875" style="21" customWidth="1"/>
    <col min="10245" max="10245" width="10.109375" style="21" bestFit="1" customWidth="1"/>
    <col min="10246" max="10246" width="11.21875" style="21" customWidth="1"/>
    <col min="10247" max="10247" width="14.109375" style="21" customWidth="1"/>
    <col min="10248" max="10248" width="0.5546875" style="21" customWidth="1"/>
    <col min="10249" max="10249" width="9.44140625" style="21" customWidth="1"/>
    <col min="10250" max="10250" width="12.33203125" style="21" customWidth="1"/>
    <col min="10251" max="10251" width="5.88671875" style="21" customWidth="1"/>
    <col min="10252" max="10252" width="79.21875" style="21" bestFit="1" customWidth="1"/>
    <col min="10253" max="10490" width="8.88671875" style="21"/>
    <col min="10491" max="10491" width="3" style="21" bestFit="1" customWidth="1"/>
    <col min="10492" max="10492" width="2" style="21" bestFit="1" customWidth="1"/>
    <col min="10493" max="10493" width="8.33203125" style="21" bestFit="1" customWidth="1"/>
    <col min="10494" max="10494" width="26.77734375" style="21" customWidth="1"/>
    <col min="10495" max="10495" width="15.6640625" style="21" customWidth="1"/>
    <col min="10496" max="10496" width="60.6640625" style="21" customWidth="1"/>
    <col min="10497" max="10497" width="8.77734375" style="21" bestFit="1" customWidth="1"/>
    <col min="10498" max="10498" width="7.77734375" style="21" customWidth="1"/>
    <col min="10499" max="10499" width="5.88671875" style="21" customWidth="1"/>
    <col min="10500" max="10500" width="11.5546875" style="21" customWidth="1"/>
    <col min="10501" max="10501" width="10.109375" style="21" bestFit="1" customWidth="1"/>
    <col min="10502" max="10502" width="11.21875" style="21" customWidth="1"/>
    <col min="10503" max="10503" width="14.109375" style="21" customWidth="1"/>
    <col min="10504" max="10504" width="0.5546875" style="21" customWidth="1"/>
    <col min="10505" max="10505" width="9.44140625" style="21" customWidth="1"/>
    <col min="10506" max="10506" width="12.33203125" style="21" customWidth="1"/>
    <col min="10507" max="10507" width="5.88671875" style="21" customWidth="1"/>
    <col min="10508" max="10508" width="79.21875" style="21" bestFit="1" customWidth="1"/>
    <col min="10509" max="10746" width="8.88671875" style="21"/>
    <col min="10747" max="10747" width="3" style="21" bestFit="1" customWidth="1"/>
    <col min="10748" max="10748" width="2" style="21" bestFit="1" customWidth="1"/>
    <col min="10749" max="10749" width="8.33203125" style="21" bestFit="1" customWidth="1"/>
    <col min="10750" max="10750" width="26.77734375" style="21" customWidth="1"/>
    <col min="10751" max="10751" width="15.6640625" style="21" customWidth="1"/>
    <col min="10752" max="10752" width="60.6640625" style="21" customWidth="1"/>
    <col min="10753" max="10753" width="8.77734375" style="21" bestFit="1" customWidth="1"/>
    <col min="10754" max="10754" width="7.77734375" style="21" customWidth="1"/>
    <col min="10755" max="10755" width="5.88671875" style="21" customWidth="1"/>
    <col min="10756" max="10756" width="11.5546875" style="21" customWidth="1"/>
    <col min="10757" max="10757" width="10.109375" style="21" bestFit="1" customWidth="1"/>
    <col min="10758" max="10758" width="11.21875" style="21" customWidth="1"/>
    <col min="10759" max="10759" width="14.109375" style="21" customWidth="1"/>
    <col min="10760" max="10760" width="0.5546875" style="21" customWidth="1"/>
    <col min="10761" max="10761" width="9.44140625" style="21" customWidth="1"/>
    <col min="10762" max="10762" width="12.33203125" style="21" customWidth="1"/>
    <col min="10763" max="10763" width="5.88671875" style="21" customWidth="1"/>
    <col min="10764" max="10764" width="79.21875" style="21" bestFit="1" customWidth="1"/>
    <col min="10765" max="11002" width="8.88671875" style="21"/>
    <col min="11003" max="11003" width="3" style="21" bestFit="1" customWidth="1"/>
    <col min="11004" max="11004" width="2" style="21" bestFit="1" customWidth="1"/>
    <col min="11005" max="11005" width="8.33203125" style="21" bestFit="1" customWidth="1"/>
    <col min="11006" max="11006" width="26.77734375" style="21" customWidth="1"/>
    <col min="11007" max="11007" width="15.6640625" style="21" customWidth="1"/>
    <col min="11008" max="11008" width="60.6640625" style="21" customWidth="1"/>
    <col min="11009" max="11009" width="8.77734375" style="21" bestFit="1" customWidth="1"/>
    <col min="11010" max="11010" width="7.77734375" style="21" customWidth="1"/>
    <col min="11011" max="11011" width="5.88671875" style="21" customWidth="1"/>
    <col min="11012" max="11012" width="11.5546875" style="21" customWidth="1"/>
    <col min="11013" max="11013" width="10.109375" style="21" bestFit="1" customWidth="1"/>
    <col min="11014" max="11014" width="11.21875" style="21" customWidth="1"/>
    <col min="11015" max="11015" width="14.109375" style="21" customWidth="1"/>
    <col min="11016" max="11016" width="0.5546875" style="21" customWidth="1"/>
    <col min="11017" max="11017" width="9.44140625" style="21" customWidth="1"/>
    <col min="11018" max="11018" width="12.33203125" style="21" customWidth="1"/>
    <col min="11019" max="11019" width="5.88671875" style="21" customWidth="1"/>
    <col min="11020" max="11020" width="79.21875" style="21" bestFit="1" customWidth="1"/>
    <col min="11021" max="11258" width="8.88671875" style="21"/>
    <col min="11259" max="11259" width="3" style="21" bestFit="1" customWidth="1"/>
    <col min="11260" max="11260" width="2" style="21" bestFit="1" customWidth="1"/>
    <col min="11261" max="11261" width="8.33203125" style="21" bestFit="1" customWidth="1"/>
    <col min="11262" max="11262" width="26.77734375" style="21" customWidth="1"/>
    <col min="11263" max="11263" width="15.6640625" style="21" customWidth="1"/>
    <col min="11264" max="11264" width="60.6640625" style="21" customWidth="1"/>
    <col min="11265" max="11265" width="8.77734375" style="21" bestFit="1" customWidth="1"/>
    <col min="11266" max="11266" width="7.77734375" style="21" customWidth="1"/>
    <col min="11267" max="11267" width="5.88671875" style="21" customWidth="1"/>
    <col min="11268" max="11268" width="11.5546875" style="21" customWidth="1"/>
    <col min="11269" max="11269" width="10.109375" style="21" bestFit="1" customWidth="1"/>
    <col min="11270" max="11270" width="11.21875" style="21" customWidth="1"/>
    <col min="11271" max="11271" width="14.109375" style="21" customWidth="1"/>
    <col min="11272" max="11272" width="0.5546875" style="21" customWidth="1"/>
    <col min="11273" max="11273" width="9.44140625" style="21" customWidth="1"/>
    <col min="11274" max="11274" width="12.33203125" style="21" customWidth="1"/>
    <col min="11275" max="11275" width="5.88671875" style="21" customWidth="1"/>
    <col min="11276" max="11276" width="79.21875" style="21" bestFit="1" customWidth="1"/>
    <col min="11277" max="11514" width="8.88671875" style="21"/>
    <col min="11515" max="11515" width="3" style="21" bestFit="1" customWidth="1"/>
    <col min="11516" max="11516" width="2" style="21" bestFit="1" customWidth="1"/>
    <col min="11517" max="11517" width="8.33203125" style="21" bestFit="1" customWidth="1"/>
    <col min="11518" max="11518" width="26.77734375" style="21" customWidth="1"/>
    <col min="11519" max="11519" width="15.6640625" style="21" customWidth="1"/>
    <col min="11520" max="11520" width="60.6640625" style="21" customWidth="1"/>
    <col min="11521" max="11521" width="8.77734375" style="21" bestFit="1" customWidth="1"/>
    <col min="11522" max="11522" width="7.77734375" style="21" customWidth="1"/>
    <col min="11523" max="11523" width="5.88671875" style="21" customWidth="1"/>
    <col min="11524" max="11524" width="11.5546875" style="21" customWidth="1"/>
    <col min="11525" max="11525" width="10.109375" style="21" bestFit="1" customWidth="1"/>
    <col min="11526" max="11526" width="11.21875" style="21" customWidth="1"/>
    <col min="11527" max="11527" width="14.109375" style="21" customWidth="1"/>
    <col min="11528" max="11528" width="0.5546875" style="21" customWidth="1"/>
    <col min="11529" max="11529" width="9.44140625" style="21" customWidth="1"/>
    <col min="11530" max="11530" width="12.33203125" style="21" customWidth="1"/>
    <col min="11531" max="11531" width="5.88671875" style="21" customWidth="1"/>
    <col min="11532" max="11532" width="79.21875" style="21" bestFit="1" customWidth="1"/>
    <col min="11533" max="11770" width="8.88671875" style="21"/>
    <col min="11771" max="11771" width="3" style="21" bestFit="1" customWidth="1"/>
    <col min="11772" max="11772" width="2" style="21" bestFit="1" customWidth="1"/>
    <col min="11773" max="11773" width="8.33203125" style="21" bestFit="1" customWidth="1"/>
    <col min="11774" max="11774" width="26.77734375" style="21" customWidth="1"/>
    <col min="11775" max="11775" width="15.6640625" style="21" customWidth="1"/>
    <col min="11776" max="11776" width="60.6640625" style="21" customWidth="1"/>
    <col min="11777" max="11777" width="8.77734375" style="21" bestFit="1" customWidth="1"/>
    <col min="11778" max="11778" width="7.77734375" style="21" customWidth="1"/>
    <col min="11779" max="11779" width="5.88671875" style="21" customWidth="1"/>
    <col min="11780" max="11780" width="11.5546875" style="21" customWidth="1"/>
    <col min="11781" max="11781" width="10.109375" style="21" bestFit="1" customWidth="1"/>
    <col min="11782" max="11782" width="11.21875" style="21" customWidth="1"/>
    <col min="11783" max="11783" width="14.109375" style="21" customWidth="1"/>
    <col min="11784" max="11784" width="0.5546875" style="21" customWidth="1"/>
    <col min="11785" max="11785" width="9.44140625" style="21" customWidth="1"/>
    <col min="11786" max="11786" width="12.33203125" style="21" customWidth="1"/>
    <col min="11787" max="11787" width="5.88671875" style="21" customWidth="1"/>
    <col min="11788" max="11788" width="79.21875" style="21" bestFit="1" customWidth="1"/>
    <col min="11789" max="12026" width="8.88671875" style="21"/>
    <col min="12027" max="12027" width="3" style="21" bestFit="1" customWidth="1"/>
    <col min="12028" max="12028" width="2" style="21" bestFit="1" customWidth="1"/>
    <col min="12029" max="12029" width="8.33203125" style="21" bestFit="1" customWidth="1"/>
    <col min="12030" max="12030" width="26.77734375" style="21" customWidth="1"/>
    <col min="12031" max="12031" width="15.6640625" style="21" customWidth="1"/>
    <col min="12032" max="12032" width="60.6640625" style="21" customWidth="1"/>
    <col min="12033" max="12033" width="8.77734375" style="21" bestFit="1" customWidth="1"/>
    <col min="12034" max="12034" width="7.77734375" style="21" customWidth="1"/>
    <col min="12035" max="12035" width="5.88671875" style="21" customWidth="1"/>
    <col min="12036" max="12036" width="11.5546875" style="21" customWidth="1"/>
    <col min="12037" max="12037" width="10.109375" style="21" bestFit="1" customWidth="1"/>
    <col min="12038" max="12038" width="11.21875" style="21" customWidth="1"/>
    <col min="12039" max="12039" width="14.109375" style="21" customWidth="1"/>
    <col min="12040" max="12040" width="0.5546875" style="21" customWidth="1"/>
    <col min="12041" max="12041" width="9.44140625" style="21" customWidth="1"/>
    <col min="12042" max="12042" width="12.33203125" style="21" customWidth="1"/>
    <col min="12043" max="12043" width="5.88671875" style="21" customWidth="1"/>
    <col min="12044" max="12044" width="79.21875" style="21" bestFit="1" customWidth="1"/>
    <col min="12045" max="12282" width="8.88671875" style="21"/>
    <col min="12283" max="12283" width="3" style="21" bestFit="1" customWidth="1"/>
    <col min="12284" max="12284" width="2" style="21" bestFit="1" customWidth="1"/>
    <col min="12285" max="12285" width="8.33203125" style="21" bestFit="1" customWidth="1"/>
    <col min="12286" max="12286" width="26.77734375" style="21" customWidth="1"/>
    <col min="12287" max="12287" width="15.6640625" style="21" customWidth="1"/>
    <col min="12288" max="12288" width="60.6640625" style="21" customWidth="1"/>
    <col min="12289" max="12289" width="8.77734375" style="21" bestFit="1" customWidth="1"/>
    <col min="12290" max="12290" width="7.77734375" style="21" customWidth="1"/>
    <col min="12291" max="12291" width="5.88671875" style="21" customWidth="1"/>
    <col min="12292" max="12292" width="11.5546875" style="21" customWidth="1"/>
    <col min="12293" max="12293" width="10.109375" style="21" bestFit="1" customWidth="1"/>
    <col min="12294" max="12294" width="11.21875" style="21" customWidth="1"/>
    <col min="12295" max="12295" width="14.109375" style="21" customWidth="1"/>
    <col min="12296" max="12296" width="0.5546875" style="21" customWidth="1"/>
    <col min="12297" max="12297" width="9.44140625" style="21" customWidth="1"/>
    <col min="12298" max="12298" width="12.33203125" style="21" customWidth="1"/>
    <col min="12299" max="12299" width="5.88671875" style="21" customWidth="1"/>
    <col min="12300" max="12300" width="79.21875" style="21" bestFit="1" customWidth="1"/>
    <col min="12301" max="12538" width="8.88671875" style="21"/>
    <col min="12539" max="12539" width="3" style="21" bestFit="1" customWidth="1"/>
    <col min="12540" max="12540" width="2" style="21" bestFit="1" customWidth="1"/>
    <col min="12541" max="12541" width="8.33203125" style="21" bestFit="1" customWidth="1"/>
    <col min="12542" max="12542" width="26.77734375" style="21" customWidth="1"/>
    <col min="12543" max="12543" width="15.6640625" style="21" customWidth="1"/>
    <col min="12544" max="12544" width="60.6640625" style="21" customWidth="1"/>
    <col min="12545" max="12545" width="8.77734375" style="21" bestFit="1" customWidth="1"/>
    <col min="12546" max="12546" width="7.77734375" style="21" customWidth="1"/>
    <col min="12547" max="12547" width="5.88671875" style="21" customWidth="1"/>
    <col min="12548" max="12548" width="11.5546875" style="21" customWidth="1"/>
    <col min="12549" max="12549" width="10.109375" style="21" bestFit="1" customWidth="1"/>
    <col min="12550" max="12550" width="11.21875" style="21" customWidth="1"/>
    <col min="12551" max="12551" width="14.109375" style="21" customWidth="1"/>
    <col min="12552" max="12552" width="0.5546875" style="21" customWidth="1"/>
    <col min="12553" max="12553" width="9.44140625" style="21" customWidth="1"/>
    <col min="12554" max="12554" width="12.33203125" style="21" customWidth="1"/>
    <col min="12555" max="12555" width="5.88671875" style="21" customWidth="1"/>
    <col min="12556" max="12556" width="79.21875" style="21" bestFit="1" customWidth="1"/>
    <col min="12557" max="12794" width="8.88671875" style="21"/>
    <col min="12795" max="12795" width="3" style="21" bestFit="1" customWidth="1"/>
    <col min="12796" max="12796" width="2" style="21" bestFit="1" customWidth="1"/>
    <col min="12797" max="12797" width="8.33203125" style="21" bestFit="1" customWidth="1"/>
    <col min="12798" max="12798" width="26.77734375" style="21" customWidth="1"/>
    <col min="12799" max="12799" width="15.6640625" style="21" customWidth="1"/>
    <col min="12800" max="12800" width="60.6640625" style="21" customWidth="1"/>
    <col min="12801" max="12801" width="8.77734375" style="21" bestFit="1" customWidth="1"/>
    <col min="12802" max="12802" width="7.77734375" style="21" customWidth="1"/>
    <col min="12803" max="12803" width="5.88671875" style="21" customWidth="1"/>
    <col min="12804" max="12804" width="11.5546875" style="21" customWidth="1"/>
    <col min="12805" max="12805" width="10.109375" style="21" bestFit="1" customWidth="1"/>
    <col min="12806" max="12806" width="11.21875" style="21" customWidth="1"/>
    <col min="12807" max="12807" width="14.109375" style="21" customWidth="1"/>
    <col min="12808" max="12808" width="0.5546875" style="21" customWidth="1"/>
    <col min="12809" max="12809" width="9.44140625" style="21" customWidth="1"/>
    <col min="12810" max="12810" width="12.33203125" style="21" customWidth="1"/>
    <col min="12811" max="12811" width="5.88671875" style="21" customWidth="1"/>
    <col min="12812" max="12812" width="79.21875" style="21" bestFit="1" customWidth="1"/>
    <col min="12813" max="13050" width="8.88671875" style="21"/>
    <col min="13051" max="13051" width="3" style="21" bestFit="1" customWidth="1"/>
    <col min="13052" max="13052" width="2" style="21" bestFit="1" customWidth="1"/>
    <col min="13053" max="13053" width="8.33203125" style="21" bestFit="1" customWidth="1"/>
    <col min="13054" max="13054" width="26.77734375" style="21" customWidth="1"/>
    <col min="13055" max="13055" width="15.6640625" style="21" customWidth="1"/>
    <col min="13056" max="13056" width="60.6640625" style="21" customWidth="1"/>
    <col min="13057" max="13057" width="8.77734375" style="21" bestFit="1" customWidth="1"/>
    <col min="13058" max="13058" width="7.77734375" style="21" customWidth="1"/>
    <col min="13059" max="13059" width="5.88671875" style="21" customWidth="1"/>
    <col min="13060" max="13060" width="11.5546875" style="21" customWidth="1"/>
    <col min="13061" max="13061" width="10.109375" style="21" bestFit="1" customWidth="1"/>
    <col min="13062" max="13062" width="11.21875" style="21" customWidth="1"/>
    <col min="13063" max="13063" width="14.109375" style="21" customWidth="1"/>
    <col min="13064" max="13064" width="0.5546875" style="21" customWidth="1"/>
    <col min="13065" max="13065" width="9.44140625" style="21" customWidth="1"/>
    <col min="13066" max="13066" width="12.33203125" style="21" customWidth="1"/>
    <col min="13067" max="13067" width="5.88671875" style="21" customWidth="1"/>
    <col min="13068" max="13068" width="79.21875" style="21" bestFit="1" customWidth="1"/>
    <col min="13069" max="13306" width="8.88671875" style="21"/>
    <col min="13307" max="13307" width="3" style="21" bestFit="1" customWidth="1"/>
    <col min="13308" max="13308" width="2" style="21" bestFit="1" customWidth="1"/>
    <col min="13309" max="13309" width="8.33203125" style="21" bestFit="1" customWidth="1"/>
    <col min="13310" max="13310" width="26.77734375" style="21" customWidth="1"/>
    <col min="13311" max="13311" width="15.6640625" style="21" customWidth="1"/>
    <col min="13312" max="13312" width="60.6640625" style="21" customWidth="1"/>
    <col min="13313" max="13313" width="8.77734375" style="21" bestFit="1" customWidth="1"/>
    <col min="13314" max="13314" width="7.77734375" style="21" customWidth="1"/>
    <col min="13315" max="13315" width="5.88671875" style="21" customWidth="1"/>
    <col min="13316" max="13316" width="11.5546875" style="21" customWidth="1"/>
    <col min="13317" max="13317" width="10.109375" style="21" bestFit="1" customWidth="1"/>
    <col min="13318" max="13318" width="11.21875" style="21" customWidth="1"/>
    <col min="13319" max="13319" width="14.109375" style="21" customWidth="1"/>
    <col min="13320" max="13320" width="0.5546875" style="21" customWidth="1"/>
    <col min="13321" max="13321" width="9.44140625" style="21" customWidth="1"/>
    <col min="13322" max="13322" width="12.33203125" style="21" customWidth="1"/>
    <col min="13323" max="13323" width="5.88671875" style="21" customWidth="1"/>
    <col min="13324" max="13324" width="79.21875" style="21" bestFit="1" customWidth="1"/>
    <col min="13325" max="13562" width="8.88671875" style="21"/>
    <col min="13563" max="13563" width="3" style="21" bestFit="1" customWidth="1"/>
    <col min="13564" max="13564" width="2" style="21" bestFit="1" customWidth="1"/>
    <col min="13565" max="13565" width="8.33203125" style="21" bestFit="1" customWidth="1"/>
    <col min="13566" max="13566" width="26.77734375" style="21" customWidth="1"/>
    <col min="13567" max="13567" width="15.6640625" style="21" customWidth="1"/>
    <col min="13568" max="13568" width="60.6640625" style="21" customWidth="1"/>
    <col min="13569" max="13569" width="8.77734375" style="21" bestFit="1" customWidth="1"/>
    <col min="13570" max="13570" width="7.77734375" style="21" customWidth="1"/>
    <col min="13571" max="13571" width="5.88671875" style="21" customWidth="1"/>
    <col min="13572" max="13572" width="11.5546875" style="21" customWidth="1"/>
    <col min="13573" max="13573" width="10.109375" style="21" bestFit="1" customWidth="1"/>
    <col min="13574" max="13574" width="11.21875" style="21" customWidth="1"/>
    <col min="13575" max="13575" width="14.109375" style="21" customWidth="1"/>
    <col min="13576" max="13576" width="0.5546875" style="21" customWidth="1"/>
    <col min="13577" max="13577" width="9.44140625" style="21" customWidth="1"/>
    <col min="13578" max="13578" width="12.33203125" style="21" customWidth="1"/>
    <col min="13579" max="13579" width="5.88671875" style="21" customWidth="1"/>
    <col min="13580" max="13580" width="79.21875" style="21" bestFit="1" customWidth="1"/>
    <col min="13581" max="13818" width="8.88671875" style="21"/>
    <col min="13819" max="13819" width="3" style="21" bestFit="1" customWidth="1"/>
    <col min="13820" max="13820" width="2" style="21" bestFit="1" customWidth="1"/>
    <col min="13821" max="13821" width="8.33203125" style="21" bestFit="1" customWidth="1"/>
    <col min="13822" max="13822" width="26.77734375" style="21" customWidth="1"/>
    <col min="13823" max="13823" width="15.6640625" style="21" customWidth="1"/>
    <col min="13824" max="13824" width="60.6640625" style="21" customWidth="1"/>
    <col min="13825" max="13825" width="8.77734375" style="21" bestFit="1" customWidth="1"/>
    <col min="13826" max="13826" width="7.77734375" style="21" customWidth="1"/>
    <col min="13827" max="13827" width="5.88671875" style="21" customWidth="1"/>
    <col min="13828" max="13828" width="11.5546875" style="21" customWidth="1"/>
    <col min="13829" max="13829" width="10.109375" style="21" bestFit="1" customWidth="1"/>
    <col min="13830" max="13830" width="11.21875" style="21" customWidth="1"/>
    <col min="13831" max="13831" width="14.109375" style="21" customWidth="1"/>
    <col min="13832" max="13832" width="0.5546875" style="21" customWidth="1"/>
    <col min="13833" max="13833" width="9.44140625" style="21" customWidth="1"/>
    <col min="13834" max="13834" width="12.33203125" style="21" customWidth="1"/>
    <col min="13835" max="13835" width="5.88671875" style="21" customWidth="1"/>
    <col min="13836" max="13836" width="79.21875" style="21" bestFit="1" customWidth="1"/>
    <col min="13837" max="14074" width="8.88671875" style="21"/>
    <col min="14075" max="14075" width="3" style="21" bestFit="1" customWidth="1"/>
    <col min="14076" max="14076" width="2" style="21" bestFit="1" customWidth="1"/>
    <col min="14077" max="14077" width="8.33203125" style="21" bestFit="1" customWidth="1"/>
    <col min="14078" max="14078" width="26.77734375" style="21" customWidth="1"/>
    <col min="14079" max="14079" width="15.6640625" style="21" customWidth="1"/>
    <col min="14080" max="14080" width="60.6640625" style="21" customWidth="1"/>
    <col min="14081" max="14081" width="8.77734375" style="21" bestFit="1" customWidth="1"/>
    <col min="14082" max="14082" width="7.77734375" style="21" customWidth="1"/>
    <col min="14083" max="14083" width="5.88671875" style="21" customWidth="1"/>
    <col min="14084" max="14084" width="11.5546875" style="21" customWidth="1"/>
    <col min="14085" max="14085" width="10.109375" style="21" bestFit="1" customWidth="1"/>
    <col min="14086" max="14086" width="11.21875" style="21" customWidth="1"/>
    <col min="14087" max="14087" width="14.109375" style="21" customWidth="1"/>
    <col min="14088" max="14088" width="0.5546875" style="21" customWidth="1"/>
    <col min="14089" max="14089" width="9.44140625" style="21" customWidth="1"/>
    <col min="14090" max="14090" width="12.33203125" style="21" customWidth="1"/>
    <col min="14091" max="14091" width="5.88671875" style="21" customWidth="1"/>
    <col min="14092" max="14092" width="79.21875" style="21" bestFit="1" customWidth="1"/>
    <col min="14093" max="14330" width="8.88671875" style="21"/>
    <col min="14331" max="14331" width="3" style="21" bestFit="1" customWidth="1"/>
    <col min="14332" max="14332" width="2" style="21" bestFit="1" customWidth="1"/>
    <col min="14333" max="14333" width="8.33203125" style="21" bestFit="1" customWidth="1"/>
    <col min="14334" max="14334" width="26.77734375" style="21" customWidth="1"/>
    <col min="14335" max="14335" width="15.6640625" style="21" customWidth="1"/>
    <col min="14336" max="14336" width="60.6640625" style="21" customWidth="1"/>
    <col min="14337" max="14337" width="8.77734375" style="21" bestFit="1" customWidth="1"/>
    <col min="14338" max="14338" width="7.77734375" style="21" customWidth="1"/>
    <col min="14339" max="14339" width="5.88671875" style="21" customWidth="1"/>
    <col min="14340" max="14340" width="11.5546875" style="21" customWidth="1"/>
    <col min="14341" max="14341" width="10.109375" style="21" bestFit="1" customWidth="1"/>
    <col min="14342" max="14342" width="11.21875" style="21" customWidth="1"/>
    <col min="14343" max="14343" width="14.109375" style="21" customWidth="1"/>
    <col min="14344" max="14344" width="0.5546875" style="21" customWidth="1"/>
    <col min="14345" max="14345" width="9.44140625" style="21" customWidth="1"/>
    <col min="14346" max="14346" width="12.33203125" style="21" customWidth="1"/>
    <col min="14347" max="14347" width="5.88671875" style="21" customWidth="1"/>
    <col min="14348" max="14348" width="79.21875" style="21" bestFit="1" customWidth="1"/>
    <col min="14349" max="14586" width="8.88671875" style="21"/>
    <col min="14587" max="14587" width="3" style="21" bestFit="1" customWidth="1"/>
    <col min="14588" max="14588" width="2" style="21" bestFit="1" customWidth="1"/>
    <col min="14589" max="14589" width="8.33203125" style="21" bestFit="1" customWidth="1"/>
    <col min="14590" max="14590" width="26.77734375" style="21" customWidth="1"/>
    <col min="14591" max="14591" width="15.6640625" style="21" customWidth="1"/>
    <col min="14592" max="14592" width="60.6640625" style="21" customWidth="1"/>
    <col min="14593" max="14593" width="8.77734375" style="21" bestFit="1" customWidth="1"/>
    <col min="14594" max="14594" width="7.77734375" style="21" customWidth="1"/>
    <col min="14595" max="14595" width="5.88671875" style="21" customWidth="1"/>
    <col min="14596" max="14596" width="11.5546875" style="21" customWidth="1"/>
    <col min="14597" max="14597" width="10.109375" style="21" bestFit="1" customWidth="1"/>
    <col min="14598" max="14598" width="11.21875" style="21" customWidth="1"/>
    <col min="14599" max="14599" width="14.109375" style="21" customWidth="1"/>
    <col min="14600" max="14600" width="0.5546875" style="21" customWidth="1"/>
    <col min="14601" max="14601" width="9.44140625" style="21" customWidth="1"/>
    <col min="14602" max="14602" width="12.33203125" style="21" customWidth="1"/>
    <col min="14603" max="14603" width="5.88671875" style="21" customWidth="1"/>
    <col min="14604" max="14604" width="79.21875" style="21" bestFit="1" customWidth="1"/>
    <col min="14605" max="14842" width="8.88671875" style="21"/>
    <col min="14843" max="14843" width="3" style="21" bestFit="1" customWidth="1"/>
    <col min="14844" max="14844" width="2" style="21" bestFit="1" customWidth="1"/>
    <col min="14845" max="14845" width="8.33203125" style="21" bestFit="1" customWidth="1"/>
    <col min="14846" max="14846" width="26.77734375" style="21" customWidth="1"/>
    <col min="14847" max="14847" width="15.6640625" style="21" customWidth="1"/>
    <col min="14848" max="14848" width="60.6640625" style="21" customWidth="1"/>
    <col min="14849" max="14849" width="8.77734375" style="21" bestFit="1" customWidth="1"/>
    <col min="14850" max="14850" width="7.77734375" style="21" customWidth="1"/>
    <col min="14851" max="14851" width="5.88671875" style="21" customWidth="1"/>
    <col min="14852" max="14852" width="11.5546875" style="21" customWidth="1"/>
    <col min="14853" max="14853" width="10.109375" style="21" bestFit="1" customWidth="1"/>
    <col min="14854" max="14854" width="11.21875" style="21" customWidth="1"/>
    <col min="14855" max="14855" width="14.109375" style="21" customWidth="1"/>
    <col min="14856" max="14856" width="0.5546875" style="21" customWidth="1"/>
    <col min="14857" max="14857" width="9.44140625" style="21" customWidth="1"/>
    <col min="14858" max="14858" width="12.33203125" style="21" customWidth="1"/>
    <col min="14859" max="14859" width="5.88671875" style="21" customWidth="1"/>
    <col min="14860" max="14860" width="79.21875" style="21" bestFit="1" customWidth="1"/>
    <col min="14861" max="15098" width="8.88671875" style="21"/>
    <col min="15099" max="15099" width="3" style="21" bestFit="1" customWidth="1"/>
    <col min="15100" max="15100" width="2" style="21" bestFit="1" customWidth="1"/>
    <col min="15101" max="15101" width="8.33203125" style="21" bestFit="1" customWidth="1"/>
    <col min="15102" max="15102" width="26.77734375" style="21" customWidth="1"/>
    <col min="15103" max="15103" width="15.6640625" style="21" customWidth="1"/>
    <col min="15104" max="15104" width="60.6640625" style="21" customWidth="1"/>
    <col min="15105" max="15105" width="8.77734375" style="21" bestFit="1" customWidth="1"/>
    <col min="15106" max="15106" width="7.77734375" style="21" customWidth="1"/>
    <col min="15107" max="15107" width="5.88671875" style="21" customWidth="1"/>
    <col min="15108" max="15108" width="11.5546875" style="21" customWidth="1"/>
    <col min="15109" max="15109" width="10.109375" style="21" bestFit="1" customWidth="1"/>
    <col min="15110" max="15110" width="11.21875" style="21" customWidth="1"/>
    <col min="15111" max="15111" width="14.109375" style="21" customWidth="1"/>
    <col min="15112" max="15112" width="0.5546875" style="21" customWidth="1"/>
    <col min="15113" max="15113" width="9.44140625" style="21" customWidth="1"/>
    <col min="15114" max="15114" width="12.33203125" style="21" customWidth="1"/>
    <col min="15115" max="15115" width="5.88671875" style="21" customWidth="1"/>
    <col min="15116" max="15116" width="79.21875" style="21" bestFit="1" customWidth="1"/>
    <col min="15117" max="15354" width="8.88671875" style="21"/>
    <col min="15355" max="15355" width="3" style="21" bestFit="1" customWidth="1"/>
    <col min="15356" max="15356" width="2" style="21" bestFit="1" customWidth="1"/>
    <col min="15357" max="15357" width="8.33203125" style="21" bestFit="1" customWidth="1"/>
    <col min="15358" max="15358" width="26.77734375" style="21" customWidth="1"/>
    <col min="15359" max="15359" width="15.6640625" style="21" customWidth="1"/>
    <col min="15360" max="15360" width="60.6640625" style="21" customWidth="1"/>
    <col min="15361" max="15361" width="8.77734375" style="21" bestFit="1" customWidth="1"/>
    <col min="15362" max="15362" width="7.77734375" style="21" customWidth="1"/>
    <col min="15363" max="15363" width="5.88671875" style="21" customWidth="1"/>
    <col min="15364" max="15364" width="11.5546875" style="21" customWidth="1"/>
    <col min="15365" max="15365" width="10.109375" style="21" bestFit="1" customWidth="1"/>
    <col min="15366" max="15366" width="11.21875" style="21" customWidth="1"/>
    <col min="15367" max="15367" width="14.109375" style="21" customWidth="1"/>
    <col min="15368" max="15368" width="0.5546875" style="21" customWidth="1"/>
    <col min="15369" max="15369" width="9.44140625" style="21" customWidth="1"/>
    <col min="15370" max="15370" width="12.33203125" style="21" customWidth="1"/>
    <col min="15371" max="15371" width="5.88671875" style="21" customWidth="1"/>
    <col min="15372" max="15372" width="79.21875" style="21" bestFit="1" customWidth="1"/>
    <col min="15373" max="15610" width="8.88671875" style="21"/>
    <col min="15611" max="15611" width="3" style="21" bestFit="1" customWidth="1"/>
    <col min="15612" max="15612" width="2" style="21" bestFit="1" customWidth="1"/>
    <col min="15613" max="15613" width="8.33203125" style="21" bestFit="1" customWidth="1"/>
    <col min="15614" max="15614" width="26.77734375" style="21" customWidth="1"/>
    <col min="15615" max="15615" width="15.6640625" style="21" customWidth="1"/>
    <col min="15616" max="15616" width="60.6640625" style="21" customWidth="1"/>
    <col min="15617" max="15617" width="8.77734375" style="21" bestFit="1" customWidth="1"/>
    <col min="15618" max="15618" width="7.77734375" style="21" customWidth="1"/>
    <col min="15619" max="15619" width="5.88671875" style="21" customWidth="1"/>
    <col min="15620" max="15620" width="11.5546875" style="21" customWidth="1"/>
    <col min="15621" max="15621" width="10.109375" style="21" bestFit="1" customWidth="1"/>
    <col min="15622" max="15622" width="11.21875" style="21" customWidth="1"/>
    <col min="15623" max="15623" width="14.109375" style="21" customWidth="1"/>
    <col min="15624" max="15624" width="0.5546875" style="21" customWidth="1"/>
    <col min="15625" max="15625" width="9.44140625" style="21" customWidth="1"/>
    <col min="15626" max="15626" width="12.33203125" style="21" customWidth="1"/>
    <col min="15627" max="15627" width="5.88671875" style="21" customWidth="1"/>
    <col min="15628" max="15628" width="79.21875" style="21" bestFit="1" customWidth="1"/>
    <col min="15629" max="15866" width="8.88671875" style="21"/>
    <col min="15867" max="15867" width="3" style="21" bestFit="1" customWidth="1"/>
    <col min="15868" max="15868" width="2" style="21" bestFit="1" customWidth="1"/>
    <col min="15869" max="15869" width="8.33203125" style="21" bestFit="1" customWidth="1"/>
    <col min="15870" max="15870" width="26.77734375" style="21" customWidth="1"/>
    <col min="15871" max="15871" width="15.6640625" style="21" customWidth="1"/>
    <col min="15872" max="15872" width="60.6640625" style="21" customWidth="1"/>
    <col min="15873" max="15873" width="8.77734375" style="21" bestFit="1" customWidth="1"/>
    <col min="15874" max="15874" width="7.77734375" style="21" customWidth="1"/>
    <col min="15875" max="15875" width="5.88671875" style="21" customWidth="1"/>
    <col min="15876" max="15876" width="11.5546875" style="21" customWidth="1"/>
    <col min="15877" max="15877" width="10.109375" style="21" bestFit="1" customWidth="1"/>
    <col min="15878" max="15878" width="11.21875" style="21" customWidth="1"/>
    <col min="15879" max="15879" width="14.109375" style="21" customWidth="1"/>
    <col min="15880" max="15880" width="0.5546875" style="21" customWidth="1"/>
    <col min="15881" max="15881" width="9.44140625" style="21" customWidth="1"/>
    <col min="15882" max="15882" width="12.33203125" style="21" customWidth="1"/>
    <col min="15883" max="15883" width="5.88671875" style="21" customWidth="1"/>
    <col min="15884" max="15884" width="79.21875" style="21" bestFit="1" customWidth="1"/>
    <col min="15885" max="16122" width="8.88671875" style="21"/>
    <col min="16123" max="16123" width="3" style="21" bestFit="1" customWidth="1"/>
    <col min="16124" max="16124" width="2" style="21" bestFit="1" customWidth="1"/>
    <col min="16125" max="16125" width="8.33203125" style="21" bestFit="1" customWidth="1"/>
    <col min="16126" max="16126" width="26.77734375" style="21" customWidth="1"/>
    <col min="16127" max="16127" width="15.6640625" style="21" customWidth="1"/>
    <col min="16128" max="16128" width="60.6640625" style="21" customWidth="1"/>
    <col min="16129" max="16129" width="8.77734375" style="21" bestFit="1" customWidth="1"/>
    <col min="16130" max="16130" width="7.77734375" style="21" customWidth="1"/>
    <col min="16131" max="16131" width="5.88671875" style="21" customWidth="1"/>
    <col min="16132" max="16132" width="11.5546875" style="21" customWidth="1"/>
    <col min="16133" max="16133" width="10.109375" style="21" bestFit="1" customWidth="1"/>
    <col min="16134" max="16134" width="11.21875" style="21" customWidth="1"/>
    <col min="16135" max="16135" width="14.109375" style="21" customWidth="1"/>
    <col min="16136" max="16136" width="0.5546875" style="21" customWidth="1"/>
    <col min="16137" max="16137" width="9.44140625" style="21" customWidth="1"/>
    <col min="16138" max="16138" width="12.33203125" style="21" customWidth="1"/>
    <col min="16139" max="16139" width="5.88671875" style="21" customWidth="1"/>
    <col min="16140" max="16140" width="79.21875" style="21" bestFit="1" customWidth="1"/>
    <col min="16141" max="16384" width="8.88671875" style="21"/>
  </cols>
  <sheetData>
    <row r="1" spans="1:27" x14ac:dyDescent="0.3">
      <c r="A1" s="19" t="s">
        <v>104</v>
      </c>
      <c r="B1" s="20"/>
      <c r="C1" s="20"/>
      <c r="D1" s="20"/>
      <c r="E1" s="20"/>
      <c r="F1" s="20"/>
      <c r="G1" s="20"/>
      <c r="H1" s="20"/>
      <c r="I1" s="21"/>
      <c r="J1" s="21"/>
      <c r="K1" s="21"/>
      <c r="L1" s="21"/>
    </row>
    <row r="2" spans="1:27" s="23" customFormat="1" ht="43.2" x14ac:dyDescent="0.3">
      <c r="B2" s="24" t="s">
        <v>105</v>
      </c>
      <c r="C2" s="25" t="s">
        <v>107</v>
      </c>
      <c r="D2" s="25" t="s">
        <v>106</v>
      </c>
      <c r="E2" s="24" t="s">
        <v>116</v>
      </c>
      <c r="F2" s="25" t="s">
        <v>86</v>
      </c>
      <c r="G2" s="25" t="s">
        <v>87</v>
      </c>
      <c r="H2" s="26" t="s">
        <v>88</v>
      </c>
      <c r="I2" s="27" t="s">
        <v>128</v>
      </c>
      <c r="J2" s="27" t="s">
        <v>89</v>
      </c>
      <c r="K2" s="27" t="s">
        <v>90</v>
      </c>
      <c r="L2" s="27" t="s">
        <v>21</v>
      </c>
      <c r="M2" s="38" t="s">
        <v>112</v>
      </c>
      <c r="N2" s="24" t="s">
        <v>113</v>
      </c>
      <c r="P2" s="27" t="s">
        <v>91</v>
      </c>
      <c r="Q2" s="27" t="s">
        <v>110</v>
      </c>
      <c r="R2" s="24" t="s">
        <v>92</v>
      </c>
      <c r="T2" s="27" t="s">
        <v>108</v>
      </c>
      <c r="U2" s="27" t="s">
        <v>111</v>
      </c>
      <c r="V2" s="24" t="s">
        <v>92</v>
      </c>
      <c r="W2" s="21"/>
      <c r="X2" s="18" t="s">
        <v>93</v>
      </c>
    </row>
    <row r="3" spans="1:27" ht="7.8" customHeight="1" x14ac:dyDescent="0.3">
      <c r="D3" s="36"/>
      <c r="I3" s="21"/>
      <c r="J3" s="21"/>
      <c r="K3" s="21"/>
      <c r="L3" s="21"/>
      <c r="P3" s="21"/>
      <c r="Q3" s="21"/>
    </row>
    <row r="4" spans="1:27" s="42" customFormat="1" ht="129.6" x14ac:dyDescent="0.3">
      <c r="B4" s="43" t="s">
        <v>59</v>
      </c>
      <c r="C4" s="44"/>
      <c r="D4" s="44"/>
      <c r="E4" s="63" t="s">
        <v>115</v>
      </c>
      <c r="F4" s="39" t="s">
        <v>94</v>
      </c>
      <c r="G4" s="45" t="s">
        <v>95</v>
      </c>
      <c r="H4" s="46" t="s">
        <v>109</v>
      </c>
      <c r="I4" s="47"/>
      <c r="J4" s="47"/>
      <c r="K4" s="48"/>
      <c r="L4" s="49">
        <f t="shared" ref="L4:L9" si="0">J4*K4</f>
        <v>0</v>
      </c>
      <c r="M4" s="50" t="s">
        <v>117</v>
      </c>
      <c r="N4" s="50" t="s">
        <v>114</v>
      </c>
      <c r="P4" s="48"/>
      <c r="Q4" s="48"/>
      <c r="R4" s="49">
        <f>Q4*P4</f>
        <v>0</v>
      </c>
      <c r="S4" s="51">
        <v>0</v>
      </c>
      <c r="T4" s="48"/>
      <c r="U4" s="48"/>
      <c r="V4" s="49">
        <f>U4*T4</f>
        <v>0</v>
      </c>
      <c r="X4" s="52"/>
      <c r="Z4" s="53"/>
      <c r="AA4" s="53"/>
    </row>
    <row r="5" spans="1:27" s="42" customFormat="1" ht="129.6" x14ac:dyDescent="0.3">
      <c r="B5" s="43" t="s">
        <v>60</v>
      </c>
      <c r="C5" s="44"/>
      <c r="D5" s="44"/>
      <c r="E5" s="63" t="s">
        <v>115</v>
      </c>
      <c r="F5" s="39" t="s">
        <v>96</v>
      </c>
      <c r="G5" s="45" t="s">
        <v>97</v>
      </c>
      <c r="H5" s="46" t="s">
        <v>109</v>
      </c>
      <c r="I5" s="47"/>
      <c r="J5" s="47"/>
      <c r="K5" s="48"/>
      <c r="L5" s="49">
        <f t="shared" si="0"/>
        <v>0</v>
      </c>
      <c r="M5" s="50" t="s">
        <v>117</v>
      </c>
      <c r="N5" s="50" t="s">
        <v>114</v>
      </c>
      <c r="P5" s="48"/>
      <c r="Q5" s="48"/>
      <c r="R5" s="49">
        <f t="shared" ref="R5:R9" si="1">Q5*P5</f>
        <v>0</v>
      </c>
      <c r="S5" s="51"/>
      <c r="T5" s="48"/>
      <c r="U5" s="48"/>
      <c r="V5" s="49">
        <f t="shared" ref="V5:V9" si="2">U5*T5</f>
        <v>0</v>
      </c>
      <c r="X5" s="52"/>
      <c r="Z5" s="53"/>
      <c r="AA5" s="53"/>
    </row>
    <row r="6" spans="1:27" s="42" customFormat="1" ht="129.6" x14ac:dyDescent="0.3">
      <c r="B6" s="43" t="s">
        <v>61</v>
      </c>
      <c r="C6" s="44"/>
      <c r="D6" s="44"/>
      <c r="E6" s="63" t="s">
        <v>115</v>
      </c>
      <c r="F6" s="39" t="s">
        <v>98</v>
      </c>
      <c r="G6" s="37" t="s">
        <v>99</v>
      </c>
      <c r="H6" s="46" t="s">
        <v>109</v>
      </c>
      <c r="I6" s="47"/>
      <c r="J6" s="47"/>
      <c r="K6" s="48"/>
      <c r="L6" s="49">
        <f t="shared" si="0"/>
        <v>0</v>
      </c>
      <c r="M6" s="50" t="s">
        <v>117</v>
      </c>
      <c r="N6" s="50" t="s">
        <v>114</v>
      </c>
      <c r="P6" s="48"/>
      <c r="Q6" s="48"/>
      <c r="R6" s="49">
        <f t="shared" si="1"/>
        <v>0</v>
      </c>
      <c r="S6" s="51"/>
      <c r="T6" s="48"/>
      <c r="U6" s="48"/>
      <c r="V6" s="49">
        <f t="shared" si="2"/>
        <v>0</v>
      </c>
      <c r="X6" s="54"/>
      <c r="Z6" s="53"/>
      <c r="AA6" s="53"/>
    </row>
    <row r="7" spans="1:27" s="42" customFormat="1" ht="129.6" x14ac:dyDescent="0.3">
      <c r="B7" s="43" t="s">
        <v>62</v>
      </c>
      <c r="C7" s="44"/>
      <c r="D7" s="44"/>
      <c r="E7" s="63" t="s">
        <v>115</v>
      </c>
      <c r="F7" s="39" t="s">
        <v>100</v>
      </c>
      <c r="G7" s="39" t="s">
        <v>101</v>
      </c>
      <c r="H7" s="46" t="s">
        <v>109</v>
      </c>
      <c r="I7" s="47"/>
      <c r="J7" s="47"/>
      <c r="K7" s="48"/>
      <c r="L7" s="49">
        <f t="shared" si="0"/>
        <v>0</v>
      </c>
      <c r="M7" s="50" t="s">
        <v>117</v>
      </c>
      <c r="N7" s="50" t="s">
        <v>114</v>
      </c>
      <c r="P7" s="48"/>
      <c r="Q7" s="48"/>
      <c r="R7" s="49">
        <f t="shared" si="1"/>
        <v>0</v>
      </c>
      <c r="S7" s="51">
        <v>0</v>
      </c>
      <c r="T7" s="48"/>
      <c r="U7" s="48"/>
      <c r="V7" s="49">
        <f t="shared" si="2"/>
        <v>0</v>
      </c>
      <c r="X7" s="54"/>
      <c r="Z7" s="53"/>
      <c r="AA7" s="53"/>
    </row>
    <row r="8" spans="1:27" s="42" customFormat="1" ht="129.6" x14ac:dyDescent="0.3">
      <c r="B8" s="43" t="s">
        <v>63</v>
      </c>
      <c r="C8" s="44"/>
      <c r="D8" s="44"/>
      <c r="E8" s="63" t="s">
        <v>115</v>
      </c>
      <c r="F8" s="39" t="s">
        <v>102</v>
      </c>
      <c r="G8" s="39" t="s">
        <v>103</v>
      </c>
      <c r="H8" s="46" t="s">
        <v>109</v>
      </c>
      <c r="I8" s="47"/>
      <c r="J8" s="47"/>
      <c r="K8" s="48"/>
      <c r="L8" s="49">
        <f t="shared" si="0"/>
        <v>0</v>
      </c>
      <c r="M8" s="50" t="s">
        <v>117</v>
      </c>
      <c r="N8" s="50" t="s">
        <v>114</v>
      </c>
      <c r="P8" s="48"/>
      <c r="Q8" s="48"/>
      <c r="R8" s="49">
        <f t="shared" si="1"/>
        <v>0</v>
      </c>
      <c r="S8" s="51">
        <v>0</v>
      </c>
      <c r="T8" s="48"/>
      <c r="U8" s="48"/>
      <c r="V8" s="49">
        <f t="shared" si="2"/>
        <v>0</v>
      </c>
      <c r="X8" s="54"/>
      <c r="Z8" s="53"/>
      <c r="AA8" s="53"/>
    </row>
    <row r="9" spans="1:27" s="42" customFormat="1" ht="129.6" x14ac:dyDescent="0.3">
      <c r="B9" s="55" t="s">
        <v>64</v>
      </c>
      <c r="C9" s="56"/>
      <c r="D9" s="56"/>
      <c r="E9" s="64" t="s">
        <v>115</v>
      </c>
      <c r="F9" s="41"/>
      <c r="G9" s="41"/>
      <c r="H9" s="57" t="s">
        <v>109</v>
      </c>
      <c r="I9" s="58"/>
      <c r="J9" s="58"/>
      <c r="K9" s="59"/>
      <c r="L9" s="60">
        <f t="shared" si="0"/>
        <v>0</v>
      </c>
      <c r="M9" s="61" t="s">
        <v>117</v>
      </c>
      <c r="N9" s="61" t="s">
        <v>114</v>
      </c>
      <c r="P9" s="59"/>
      <c r="Q9" s="59"/>
      <c r="R9" s="60">
        <f t="shared" si="1"/>
        <v>0</v>
      </c>
      <c r="S9" s="51"/>
      <c r="T9" s="59"/>
      <c r="U9" s="59"/>
      <c r="V9" s="60">
        <f t="shared" si="2"/>
        <v>0</v>
      </c>
      <c r="X9" s="62"/>
      <c r="Z9" s="53"/>
      <c r="AA9" s="53"/>
    </row>
    <row r="10" spans="1:27" x14ac:dyDescent="0.3">
      <c r="E10" s="31"/>
      <c r="F10" s="31"/>
      <c r="G10" s="32"/>
      <c r="H10" s="32"/>
      <c r="I10" s="29"/>
      <c r="J10" s="29"/>
      <c r="K10" s="29"/>
      <c r="L10" s="29"/>
      <c r="P10" s="33"/>
      <c r="Q10" s="33"/>
    </row>
    <row r="11" spans="1:27" x14ac:dyDescent="0.3">
      <c r="E11" s="34"/>
      <c r="F11" s="34"/>
      <c r="G11" s="34"/>
      <c r="H11" s="34"/>
      <c r="L11" s="28">
        <f>SUBTOTAL(9,L4:L9)</f>
        <v>0</v>
      </c>
      <c r="R11" s="28">
        <f>SUBTOTAL(9,R4:R9)</f>
        <v>0</v>
      </c>
      <c r="S11" s="29"/>
      <c r="T11" s="29"/>
      <c r="U11" s="29"/>
      <c r="V11" s="28">
        <f>SUBTOTAL(9,V4:V9)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AA16"/>
  <sheetViews>
    <sheetView rightToLeft="1" zoomScale="70" zoomScaleNormal="70" workbookViewId="0">
      <pane ySplit="3" topLeftCell="A4" activePane="bottomLeft" state="frozen"/>
      <selection activeCell="F20" sqref="F20"/>
      <selection pane="bottomLeft" activeCell="F20" sqref="F20"/>
    </sheetView>
  </sheetViews>
  <sheetFormatPr defaultColWidth="8.88671875" defaultRowHeight="15.6" x14ac:dyDescent="0.3"/>
  <cols>
    <col min="1" max="1" width="5.109375" customWidth="1"/>
    <col min="2" max="2" width="15" style="2" customWidth="1"/>
    <col min="3" max="3" width="13.44140625" style="65" customWidth="1"/>
    <col min="4" max="4" width="5.5546875" style="2" bestFit="1" customWidth="1"/>
    <col min="5" max="5" width="11.109375" style="13" bestFit="1" customWidth="1"/>
    <col min="6" max="6" width="8.44140625" style="66" bestFit="1" customWidth="1"/>
    <col min="7" max="7" width="8.88671875" bestFit="1" customWidth="1"/>
    <col min="8" max="8" width="10.77734375" style="2" bestFit="1" customWidth="1"/>
    <col min="9" max="9" width="11.109375" style="2" bestFit="1" customWidth="1"/>
    <col min="10" max="10" width="11.77734375" style="67" customWidth="1"/>
    <col min="11" max="12" width="12" style="68" customWidth="1"/>
    <col min="13" max="13" width="12.5546875" style="67" customWidth="1"/>
    <col min="14" max="14" width="15.33203125" style="69" customWidth="1"/>
    <col min="15" max="15" width="13" style="70" customWidth="1"/>
    <col min="16" max="16" width="1.44140625" customWidth="1"/>
    <col min="17" max="17" width="16.5546875" style="66" customWidth="1"/>
    <col min="18" max="18" width="10.6640625" style="66" customWidth="1"/>
    <col min="19" max="19" width="12.44140625" style="71" customWidth="1"/>
    <col min="20" max="20" width="19.77734375" style="71" customWidth="1"/>
    <col min="21" max="21" width="15.33203125" style="69" customWidth="1"/>
    <col min="22" max="22" width="17.44140625" style="71" bestFit="1" customWidth="1"/>
    <col min="23" max="23" width="11" style="71" customWidth="1"/>
    <col min="24" max="24" width="1.109375" customWidth="1"/>
    <col min="25" max="25" width="14.77734375" style="71" customWidth="1"/>
    <col min="26" max="26" width="1" customWidth="1"/>
    <col min="27" max="27" width="26" style="72" customWidth="1"/>
  </cols>
  <sheetData>
    <row r="1" spans="1:27" ht="17.399999999999999" x14ac:dyDescent="0.3">
      <c r="A1" s="81" t="s">
        <v>142</v>
      </c>
      <c r="B1" s="76"/>
      <c r="C1" s="75" t="s">
        <v>144</v>
      </c>
      <c r="D1" s="76" t="s">
        <v>143</v>
      </c>
      <c r="E1" s="75" t="s">
        <v>38</v>
      </c>
      <c r="F1" s="76"/>
      <c r="G1" s="76"/>
      <c r="H1" s="76"/>
      <c r="I1" s="74"/>
      <c r="O1" s="73"/>
      <c r="Q1" s="182"/>
      <c r="R1" s="182"/>
      <c r="S1" s="182"/>
      <c r="T1" s="182"/>
      <c r="U1" s="182"/>
      <c r="V1" s="182"/>
      <c r="W1" s="182"/>
      <c r="X1" s="182"/>
      <c r="Y1" s="182"/>
    </row>
    <row r="2" spans="1:27" ht="17.399999999999999" x14ac:dyDescent="0.3">
      <c r="A2" s="81"/>
      <c r="B2" s="81"/>
      <c r="C2" s="81"/>
      <c r="D2" s="81"/>
      <c r="E2" s="81"/>
      <c r="F2" s="81"/>
      <c r="G2" s="81"/>
      <c r="H2" s="81"/>
      <c r="I2" s="74"/>
      <c r="O2" s="73"/>
      <c r="Q2" s="82"/>
      <c r="R2" s="82"/>
      <c r="S2" s="82"/>
      <c r="T2" s="82"/>
      <c r="V2" s="82"/>
      <c r="W2" s="82"/>
      <c r="X2" s="82"/>
      <c r="Y2" s="82"/>
    </row>
    <row r="3" spans="1:27" s="2" customFormat="1" ht="49.2" customHeight="1" x14ac:dyDescent="0.3">
      <c r="A3" s="119" t="s">
        <v>15</v>
      </c>
      <c r="B3" s="78" t="s">
        <v>129</v>
      </c>
      <c r="C3" s="78" t="s">
        <v>16</v>
      </c>
      <c r="D3" s="78" t="s">
        <v>130</v>
      </c>
      <c r="E3" s="78" t="s">
        <v>17</v>
      </c>
      <c r="F3" s="77" t="s">
        <v>138</v>
      </c>
      <c r="G3" s="78" t="s">
        <v>139</v>
      </c>
      <c r="H3" s="78" t="s">
        <v>131</v>
      </c>
      <c r="I3" s="78" t="s">
        <v>18</v>
      </c>
      <c r="J3" s="78" t="s">
        <v>132</v>
      </c>
      <c r="K3" s="78" t="s">
        <v>133</v>
      </c>
      <c r="L3" s="78" t="s">
        <v>134</v>
      </c>
      <c r="M3" s="78" t="s">
        <v>135</v>
      </c>
      <c r="N3" s="78" t="s">
        <v>147</v>
      </c>
      <c r="O3" s="78" t="s">
        <v>148</v>
      </c>
      <c r="Q3" s="77" t="s">
        <v>108</v>
      </c>
      <c r="R3" s="77" t="s">
        <v>132</v>
      </c>
      <c r="S3" s="77" t="s">
        <v>136</v>
      </c>
      <c r="T3" s="77" t="s">
        <v>145</v>
      </c>
      <c r="U3" s="78" t="s">
        <v>147</v>
      </c>
      <c r="V3" s="77" t="s">
        <v>137</v>
      </c>
      <c r="W3" s="77" t="s">
        <v>149</v>
      </c>
      <c r="X3" s="82"/>
      <c r="Y3" s="77" t="s">
        <v>150</v>
      </c>
      <c r="AA3" s="77" t="s">
        <v>151</v>
      </c>
    </row>
    <row r="4" spans="1:27" s="13" customFormat="1" ht="31.95" customHeight="1" x14ac:dyDescent="0.3">
      <c r="A4" s="79"/>
      <c r="B4" s="80"/>
      <c r="C4" s="83"/>
      <c r="D4" s="80"/>
      <c r="E4" s="84"/>
      <c r="F4" s="85"/>
      <c r="G4" s="91">
        <f t="shared" ref="G4:G13" si="0">F4-E4</f>
        <v>0</v>
      </c>
      <c r="H4" s="86"/>
      <c r="I4" s="92">
        <f t="shared" ref="I4:I13" si="1">H4*E4</f>
        <v>0</v>
      </c>
      <c r="J4" s="113">
        <f t="shared" ref="J4:J13" si="2">IF(F4&lt;=E4*1.5,F4,E4*1.5)</f>
        <v>0</v>
      </c>
      <c r="K4" s="113">
        <f t="shared" ref="K4:K13" si="3">J4*H4</f>
        <v>0</v>
      </c>
      <c r="L4" s="113">
        <f t="shared" ref="L4:L13" si="4">K4-I4</f>
        <v>0</v>
      </c>
      <c r="M4" s="113">
        <f t="shared" ref="M4:M13" si="5">F4-J4</f>
        <v>0</v>
      </c>
      <c r="N4" s="87"/>
      <c r="O4" s="115">
        <f t="shared" ref="O4:O13" si="6">N4*M4</f>
        <v>0</v>
      </c>
      <c r="P4"/>
      <c r="Q4" s="89"/>
      <c r="R4" s="91">
        <f t="shared" ref="R4:R13" si="7">IF(Q4&lt;=E4*1.5,Q4,E4*1.5)</f>
        <v>0</v>
      </c>
      <c r="S4" s="117">
        <f t="shared" ref="S4:S13" si="8">R4*H4</f>
        <v>0</v>
      </c>
      <c r="T4" s="92">
        <f t="shared" ref="T4:T13" si="9">S4-I4</f>
        <v>0</v>
      </c>
      <c r="U4" s="87"/>
      <c r="V4" s="92">
        <f t="shared" ref="V4:V13" si="10">Q4-R4</f>
        <v>0</v>
      </c>
      <c r="W4" s="92">
        <f t="shared" ref="W4:W13" si="11">N4*V4</f>
        <v>0</v>
      </c>
      <c r="X4" s="82"/>
      <c r="Y4" s="92">
        <f t="shared" ref="Y4:Y13" si="12">(W4+T4)-(O4+L4)</f>
        <v>0</v>
      </c>
      <c r="Z4"/>
      <c r="AA4" s="90"/>
    </row>
    <row r="5" spans="1:27" s="13" customFormat="1" ht="31.95" customHeight="1" x14ac:dyDescent="0.3">
      <c r="A5" s="79"/>
      <c r="B5" s="80"/>
      <c r="C5" s="83"/>
      <c r="D5" s="80"/>
      <c r="E5" s="84"/>
      <c r="F5" s="85"/>
      <c r="G5" s="91">
        <f t="shared" si="0"/>
        <v>0</v>
      </c>
      <c r="H5" s="86"/>
      <c r="I5" s="92">
        <f t="shared" si="1"/>
        <v>0</v>
      </c>
      <c r="J5" s="113">
        <f t="shared" si="2"/>
        <v>0</v>
      </c>
      <c r="K5" s="113">
        <f t="shared" si="3"/>
        <v>0</v>
      </c>
      <c r="L5" s="113">
        <f t="shared" si="4"/>
        <v>0</v>
      </c>
      <c r="M5" s="113">
        <f t="shared" si="5"/>
        <v>0</v>
      </c>
      <c r="N5" s="87"/>
      <c r="O5" s="115">
        <f t="shared" si="6"/>
        <v>0</v>
      </c>
      <c r="P5"/>
      <c r="Q5" s="89"/>
      <c r="R5" s="91">
        <f t="shared" si="7"/>
        <v>0</v>
      </c>
      <c r="S5" s="117">
        <f t="shared" si="8"/>
        <v>0</v>
      </c>
      <c r="T5" s="92">
        <f t="shared" si="9"/>
        <v>0</v>
      </c>
      <c r="U5" s="87"/>
      <c r="V5" s="92">
        <f t="shared" si="10"/>
        <v>0</v>
      </c>
      <c r="W5" s="92">
        <f t="shared" si="11"/>
        <v>0</v>
      </c>
      <c r="X5" s="82"/>
      <c r="Y5" s="92">
        <f t="shared" si="12"/>
        <v>0</v>
      </c>
      <c r="Z5"/>
      <c r="AA5" s="90"/>
    </row>
    <row r="6" spans="1:27" s="13" customFormat="1" ht="31.95" customHeight="1" x14ac:dyDescent="0.3">
      <c r="A6" s="79"/>
      <c r="B6" s="80"/>
      <c r="C6" s="83"/>
      <c r="D6" s="80"/>
      <c r="E6" s="84"/>
      <c r="F6" s="85"/>
      <c r="G6" s="91">
        <f t="shared" si="0"/>
        <v>0</v>
      </c>
      <c r="H6" s="86"/>
      <c r="I6" s="92">
        <f t="shared" si="1"/>
        <v>0</v>
      </c>
      <c r="J6" s="113">
        <f t="shared" si="2"/>
        <v>0</v>
      </c>
      <c r="K6" s="113">
        <f t="shared" si="3"/>
        <v>0</v>
      </c>
      <c r="L6" s="113">
        <f t="shared" si="4"/>
        <v>0</v>
      </c>
      <c r="M6" s="113">
        <f t="shared" si="5"/>
        <v>0</v>
      </c>
      <c r="N6" s="88"/>
      <c r="O6" s="115">
        <f t="shared" si="6"/>
        <v>0</v>
      </c>
      <c r="P6"/>
      <c r="Q6" s="89"/>
      <c r="R6" s="91">
        <f t="shared" si="7"/>
        <v>0</v>
      </c>
      <c r="S6" s="117">
        <f t="shared" si="8"/>
        <v>0</v>
      </c>
      <c r="T6" s="92">
        <f t="shared" si="9"/>
        <v>0</v>
      </c>
      <c r="U6" s="88"/>
      <c r="V6" s="92">
        <f t="shared" si="10"/>
        <v>0</v>
      </c>
      <c r="W6" s="92">
        <f t="shared" si="11"/>
        <v>0</v>
      </c>
      <c r="X6" s="82"/>
      <c r="Y6" s="92">
        <f t="shared" si="12"/>
        <v>0</v>
      </c>
      <c r="Z6"/>
      <c r="AA6" s="90"/>
    </row>
    <row r="7" spans="1:27" s="13" customFormat="1" ht="31.95" customHeight="1" x14ac:dyDescent="0.3">
      <c r="A7" s="79"/>
      <c r="B7" s="80"/>
      <c r="C7" s="83"/>
      <c r="D7" s="80"/>
      <c r="E7" s="84"/>
      <c r="F7" s="85"/>
      <c r="G7" s="91">
        <f t="shared" si="0"/>
        <v>0</v>
      </c>
      <c r="H7" s="86"/>
      <c r="I7" s="92">
        <f t="shared" si="1"/>
        <v>0</v>
      </c>
      <c r="J7" s="113">
        <f t="shared" si="2"/>
        <v>0</v>
      </c>
      <c r="K7" s="113">
        <f t="shared" si="3"/>
        <v>0</v>
      </c>
      <c r="L7" s="113">
        <f t="shared" si="4"/>
        <v>0</v>
      </c>
      <c r="M7" s="113">
        <f t="shared" si="5"/>
        <v>0</v>
      </c>
      <c r="N7" s="88"/>
      <c r="O7" s="115">
        <f t="shared" si="6"/>
        <v>0</v>
      </c>
      <c r="P7"/>
      <c r="Q7" s="89"/>
      <c r="R7" s="91">
        <f t="shared" si="7"/>
        <v>0</v>
      </c>
      <c r="S7" s="117">
        <f t="shared" si="8"/>
        <v>0</v>
      </c>
      <c r="T7" s="92">
        <f t="shared" si="9"/>
        <v>0</v>
      </c>
      <c r="U7" s="88"/>
      <c r="V7" s="92">
        <f t="shared" si="10"/>
        <v>0</v>
      </c>
      <c r="W7" s="92">
        <f t="shared" si="11"/>
        <v>0</v>
      </c>
      <c r="X7" s="82"/>
      <c r="Y7" s="92">
        <f t="shared" si="12"/>
        <v>0</v>
      </c>
      <c r="Z7"/>
      <c r="AA7" s="90"/>
    </row>
    <row r="8" spans="1:27" s="13" customFormat="1" ht="31.95" customHeight="1" x14ac:dyDescent="0.3">
      <c r="A8" s="79"/>
      <c r="B8" s="80"/>
      <c r="C8" s="83"/>
      <c r="D8" s="80"/>
      <c r="E8" s="84"/>
      <c r="F8" s="85"/>
      <c r="G8" s="91">
        <f t="shared" si="0"/>
        <v>0</v>
      </c>
      <c r="H8" s="86"/>
      <c r="I8" s="92">
        <f t="shared" si="1"/>
        <v>0</v>
      </c>
      <c r="J8" s="113">
        <f t="shared" si="2"/>
        <v>0</v>
      </c>
      <c r="K8" s="113">
        <f t="shared" si="3"/>
        <v>0</v>
      </c>
      <c r="L8" s="113">
        <f t="shared" si="4"/>
        <v>0</v>
      </c>
      <c r="M8" s="113">
        <f t="shared" si="5"/>
        <v>0</v>
      </c>
      <c r="N8" s="88"/>
      <c r="O8" s="115">
        <f t="shared" si="6"/>
        <v>0</v>
      </c>
      <c r="P8"/>
      <c r="Q8" s="89"/>
      <c r="R8" s="91">
        <f t="shared" si="7"/>
        <v>0</v>
      </c>
      <c r="S8" s="117">
        <f t="shared" si="8"/>
        <v>0</v>
      </c>
      <c r="T8" s="92">
        <f t="shared" si="9"/>
        <v>0</v>
      </c>
      <c r="U8" s="88"/>
      <c r="V8" s="92">
        <f t="shared" si="10"/>
        <v>0</v>
      </c>
      <c r="W8" s="92">
        <f t="shared" si="11"/>
        <v>0</v>
      </c>
      <c r="X8" s="82"/>
      <c r="Y8" s="92">
        <f t="shared" si="12"/>
        <v>0</v>
      </c>
      <c r="Z8"/>
      <c r="AA8" s="90"/>
    </row>
    <row r="9" spans="1:27" s="13" customFormat="1" ht="31.95" customHeight="1" x14ac:dyDescent="0.3">
      <c r="A9" s="79"/>
      <c r="B9" s="80"/>
      <c r="C9" s="83"/>
      <c r="D9" s="80"/>
      <c r="E9" s="84"/>
      <c r="F9" s="85"/>
      <c r="G9" s="91">
        <f t="shared" si="0"/>
        <v>0</v>
      </c>
      <c r="H9" s="86"/>
      <c r="I9" s="92">
        <f t="shared" si="1"/>
        <v>0</v>
      </c>
      <c r="J9" s="113">
        <f t="shared" si="2"/>
        <v>0</v>
      </c>
      <c r="K9" s="113">
        <f t="shared" si="3"/>
        <v>0</v>
      </c>
      <c r="L9" s="113">
        <f t="shared" si="4"/>
        <v>0</v>
      </c>
      <c r="M9" s="113">
        <f t="shared" si="5"/>
        <v>0</v>
      </c>
      <c r="N9" s="87"/>
      <c r="O9" s="115">
        <f t="shared" si="6"/>
        <v>0</v>
      </c>
      <c r="P9"/>
      <c r="Q9" s="89"/>
      <c r="R9" s="91">
        <f t="shared" si="7"/>
        <v>0</v>
      </c>
      <c r="S9" s="117">
        <f t="shared" si="8"/>
        <v>0</v>
      </c>
      <c r="T9" s="92">
        <f t="shared" si="9"/>
        <v>0</v>
      </c>
      <c r="U9" s="87"/>
      <c r="V9" s="92">
        <f t="shared" si="10"/>
        <v>0</v>
      </c>
      <c r="W9" s="92">
        <f t="shared" si="11"/>
        <v>0</v>
      </c>
      <c r="X9" s="82"/>
      <c r="Y9" s="92">
        <f t="shared" si="12"/>
        <v>0</v>
      </c>
      <c r="Z9"/>
      <c r="AA9" s="90"/>
    </row>
    <row r="10" spans="1:27" s="13" customFormat="1" ht="31.95" customHeight="1" x14ac:dyDescent="0.3">
      <c r="A10" s="79"/>
      <c r="B10" s="80"/>
      <c r="C10" s="83"/>
      <c r="D10" s="80"/>
      <c r="E10" s="84"/>
      <c r="F10" s="85"/>
      <c r="G10" s="91">
        <f t="shared" si="0"/>
        <v>0</v>
      </c>
      <c r="H10" s="86"/>
      <c r="I10" s="92">
        <f t="shared" si="1"/>
        <v>0</v>
      </c>
      <c r="J10" s="113">
        <f t="shared" si="2"/>
        <v>0</v>
      </c>
      <c r="K10" s="113">
        <f t="shared" si="3"/>
        <v>0</v>
      </c>
      <c r="L10" s="113">
        <f t="shared" si="4"/>
        <v>0</v>
      </c>
      <c r="M10" s="113">
        <f t="shared" si="5"/>
        <v>0</v>
      </c>
      <c r="N10" s="87"/>
      <c r="O10" s="115">
        <f t="shared" si="6"/>
        <v>0</v>
      </c>
      <c r="P10"/>
      <c r="Q10" s="89"/>
      <c r="R10" s="91">
        <f t="shared" si="7"/>
        <v>0</v>
      </c>
      <c r="S10" s="117">
        <f t="shared" si="8"/>
        <v>0</v>
      </c>
      <c r="T10" s="92">
        <f t="shared" si="9"/>
        <v>0</v>
      </c>
      <c r="U10" s="87"/>
      <c r="V10" s="92">
        <f t="shared" si="10"/>
        <v>0</v>
      </c>
      <c r="W10" s="92">
        <f t="shared" si="11"/>
        <v>0</v>
      </c>
      <c r="X10" s="82"/>
      <c r="Y10" s="92">
        <f t="shared" si="12"/>
        <v>0</v>
      </c>
      <c r="Z10"/>
      <c r="AA10" s="90"/>
    </row>
    <row r="11" spans="1:27" s="13" customFormat="1" ht="31.95" customHeight="1" x14ac:dyDescent="0.3">
      <c r="A11" s="79"/>
      <c r="B11" s="80"/>
      <c r="C11" s="83"/>
      <c r="D11" s="80"/>
      <c r="E11" s="84"/>
      <c r="F11" s="85"/>
      <c r="G11" s="91">
        <f t="shared" si="0"/>
        <v>0</v>
      </c>
      <c r="H11" s="86"/>
      <c r="I11" s="92">
        <f t="shared" si="1"/>
        <v>0</v>
      </c>
      <c r="J11" s="113">
        <f t="shared" si="2"/>
        <v>0</v>
      </c>
      <c r="K11" s="113">
        <f t="shared" si="3"/>
        <v>0</v>
      </c>
      <c r="L11" s="113">
        <f t="shared" si="4"/>
        <v>0</v>
      </c>
      <c r="M11" s="113">
        <f t="shared" si="5"/>
        <v>0</v>
      </c>
      <c r="N11" s="87"/>
      <c r="O11" s="115">
        <f t="shared" si="6"/>
        <v>0</v>
      </c>
      <c r="P11"/>
      <c r="Q11" s="89"/>
      <c r="R11" s="91">
        <f t="shared" si="7"/>
        <v>0</v>
      </c>
      <c r="S11" s="117">
        <f t="shared" si="8"/>
        <v>0</v>
      </c>
      <c r="T11" s="92">
        <f t="shared" si="9"/>
        <v>0</v>
      </c>
      <c r="U11" s="87"/>
      <c r="V11" s="92">
        <f t="shared" si="10"/>
        <v>0</v>
      </c>
      <c r="W11" s="92">
        <f t="shared" si="11"/>
        <v>0</v>
      </c>
      <c r="X11" s="82"/>
      <c r="Y11" s="92">
        <f t="shared" si="12"/>
        <v>0</v>
      </c>
      <c r="Z11"/>
      <c r="AA11" s="90"/>
    </row>
    <row r="12" spans="1:27" s="13" customFormat="1" ht="31.95" customHeight="1" x14ac:dyDescent="0.3">
      <c r="A12" s="79"/>
      <c r="B12" s="80"/>
      <c r="C12" s="83"/>
      <c r="D12" s="80"/>
      <c r="E12" s="84"/>
      <c r="F12" s="85"/>
      <c r="G12" s="91">
        <f t="shared" si="0"/>
        <v>0</v>
      </c>
      <c r="H12" s="86"/>
      <c r="I12" s="92">
        <f t="shared" si="1"/>
        <v>0</v>
      </c>
      <c r="J12" s="113">
        <f t="shared" si="2"/>
        <v>0</v>
      </c>
      <c r="K12" s="113">
        <f t="shared" si="3"/>
        <v>0</v>
      </c>
      <c r="L12" s="113">
        <f t="shared" si="4"/>
        <v>0</v>
      </c>
      <c r="M12" s="113">
        <f t="shared" si="5"/>
        <v>0</v>
      </c>
      <c r="N12" s="87"/>
      <c r="O12" s="115">
        <f t="shared" si="6"/>
        <v>0</v>
      </c>
      <c r="P12"/>
      <c r="Q12" s="89"/>
      <c r="R12" s="91">
        <f t="shared" si="7"/>
        <v>0</v>
      </c>
      <c r="S12" s="117">
        <f t="shared" si="8"/>
        <v>0</v>
      </c>
      <c r="T12" s="92">
        <f t="shared" si="9"/>
        <v>0</v>
      </c>
      <c r="U12" s="87"/>
      <c r="V12" s="92">
        <f t="shared" si="10"/>
        <v>0</v>
      </c>
      <c r="W12" s="92">
        <f t="shared" si="11"/>
        <v>0</v>
      </c>
      <c r="X12" s="82"/>
      <c r="Y12" s="92">
        <f t="shared" si="12"/>
        <v>0</v>
      </c>
      <c r="Z12"/>
      <c r="AA12" s="90"/>
    </row>
    <row r="13" spans="1:27" s="13" customFormat="1" ht="31.95" customHeight="1" x14ac:dyDescent="0.3">
      <c r="A13" s="93"/>
      <c r="B13" s="94"/>
      <c r="C13" s="95"/>
      <c r="D13" s="94"/>
      <c r="E13" s="96"/>
      <c r="F13" s="97"/>
      <c r="G13" s="98">
        <f t="shared" si="0"/>
        <v>0</v>
      </c>
      <c r="H13" s="99"/>
      <c r="I13" s="100">
        <f t="shared" si="1"/>
        <v>0</v>
      </c>
      <c r="J13" s="114">
        <f t="shared" si="2"/>
        <v>0</v>
      </c>
      <c r="K13" s="114">
        <f t="shared" si="3"/>
        <v>0</v>
      </c>
      <c r="L13" s="114">
        <f t="shared" si="4"/>
        <v>0</v>
      </c>
      <c r="M13" s="114">
        <f t="shared" si="5"/>
        <v>0</v>
      </c>
      <c r="N13" s="101"/>
      <c r="O13" s="116">
        <f t="shared" si="6"/>
        <v>0</v>
      </c>
      <c r="P13"/>
      <c r="Q13" s="102"/>
      <c r="R13" s="98">
        <f t="shared" si="7"/>
        <v>0</v>
      </c>
      <c r="S13" s="118">
        <f t="shared" si="8"/>
        <v>0</v>
      </c>
      <c r="T13" s="100">
        <f t="shared" si="9"/>
        <v>0</v>
      </c>
      <c r="U13" s="101"/>
      <c r="V13" s="100">
        <f t="shared" si="10"/>
        <v>0</v>
      </c>
      <c r="W13" s="100">
        <f t="shared" si="11"/>
        <v>0</v>
      </c>
      <c r="X13" s="82"/>
      <c r="Y13" s="100">
        <f t="shared" si="12"/>
        <v>0</v>
      </c>
      <c r="Z13"/>
      <c r="AA13" s="103"/>
    </row>
    <row r="14" spans="1:27" x14ac:dyDescent="0.3">
      <c r="F14" s="104"/>
      <c r="J14" s="105"/>
      <c r="K14" s="106"/>
      <c r="L14" s="106"/>
      <c r="M14" s="105"/>
      <c r="N14" s="107"/>
      <c r="Q14" s="104"/>
      <c r="R14" s="104"/>
      <c r="S14" s="108"/>
      <c r="T14" s="108"/>
      <c r="U14" s="107"/>
      <c r="V14" s="108"/>
      <c r="W14" s="108"/>
      <c r="X14" s="109"/>
      <c r="Y14" s="108"/>
      <c r="AA14" s="110"/>
    </row>
    <row r="15" spans="1:27" x14ac:dyDescent="0.3">
      <c r="X15" s="82"/>
    </row>
    <row r="16" spans="1:27" ht="20.399999999999999" customHeight="1" x14ac:dyDescent="0.3">
      <c r="B16" s="6" t="s">
        <v>44</v>
      </c>
      <c r="C16" s="112" t="s">
        <v>146</v>
      </c>
      <c r="D16" s="111"/>
      <c r="E16" s="111"/>
      <c r="F16" s="111"/>
    </row>
  </sheetData>
  <protectedRanges>
    <protectedRange sqref="E4:E5" name="Price_3"/>
    <protectedRange sqref="E6" name="Price_4"/>
    <protectedRange sqref="E7:E8" name="Price_5"/>
    <protectedRange sqref="E9:E13" name="Price_6"/>
    <protectedRange sqref="I4:I13 H4:H5" name="Price_37"/>
    <protectedRange sqref="H6" name="Price_38"/>
    <protectedRange sqref="H7:H8" name="Price_39"/>
    <protectedRange sqref="H9:H13" name="Price_40"/>
  </protectedRanges>
  <mergeCells count="1">
    <mergeCell ref="Q1:Y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W95"/>
  <sheetViews>
    <sheetView rightToLeft="1" workbookViewId="0">
      <pane ySplit="1" topLeftCell="A2" activePane="bottomLeft" state="frozen"/>
      <selection activeCell="F20" sqref="F20"/>
      <selection pane="bottomLeft" activeCell="F20" sqref="F20"/>
    </sheetView>
  </sheetViews>
  <sheetFormatPr defaultRowHeight="14.4" x14ac:dyDescent="0.3"/>
  <cols>
    <col min="1" max="1" width="18" bestFit="1" customWidth="1"/>
    <col min="2" max="2" width="16.44140625" bestFit="1" customWidth="1"/>
    <col min="4" max="4" width="10.21875" bestFit="1" customWidth="1"/>
    <col min="6" max="6" width="0.77734375" customWidth="1"/>
    <col min="8" max="8" width="10.21875" bestFit="1" customWidth="1"/>
    <col min="10" max="10" width="0.77734375" customWidth="1"/>
    <col min="12" max="12" width="10.33203125" customWidth="1"/>
    <col min="13" max="13" width="8.88671875" customWidth="1"/>
    <col min="14" max="14" width="0.6640625" customWidth="1"/>
    <col min="16" max="16" width="10.21875" bestFit="1" customWidth="1"/>
    <col min="18" max="18" width="0.5546875" customWidth="1"/>
    <col min="20" max="20" width="10.21875" bestFit="1" customWidth="1"/>
  </cols>
  <sheetData>
    <row r="1" spans="1:23" x14ac:dyDescent="0.3">
      <c r="A1" s="1" t="s">
        <v>65</v>
      </c>
    </row>
    <row r="2" spans="1:23" x14ac:dyDescent="0.3">
      <c r="A2" t="s">
        <v>44</v>
      </c>
      <c r="B2" s="3" t="s">
        <v>66</v>
      </c>
    </row>
    <row r="3" spans="1:23" x14ac:dyDescent="0.3">
      <c r="C3" s="9" t="s">
        <v>67</v>
      </c>
      <c r="G3" s="9" t="s">
        <v>67</v>
      </c>
      <c r="K3" s="9" t="s">
        <v>67</v>
      </c>
      <c r="O3" s="9" t="s">
        <v>67</v>
      </c>
      <c r="S3" s="9" t="s">
        <v>67</v>
      </c>
      <c r="W3" s="12" t="s">
        <v>70</v>
      </c>
    </row>
    <row r="4" spans="1:23" x14ac:dyDescent="0.3">
      <c r="D4" s="9" t="s">
        <v>68</v>
      </c>
      <c r="H4" s="9" t="s">
        <v>68</v>
      </c>
      <c r="L4" s="9" t="s">
        <v>68</v>
      </c>
      <c r="P4" s="9" t="s">
        <v>68</v>
      </c>
      <c r="T4" s="9" t="s">
        <v>68</v>
      </c>
    </row>
    <row r="5" spans="1:23" x14ac:dyDescent="0.3">
      <c r="E5" s="17"/>
      <c r="I5" s="17"/>
      <c r="M5" s="17"/>
      <c r="Q5" s="17"/>
      <c r="U5" s="17"/>
    </row>
    <row r="6" spans="1:23" x14ac:dyDescent="0.3">
      <c r="E6" s="17"/>
      <c r="I6" s="17"/>
      <c r="M6" s="17"/>
      <c r="Q6" s="17"/>
      <c r="U6" s="17"/>
    </row>
    <row r="7" spans="1:23" x14ac:dyDescent="0.3">
      <c r="E7" s="17"/>
      <c r="I7" s="17"/>
      <c r="M7" s="17"/>
      <c r="Q7" s="17"/>
      <c r="U7" s="17"/>
    </row>
    <row r="8" spans="1:23" x14ac:dyDescent="0.3">
      <c r="E8" s="17"/>
      <c r="I8" s="17"/>
      <c r="M8" s="17"/>
      <c r="Q8" s="17"/>
      <c r="U8" s="17"/>
    </row>
    <row r="9" spans="1:23" x14ac:dyDescent="0.3">
      <c r="E9" s="17"/>
      <c r="I9" s="17"/>
      <c r="M9" s="17"/>
      <c r="Q9" s="17"/>
      <c r="U9" s="17"/>
    </row>
    <row r="10" spans="1:23" x14ac:dyDescent="0.3">
      <c r="E10" s="17"/>
      <c r="I10" s="17"/>
      <c r="M10" s="17"/>
      <c r="Q10" s="17"/>
      <c r="U10" s="17"/>
    </row>
    <row r="11" spans="1:23" x14ac:dyDescent="0.3">
      <c r="D11" s="12" t="s">
        <v>70</v>
      </c>
      <c r="E11" s="17"/>
      <c r="H11" s="12" t="s">
        <v>70</v>
      </c>
      <c r="I11" s="17"/>
      <c r="L11" s="12" t="s">
        <v>70</v>
      </c>
      <c r="M11" s="17"/>
      <c r="P11" s="12" t="s">
        <v>70</v>
      </c>
      <c r="Q11" s="17"/>
      <c r="T11" s="12" t="s">
        <v>70</v>
      </c>
      <c r="U11" s="17"/>
    </row>
    <row r="12" spans="1:23" x14ac:dyDescent="0.3">
      <c r="D12" s="12"/>
      <c r="H12" s="12"/>
      <c r="L12" s="12"/>
      <c r="P12" s="12"/>
      <c r="T12" s="12"/>
    </row>
    <row r="14" spans="1:23" x14ac:dyDescent="0.3">
      <c r="A14" t="s">
        <v>44</v>
      </c>
      <c r="B14" s="3" t="s">
        <v>69</v>
      </c>
    </row>
    <row r="15" spans="1:23" x14ac:dyDescent="0.3">
      <c r="C15" s="9" t="s">
        <v>67</v>
      </c>
      <c r="G15" s="9" t="s">
        <v>67</v>
      </c>
      <c r="K15" s="9" t="s">
        <v>67</v>
      </c>
      <c r="O15" s="9" t="s">
        <v>67</v>
      </c>
      <c r="S15" s="9" t="s">
        <v>67</v>
      </c>
      <c r="W15" s="12" t="s">
        <v>70</v>
      </c>
    </row>
    <row r="16" spans="1:23" x14ac:dyDescent="0.3">
      <c r="D16" s="9" t="s">
        <v>68</v>
      </c>
      <c r="H16" s="9" t="s">
        <v>68</v>
      </c>
      <c r="L16" s="9" t="s">
        <v>68</v>
      </c>
      <c r="P16" s="9" t="s">
        <v>68</v>
      </c>
      <c r="T16" s="9" t="s">
        <v>68</v>
      </c>
    </row>
    <row r="17" spans="1:23" x14ac:dyDescent="0.3">
      <c r="E17" s="17"/>
      <c r="I17" s="17"/>
      <c r="M17" s="17"/>
      <c r="Q17" s="17"/>
      <c r="U17" s="17"/>
    </row>
    <row r="18" spans="1:23" x14ac:dyDescent="0.3">
      <c r="E18" s="17"/>
      <c r="I18" s="17"/>
      <c r="M18" s="17"/>
      <c r="Q18" s="17"/>
      <c r="U18" s="17"/>
    </row>
    <row r="19" spans="1:23" x14ac:dyDescent="0.3">
      <c r="E19" s="17"/>
      <c r="I19" s="17"/>
      <c r="M19" s="17"/>
      <c r="Q19" s="17"/>
      <c r="U19" s="17"/>
    </row>
    <row r="20" spans="1:23" x14ac:dyDescent="0.3">
      <c r="E20" s="17"/>
      <c r="I20" s="17"/>
      <c r="M20" s="17"/>
      <c r="Q20" s="17"/>
      <c r="U20" s="17"/>
    </row>
    <row r="21" spans="1:23" x14ac:dyDescent="0.3">
      <c r="E21" s="17"/>
      <c r="I21" s="17"/>
      <c r="M21" s="17"/>
      <c r="Q21" s="17"/>
      <c r="U21" s="17"/>
    </row>
    <row r="22" spans="1:23" x14ac:dyDescent="0.3">
      <c r="E22" s="17"/>
      <c r="I22" s="17"/>
      <c r="M22" s="17"/>
      <c r="Q22" s="17"/>
      <c r="U22" s="17"/>
    </row>
    <row r="23" spans="1:23" x14ac:dyDescent="0.3">
      <c r="D23" s="12" t="s">
        <v>70</v>
      </c>
      <c r="E23" s="17"/>
      <c r="H23" s="12" t="s">
        <v>70</v>
      </c>
      <c r="I23" s="17"/>
      <c r="L23" s="12" t="s">
        <v>70</v>
      </c>
      <c r="M23" s="17"/>
      <c r="P23" s="12" t="s">
        <v>70</v>
      </c>
      <c r="Q23" s="17"/>
      <c r="T23" s="12" t="s">
        <v>70</v>
      </c>
      <c r="U23" s="17"/>
    </row>
    <row r="26" spans="1:23" x14ac:dyDescent="0.3">
      <c r="A26" t="s">
        <v>44</v>
      </c>
      <c r="B26" s="3" t="s">
        <v>71</v>
      </c>
    </row>
    <row r="27" spans="1:23" x14ac:dyDescent="0.3">
      <c r="C27" s="9" t="s">
        <v>67</v>
      </c>
      <c r="G27" s="9" t="s">
        <v>67</v>
      </c>
      <c r="K27" s="9" t="s">
        <v>67</v>
      </c>
      <c r="O27" s="9" t="s">
        <v>67</v>
      </c>
      <c r="S27" s="9" t="s">
        <v>67</v>
      </c>
      <c r="W27" s="12" t="s">
        <v>70</v>
      </c>
    </row>
    <row r="28" spans="1:23" x14ac:dyDescent="0.3">
      <c r="D28" s="9" t="s">
        <v>68</v>
      </c>
      <c r="H28" s="9" t="s">
        <v>68</v>
      </c>
      <c r="L28" s="9" t="s">
        <v>68</v>
      </c>
      <c r="P28" s="9" t="s">
        <v>68</v>
      </c>
      <c r="T28" s="9" t="s">
        <v>68</v>
      </c>
    </row>
    <row r="29" spans="1:23" x14ac:dyDescent="0.3">
      <c r="E29" s="17"/>
      <c r="I29" s="17"/>
      <c r="M29" s="17"/>
      <c r="Q29" s="17"/>
      <c r="U29" s="17"/>
    </row>
    <row r="30" spans="1:23" x14ac:dyDescent="0.3">
      <c r="E30" s="17"/>
      <c r="I30" s="17"/>
      <c r="M30" s="17"/>
      <c r="Q30" s="17"/>
      <c r="U30" s="17"/>
    </row>
    <row r="31" spans="1:23" x14ac:dyDescent="0.3">
      <c r="E31" s="17"/>
      <c r="I31" s="17"/>
      <c r="M31" s="17"/>
      <c r="Q31" s="17"/>
      <c r="U31" s="17"/>
    </row>
    <row r="32" spans="1:23" x14ac:dyDescent="0.3">
      <c r="E32" s="17"/>
      <c r="I32" s="17"/>
      <c r="M32" s="17"/>
      <c r="Q32" s="17"/>
      <c r="U32" s="17"/>
    </row>
    <row r="33" spans="1:23" x14ac:dyDescent="0.3">
      <c r="E33" s="17"/>
      <c r="I33" s="17"/>
      <c r="M33" s="17"/>
      <c r="Q33" s="17"/>
      <c r="U33" s="17"/>
    </row>
    <row r="34" spans="1:23" x14ac:dyDescent="0.3">
      <c r="E34" s="17"/>
      <c r="I34" s="17"/>
      <c r="M34" s="17"/>
      <c r="Q34" s="17"/>
      <c r="U34" s="17"/>
    </row>
    <row r="35" spans="1:23" x14ac:dyDescent="0.3">
      <c r="D35" s="12" t="s">
        <v>70</v>
      </c>
      <c r="E35" s="17"/>
      <c r="H35" s="12" t="s">
        <v>70</v>
      </c>
      <c r="I35" s="17"/>
      <c r="L35" s="12" t="s">
        <v>70</v>
      </c>
      <c r="M35" s="17"/>
      <c r="P35" s="12" t="s">
        <v>70</v>
      </c>
      <c r="Q35" s="17"/>
      <c r="T35" s="12" t="s">
        <v>70</v>
      </c>
      <c r="U35" s="17"/>
    </row>
    <row r="38" spans="1:23" x14ac:dyDescent="0.3">
      <c r="A38" t="s">
        <v>44</v>
      </c>
      <c r="B38" s="3" t="s">
        <v>73</v>
      </c>
    </row>
    <row r="39" spans="1:23" x14ac:dyDescent="0.3">
      <c r="C39" s="9" t="s">
        <v>67</v>
      </c>
      <c r="G39" s="9" t="s">
        <v>67</v>
      </c>
      <c r="K39" s="9" t="s">
        <v>67</v>
      </c>
      <c r="O39" s="9" t="s">
        <v>67</v>
      </c>
      <c r="S39" s="9" t="s">
        <v>67</v>
      </c>
      <c r="W39" s="12" t="s">
        <v>70</v>
      </c>
    </row>
    <row r="40" spans="1:23" x14ac:dyDescent="0.3">
      <c r="D40" s="9" t="s">
        <v>68</v>
      </c>
      <c r="H40" s="9" t="s">
        <v>68</v>
      </c>
      <c r="L40" s="9" t="s">
        <v>68</v>
      </c>
      <c r="P40" s="9" t="s">
        <v>68</v>
      </c>
      <c r="T40" s="9" t="s">
        <v>68</v>
      </c>
    </row>
    <row r="41" spans="1:23" x14ac:dyDescent="0.3">
      <c r="E41" s="17"/>
      <c r="I41" s="17"/>
      <c r="M41" s="17"/>
      <c r="Q41" s="17"/>
      <c r="U41" s="17"/>
    </row>
    <row r="42" spans="1:23" x14ac:dyDescent="0.3">
      <c r="E42" s="17"/>
      <c r="I42" s="17"/>
      <c r="M42" s="17"/>
      <c r="Q42" s="17"/>
      <c r="U42" s="17"/>
    </row>
    <row r="43" spans="1:23" x14ac:dyDescent="0.3">
      <c r="E43" s="17"/>
      <c r="I43" s="17"/>
      <c r="M43" s="17"/>
      <c r="Q43" s="17"/>
      <c r="U43" s="17"/>
    </row>
    <row r="44" spans="1:23" x14ac:dyDescent="0.3">
      <c r="E44" s="17"/>
      <c r="I44" s="17"/>
      <c r="M44" s="17"/>
      <c r="Q44" s="17"/>
      <c r="U44" s="17"/>
    </row>
    <row r="45" spans="1:23" x14ac:dyDescent="0.3">
      <c r="E45" s="17"/>
      <c r="I45" s="17"/>
      <c r="M45" s="17"/>
      <c r="Q45" s="17"/>
      <c r="U45" s="17"/>
    </row>
    <row r="46" spans="1:23" x14ac:dyDescent="0.3">
      <c r="E46" s="17"/>
      <c r="I46" s="17"/>
      <c r="M46" s="17"/>
      <c r="Q46" s="17"/>
      <c r="U46" s="17"/>
    </row>
    <row r="47" spans="1:23" x14ac:dyDescent="0.3">
      <c r="D47" s="12" t="s">
        <v>70</v>
      </c>
      <c r="E47" s="17"/>
      <c r="H47" s="12" t="s">
        <v>70</v>
      </c>
      <c r="I47" s="17"/>
      <c r="L47" s="12" t="s">
        <v>70</v>
      </c>
      <c r="M47" s="17"/>
      <c r="P47" s="12" t="s">
        <v>70</v>
      </c>
      <c r="Q47" s="17"/>
      <c r="T47" s="12" t="s">
        <v>70</v>
      </c>
      <c r="U47" s="17"/>
    </row>
    <row r="50" spans="1:23" x14ac:dyDescent="0.3">
      <c r="A50" t="s">
        <v>44</v>
      </c>
      <c r="B50" s="3" t="s">
        <v>74</v>
      </c>
    </row>
    <row r="51" spans="1:23" x14ac:dyDescent="0.3">
      <c r="C51" s="9" t="s">
        <v>67</v>
      </c>
      <c r="G51" s="9" t="s">
        <v>67</v>
      </c>
      <c r="K51" s="9" t="s">
        <v>67</v>
      </c>
      <c r="O51" s="9" t="s">
        <v>67</v>
      </c>
      <c r="S51" s="9" t="s">
        <v>67</v>
      </c>
      <c r="W51" s="12" t="s">
        <v>70</v>
      </c>
    </row>
    <row r="52" spans="1:23" x14ac:dyDescent="0.3">
      <c r="D52" s="9" t="s">
        <v>68</v>
      </c>
      <c r="H52" s="9" t="s">
        <v>68</v>
      </c>
      <c r="L52" s="9" t="s">
        <v>68</v>
      </c>
      <c r="P52" s="9" t="s">
        <v>68</v>
      </c>
      <c r="T52" s="9" t="s">
        <v>68</v>
      </c>
    </row>
    <row r="53" spans="1:23" x14ac:dyDescent="0.3">
      <c r="E53" s="17"/>
      <c r="I53" s="17"/>
      <c r="M53" s="17"/>
      <c r="Q53" s="17"/>
      <c r="U53" s="17"/>
    </row>
    <row r="54" spans="1:23" x14ac:dyDescent="0.3">
      <c r="E54" s="17"/>
      <c r="I54" s="17"/>
      <c r="M54" s="17"/>
      <c r="Q54" s="17"/>
      <c r="U54" s="17"/>
    </row>
    <row r="55" spans="1:23" x14ac:dyDescent="0.3">
      <c r="E55" s="17"/>
      <c r="I55" s="17"/>
      <c r="M55" s="17"/>
      <c r="Q55" s="17"/>
      <c r="U55" s="17"/>
    </row>
    <row r="56" spans="1:23" x14ac:dyDescent="0.3">
      <c r="E56" s="17"/>
      <c r="I56" s="17"/>
      <c r="M56" s="17"/>
      <c r="Q56" s="17"/>
      <c r="U56" s="17"/>
    </row>
    <row r="57" spans="1:23" x14ac:dyDescent="0.3">
      <c r="E57" s="17"/>
      <c r="I57" s="17"/>
      <c r="M57" s="17"/>
      <c r="Q57" s="17"/>
      <c r="U57" s="17"/>
    </row>
    <row r="58" spans="1:23" x14ac:dyDescent="0.3">
      <c r="E58" s="17"/>
      <c r="I58" s="17"/>
      <c r="M58" s="17"/>
      <c r="Q58" s="17"/>
      <c r="U58" s="17"/>
    </row>
    <row r="59" spans="1:23" x14ac:dyDescent="0.3">
      <c r="D59" s="12" t="s">
        <v>70</v>
      </c>
      <c r="E59" s="17"/>
      <c r="H59" s="12" t="s">
        <v>70</v>
      </c>
      <c r="I59" s="17"/>
      <c r="L59" s="12" t="s">
        <v>70</v>
      </c>
      <c r="M59" s="17"/>
      <c r="P59" s="12" t="s">
        <v>70</v>
      </c>
      <c r="Q59" s="17"/>
      <c r="T59" s="12" t="s">
        <v>70</v>
      </c>
      <c r="U59" s="17"/>
    </row>
    <row r="62" spans="1:23" x14ac:dyDescent="0.3">
      <c r="A62" t="s">
        <v>44</v>
      </c>
      <c r="B62" s="3" t="s">
        <v>75</v>
      </c>
    </row>
    <row r="63" spans="1:23" x14ac:dyDescent="0.3">
      <c r="C63" s="9" t="s">
        <v>67</v>
      </c>
      <c r="G63" s="9" t="s">
        <v>67</v>
      </c>
      <c r="K63" s="9" t="s">
        <v>67</v>
      </c>
      <c r="O63" s="9" t="s">
        <v>67</v>
      </c>
      <c r="S63" s="9" t="s">
        <v>67</v>
      </c>
      <c r="W63" s="12" t="s">
        <v>70</v>
      </c>
    </row>
    <row r="64" spans="1:23" x14ac:dyDescent="0.3">
      <c r="D64" s="9" t="s">
        <v>68</v>
      </c>
      <c r="H64" s="9" t="s">
        <v>68</v>
      </c>
      <c r="L64" s="9" t="s">
        <v>68</v>
      </c>
      <c r="P64" s="9" t="s">
        <v>68</v>
      </c>
      <c r="T64" s="9" t="s">
        <v>68</v>
      </c>
    </row>
    <row r="65" spans="1:23" x14ac:dyDescent="0.3">
      <c r="E65" s="17"/>
      <c r="I65" s="17"/>
      <c r="M65" s="17"/>
      <c r="Q65" s="17"/>
      <c r="U65" s="17"/>
    </row>
    <row r="66" spans="1:23" x14ac:dyDescent="0.3">
      <c r="E66" s="17"/>
      <c r="I66" s="17"/>
      <c r="M66" s="17"/>
      <c r="Q66" s="17"/>
      <c r="U66" s="17"/>
    </row>
    <row r="67" spans="1:23" x14ac:dyDescent="0.3">
      <c r="E67" s="17"/>
      <c r="I67" s="17"/>
      <c r="M67" s="17"/>
      <c r="Q67" s="17"/>
      <c r="U67" s="17"/>
    </row>
    <row r="68" spans="1:23" x14ac:dyDescent="0.3">
      <c r="E68" s="17"/>
      <c r="I68" s="17"/>
      <c r="M68" s="17"/>
      <c r="Q68" s="17"/>
      <c r="U68" s="17"/>
    </row>
    <row r="69" spans="1:23" x14ac:dyDescent="0.3">
      <c r="E69" s="17"/>
      <c r="I69" s="17"/>
      <c r="M69" s="17"/>
      <c r="Q69" s="17"/>
      <c r="U69" s="17"/>
    </row>
    <row r="70" spans="1:23" x14ac:dyDescent="0.3">
      <c r="E70" s="17"/>
      <c r="I70" s="17"/>
      <c r="M70" s="17"/>
      <c r="Q70" s="17"/>
      <c r="U70" s="17"/>
    </row>
    <row r="71" spans="1:23" x14ac:dyDescent="0.3">
      <c r="D71" s="12" t="s">
        <v>70</v>
      </c>
      <c r="E71" s="17"/>
      <c r="H71" s="12" t="s">
        <v>70</v>
      </c>
      <c r="I71" s="17"/>
      <c r="L71" s="12" t="s">
        <v>70</v>
      </c>
      <c r="M71" s="17"/>
      <c r="P71" s="12" t="s">
        <v>70</v>
      </c>
      <c r="Q71" s="17"/>
      <c r="T71" s="12" t="s">
        <v>70</v>
      </c>
      <c r="U71" s="17"/>
    </row>
    <row r="74" spans="1:23" x14ac:dyDescent="0.3">
      <c r="A74" t="s">
        <v>44</v>
      </c>
      <c r="B74" s="3" t="s">
        <v>76</v>
      </c>
    </row>
    <row r="75" spans="1:23" x14ac:dyDescent="0.3">
      <c r="C75" s="9" t="s">
        <v>67</v>
      </c>
      <c r="G75" s="9" t="s">
        <v>67</v>
      </c>
      <c r="K75" s="9" t="s">
        <v>67</v>
      </c>
      <c r="O75" s="9" t="s">
        <v>67</v>
      </c>
      <c r="S75" s="9" t="s">
        <v>67</v>
      </c>
      <c r="W75" s="12" t="s">
        <v>70</v>
      </c>
    </row>
    <row r="76" spans="1:23" x14ac:dyDescent="0.3">
      <c r="D76" s="9" t="s">
        <v>68</v>
      </c>
      <c r="H76" s="9" t="s">
        <v>68</v>
      </c>
      <c r="L76" s="9" t="s">
        <v>68</v>
      </c>
      <c r="P76" s="9" t="s">
        <v>68</v>
      </c>
      <c r="T76" s="9" t="s">
        <v>68</v>
      </c>
    </row>
    <row r="77" spans="1:23" x14ac:dyDescent="0.3">
      <c r="E77" s="17"/>
      <c r="I77" s="17"/>
      <c r="M77" s="17"/>
      <c r="Q77" s="17"/>
      <c r="U77" s="17"/>
    </row>
    <row r="78" spans="1:23" x14ac:dyDescent="0.3">
      <c r="E78" s="17"/>
      <c r="I78" s="17"/>
      <c r="M78" s="17"/>
      <c r="Q78" s="17"/>
      <c r="U78" s="17"/>
    </row>
    <row r="79" spans="1:23" x14ac:dyDescent="0.3">
      <c r="E79" s="17"/>
      <c r="I79" s="17"/>
      <c r="M79" s="17"/>
      <c r="Q79" s="17"/>
      <c r="U79" s="17"/>
    </row>
    <row r="80" spans="1:23" x14ac:dyDescent="0.3">
      <c r="E80" s="17"/>
      <c r="I80" s="17"/>
      <c r="M80" s="17"/>
      <c r="Q80" s="17"/>
      <c r="U80" s="17"/>
    </row>
    <row r="81" spans="1:23" x14ac:dyDescent="0.3">
      <c r="E81" s="17"/>
      <c r="I81" s="17"/>
      <c r="M81" s="17"/>
      <c r="Q81" s="17"/>
      <c r="U81" s="17"/>
    </row>
    <row r="82" spans="1:23" x14ac:dyDescent="0.3">
      <c r="E82" s="17"/>
      <c r="I82" s="17"/>
      <c r="M82" s="17"/>
      <c r="Q82" s="17"/>
      <c r="U82" s="17"/>
    </row>
    <row r="83" spans="1:23" x14ac:dyDescent="0.3">
      <c r="D83" s="12" t="s">
        <v>70</v>
      </c>
      <c r="E83" s="17"/>
      <c r="H83" s="12" t="s">
        <v>70</v>
      </c>
      <c r="I83" s="17"/>
      <c r="L83" s="12" t="s">
        <v>70</v>
      </c>
      <c r="M83" s="17"/>
      <c r="P83" s="12" t="s">
        <v>70</v>
      </c>
      <c r="Q83" s="17"/>
      <c r="T83" s="12" t="s">
        <v>70</v>
      </c>
      <c r="U83" s="17"/>
    </row>
    <row r="86" spans="1:23" x14ac:dyDescent="0.3">
      <c r="A86" t="s">
        <v>44</v>
      </c>
      <c r="B86" s="3" t="s">
        <v>77</v>
      </c>
    </row>
    <row r="87" spans="1:23" x14ac:dyDescent="0.3">
      <c r="C87" s="9" t="s">
        <v>67</v>
      </c>
      <c r="G87" s="9" t="s">
        <v>67</v>
      </c>
      <c r="K87" s="9" t="s">
        <v>67</v>
      </c>
      <c r="O87" s="9" t="s">
        <v>67</v>
      </c>
      <c r="S87" s="9" t="s">
        <v>67</v>
      </c>
      <c r="W87" s="12" t="s">
        <v>70</v>
      </c>
    </row>
    <row r="88" spans="1:23" x14ac:dyDescent="0.3">
      <c r="D88" s="9" t="s">
        <v>68</v>
      </c>
      <c r="H88" s="9" t="s">
        <v>68</v>
      </c>
      <c r="L88" s="9" t="s">
        <v>68</v>
      </c>
      <c r="P88" s="9" t="s">
        <v>68</v>
      </c>
      <c r="T88" s="9" t="s">
        <v>68</v>
      </c>
    </row>
    <row r="89" spans="1:23" x14ac:dyDescent="0.3">
      <c r="E89" s="17"/>
      <c r="I89" s="17"/>
      <c r="M89" s="17"/>
      <c r="Q89" s="17"/>
      <c r="U89" s="17"/>
    </row>
    <row r="90" spans="1:23" x14ac:dyDescent="0.3">
      <c r="E90" s="17"/>
      <c r="I90" s="17"/>
      <c r="M90" s="17"/>
      <c r="Q90" s="17"/>
      <c r="U90" s="17"/>
    </row>
    <row r="91" spans="1:23" x14ac:dyDescent="0.3">
      <c r="E91" s="17"/>
      <c r="I91" s="17"/>
      <c r="M91" s="17"/>
      <c r="Q91" s="17"/>
      <c r="U91" s="17"/>
    </row>
    <row r="92" spans="1:23" x14ac:dyDescent="0.3">
      <c r="E92" s="17"/>
      <c r="I92" s="17"/>
      <c r="M92" s="17"/>
      <c r="Q92" s="17"/>
      <c r="U92" s="17"/>
    </row>
    <row r="93" spans="1:23" x14ac:dyDescent="0.3">
      <c r="E93" s="17"/>
      <c r="I93" s="17"/>
      <c r="M93" s="17"/>
      <c r="Q93" s="17"/>
      <c r="U93" s="17"/>
    </row>
    <row r="94" spans="1:23" x14ac:dyDescent="0.3">
      <c r="E94" s="17"/>
      <c r="I94" s="17"/>
      <c r="M94" s="17"/>
      <c r="Q94" s="17"/>
      <c r="U94" s="17"/>
    </row>
    <row r="95" spans="1:23" x14ac:dyDescent="0.3">
      <c r="D95" s="12" t="s">
        <v>70</v>
      </c>
      <c r="E95" s="17"/>
      <c r="H95" s="12" t="s">
        <v>70</v>
      </c>
      <c r="I95" s="17"/>
      <c r="L95" s="12" t="s">
        <v>70</v>
      </c>
      <c r="M95" s="17"/>
      <c r="P95" s="12" t="s">
        <v>70</v>
      </c>
      <c r="Q95" s="17"/>
      <c r="T95" s="12" t="s">
        <v>70</v>
      </c>
      <c r="U95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W95"/>
  <sheetViews>
    <sheetView rightToLeft="1" workbookViewId="0">
      <selection activeCell="F20" sqref="F20"/>
    </sheetView>
  </sheetViews>
  <sheetFormatPr defaultRowHeight="14.4" x14ac:dyDescent="0.3"/>
  <cols>
    <col min="1" max="1" width="18" bestFit="1" customWidth="1"/>
    <col min="2" max="2" width="16.44140625" bestFit="1" customWidth="1"/>
    <col min="4" max="4" width="10.21875" bestFit="1" customWidth="1"/>
    <col min="6" max="6" width="0.77734375" customWidth="1"/>
    <col min="8" max="8" width="10.21875" bestFit="1" customWidth="1"/>
    <col min="10" max="10" width="0.77734375" customWidth="1"/>
    <col min="12" max="12" width="10.33203125" customWidth="1"/>
    <col min="13" max="13" width="8.88671875" customWidth="1"/>
    <col min="14" max="14" width="0.6640625" customWidth="1"/>
    <col min="16" max="16" width="10.21875" bestFit="1" customWidth="1"/>
    <col min="18" max="18" width="0.5546875" customWidth="1"/>
    <col min="20" max="20" width="10.21875" bestFit="1" customWidth="1"/>
  </cols>
  <sheetData>
    <row r="1" spans="1:23" x14ac:dyDescent="0.3">
      <c r="A1" s="1" t="s">
        <v>65</v>
      </c>
    </row>
    <row r="2" spans="1:23" x14ac:dyDescent="0.3">
      <c r="A2" t="s">
        <v>44</v>
      </c>
      <c r="B2" s="3" t="s">
        <v>78</v>
      </c>
    </row>
    <row r="3" spans="1:23" x14ac:dyDescent="0.3">
      <c r="C3" s="9" t="s">
        <v>67</v>
      </c>
      <c r="G3" s="9" t="s">
        <v>67</v>
      </c>
      <c r="K3" s="9" t="s">
        <v>67</v>
      </c>
      <c r="O3" s="9" t="s">
        <v>67</v>
      </c>
      <c r="S3" s="9" t="s">
        <v>67</v>
      </c>
      <c r="W3" s="12" t="s">
        <v>70</v>
      </c>
    </row>
    <row r="4" spans="1:23" x14ac:dyDescent="0.3">
      <c r="D4" s="9" t="s">
        <v>68</v>
      </c>
      <c r="H4" s="9" t="s">
        <v>68</v>
      </c>
      <c r="L4" s="9" t="s">
        <v>68</v>
      </c>
      <c r="P4" s="9" t="s">
        <v>68</v>
      </c>
      <c r="T4" s="9" t="s">
        <v>68</v>
      </c>
    </row>
    <row r="5" spans="1:23" x14ac:dyDescent="0.3">
      <c r="E5" s="17"/>
      <c r="I5" s="17"/>
      <c r="M5" s="17"/>
      <c r="Q5" s="17"/>
      <c r="U5" s="17"/>
    </row>
    <row r="6" spans="1:23" x14ac:dyDescent="0.3">
      <c r="E6" s="17"/>
      <c r="I6" s="17"/>
      <c r="M6" s="17"/>
      <c r="Q6" s="17"/>
      <c r="U6" s="17"/>
    </row>
    <row r="7" spans="1:23" x14ac:dyDescent="0.3">
      <c r="E7" s="17"/>
      <c r="I7" s="17"/>
      <c r="M7" s="17"/>
      <c r="Q7" s="17"/>
      <c r="U7" s="17"/>
    </row>
    <row r="8" spans="1:23" x14ac:dyDescent="0.3">
      <c r="E8" s="17"/>
      <c r="I8" s="17"/>
      <c r="M8" s="17"/>
      <c r="Q8" s="17"/>
      <c r="U8" s="17"/>
    </row>
    <row r="9" spans="1:23" x14ac:dyDescent="0.3">
      <c r="E9" s="17"/>
      <c r="I9" s="17"/>
      <c r="M9" s="17"/>
      <c r="Q9" s="17"/>
      <c r="U9" s="17"/>
    </row>
    <row r="10" spans="1:23" x14ac:dyDescent="0.3">
      <c r="E10" s="17"/>
      <c r="I10" s="17"/>
      <c r="M10" s="17"/>
      <c r="Q10" s="17"/>
      <c r="U10" s="17"/>
    </row>
    <row r="11" spans="1:23" x14ac:dyDescent="0.3">
      <c r="D11" s="12" t="s">
        <v>70</v>
      </c>
      <c r="E11" s="17"/>
      <c r="H11" s="12" t="s">
        <v>70</v>
      </c>
      <c r="I11" s="17"/>
      <c r="L11" s="12" t="s">
        <v>70</v>
      </c>
      <c r="M11" s="17"/>
      <c r="P11" s="12" t="s">
        <v>70</v>
      </c>
      <c r="Q11" s="17"/>
      <c r="T11" s="12" t="s">
        <v>70</v>
      </c>
      <c r="U11" s="17"/>
    </row>
    <row r="12" spans="1:23" x14ac:dyDescent="0.3">
      <c r="D12" s="12"/>
      <c r="H12" s="12"/>
      <c r="L12" s="12"/>
      <c r="P12" s="12"/>
      <c r="T12" s="12"/>
    </row>
    <row r="14" spans="1:23" x14ac:dyDescent="0.3">
      <c r="A14" t="s">
        <v>44</v>
      </c>
      <c r="B14" s="3" t="s">
        <v>79</v>
      </c>
    </row>
    <row r="15" spans="1:23" x14ac:dyDescent="0.3">
      <c r="C15" s="9" t="s">
        <v>67</v>
      </c>
      <c r="G15" s="9" t="s">
        <v>67</v>
      </c>
      <c r="K15" s="9" t="s">
        <v>67</v>
      </c>
      <c r="O15" s="9" t="s">
        <v>67</v>
      </c>
      <c r="S15" s="9" t="s">
        <v>67</v>
      </c>
      <c r="W15" s="12" t="s">
        <v>70</v>
      </c>
    </row>
    <row r="16" spans="1:23" x14ac:dyDescent="0.3">
      <c r="D16" s="9" t="s">
        <v>68</v>
      </c>
      <c r="H16" s="9" t="s">
        <v>68</v>
      </c>
      <c r="L16" s="9" t="s">
        <v>68</v>
      </c>
      <c r="P16" s="9" t="s">
        <v>68</v>
      </c>
      <c r="T16" s="9" t="s">
        <v>68</v>
      </c>
    </row>
    <row r="17" spans="1:23" x14ac:dyDescent="0.3">
      <c r="E17" s="17"/>
      <c r="I17" s="17"/>
      <c r="M17" s="17"/>
      <c r="Q17" s="17"/>
      <c r="U17" s="17"/>
    </row>
    <row r="18" spans="1:23" x14ac:dyDescent="0.3">
      <c r="E18" s="17"/>
      <c r="I18" s="17"/>
      <c r="M18" s="17"/>
      <c r="Q18" s="17"/>
      <c r="U18" s="17"/>
    </row>
    <row r="19" spans="1:23" x14ac:dyDescent="0.3">
      <c r="E19" s="17"/>
      <c r="I19" s="17"/>
      <c r="M19" s="17"/>
      <c r="Q19" s="17"/>
      <c r="U19" s="17"/>
    </row>
    <row r="20" spans="1:23" x14ac:dyDescent="0.3">
      <c r="E20" s="17"/>
      <c r="I20" s="17"/>
      <c r="M20" s="17"/>
      <c r="Q20" s="17"/>
      <c r="U20" s="17"/>
    </row>
    <row r="21" spans="1:23" x14ac:dyDescent="0.3">
      <c r="E21" s="17"/>
      <c r="I21" s="17"/>
      <c r="M21" s="17"/>
      <c r="Q21" s="17"/>
      <c r="U21" s="17"/>
    </row>
    <row r="22" spans="1:23" x14ac:dyDescent="0.3">
      <c r="E22" s="17"/>
      <c r="I22" s="17"/>
      <c r="M22" s="17"/>
      <c r="Q22" s="17"/>
      <c r="U22" s="17"/>
    </row>
    <row r="23" spans="1:23" x14ac:dyDescent="0.3">
      <c r="D23" s="12" t="s">
        <v>70</v>
      </c>
      <c r="E23" s="17"/>
      <c r="H23" s="12" t="s">
        <v>70</v>
      </c>
      <c r="I23" s="17"/>
      <c r="L23" s="12" t="s">
        <v>70</v>
      </c>
      <c r="M23" s="17"/>
      <c r="P23" s="12" t="s">
        <v>70</v>
      </c>
      <c r="Q23" s="17"/>
      <c r="T23" s="12" t="s">
        <v>70</v>
      </c>
      <c r="U23" s="17"/>
    </row>
    <row r="26" spans="1:23" x14ac:dyDescent="0.3">
      <c r="A26" t="s">
        <v>44</v>
      </c>
      <c r="B26" s="3" t="s">
        <v>80</v>
      </c>
    </row>
    <row r="27" spans="1:23" x14ac:dyDescent="0.3">
      <c r="C27" s="9" t="s">
        <v>67</v>
      </c>
      <c r="G27" s="9" t="s">
        <v>67</v>
      </c>
      <c r="K27" s="9" t="s">
        <v>67</v>
      </c>
      <c r="O27" s="9" t="s">
        <v>67</v>
      </c>
      <c r="S27" s="9" t="s">
        <v>67</v>
      </c>
      <c r="W27" s="12" t="s">
        <v>70</v>
      </c>
    </row>
    <row r="28" spans="1:23" x14ac:dyDescent="0.3">
      <c r="D28" s="9" t="s">
        <v>68</v>
      </c>
      <c r="H28" s="9" t="s">
        <v>68</v>
      </c>
      <c r="L28" s="9" t="s">
        <v>68</v>
      </c>
      <c r="P28" s="9" t="s">
        <v>68</v>
      </c>
      <c r="T28" s="9" t="s">
        <v>68</v>
      </c>
    </row>
    <row r="29" spans="1:23" x14ac:dyDescent="0.3">
      <c r="E29" s="17"/>
      <c r="I29" s="17"/>
      <c r="M29" s="17"/>
      <c r="Q29" s="17"/>
      <c r="U29" s="17"/>
    </row>
    <row r="30" spans="1:23" x14ac:dyDescent="0.3">
      <c r="E30" s="17"/>
      <c r="I30" s="17"/>
      <c r="M30" s="17"/>
      <c r="Q30" s="17"/>
      <c r="U30" s="17"/>
    </row>
    <row r="31" spans="1:23" x14ac:dyDescent="0.3">
      <c r="E31" s="17"/>
      <c r="I31" s="17"/>
      <c r="M31" s="17"/>
      <c r="Q31" s="17"/>
      <c r="U31" s="17"/>
    </row>
    <row r="32" spans="1:23" x14ac:dyDescent="0.3">
      <c r="E32" s="17"/>
      <c r="I32" s="17"/>
      <c r="M32" s="17"/>
      <c r="Q32" s="17"/>
      <c r="U32" s="17"/>
    </row>
    <row r="33" spans="1:23" x14ac:dyDescent="0.3">
      <c r="E33" s="17"/>
      <c r="I33" s="17"/>
      <c r="M33" s="17"/>
      <c r="Q33" s="17"/>
      <c r="U33" s="17"/>
    </row>
    <row r="34" spans="1:23" x14ac:dyDescent="0.3">
      <c r="E34" s="17"/>
      <c r="I34" s="17"/>
      <c r="M34" s="17"/>
      <c r="Q34" s="17"/>
      <c r="U34" s="17"/>
    </row>
    <row r="35" spans="1:23" x14ac:dyDescent="0.3">
      <c r="D35" s="12" t="s">
        <v>70</v>
      </c>
      <c r="E35" s="17"/>
      <c r="H35" s="12" t="s">
        <v>70</v>
      </c>
      <c r="I35" s="17"/>
      <c r="L35" s="12" t="s">
        <v>70</v>
      </c>
      <c r="M35" s="17"/>
      <c r="P35" s="12" t="s">
        <v>70</v>
      </c>
      <c r="Q35" s="17"/>
      <c r="T35" s="12" t="s">
        <v>70</v>
      </c>
      <c r="U35" s="17"/>
    </row>
    <row r="38" spans="1:23" x14ac:dyDescent="0.3">
      <c r="A38" t="s">
        <v>44</v>
      </c>
      <c r="B38" s="3" t="s">
        <v>81</v>
      </c>
    </row>
    <row r="39" spans="1:23" x14ac:dyDescent="0.3">
      <c r="C39" s="9" t="s">
        <v>67</v>
      </c>
      <c r="G39" s="9" t="s">
        <v>67</v>
      </c>
      <c r="K39" s="9" t="s">
        <v>67</v>
      </c>
      <c r="O39" s="9" t="s">
        <v>67</v>
      </c>
      <c r="S39" s="9" t="s">
        <v>67</v>
      </c>
      <c r="W39" s="12" t="s">
        <v>70</v>
      </c>
    </row>
    <row r="40" spans="1:23" x14ac:dyDescent="0.3">
      <c r="D40" s="9" t="s">
        <v>68</v>
      </c>
      <c r="H40" s="9" t="s">
        <v>68</v>
      </c>
      <c r="L40" s="9" t="s">
        <v>68</v>
      </c>
      <c r="P40" s="9" t="s">
        <v>68</v>
      </c>
      <c r="T40" s="9" t="s">
        <v>68</v>
      </c>
    </row>
    <row r="41" spans="1:23" x14ac:dyDescent="0.3">
      <c r="E41" s="17"/>
      <c r="I41" s="17"/>
      <c r="M41" s="17"/>
      <c r="Q41" s="17"/>
      <c r="U41" s="17"/>
    </row>
    <row r="42" spans="1:23" x14ac:dyDescent="0.3">
      <c r="E42" s="17"/>
      <c r="I42" s="17"/>
      <c r="M42" s="17"/>
      <c r="Q42" s="17"/>
      <c r="U42" s="17"/>
    </row>
    <row r="43" spans="1:23" x14ac:dyDescent="0.3">
      <c r="E43" s="17"/>
      <c r="I43" s="17"/>
      <c r="M43" s="17"/>
      <c r="Q43" s="17"/>
      <c r="U43" s="17"/>
    </row>
    <row r="44" spans="1:23" x14ac:dyDescent="0.3">
      <c r="E44" s="17"/>
      <c r="I44" s="17"/>
      <c r="M44" s="17"/>
      <c r="Q44" s="17"/>
      <c r="U44" s="17"/>
    </row>
    <row r="45" spans="1:23" x14ac:dyDescent="0.3">
      <c r="E45" s="17"/>
      <c r="I45" s="17"/>
      <c r="M45" s="17"/>
      <c r="Q45" s="17"/>
      <c r="U45" s="17"/>
    </row>
    <row r="46" spans="1:23" x14ac:dyDescent="0.3">
      <c r="E46" s="17"/>
      <c r="I46" s="17"/>
      <c r="M46" s="17"/>
      <c r="Q46" s="17"/>
      <c r="U46" s="17"/>
    </row>
    <row r="47" spans="1:23" x14ac:dyDescent="0.3">
      <c r="D47" s="12" t="s">
        <v>70</v>
      </c>
      <c r="E47" s="17"/>
      <c r="H47" s="12" t="s">
        <v>70</v>
      </c>
      <c r="I47" s="17"/>
      <c r="L47" s="12" t="s">
        <v>70</v>
      </c>
      <c r="M47" s="17"/>
      <c r="P47" s="12" t="s">
        <v>70</v>
      </c>
      <c r="Q47" s="17"/>
      <c r="T47" s="12" t="s">
        <v>70</v>
      </c>
      <c r="U47" s="17"/>
    </row>
    <row r="50" spans="1:23" x14ac:dyDescent="0.3">
      <c r="A50" t="s">
        <v>44</v>
      </c>
      <c r="B50" s="3" t="s">
        <v>82</v>
      </c>
    </row>
    <row r="51" spans="1:23" x14ac:dyDescent="0.3">
      <c r="C51" s="9" t="s">
        <v>67</v>
      </c>
      <c r="G51" s="9" t="s">
        <v>67</v>
      </c>
      <c r="K51" s="9" t="s">
        <v>67</v>
      </c>
      <c r="O51" s="9" t="s">
        <v>67</v>
      </c>
      <c r="S51" s="9" t="s">
        <v>67</v>
      </c>
      <c r="W51" s="12" t="s">
        <v>70</v>
      </c>
    </row>
    <row r="52" spans="1:23" x14ac:dyDescent="0.3">
      <c r="D52" s="9" t="s">
        <v>68</v>
      </c>
      <c r="H52" s="9" t="s">
        <v>68</v>
      </c>
      <c r="L52" s="9" t="s">
        <v>68</v>
      </c>
      <c r="P52" s="9" t="s">
        <v>68</v>
      </c>
      <c r="T52" s="9" t="s">
        <v>68</v>
      </c>
    </row>
    <row r="53" spans="1:23" x14ac:dyDescent="0.3">
      <c r="E53" s="17"/>
      <c r="I53" s="17"/>
      <c r="M53" s="17"/>
      <c r="Q53" s="17"/>
      <c r="U53" s="17"/>
    </row>
    <row r="54" spans="1:23" x14ac:dyDescent="0.3">
      <c r="E54" s="17"/>
      <c r="I54" s="17"/>
      <c r="M54" s="17"/>
      <c r="Q54" s="17"/>
      <c r="U54" s="17"/>
    </row>
    <row r="55" spans="1:23" x14ac:dyDescent="0.3">
      <c r="E55" s="17"/>
      <c r="I55" s="17"/>
      <c r="M55" s="17"/>
      <c r="Q55" s="17"/>
      <c r="U55" s="17"/>
    </row>
    <row r="56" spans="1:23" x14ac:dyDescent="0.3">
      <c r="E56" s="17"/>
      <c r="I56" s="17"/>
      <c r="M56" s="17"/>
      <c r="Q56" s="17"/>
      <c r="U56" s="17"/>
    </row>
    <row r="57" spans="1:23" x14ac:dyDescent="0.3">
      <c r="E57" s="17"/>
      <c r="I57" s="17"/>
      <c r="M57" s="17"/>
      <c r="Q57" s="17"/>
      <c r="U57" s="17"/>
    </row>
    <row r="58" spans="1:23" x14ac:dyDescent="0.3">
      <c r="E58" s="17"/>
      <c r="I58" s="17"/>
      <c r="M58" s="17"/>
      <c r="Q58" s="17"/>
      <c r="U58" s="17"/>
    </row>
    <row r="59" spans="1:23" x14ac:dyDescent="0.3">
      <c r="D59" s="12" t="s">
        <v>70</v>
      </c>
      <c r="E59" s="17"/>
      <c r="H59" s="12" t="s">
        <v>70</v>
      </c>
      <c r="I59" s="17"/>
      <c r="L59" s="12" t="s">
        <v>70</v>
      </c>
      <c r="M59" s="17"/>
      <c r="P59" s="12" t="s">
        <v>70</v>
      </c>
      <c r="Q59" s="17"/>
      <c r="T59" s="12" t="s">
        <v>70</v>
      </c>
      <c r="U59" s="17"/>
    </row>
    <row r="62" spans="1:23" x14ac:dyDescent="0.3">
      <c r="A62" t="s">
        <v>44</v>
      </c>
      <c r="B62" s="3" t="s">
        <v>83</v>
      </c>
    </row>
    <row r="63" spans="1:23" x14ac:dyDescent="0.3">
      <c r="C63" s="9" t="s">
        <v>67</v>
      </c>
      <c r="G63" s="9" t="s">
        <v>67</v>
      </c>
      <c r="K63" s="9" t="s">
        <v>67</v>
      </c>
      <c r="O63" s="9" t="s">
        <v>67</v>
      </c>
      <c r="S63" s="9" t="s">
        <v>67</v>
      </c>
      <c r="W63" s="12" t="s">
        <v>70</v>
      </c>
    </row>
    <row r="64" spans="1:23" x14ac:dyDescent="0.3">
      <c r="D64" s="9" t="s">
        <v>68</v>
      </c>
      <c r="H64" s="9" t="s">
        <v>68</v>
      </c>
      <c r="L64" s="9" t="s">
        <v>68</v>
      </c>
      <c r="P64" s="9" t="s">
        <v>68</v>
      </c>
      <c r="T64" s="9" t="s">
        <v>68</v>
      </c>
    </row>
    <row r="65" spans="1:23" x14ac:dyDescent="0.3">
      <c r="E65" s="17"/>
      <c r="I65" s="17"/>
      <c r="M65" s="17"/>
      <c r="Q65" s="17"/>
      <c r="U65" s="17"/>
    </row>
    <row r="66" spans="1:23" x14ac:dyDescent="0.3">
      <c r="E66" s="17"/>
      <c r="I66" s="17"/>
      <c r="M66" s="17"/>
      <c r="Q66" s="17"/>
      <c r="U66" s="17"/>
    </row>
    <row r="67" spans="1:23" x14ac:dyDescent="0.3">
      <c r="E67" s="17"/>
      <c r="I67" s="17"/>
      <c r="M67" s="17"/>
      <c r="Q67" s="17"/>
      <c r="U67" s="17"/>
    </row>
    <row r="68" spans="1:23" x14ac:dyDescent="0.3">
      <c r="E68" s="17"/>
      <c r="I68" s="17"/>
      <c r="M68" s="17"/>
      <c r="Q68" s="17"/>
      <c r="U68" s="17"/>
    </row>
    <row r="69" spans="1:23" x14ac:dyDescent="0.3">
      <c r="E69" s="17"/>
      <c r="I69" s="17"/>
      <c r="M69" s="17"/>
      <c r="Q69" s="17"/>
      <c r="U69" s="17"/>
    </row>
    <row r="70" spans="1:23" x14ac:dyDescent="0.3">
      <c r="E70" s="17"/>
      <c r="I70" s="17"/>
      <c r="M70" s="17"/>
      <c r="Q70" s="17"/>
      <c r="U70" s="17"/>
    </row>
    <row r="71" spans="1:23" x14ac:dyDescent="0.3">
      <c r="D71" s="12" t="s">
        <v>70</v>
      </c>
      <c r="E71" s="17"/>
      <c r="H71" s="12" t="s">
        <v>70</v>
      </c>
      <c r="I71" s="17"/>
      <c r="L71" s="12" t="s">
        <v>70</v>
      </c>
      <c r="M71" s="17"/>
      <c r="P71" s="12" t="s">
        <v>70</v>
      </c>
      <c r="Q71" s="17"/>
      <c r="T71" s="12" t="s">
        <v>70</v>
      </c>
      <c r="U71" s="17"/>
    </row>
    <row r="74" spans="1:23" x14ac:dyDescent="0.3">
      <c r="A74" t="s">
        <v>44</v>
      </c>
      <c r="B74" s="3" t="s">
        <v>84</v>
      </c>
    </row>
    <row r="75" spans="1:23" x14ac:dyDescent="0.3">
      <c r="C75" s="9" t="s">
        <v>67</v>
      </c>
      <c r="G75" s="9" t="s">
        <v>67</v>
      </c>
      <c r="K75" s="9" t="s">
        <v>67</v>
      </c>
      <c r="O75" s="9" t="s">
        <v>67</v>
      </c>
      <c r="S75" s="9" t="s">
        <v>67</v>
      </c>
      <c r="W75" s="12" t="s">
        <v>70</v>
      </c>
    </row>
    <row r="76" spans="1:23" x14ac:dyDescent="0.3">
      <c r="D76" s="9" t="s">
        <v>68</v>
      </c>
      <c r="H76" s="9" t="s">
        <v>68</v>
      </c>
      <c r="L76" s="9" t="s">
        <v>68</v>
      </c>
      <c r="P76" s="9" t="s">
        <v>68</v>
      </c>
      <c r="T76" s="9" t="s">
        <v>68</v>
      </c>
    </row>
    <row r="77" spans="1:23" x14ac:dyDescent="0.3">
      <c r="E77" s="17"/>
      <c r="I77" s="17"/>
      <c r="M77" s="17"/>
      <c r="Q77" s="17"/>
      <c r="U77" s="17"/>
    </row>
    <row r="78" spans="1:23" x14ac:dyDescent="0.3">
      <c r="E78" s="17"/>
      <c r="I78" s="17"/>
      <c r="M78" s="17"/>
      <c r="Q78" s="17"/>
      <c r="U78" s="17"/>
    </row>
    <row r="79" spans="1:23" x14ac:dyDescent="0.3">
      <c r="E79" s="17"/>
      <c r="I79" s="17"/>
      <c r="M79" s="17"/>
      <c r="Q79" s="17"/>
      <c r="U79" s="17"/>
    </row>
    <row r="80" spans="1:23" x14ac:dyDescent="0.3">
      <c r="E80" s="17"/>
      <c r="I80" s="17"/>
      <c r="M80" s="17"/>
      <c r="Q80" s="17"/>
      <c r="U80" s="17"/>
    </row>
    <row r="81" spans="1:23" x14ac:dyDescent="0.3">
      <c r="E81" s="17"/>
      <c r="I81" s="17"/>
      <c r="M81" s="17"/>
      <c r="Q81" s="17"/>
      <c r="U81" s="17"/>
    </row>
    <row r="82" spans="1:23" x14ac:dyDescent="0.3">
      <c r="E82" s="17"/>
      <c r="I82" s="17"/>
      <c r="M82" s="17"/>
      <c r="Q82" s="17"/>
      <c r="U82" s="17"/>
    </row>
    <row r="83" spans="1:23" x14ac:dyDescent="0.3">
      <c r="D83" s="12" t="s">
        <v>70</v>
      </c>
      <c r="E83" s="17"/>
      <c r="H83" s="12" t="s">
        <v>70</v>
      </c>
      <c r="I83" s="17"/>
      <c r="L83" s="12" t="s">
        <v>70</v>
      </c>
      <c r="M83" s="17"/>
      <c r="P83" s="12" t="s">
        <v>70</v>
      </c>
      <c r="Q83" s="17"/>
      <c r="T83" s="12" t="s">
        <v>70</v>
      </c>
      <c r="U83" s="17"/>
    </row>
    <row r="86" spans="1:23" x14ac:dyDescent="0.3">
      <c r="A86" t="s">
        <v>44</v>
      </c>
      <c r="B86" s="3" t="s">
        <v>85</v>
      </c>
    </row>
    <row r="87" spans="1:23" x14ac:dyDescent="0.3">
      <c r="C87" s="9" t="s">
        <v>67</v>
      </c>
      <c r="G87" s="9" t="s">
        <v>67</v>
      </c>
      <c r="K87" s="9" t="s">
        <v>67</v>
      </c>
      <c r="O87" s="9" t="s">
        <v>67</v>
      </c>
      <c r="S87" s="9" t="s">
        <v>67</v>
      </c>
      <c r="W87" s="12" t="s">
        <v>70</v>
      </c>
    </row>
    <row r="88" spans="1:23" x14ac:dyDescent="0.3">
      <c r="D88" s="9" t="s">
        <v>68</v>
      </c>
      <c r="H88" s="9" t="s">
        <v>68</v>
      </c>
      <c r="L88" s="9" t="s">
        <v>68</v>
      </c>
      <c r="P88" s="9" t="s">
        <v>68</v>
      </c>
      <c r="T88" s="9" t="s">
        <v>68</v>
      </c>
    </row>
    <row r="89" spans="1:23" x14ac:dyDescent="0.3">
      <c r="E89" s="17"/>
      <c r="I89" s="17"/>
      <c r="M89" s="17"/>
      <c r="Q89" s="17"/>
      <c r="U89" s="17"/>
    </row>
    <row r="90" spans="1:23" x14ac:dyDescent="0.3">
      <c r="E90" s="17"/>
      <c r="I90" s="17"/>
      <c r="M90" s="17"/>
      <c r="Q90" s="17"/>
      <c r="U90" s="17"/>
    </row>
    <row r="91" spans="1:23" x14ac:dyDescent="0.3">
      <c r="E91" s="17"/>
      <c r="I91" s="17"/>
      <c r="M91" s="17"/>
      <c r="Q91" s="17"/>
      <c r="U91" s="17"/>
    </row>
    <row r="92" spans="1:23" x14ac:dyDescent="0.3">
      <c r="E92" s="17"/>
      <c r="I92" s="17"/>
      <c r="M92" s="17"/>
      <c r="Q92" s="17"/>
      <c r="U92" s="17"/>
    </row>
    <row r="93" spans="1:23" x14ac:dyDescent="0.3">
      <c r="E93" s="17"/>
      <c r="I93" s="17"/>
      <c r="M93" s="17"/>
      <c r="Q93" s="17"/>
      <c r="U93" s="17"/>
    </row>
    <row r="94" spans="1:23" x14ac:dyDescent="0.3">
      <c r="E94" s="17"/>
      <c r="I94" s="17"/>
      <c r="M94" s="17"/>
      <c r="Q94" s="17"/>
      <c r="U94" s="17"/>
    </row>
    <row r="95" spans="1:23" x14ac:dyDescent="0.3">
      <c r="D95" s="12" t="s">
        <v>70</v>
      </c>
      <c r="E95" s="17"/>
      <c r="H95" s="12" t="s">
        <v>70</v>
      </c>
      <c r="I95" s="17"/>
      <c r="L95" s="12" t="s">
        <v>70</v>
      </c>
      <c r="M95" s="17"/>
      <c r="P95" s="12" t="s">
        <v>70</v>
      </c>
      <c r="Q95" s="17"/>
      <c r="T95" s="12" t="s">
        <v>70</v>
      </c>
      <c r="U95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>
    <tabColor rgb="FFFF00FF"/>
  </sheetPr>
  <dimension ref="A1:HY1000"/>
  <sheetViews>
    <sheetView rightToLeft="1" tabSelected="1" topLeftCell="C1" zoomScale="55" zoomScaleNormal="55" workbookViewId="0">
      <pane ySplit="27" topLeftCell="A28" activePane="bottomLeft" state="frozen"/>
      <selection activeCell="F14" sqref="F14"/>
      <selection pane="bottomLeft" activeCell="G3" sqref="G3"/>
    </sheetView>
  </sheetViews>
  <sheetFormatPr defaultColWidth="8.88671875" defaultRowHeight="15.6" x14ac:dyDescent="0.3"/>
  <cols>
    <col min="1" max="1" width="20.44140625" style="140" bestFit="1" customWidth="1"/>
    <col min="2" max="2" width="24.5546875" style="138" bestFit="1" customWidth="1"/>
    <col min="3" max="3" width="15.44140625" style="143" bestFit="1" customWidth="1"/>
    <col min="4" max="4" width="9.88671875" style="138" bestFit="1" customWidth="1"/>
    <col min="5" max="5" width="8.77734375" style="138" customWidth="1"/>
    <col min="6" max="6" width="13.5546875" style="140" bestFit="1" customWidth="1"/>
    <col min="7" max="7" width="20.6640625" style="168" customWidth="1"/>
    <col min="8" max="8" width="22.109375" style="140" customWidth="1"/>
    <col min="9" max="9" width="18.88671875" style="140" customWidth="1"/>
    <col min="10" max="10" width="28" style="141" customWidth="1"/>
    <col min="11" max="11" width="21.88671875" style="141" customWidth="1"/>
    <col min="12" max="12" width="25.88671875" style="141" customWidth="1"/>
    <col min="13" max="13" width="12.6640625" style="140" customWidth="1"/>
    <col min="14" max="14" width="11.88671875" style="140" customWidth="1"/>
    <col min="15" max="15" width="14.6640625" style="140" customWidth="1"/>
    <col min="16" max="16" width="17.88671875" style="140" bestFit="1" customWidth="1"/>
    <col min="17" max="17" width="23.33203125" style="140" bestFit="1" customWidth="1"/>
    <col min="18" max="18" width="17.88671875" style="140" bestFit="1" customWidth="1"/>
    <col min="19" max="20" width="17.5546875" style="140" bestFit="1" customWidth="1"/>
    <col min="21" max="21" width="17.77734375" style="140" bestFit="1" customWidth="1"/>
    <col min="22" max="22" width="24.88671875" style="140" bestFit="1" customWidth="1"/>
    <col min="23" max="23" width="14.109375" style="140" bestFit="1" customWidth="1"/>
    <col min="24" max="24" width="12.6640625" style="140" bestFit="1" customWidth="1"/>
    <col min="25" max="25" width="17.21875" style="140" bestFit="1" customWidth="1"/>
    <col min="26" max="27" width="12.6640625" style="140" bestFit="1" customWidth="1"/>
    <col min="28" max="28" width="16.6640625" style="140" bestFit="1" customWidth="1"/>
    <col min="29" max="29" width="18" style="140" bestFit="1" customWidth="1"/>
    <col min="30" max="31" width="17.5546875" style="140" bestFit="1" customWidth="1"/>
    <col min="32" max="33" width="16.88671875" style="140" bestFit="1" customWidth="1"/>
    <col min="34" max="35" width="13.5546875" style="140" bestFit="1" customWidth="1"/>
    <col min="36" max="36" width="17.5546875" style="140" bestFit="1" customWidth="1"/>
    <col min="37" max="38" width="17.77734375" style="140" bestFit="1" customWidth="1"/>
    <col min="39" max="40" width="18" style="140" bestFit="1" customWidth="1"/>
    <col min="41" max="41" width="17.5546875" style="140" bestFit="1" customWidth="1"/>
    <col min="42" max="42" width="18" style="140" bestFit="1" customWidth="1"/>
    <col min="43" max="43" width="21.5546875" style="140" bestFit="1" customWidth="1"/>
    <col min="44" max="44" width="21.6640625" style="140" bestFit="1" customWidth="1"/>
    <col min="45" max="45" width="17.88671875" style="140" bestFit="1" customWidth="1"/>
    <col min="46" max="46" width="24.6640625" style="140" bestFit="1" customWidth="1"/>
    <col min="47" max="47" width="24.109375" style="140" bestFit="1" customWidth="1"/>
    <col min="48" max="49" width="23.109375" style="140" bestFit="1" customWidth="1"/>
    <col min="50" max="51" width="17.88671875" style="140" bestFit="1" customWidth="1"/>
    <col min="52" max="16384" width="8.88671875" style="140"/>
  </cols>
  <sheetData>
    <row r="1" spans="1:233" ht="23.4" x14ac:dyDescent="0.45">
      <c r="A1" s="139"/>
      <c r="B1" s="180" t="s">
        <v>217</v>
      </c>
      <c r="C1" s="170">
        <v>12</v>
      </c>
      <c r="F1" s="184"/>
      <c r="G1" s="184"/>
      <c r="H1" s="184"/>
      <c r="I1" s="184"/>
      <c r="J1" s="184"/>
      <c r="K1" s="184"/>
      <c r="L1" s="184"/>
      <c r="M1" s="184"/>
      <c r="N1" s="184" t="s">
        <v>242</v>
      </c>
    </row>
    <row r="2" spans="1:233" x14ac:dyDescent="0.3">
      <c r="B2" s="180" t="s">
        <v>218</v>
      </c>
      <c r="C2" s="170">
        <v>1</v>
      </c>
      <c r="D2" s="142"/>
      <c r="E2" s="142"/>
      <c r="G2" s="121"/>
    </row>
    <row r="3" spans="1:233" x14ac:dyDescent="0.3">
      <c r="B3" s="180" t="s">
        <v>219</v>
      </c>
      <c r="C3" s="181" t="s">
        <v>166</v>
      </c>
      <c r="G3" s="121"/>
    </row>
    <row r="4" spans="1:233" x14ac:dyDescent="0.3">
      <c r="G4" s="121"/>
    </row>
    <row r="5" spans="1:233" s="138" customFormat="1" x14ac:dyDescent="0.3">
      <c r="A5" s="183" t="s">
        <v>220</v>
      </c>
      <c r="B5" s="171" t="s">
        <v>221</v>
      </c>
      <c r="C5" s="133"/>
      <c r="D5" s="132" t="str">
        <f t="shared" ref="D5:BO5" si="0">IF(D21&lt;&gt;0,D21,"")</f>
        <v/>
      </c>
      <c r="E5" s="132"/>
      <c r="F5" s="132" t="str">
        <f t="shared" si="0"/>
        <v/>
      </c>
      <c r="G5" s="134" t="str">
        <f t="shared" si="0"/>
        <v/>
      </c>
      <c r="H5" s="132" t="str">
        <f t="shared" si="0"/>
        <v/>
      </c>
      <c r="I5" s="132" t="str">
        <f t="shared" si="0"/>
        <v/>
      </c>
      <c r="J5" s="135" t="str">
        <f>IF(J21&lt;&gt;0,J21,"")</f>
        <v>01.02.01.0010</v>
      </c>
      <c r="K5" s="136" t="str">
        <f t="shared" si="0"/>
        <v>01.02.01.0050</v>
      </c>
      <c r="L5" s="136" t="str">
        <f t="shared" si="0"/>
        <v>01.02.01.0706</v>
      </c>
      <c r="M5" s="137" t="str">
        <f t="shared" si="0"/>
        <v/>
      </c>
      <c r="N5" s="137" t="str">
        <f t="shared" si="0"/>
        <v/>
      </c>
      <c r="O5" s="137" t="str">
        <f t="shared" si="0"/>
        <v/>
      </c>
      <c r="P5" s="137" t="str">
        <f t="shared" si="0"/>
        <v/>
      </c>
      <c r="Q5" s="137" t="str">
        <f t="shared" si="0"/>
        <v/>
      </c>
      <c r="R5" s="137" t="str">
        <f t="shared" si="0"/>
        <v/>
      </c>
      <c r="S5" s="137" t="str">
        <f t="shared" si="0"/>
        <v/>
      </c>
      <c r="T5" s="137" t="str">
        <f t="shared" si="0"/>
        <v/>
      </c>
      <c r="U5" s="137" t="str">
        <f t="shared" si="0"/>
        <v/>
      </c>
      <c r="V5" s="137" t="str">
        <f t="shared" si="0"/>
        <v/>
      </c>
      <c r="W5" s="137" t="str">
        <f t="shared" si="0"/>
        <v/>
      </c>
      <c r="X5" s="137" t="str">
        <f t="shared" si="0"/>
        <v/>
      </c>
      <c r="Y5" s="137" t="str">
        <f t="shared" si="0"/>
        <v/>
      </c>
      <c r="Z5" s="137" t="str">
        <f t="shared" si="0"/>
        <v/>
      </c>
      <c r="AA5" s="137" t="str">
        <f t="shared" si="0"/>
        <v/>
      </c>
      <c r="AB5" s="137" t="str">
        <f t="shared" si="0"/>
        <v/>
      </c>
      <c r="AC5" s="137" t="str">
        <f t="shared" si="0"/>
        <v/>
      </c>
      <c r="AD5" s="137" t="str">
        <f t="shared" si="0"/>
        <v/>
      </c>
      <c r="AE5" s="137" t="str">
        <f t="shared" si="0"/>
        <v/>
      </c>
      <c r="AF5" s="137" t="str">
        <f t="shared" si="0"/>
        <v/>
      </c>
      <c r="AG5" s="137" t="str">
        <f t="shared" si="0"/>
        <v/>
      </c>
      <c r="AH5" s="137" t="str">
        <f t="shared" si="0"/>
        <v/>
      </c>
      <c r="AI5" s="137" t="str">
        <f t="shared" si="0"/>
        <v/>
      </c>
      <c r="AJ5" s="137" t="str">
        <f t="shared" si="0"/>
        <v/>
      </c>
      <c r="AK5" s="137" t="str">
        <f t="shared" si="0"/>
        <v/>
      </c>
      <c r="AL5" s="137" t="str">
        <f t="shared" si="0"/>
        <v/>
      </c>
      <c r="AM5" s="137" t="str">
        <f t="shared" si="0"/>
        <v/>
      </c>
      <c r="AN5" s="137" t="str">
        <f t="shared" si="0"/>
        <v/>
      </c>
      <c r="AO5" s="137" t="str">
        <f t="shared" si="0"/>
        <v/>
      </c>
      <c r="AP5" s="137" t="str">
        <f t="shared" si="0"/>
        <v/>
      </c>
      <c r="AQ5" s="137" t="str">
        <f t="shared" si="0"/>
        <v/>
      </c>
      <c r="AR5" s="137" t="str">
        <f t="shared" si="0"/>
        <v/>
      </c>
      <c r="AS5" s="137" t="str">
        <f t="shared" si="0"/>
        <v/>
      </c>
      <c r="AT5" s="137" t="str">
        <f t="shared" si="0"/>
        <v/>
      </c>
      <c r="AU5" s="137" t="str">
        <f t="shared" si="0"/>
        <v/>
      </c>
      <c r="AV5" s="137" t="str">
        <f t="shared" si="0"/>
        <v/>
      </c>
      <c r="AW5" s="137" t="str">
        <f t="shared" si="0"/>
        <v/>
      </c>
      <c r="AX5" s="137" t="str">
        <f t="shared" si="0"/>
        <v/>
      </c>
      <c r="AY5" s="137" t="str">
        <f t="shared" si="0"/>
        <v/>
      </c>
      <c r="AZ5" s="138" t="str">
        <f t="shared" si="0"/>
        <v/>
      </c>
      <c r="BA5" s="138" t="str">
        <f t="shared" si="0"/>
        <v/>
      </c>
      <c r="BB5" s="138" t="str">
        <f t="shared" si="0"/>
        <v/>
      </c>
      <c r="BC5" s="138" t="str">
        <f t="shared" si="0"/>
        <v/>
      </c>
      <c r="BD5" s="138" t="str">
        <f t="shared" si="0"/>
        <v/>
      </c>
      <c r="BE5" s="138" t="str">
        <f t="shared" si="0"/>
        <v/>
      </c>
      <c r="BF5" s="138" t="str">
        <f t="shared" si="0"/>
        <v/>
      </c>
      <c r="BG5" s="138" t="str">
        <f t="shared" si="0"/>
        <v/>
      </c>
      <c r="BH5" s="138" t="str">
        <f t="shared" si="0"/>
        <v/>
      </c>
      <c r="BI5" s="138" t="str">
        <f t="shared" si="0"/>
        <v/>
      </c>
      <c r="BJ5" s="138" t="str">
        <f t="shared" si="0"/>
        <v/>
      </c>
      <c r="BK5" s="138" t="str">
        <f t="shared" si="0"/>
        <v/>
      </c>
      <c r="BL5" s="138" t="str">
        <f t="shared" si="0"/>
        <v/>
      </c>
      <c r="BM5" s="138" t="str">
        <f t="shared" si="0"/>
        <v/>
      </c>
      <c r="BN5" s="138" t="str">
        <f t="shared" si="0"/>
        <v/>
      </c>
      <c r="BO5" s="138" t="str">
        <f t="shared" si="0"/>
        <v/>
      </c>
      <c r="BP5" s="138" t="str">
        <f t="shared" ref="BP5:EA5" si="1">IF(BP21&lt;&gt;0,BP21,"")</f>
        <v/>
      </c>
      <c r="BQ5" s="138" t="str">
        <f t="shared" si="1"/>
        <v/>
      </c>
      <c r="BR5" s="138" t="str">
        <f t="shared" si="1"/>
        <v/>
      </c>
      <c r="BS5" s="138" t="str">
        <f t="shared" si="1"/>
        <v/>
      </c>
      <c r="BT5" s="138" t="str">
        <f t="shared" si="1"/>
        <v/>
      </c>
      <c r="BU5" s="138" t="str">
        <f t="shared" si="1"/>
        <v/>
      </c>
      <c r="BV5" s="138" t="str">
        <f t="shared" si="1"/>
        <v/>
      </c>
      <c r="BW5" s="138" t="str">
        <f t="shared" si="1"/>
        <v/>
      </c>
      <c r="BX5" s="138" t="str">
        <f t="shared" si="1"/>
        <v/>
      </c>
      <c r="BY5" s="138" t="str">
        <f t="shared" si="1"/>
        <v/>
      </c>
      <c r="BZ5" s="138" t="str">
        <f t="shared" si="1"/>
        <v/>
      </c>
      <c r="CA5" s="138" t="str">
        <f t="shared" si="1"/>
        <v/>
      </c>
      <c r="CB5" s="138" t="str">
        <f t="shared" si="1"/>
        <v/>
      </c>
      <c r="CC5" s="138" t="str">
        <f t="shared" si="1"/>
        <v/>
      </c>
      <c r="CD5" s="138" t="str">
        <f t="shared" si="1"/>
        <v/>
      </c>
      <c r="CE5" s="138" t="str">
        <f t="shared" si="1"/>
        <v/>
      </c>
      <c r="CF5" s="138" t="str">
        <f t="shared" si="1"/>
        <v/>
      </c>
      <c r="CG5" s="138" t="str">
        <f t="shared" si="1"/>
        <v/>
      </c>
      <c r="CH5" s="138" t="str">
        <f t="shared" si="1"/>
        <v/>
      </c>
      <c r="CI5" s="138" t="str">
        <f t="shared" si="1"/>
        <v/>
      </c>
      <c r="CJ5" s="138" t="str">
        <f t="shared" si="1"/>
        <v/>
      </c>
      <c r="CK5" s="138" t="str">
        <f t="shared" si="1"/>
        <v/>
      </c>
      <c r="CL5" s="138" t="str">
        <f t="shared" si="1"/>
        <v/>
      </c>
      <c r="CM5" s="138" t="str">
        <f t="shared" si="1"/>
        <v/>
      </c>
      <c r="CN5" s="138" t="str">
        <f t="shared" si="1"/>
        <v/>
      </c>
      <c r="CO5" s="138" t="str">
        <f t="shared" si="1"/>
        <v/>
      </c>
      <c r="CP5" s="138" t="str">
        <f t="shared" si="1"/>
        <v/>
      </c>
      <c r="CQ5" s="138" t="str">
        <f t="shared" si="1"/>
        <v/>
      </c>
      <c r="CR5" s="138" t="str">
        <f t="shared" si="1"/>
        <v/>
      </c>
      <c r="CS5" s="138" t="str">
        <f t="shared" si="1"/>
        <v/>
      </c>
      <c r="CT5" s="138" t="str">
        <f t="shared" si="1"/>
        <v/>
      </c>
      <c r="CU5" s="138" t="str">
        <f t="shared" si="1"/>
        <v/>
      </c>
      <c r="CV5" s="138" t="str">
        <f t="shared" si="1"/>
        <v/>
      </c>
      <c r="CW5" s="138" t="str">
        <f t="shared" si="1"/>
        <v/>
      </c>
      <c r="CX5" s="138" t="str">
        <f t="shared" si="1"/>
        <v/>
      </c>
      <c r="CY5" s="138" t="str">
        <f t="shared" si="1"/>
        <v/>
      </c>
      <c r="CZ5" s="138" t="str">
        <f t="shared" si="1"/>
        <v/>
      </c>
      <c r="DA5" s="138" t="str">
        <f t="shared" si="1"/>
        <v/>
      </c>
      <c r="DB5" s="138" t="str">
        <f t="shared" si="1"/>
        <v/>
      </c>
      <c r="DC5" s="138" t="str">
        <f t="shared" si="1"/>
        <v/>
      </c>
      <c r="DD5" s="138" t="str">
        <f t="shared" si="1"/>
        <v/>
      </c>
      <c r="DE5" s="138" t="str">
        <f t="shared" si="1"/>
        <v/>
      </c>
      <c r="DF5" s="138" t="str">
        <f t="shared" si="1"/>
        <v/>
      </c>
      <c r="DG5" s="138" t="str">
        <f t="shared" si="1"/>
        <v/>
      </c>
      <c r="DH5" s="138" t="str">
        <f t="shared" si="1"/>
        <v/>
      </c>
      <c r="DI5" s="138" t="str">
        <f t="shared" si="1"/>
        <v/>
      </c>
      <c r="DJ5" s="138" t="str">
        <f t="shared" si="1"/>
        <v/>
      </c>
      <c r="DK5" s="138" t="str">
        <f t="shared" si="1"/>
        <v/>
      </c>
      <c r="DL5" s="138" t="str">
        <f t="shared" si="1"/>
        <v/>
      </c>
      <c r="DM5" s="138" t="str">
        <f t="shared" si="1"/>
        <v/>
      </c>
      <c r="DN5" s="138" t="str">
        <f t="shared" si="1"/>
        <v/>
      </c>
      <c r="DO5" s="138" t="str">
        <f t="shared" si="1"/>
        <v/>
      </c>
      <c r="DP5" s="138" t="str">
        <f t="shared" si="1"/>
        <v/>
      </c>
      <c r="DQ5" s="138" t="str">
        <f t="shared" si="1"/>
        <v/>
      </c>
      <c r="DR5" s="138" t="str">
        <f t="shared" si="1"/>
        <v/>
      </c>
      <c r="DS5" s="138" t="str">
        <f t="shared" si="1"/>
        <v/>
      </c>
      <c r="DT5" s="138" t="str">
        <f t="shared" si="1"/>
        <v/>
      </c>
      <c r="DU5" s="138" t="str">
        <f t="shared" si="1"/>
        <v/>
      </c>
      <c r="DV5" s="138" t="str">
        <f t="shared" si="1"/>
        <v/>
      </c>
      <c r="DW5" s="138" t="str">
        <f t="shared" si="1"/>
        <v/>
      </c>
      <c r="DX5" s="138" t="str">
        <f t="shared" si="1"/>
        <v/>
      </c>
      <c r="DY5" s="138" t="str">
        <f t="shared" si="1"/>
        <v/>
      </c>
      <c r="DZ5" s="138" t="str">
        <f t="shared" si="1"/>
        <v/>
      </c>
      <c r="EA5" s="138" t="str">
        <f t="shared" si="1"/>
        <v/>
      </c>
      <c r="EB5" s="138" t="str">
        <f t="shared" ref="EB5:FA5" si="2">IF(EB21&lt;&gt;0,EB21,"")</f>
        <v/>
      </c>
      <c r="EC5" s="138" t="str">
        <f t="shared" si="2"/>
        <v/>
      </c>
      <c r="ED5" s="138" t="str">
        <f t="shared" si="2"/>
        <v/>
      </c>
      <c r="EE5" s="138" t="str">
        <f t="shared" si="2"/>
        <v/>
      </c>
      <c r="EF5" s="138" t="str">
        <f t="shared" si="2"/>
        <v/>
      </c>
      <c r="EG5" s="138" t="str">
        <f t="shared" si="2"/>
        <v/>
      </c>
      <c r="EH5" s="138" t="str">
        <f t="shared" si="2"/>
        <v/>
      </c>
      <c r="EI5" s="138" t="str">
        <f t="shared" si="2"/>
        <v/>
      </c>
      <c r="EJ5" s="138" t="str">
        <f t="shared" si="2"/>
        <v/>
      </c>
      <c r="EK5" s="138" t="str">
        <f t="shared" si="2"/>
        <v/>
      </c>
      <c r="EL5" s="138" t="str">
        <f t="shared" si="2"/>
        <v/>
      </c>
      <c r="EM5" s="138" t="str">
        <f t="shared" si="2"/>
        <v/>
      </c>
      <c r="EN5" s="138" t="str">
        <f t="shared" si="2"/>
        <v/>
      </c>
      <c r="EO5" s="138" t="str">
        <f t="shared" si="2"/>
        <v/>
      </c>
      <c r="EP5" s="138" t="str">
        <f t="shared" si="2"/>
        <v/>
      </c>
      <c r="EQ5" s="138" t="str">
        <f t="shared" si="2"/>
        <v/>
      </c>
      <c r="ER5" s="138" t="str">
        <f t="shared" si="2"/>
        <v/>
      </c>
      <c r="ES5" s="138" t="str">
        <f t="shared" si="2"/>
        <v/>
      </c>
      <c r="ET5" s="138" t="str">
        <f t="shared" si="2"/>
        <v/>
      </c>
      <c r="EU5" s="138" t="str">
        <f t="shared" si="2"/>
        <v/>
      </c>
      <c r="EV5" s="138" t="str">
        <f t="shared" si="2"/>
        <v/>
      </c>
      <c r="EW5" s="138" t="str">
        <f t="shared" si="2"/>
        <v/>
      </c>
      <c r="EX5" s="138" t="str">
        <f t="shared" si="2"/>
        <v/>
      </c>
      <c r="EY5" s="138" t="str">
        <f t="shared" si="2"/>
        <v/>
      </c>
      <c r="EZ5" s="138" t="str">
        <f t="shared" si="2"/>
        <v/>
      </c>
      <c r="FA5" s="138" t="str">
        <f t="shared" si="2"/>
        <v/>
      </c>
    </row>
    <row r="6" spans="1:233" s="172" customFormat="1" x14ac:dyDescent="0.3">
      <c r="A6" s="183"/>
      <c r="B6" s="175" t="s">
        <v>220</v>
      </c>
      <c r="C6" s="172" t="str">
        <f t="shared" ref="C6:I6" si="3">IF(C21&lt;&gt;0,C1000,"")</f>
        <v/>
      </c>
      <c r="D6" s="172" t="str">
        <f t="shared" si="3"/>
        <v/>
      </c>
      <c r="E6" s="172" t="str">
        <f t="shared" si="3"/>
        <v/>
      </c>
      <c r="F6" s="172" t="str">
        <f t="shared" si="3"/>
        <v/>
      </c>
      <c r="G6" s="172" t="str">
        <f t="shared" si="3"/>
        <v/>
      </c>
      <c r="H6" s="172" t="str">
        <f t="shared" si="3"/>
        <v/>
      </c>
      <c r="I6" s="172" t="str">
        <f t="shared" si="3"/>
        <v/>
      </c>
      <c r="J6" s="173">
        <f>SUM(J28:J161)</f>
        <v>12.311999999999996</v>
      </c>
      <c r="K6" s="173">
        <f t="shared" ref="K6:O6" si="4">SUM(K28:K161)</f>
        <v>249.11999999999998</v>
      </c>
      <c r="L6" s="173">
        <f t="shared" si="4"/>
        <v>65</v>
      </c>
      <c r="M6" s="174">
        <f t="shared" si="4"/>
        <v>0</v>
      </c>
      <c r="N6" s="174">
        <f t="shared" si="4"/>
        <v>0</v>
      </c>
      <c r="O6" s="174">
        <f t="shared" si="4"/>
        <v>0</v>
      </c>
      <c r="P6" s="174" t="str">
        <f t="shared" ref="P6:BV6" si="5">IF(P21&lt;&gt;0,P1000,"")</f>
        <v/>
      </c>
      <c r="Q6" s="174" t="str">
        <f t="shared" si="5"/>
        <v/>
      </c>
      <c r="R6" s="174" t="str">
        <f t="shared" si="5"/>
        <v/>
      </c>
      <c r="S6" s="174" t="str">
        <f t="shared" si="5"/>
        <v/>
      </c>
      <c r="T6" s="174" t="str">
        <f t="shared" si="5"/>
        <v/>
      </c>
      <c r="U6" s="174" t="str">
        <f t="shared" si="5"/>
        <v/>
      </c>
      <c r="V6" s="174" t="str">
        <f t="shared" si="5"/>
        <v/>
      </c>
      <c r="W6" s="174" t="str">
        <f t="shared" si="5"/>
        <v/>
      </c>
      <c r="X6" s="174" t="str">
        <f t="shared" si="5"/>
        <v/>
      </c>
      <c r="Y6" s="174" t="str">
        <f t="shared" si="5"/>
        <v/>
      </c>
      <c r="Z6" s="174" t="str">
        <f t="shared" si="5"/>
        <v/>
      </c>
      <c r="AA6" s="174" t="str">
        <f t="shared" si="5"/>
        <v/>
      </c>
      <c r="AB6" s="174" t="str">
        <f t="shared" si="5"/>
        <v/>
      </c>
      <c r="AC6" s="174" t="str">
        <f t="shared" si="5"/>
        <v/>
      </c>
      <c r="AD6" s="174" t="str">
        <f t="shared" si="5"/>
        <v/>
      </c>
      <c r="AE6" s="174" t="str">
        <f t="shared" si="5"/>
        <v/>
      </c>
      <c r="AF6" s="174" t="str">
        <f t="shared" si="5"/>
        <v/>
      </c>
      <c r="AG6" s="174" t="str">
        <f t="shared" si="5"/>
        <v/>
      </c>
      <c r="AH6" s="174" t="str">
        <f t="shared" si="5"/>
        <v/>
      </c>
      <c r="AI6" s="174" t="str">
        <f t="shared" si="5"/>
        <v/>
      </c>
      <c r="AJ6" s="174" t="str">
        <f t="shared" si="5"/>
        <v/>
      </c>
      <c r="AK6" s="174" t="str">
        <f t="shared" si="5"/>
        <v/>
      </c>
      <c r="AL6" s="174" t="str">
        <f t="shared" si="5"/>
        <v/>
      </c>
      <c r="AM6" s="174" t="str">
        <f t="shared" si="5"/>
        <v/>
      </c>
      <c r="AN6" s="174" t="str">
        <f t="shared" si="5"/>
        <v/>
      </c>
      <c r="AO6" s="174" t="str">
        <f t="shared" si="5"/>
        <v/>
      </c>
      <c r="AP6" s="174" t="str">
        <f t="shared" si="5"/>
        <v/>
      </c>
      <c r="AQ6" s="174" t="str">
        <f t="shared" si="5"/>
        <v/>
      </c>
      <c r="AR6" s="174" t="str">
        <f t="shared" si="5"/>
        <v/>
      </c>
      <c r="AS6" s="174" t="str">
        <f t="shared" si="5"/>
        <v/>
      </c>
      <c r="AT6" s="174" t="str">
        <f t="shared" si="5"/>
        <v/>
      </c>
      <c r="AU6" s="174" t="str">
        <f t="shared" si="5"/>
        <v/>
      </c>
      <c r="AV6" s="174" t="str">
        <f t="shared" si="5"/>
        <v/>
      </c>
      <c r="AW6" s="174" t="str">
        <f t="shared" si="5"/>
        <v/>
      </c>
      <c r="AX6" s="174" t="str">
        <f t="shared" si="5"/>
        <v/>
      </c>
      <c r="AY6" s="174" t="str">
        <f t="shared" si="5"/>
        <v/>
      </c>
      <c r="AZ6" s="174" t="str">
        <f t="shared" si="5"/>
        <v/>
      </c>
      <c r="BA6" s="174" t="str">
        <f t="shared" si="5"/>
        <v/>
      </c>
      <c r="BB6" s="174" t="str">
        <f t="shared" si="5"/>
        <v/>
      </c>
      <c r="BC6" s="174" t="str">
        <f t="shared" si="5"/>
        <v/>
      </c>
      <c r="BD6" s="174" t="str">
        <f t="shared" si="5"/>
        <v/>
      </c>
      <c r="BE6" s="174" t="str">
        <f t="shared" si="5"/>
        <v/>
      </c>
      <c r="BF6" s="174" t="str">
        <f t="shared" si="5"/>
        <v/>
      </c>
      <c r="BG6" s="174" t="str">
        <f t="shared" si="5"/>
        <v/>
      </c>
      <c r="BH6" s="174" t="str">
        <f t="shared" si="5"/>
        <v/>
      </c>
      <c r="BI6" s="174" t="str">
        <f t="shared" si="5"/>
        <v/>
      </c>
      <c r="BJ6" s="174" t="str">
        <f t="shared" si="5"/>
        <v/>
      </c>
      <c r="BK6" s="174" t="str">
        <f t="shared" si="5"/>
        <v/>
      </c>
      <c r="BL6" s="174" t="str">
        <f t="shared" si="5"/>
        <v/>
      </c>
      <c r="BM6" s="174" t="str">
        <f t="shared" si="5"/>
        <v/>
      </c>
      <c r="BN6" s="174" t="str">
        <f t="shared" si="5"/>
        <v/>
      </c>
      <c r="BO6" s="174" t="str">
        <f t="shared" si="5"/>
        <v/>
      </c>
      <c r="BP6" s="174" t="str">
        <f t="shared" si="5"/>
        <v/>
      </c>
      <c r="BQ6" s="174" t="str">
        <f t="shared" si="5"/>
        <v/>
      </c>
      <c r="BR6" s="174" t="str">
        <f t="shared" si="5"/>
        <v/>
      </c>
      <c r="BS6" s="174" t="str">
        <f t="shared" si="5"/>
        <v/>
      </c>
      <c r="BT6" s="174" t="str">
        <f t="shared" si="5"/>
        <v/>
      </c>
      <c r="BU6" s="174" t="str">
        <f t="shared" si="5"/>
        <v/>
      </c>
      <c r="BV6" s="174" t="str">
        <f t="shared" si="5"/>
        <v/>
      </c>
      <c r="BW6" s="174" t="str">
        <f t="shared" ref="BW6:EH6" si="6">IF(BW21&lt;&gt;0,BW1000,"")</f>
        <v/>
      </c>
      <c r="BX6" s="174" t="str">
        <f t="shared" si="6"/>
        <v/>
      </c>
      <c r="BY6" s="174" t="str">
        <f t="shared" si="6"/>
        <v/>
      </c>
      <c r="BZ6" s="174" t="str">
        <f t="shared" si="6"/>
        <v/>
      </c>
      <c r="CA6" s="174" t="str">
        <f t="shared" si="6"/>
        <v/>
      </c>
      <c r="CB6" s="174" t="str">
        <f t="shared" si="6"/>
        <v/>
      </c>
      <c r="CC6" s="174" t="str">
        <f t="shared" si="6"/>
        <v/>
      </c>
      <c r="CD6" s="174" t="str">
        <f t="shared" si="6"/>
        <v/>
      </c>
      <c r="CE6" s="174" t="str">
        <f t="shared" si="6"/>
        <v/>
      </c>
      <c r="CF6" s="174" t="str">
        <f t="shared" si="6"/>
        <v/>
      </c>
      <c r="CG6" s="174" t="str">
        <f t="shared" si="6"/>
        <v/>
      </c>
      <c r="CH6" s="174" t="str">
        <f t="shared" si="6"/>
        <v/>
      </c>
      <c r="CI6" s="174" t="str">
        <f t="shared" si="6"/>
        <v/>
      </c>
      <c r="CJ6" s="174" t="str">
        <f t="shared" si="6"/>
        <v/>
      </c>
      <c r="CK6" s="174" t="str">
        <f t="shared" si="6"/>
        <v/>
      </c>
      <c r="CL6" s="174" t="str">
        <f t="shared" si="6"/>
        <v/>
      </c>
      <c r="CM6" s="174" t="str">
        <f t="shared" si="6"/>
        <v/>
      </c>
      <c r="CN6" s="174" t="str">
        <f t="shared" si="6"/>
        <v/>
      </c>
      <c r="CO6" s="174" t="str">
        <f t="shared" si="6"/>
        <v/>
      </c>
      <c r="CP6" s="174" t="str">
        <f t="shared" si="6"/>
        <v/>
      </c>
      <c r="CQ6" s="174" t="str">
        <f t="shared" si="6"/>
        <v/>
      </c>
      <c r="CR6" s="174" t="str">
        <f t="shared" si="6"/>
        <v/>
      </c>
      <c r="CS6" s="174" t="str">
        <f t="shared" si="6"/>
        <v/>
      </c>
      <c r="CT6" s="174" t="str">
        <f t="shared" si="6"/>
        <v/>
      </c>
      <c r="CU6" s="174" t="str">
        <f t="shared" si="6"/>
        <v/>
      </c>
      <c r="CV6" s="174" t="str">
        <f t="shared" si="6"/>
        <v/>
      </c>
      <c r="CW6" s="174" t="str">
        <f t="shared" si="6"/>
        <v/>
      </c>
      <c r="CX6" s="174" t="str">
        <f t="shared" si="6"/>
        <v/>
      </c>
      <c r="CY6" s="174" t="str">
        <f t="shared" si="6"/>
        <v/>
      </c>
      <c r="CZ6" s="174" t="str">
        <f t="shared" si="6"/>
        <v/>
      </c>
      <c r="DA6" s="174" t="str">
        <f t="shared" si="6"/>
        <v/>
      </c>
      <c r="DB6" s="174" t="str">
        <f t="shared" si="6"/>
        <v/>
      </c>
      <c r="DC6" s="174" t="str">
        <f t="shared" si="6"/>
        <v/>
      </c>
      <c r="DD6" s="174" t="str">
        <f t="shared" si="6"/>
        <v/>
      </c>
      <c r="DE6" s="174" t="str">
        <f t="shared" si="6"/>
        <v/>
      </c>
      <c r="DF6" s="174" t="str">
        <f t="shared" si="6"/>
        <v/>
      </c>
      <c r="DG6" s="174" t="str">
        <f t="shared" si="6"/>
        <v/>
      </c>
      <c r="DH6" s="174" t="str">
        <f t="shared" si="6"/>
        <v/>
      </c>
      <c r="DI6" s="174" t="str">
        <f t="shared" si="6"/>
        <v/>
      </c>
      <c r="DJ6" s="174" t="str">
        <f t="shared" si="6"/>
        <v/>
      </c>
      <c r="DK6" s="174" t="str">
        <f t="shared" si="6"/>
        <v/>
      </c>
      <c r="DL6" s="174" t="str">
        <f t="shared" si="6"/>
        <v/>
      </c>
      <c r="DM6" s="174" t="str">
        <f t="shared" si="6"/>
        <v/>
      </c>
      <c r="DN6" s="174" t="str">
        <f t="shared" si="6"/>
        <v/>
      </c>
      <c r="DO6" s="174" t="str">
        <f t="shared" si="6"/>
        <v/>
      </c>
      <c r="DP6" s="174" t="str">
        <f t="shared" si="6"/>
        <v/>
      </c>
      <c r="DQ6" s="174" t="str">
        <f t="shared" si="6"/>
        <v/>
      </c>
      <c r="DR6" s="174" t="str">
        <f t="shared" si="6"/>
        <v/>
      </c>
      <c r="DS6" s="174" t="str">
        <f t="shared" si="6"/>
        <v/>
      </c>
      <c r="DT6" s="174" t="str">
        <f t="shared" si="6"/>
        <v/>
      </c>
      <c r="DU6" s="174" t="str">
        <f t="shared" si="6"/>
        <v/>
      </c>
      <c r="DV6" s="174" t="str">
        <f t="shared" si="6"/>
        <v/>
      </c>
      <c r="DW6" s="174" t="str">
        <f t="shared" si="6"/>
        <v/>
      </c>
      <c r="DX6" s="174" t="str">
        <f t="shared" si="6"/>
        <v/>
      </c>
      <c r="DY6" s="174" t="str">
        <f t="shared" si="6"/>
        <v/>
      </c>
      <c r="DZ6" s="174" t="str">
        <f t="shared" si="6"/>
        <v/>
      </c>
      <c r="EA6" s="174" t="str">
        <f t="shared" si="6"/>
        <v/>
      </c>
      <c r="EB6" s="174" t="str">
        <f t="shared" si="6"/>
        <v/>
      </c>
      <c r="EC6" s="174" t="str">
        <f t="shared" si="6"/>
        <v/>
      </c>
      <c r="ED6" s="174" t="str">
        <f t="shared" si="6"/>
        <v/>
      </c>
      <c r="EE6" s="174" t="str">
        <f t="shared" si="6"/>
        <v/>
      </c>
      <c r="EF6" s="174" t="str">
        <f t="shared" si="6"/>
        <v/>
      </c>
      <c r="EG6" s="174" t="str">
        <f t="shared" si="6"/>
        <v/>
      </c>
      <c r="EH6" s="174" t="str">
        <f t="shared" si="6"/>
        <v/>
      </c>
      <c r="EI6" s="174" t="str">
        <f t="shared" ref="EI6:GT6" si="7">IF(EI21&lt;&gt;0,EI1000,"")</f>
        <v/>
      </c>
      <c r="EJ6" s="174" t="str">
        <f t="shared" si="7"/>
        <v/>
      </c>
      <c r="EK6" s="174" t="str">
        <f t="shared" si="7"/>
        <v/>
      </c>
      <c r="EL6" s="174" t="str">
        <f t="shared" si="7"/>
        <v/>
      </c>
      <c r="EM6" s="174" t="str">
        <f t="shared" si="7"/>
        <v/>
      </c>
      <c r="EN6" s="174" t="str">
        <f t="shared" si="7"/>
        <v/>
      </c>
      <c r="EO6" s="174" t="str">
        <f t="shared" si="7"/>
        <v/>
      </c>
      <c r="EP6" s="174" t="str">
        <f t="shared" si="7"/>
        <v/>
      </c>
      <c r="EQ6" s="174" t="str">
        <f t="shared" si="7"/>
        <v/>
      </c>
      <c r="ER6" s="174" t="str">
        <f t="shared" si="7"/>
        <v/>
      </c>
      <c r="ES6" s="174" t="str">
        <f t="shared" si="7"/>
        <v/>
      </c>
      <c r="ET6" s="174" t="str">
        <f t="shared" si="7"/>
        <v/>
      </c>
      <c r="EU6" s="174" t="str">
        <f t="shared" si="7"/>
        <v/>
      </c>
      <c r="EV6" s="174" t="str">
        <f t="shared" si="7"/>
        <v/>
      </c>
      <c r="EW6" s="174" t="str">
        <f t="shared" si="7"/>
        <v/>
      </c>
      <c r="EX6" s="174" t="str">
        <f t="shared" si="7"/>
        <v/>
      </c>
      <c r="EY6" s="174" t="str">
        <f t="shared" si="7"/>
        <v/>
      </c>
      <c r="EZ6" s="174" t="str">
        <f t="shared" si="7"/>
        <v/>
      </c>
      <c r="FA6" s="174" t="str">
        <f t="shared" si="7"/>
        <v/>
      </c>
      <c r="FB6" s="174" t="str">
        <f t="shared" si="7"/>
        <v/>
      </c>
      <c r="FC6" s="174" t="str">
        <f t="shared" si="7"/>
        <v/>
      </c>
      <c r="FD6" s="174" t="str">
        <f t="shared" si="7"/>
        <v/>
      </c>
      <c r="FE6" s="174" t="str">
        <f t="shared" si="7"/>
        <v/>
      </c>
      <c r="FF6" s="174" t="str">
        <f t="shared" si="7"/>
        <v/>
      </c>
      <c r="FG6" s="174" t="str">
        <f t="shared" si="7"/>
        <v/>
      </c>
      <c r="FH6" s="174" t="str">
        <f t="shared" si="7"/>
        <v/>
      </c>
      <c r="FI6" s="174" t="str">
        <f t="shared" si="7"/>
        <v/>
      </c>
      <c r="FJ6" s="174" t="str">
        <f t="shared" si="7"/>
        <v/>
      </c>
      <c r="FK6" s="174" t="str">
        <f t="shared" si="7"/>
        <v/>
      </c>
      <c r="FL6" s="174" t="str">
        <f t="shared" si="7"/>
        <v/>
      </c>
      <c r="FM6" s="174" t="str">
        <f t="shared" si="7"/>
        <v/>
      </c>
      <c r="FN6" s="174" t="str">
        <f t="shared" si="7"/>
        <v/>
      </c>
      <c r="FO6" s="174" t="str">
        <f t="shared" si="7"/>
        <v/>
      </c>
      <c r="FP6" s="174" t="str">
        <f t="shared" si="7"/>
        <v/>
      </c>
      <c r="FQ6" s="174" t="str">
        <f t="shared" si="7"/>
        <v/>
      </c>
      <c r="FR6" s="174" t="str">
        <f t="shared" si="7"/>
        <v/>
      </c>
      <c r="FS6" s="174" t="str">
        <f t="shared" si="7"/>
        <v/>
      </c>
      <c r="FT6" s="174" t="str">
        <f t="shared" si="7"/>
        <v/>
      </c>
      <c r="FU6" s="174" t="str">
        <f t="shared" si="7"/>
        <v/>
      </c>
      <c r="FV6" s="174" t="str">
        <f t="shared" si="7"/>
        <v/>
      </c>
      <c r="FW6" s="174" t="str">
        <f t="shared" si="7"/>
        <v/>
      </c>
      <c r="FX6" s="174" t="str">
        <f t="shared" si="7"/>
        <v/>
      </c>
      <c r="FY6" s="174" t="str">
        <f t="shared" si="7"/>
        <v/>
      </c>
      <c r="FZ6" s="174" t="str">
        <f t="shared" si="7"/>
        <v/>
      </c>
      <c r="GA6" s="174" t="str">
        <f t="shared" si="7"/>
        <v/>
      </c>
      <c r="GB6" s="174" t="str">
        <f t="shared" si="7"/>
        <v/>
      </c>
      <c r="GC6" s="174" t="str">
        <f t="shared" si="7"/>
        <v/>
      </c>
      <c r="GD6" s="174" t="str">
        <f t="shared" si="7"/>
        <v/>
      </c>
      <c r="GE6" s="174" t="str">
        <f t="shared" si="7"/>
        <v/>
      </c>
      <c r="GF6" s="174" t="str">
        <f t="shared" si="7"/>
        <v/>
      </c>
      <c r="GG6" s="174" t="str">
        <f t="shared" si="7"/>
        <v/>
      </c>
      <c r="GH6" s="174" t="str">
        <f t="shared" si="7"/>
        <v/>
      </c>
      <c r="GI6" s="174" t="str">
        <f t="shared" si="7"/>
        <v/>
      </c>
      <c r="GJ6" s="174" t="str">
        <f t="shared" si="7"/>
        <v/>
      </c>
      <c r="GK6" s="174" t="str">
        <f t="shared" si="7"/>
        <v/>
      </c>
      <c r="GL6" s="174" t="str">
        <f t="shared" si="7"/>
        <v/>
      </c>
      <c r="GM6" s="174" t="str">
        <f t="shared" si="7"/>
        <v/>
      </c>
      <c r="GN6" s="174" t="str">
        <f t="shared" si="7"/>
        <v/>
      </c>
      <c r="GO6" s="174" t="str">
        <f t="shared" si="7"/>
        <v/>
      </c>
      <c r="GP6" s="174" t="str">
        <f t="shared" si="7"/>
        <v/>
      </c>
      <c r="GQ6" s="174" t="str">
        <f t="shared" si="7"/>
        <v/>
      </c>
      <c r="GR6" s="174" t="str">
        <f t="shared" si="7"/>
        <v/>
      </c>
      <c r="GS6" s="174" t="str">
        <f t="shared" si="7"/>
        <v/>
      </c>
      <c r="GT6" s="174" t="str">
        <f t="shared" si="7"/>
        <v/>
      </c>
      <c r="GU6" s="174" t="str">
        <f t="shared" ref="GU6:HY6" si="8">IF(GU21&lt;&gt;0,GU1000,"")</f>
        <v/>
      </c>
      <c r="GV6" s="174" t="str">
        <f t="shared" si="8"/>
        <v/>
      </c>
      <c r="GW6" s="174" t="str">
        <f t="shared" si="8"/>
        <v/>
      </c>
      <c r="GX6" s="174" t="str">
        <f t="shared" si="8"/>
        <v/>
      </c>
      <c r="GY6" s="174" t="str">
        <f t="shared" si="8"/>
        <v/>
      </c>
      <c r="GZ6" s="174" t="str">
        <f t="shared" si="8"/>
        <v/>
      </c>
      <c r="HA6" s="174" t="str">
        <f t="shared" si="8"/>
        <v/>
      </c>
      <c r="HB6" s="174" t="str">
        <f t="shared" si="8"/>
        <v/>
      </c>
      <c r="HC6" s="174" t="str">
        <f t="shared" si="8"/>
        <v/>
      </c>
      <c r="HD6" s="174" t="str">
        <f t="shared" si="8"/>
        <v/>
      </c>
      <c r="HE6" s="174" t="str">
        <f t="shared" si="8"/>
        <v/>
      </c>
      <c r="HF6" s="174" t="str">
        <f t="shared" si="8"/>
        <v/>
      </c>
      <c r="HG6" s="174" t="str">
        <f t="shared" si="8"/>
        <v/>
      </c>
      <c r="HH6" s="174" t="str">
        <f t="shared" si="8"/>
        <v/>
      </c>
      <c r="HI6" s="174" t="str">
        <f t="shared" si="8"/>
        <v/>
      </c>
      <c r="HJ6" s="174" t="str">
        <f t="shared" si="8"/>
        <v/>
      </c>
      <c r="HK6" s="174" t="str">
        <f t="shared" si="8"/>
        <v/>
      </c>
      <c r="HL6" s="174" t="str">
        <f t="shared" si="8"/>
        <v/>
      </c>
      <c r="HM6" s="174" t="str">
        <f t="shared" si="8"/>
        <v/>
      </c>
      <c r="HN6" s="174" t="str">
        <f t="shared" si="8"/>
        <v/>
      </c>
      <c r="HO6" s="174" t="str">
        <f t="shared" si="8"/>
        <v/>
      </c>
      <c r="HP6" s="174" t="str">
        <f t="shared" si="8"/>
        <v/>
      </c>
      <c r="HQ6" s="174" t="str">
        <f t="shared" si="8"/>
        <v/>
      </c>
      <c r="HR6" s="174" t="str">
        <f t="shared" si="8"/>
        <v/>
      </c>
      <c r="HS6" s="174" t="str">
        <f t="shared" si="8"/>
        <v/>
      </c>
      <c r="HT6" s="174" t="str">
        <f t="shared" si="8"/>
        <v/>
      </c>
      <c r="HU6" s="174" t="str">
        <f t="shared" si="8"/>
        <v/>
      </c>
      <c r="HV6" s="174" t="str">
        <f t="shared" si="8"/>
        <v/>
      </c>
      <c r="HW6" s="174" t="str">
        <f t="shared" si="8"/>
        <v/>
      </c>
      <c r="HX6" s="174" t="str">
        <f t="shared" si="8"/>
        <v/>
      </c>
      <c r="HY6" s="174" t="str">
        <f t="shared" si="8"/>
        <v/>
      </c>
    </row>
    <row r="7" spans="1:233" x14ac:dyDescent="0.3">
      <c r="G7" s="121"/>
    </row>
    <row r="8" spans="1:233" x14ac:dyDescent="0.3">
      <c r="B8" s="132" t="s">
        <v>222</v>
      </c>
      <c r="C8" s="132" t="str">
        <f>'פתיחת פרויקט חדש-1'!C2</f>
        <v>Z</v>
      </c>
      <c r="D8" s="144"/>
      <c r="E8" s="122"/>
      <c r="F8" s="138"/>
      <c r="G8" s="121"/>
    </row>
    <row r="9" spans="1:233" x14ac:dyDescent="0.3">
      <c r="B9" s="132" t="s">
        <v>223</v>
      </c>
      <c r="C9" s="132" t="str">
        <f>'פתיחת פרויקט חדש-1'!C10</f>
        <v>150/2006</v>
      </c>
      <c r="D9" s="144"/>
      <c r="E9" s="123"/>
      <c r="F9" s="138"/>
      <c r="G9" s="121"/>
    </row>
    <row r="10" spans="1:233" x14ac:dyDescent="0.3">
      <c r="B10" s="132" t="s">
        <v>224</v>
      </c>
      <c r="C10" s="132" t="str">
        <f>'פתיחת פרויקט חדש-1'!C4</f>
        <v>Y</v>
      </c>
      <c r="D10" s="144"/>
      <c r="E10" s="123"/>
      <c r="F10" s="138"/>
      <c r="G10" s="121"/>
    </row>
    <row r="11" spans="1:233" x14ac:dyDescent="0.3">
      <c r="B11" s="132" t="s">
        <v>225</v>
      </c>
      <c r="C11" s="132">
        <f>'פתיחת פרויקט חדש-1'!C6</f>
        <v>0</v>
      </c>
      <c r="D11" s="144"/>
      <c r="E11" s="123"/>
      <c r="F11" s="138"/>
      <c r="G11" s="121"/>
    </row>
    <row r="12" spans="1:233" x14ac:dyDescent="0.3">
      <c r="B12" s="132" t="s">
        <v>226</v>
      </c>
      <c r="C12" s="145"/>
      <c r="D12" s="144"/>
      <c r="E12" s="122"/>
      <c r="F12" s="138"/>
      <c r="G12" s="121"/>
    </row>
    <row r="13" spans="1:233" x14ac:dyDescent="0.3">
      <c r="B13" s="132" t="s">
        <v>227</v>
      </c>
      <c r="C13" s="145"/>
      <c r="D13" s="144"/>
      <c r="E13" s="122"/>
      <c r="F13" s="138"/>
      <c r="G13" s="121"/>
    </row>
    <row r="14" spans="1:233" x14ac:dyDescent="0.3">
      <c r="B14" s="132" t="s">
        <v>228</v>
      </c>
      <c r="C14" s="145" t="s">
        <v>235</v>
      </c>
      <c r="D14" s="144"/>
      <c r="E14" s="122"/>
      <c r="F14" s="138"/>
      <c r="G14" s="121"/>
    </row>
    <row r="15" spans="1:233" x14ac:dyDescent="0.3">
      <c r="B15" s="132" t="s">
        <v>229</v>
      </c>
      <c r="C15" s="145" t="s">
        <v>157</v>
      </c>
      <c r="D15" s="144"/>
      <c r="E15" s="122"/>
      <c r="F15" s="138"/>
      <c r="G15" s="121"/>
    </row>
    <row r="16" spans="1:233" x14ac:dyDescent="0.3">
      <c r="G16" s="121"/>
    </row>
    <row r="17" spans="1:214" x14ac:dyDescent="0.3">
      <c r="G17" s="121"/>
    </row>
    <row r="18" spans="1:214" s="145" customFormat="1" x14ac:dyDescent="0.3">
      <c r="A18" s="144"/>
      <c r="B18" s="145" t="s">
        <v>230</v>
      </c>
      <c r="M18" s="169" t="str">
        <f t="shared" ref="M18:BV18" si="9">SUBSTITUTE(M21,".","")</f>
        <v/>
      </c>
      <c r="N18" s="169" t="str">
        <f t="shared" si="9"/>
        <v/>
      </c>
      <c r="O18" s="169" t="str">
        <f t="shared" si="9"/>
        <v/>
      </c>
      <c r="P18" s="169" t="str">
        <f t="shared" si="9"/>
        <v/>
      </c>
      <c r="Q18" s="169" t="str">
        <f t="shared" si="9"/>
        <v/>
      </c>
      <c r="R18" s="169" t="str">
        <f t="shared" si="9"/>
        <v/>
      </c>
      <c r="S18" s="169" t="str">
        <f t="shared" si="9"/>
        <v/>
      </c>
      <c r="T18" s="169" t="str">
        <f t="shared" si="9"/>
        <v/>
      </c>
      <c r="U18" s="169" t="str">
        <f t="shared" si="9"/>
        <v/>
      </c>
      <c r="V18" s="169" t="str">
        <f t="shared" si="9"/>
        <v/>
      </c>
      <c r="W18" s="169" t="str">
        <f t="shared" si="9"/>
        <v/>
      </c>
      <c r="X18" s="169" t="str">
        <f t="shared" si="9"/>
        <v/>
      </c>
      <c r="Y18" s="169" t="str">
        <f t="shared" si="9"/>
        <v/>
      </c>
      <c r="Z18" s="169" t="str">
        <f t="shared" si="9"/>
        <v/>
      </c>
      <c r="AA18" s="169" t="str">
        <f t="shared" si="9"/>
        <v/>
      </c>
      <c r="AB18" s="169" t="str">
        <f t="shared" si="9"/>
        <v/>
      </c>
      <c r="AC18" s="169" t="str">
        <f t="shared" si="9"/>
        <v/>
      </c>
      <c r="AD18" s="169" t="str">
        <f t="shared" si="9"/>
        <v/>
      </c>
      <c r="AE18" s="169" t="str">
        <f t="shared" si="9"/>
        <v/>
      </c>
      <c r="AF18" s="169" t="str">
        <f t="shared" si="9"/>
        <v/>
      </c>
      <c r="AG18" s="169" t="str">
        <f t="shared" si="9"/>
        <v/>
      </c>
      <c r="AH18" s="169" t="str">
        <f t="shared" si="9"/>
        <v/>
      </c>
      <c r="AI18" s="169" t="str">
        <f t="shared" si="9"/>
        <v/>
      </c>
      <c r="AJ18" s="169" t="str">
        <f t="shared" si="9"/>
        <v/>
      </c>
      <c r="AK18" s="169" t="str">
        <f t="shared" si="9"/>
        <v/>
      </c>
      <c r="AL18" s="169" t="str">
        <f t="shared" si="9"/>
        <v/>
      </c>
      <c r="AM18" s="169" t="str">
        <f t="shared" si="9"/>
        <v/>
      </c>
      <c r="AN18" s="169" t="str">
        <f t="shared" si="9"/>
        <v/>
      </c>
      <c r="AO18" s="169" t="str">
        <f t="shared" si="9"/>
        <v/>
      </c>
      <c r="AP18" s="169" t="str">
        <f t="shared" si="9"/>
        <v/>
      </c>
      <c r="AQ18" s="169" t="str">
        <f t="shared" si="9"/>
        <v/>
      </c>
      <c r="AR18" s="169" t="str">
        <f t="shared" si="9"/>
        <v/>
      </c>
      <c r="AS18" s="169" t="str">
        <f t="shared" si="9"/>
        <v/>
      </c>
      <c r="AT18" s="169" t="str">
        <f t="shared" si="9"/>
        <v/>
      </c>
      <c r="AU18" s="169" t="str">
        <f t="shared" si="9"/>
        <v/>
      </c>
      <c r="AV18" s="169" t="str">
        <f t="shared" si="9"/>
        <v/>
      </c>
      <c r="AW18" s="169" t="str">
        <f t="shared" si="9"/>
        <v/>
      </c>
      <c r="AX18" s="169" t="str">
        <f t="shared" si="9"/>
        <v/>
      </c>
      <c r="AY18" s="169" t="str">
        <f t="shared" si="9"/>
        <v/>
      </c>
      <c r="AZ18" s="169" t="str">
        <f t="shared" si="9"/>
        <v/>
      </c>
      <c r="BA18" s="169" t="str">
        <f t="shared" si="9"/>
        <v/>
      </c>
      <c r="BB18" s="169" t="str">
        <f t="shared" si="9"/>
        <v/>
      </c>
      <c r="BC18" s="169" t="str">
        <f t="shared" si="9"/>
        <v/>
      </c>
      <c r="BD18" s="169" t="str">
        <f t="shared" si="9"/>
        <v/>
      </c>
      <c r="BE18" s="169" t="str">
        <f t="shared" si="9"/>
        <v/>
      </c>
      <c r="BF18" s="169" t="str">
        <f t="shared" si="9"/>
        <v/>
      </c>
      <c r="BG18" s="169" t="str">
        <f t="shared" si="9"/>
        <v/>
      </c>
      <c r="BH18" s="169" t="str">
        <f t="shared" si="9"/>
        <v/>
      </c>
      <c r="BI18" s="169" t="str">
        <f t="shared" si="9"/>
        <v/>
      </c>
      <c r="BJ18" s="169" t="str">
        <f t="shared" si="9"/>
        <v/>
      </c>
      <c r="BK18" s="169" t="str">
        <f t="shared" si="9"/>
        <v/>
      </c>
      <c r="BL18" s="169" t="str">
        <f t="shared" si="9"/>
        <v/>
      </c>
      <c r="BM18" s="169" t="str">
        <f t="shared" si="9"/>
        <v/>
      </c>
      <c r="BN18" s="169" t="str">
        <f t="shared" si="9"/>
        <v/>
      </c>
      <c r="BO18" s="169" t="str">
        <f t="shared" si="9"/>
        <v/>
      </c>
      <c r="BP18" s="169" t="str">
        <f t="shared" si="9"/>
        <v/>
      </c>
      <c r="BQ18" s="169" t="str">
        <f t="shared" si="9"/>
        <v/>
      </c>
      <c r="BR18" s="169" t="str">
        <f t="shared" si="9"/>
        <v/>
      </c>
      <c r="BS18" s="169" t="str">
        <f t="shared" si="9"/>
        <v/>
      </c>
      <c r="BT18" s="169" t="str">
        <f t="shared" si="9"/>
        <v/>
      </c>
      <c r="BU18" s="169" t="str">
        <f t="shared" si="9"/>
        <v/>
      </c>
      <c r="BV18" s="169" t="str">
        <f t="shared" si="9"/>
        <v/>
      </c>
      <c r="BW18" s="169" t="str">
        <f t="shared" ref="BW18:EH18" si="10">SUBSTITUTE(BW21,".","")</f>
        <v/>
      </c>
      <c r="BX18" s="169" t="str">
        <f t="shared" si="10"/>
        <v/>
      </c>
      <c r="BY18" s="169" t="str">
        <f t="shared" si="10"/>
        <v/>
      </c>
      <c r="BZ18" s="169" t="str">
        <f t="shared" si="10"/>
        <v/>
      </c>
      <c r="CA18" s="169" t="str">
        <f t="shared" si="10"/>
        <v/>
      </c>
      <c r="CB18" s="169" t="str">
        <f t="shared" si="10"/>
        <v/>
      </c>
      <c r="CC18" s="169" t="str">
        <f t="shared" si="10"/>
        <v/>
      </c>
      <c r="CD18" s="169" t="str">
        <f t="shared" si="10"/>
        <v/>
      </c>
      <c r="CE18" s="169" t="str">
        <f t="shared" si="10"/>
        <v/>
      </c>
      <c r="CF18" s="169" t="str">
        <f t="shared" si="10"/>
        <v/>
      </c>
      <c r="CG18" s="169" t="str">
        <f t="shared" si="10"/>
        <v/>
      </c>
      <c r="CH18" s="169" t="str">
        <f t="shared" si="10"/>
        <v/>
      </c>
      <c r="CI18" s="169" t="str">
        <f t="shared" si="10"/>
        <v/>
      </c>
      <c r="CJ18" s="169" t="str">
        <f t="shared" si="10"/>
        <v/>
      </c>
      <c r="CK18" s="169" t="str">
        <f t="shared" si="10"/>
        <v/>
      </c>
      <c r="CL18" s="169" t="str">
        <f t="shared" si="10"/>
        <v/>
      </c>
      <c r="CM18" s="169" t="str">
        <f t="shared" si="10"/>
        <v/>
      </c>
      <c r="CN18" s="169" t="str">
        <f t="shared" si="10"/>
        <v/>
      </c>
      <c r="CO18" s="169" t="str">
        <f t="shared" si="10"/>
        <v/>
      </c>
      <c r="CP18" s="169" t="str">
        <f t="shared" si="10"/>
        <v/>
      </c>
      <c r="CQ18" s="169" t="str">
        <f t="shared" si="10"/>
        <v/>
      </c>
      <c r="CR18" s="169" t="str">
        <f t="shared" si="10"/>
        <v/>
      </c>
      <c r="CS18" s="169" t="str">
        <f t="shared" si="10"/>
        <v/>
      </c>
      <c r="CT18" s="169" t="str">
        <f t="shared" si="10"/>
        <v/>
      </c>
      <c r="CU18" s="169" t="str">
        <f t="shared" si="10"/>
        <v/>
      </c>
      <c r="CV18" s="169" t="str">
        <f t="shared" si="10"/>
        <v/>
      </c>
      <c r="CW18" s="169" t="str">
        <f t="shared" si="10"/>
        <v/>
      </c>
      <c r="CX18" s="169" t="str">
        <f t="shared" si="10"/>
        <v/>
      </c>
      <c r="CY18" s="169" t="str">
        <f t="shared" si="10"/>
        <v/>
      </c>
      <c r="CZ18" s="169" t="str">
        <f t="shared" si="10"/>
        <v/>
      </c>
      <c r="DA18" s="169" t="str">
        <f t="shared" si="10"/>
        <v/>
      </c>
      <c r="DB18" s="169" t="str">
        <f t="shared" si="10"/>
        <v/>
      </c>
      <c r="DC18" s="169" t="str">
        <f t="shared" si="10"/>
        <v/>
      </c>
      <c r="DD18" s="169" t="str">
        <f t="shared" si="10"/>
        <v/>
      </c>
      <c r="DE18" s="169" t="str">
        <f t="shared" si="10"/>
        <v/>
      </c>
      <c r="DF18" s="169" t="str">
        <f t="shared" si="10"/>
        <v/>
      </c>
      <c r="DG18" s="169" t="str">
        <f t="shared" si="10"/>
        <v/>
      </c>
      <c r="DH18" s="169" t="str">
        <f t="shared" si="10"/>
        <v/>
      </c>
      <c r="DI18" s="169" t="str">
        <f t="shared" si="10"/>
        <v/>
      </c>
      <c r="DJ18" s="169" t="str">
        <f t="shared" si="10"/>
        <v/>
      </c>
      <c r="DK18" s="169" t="str">
        <f t="shared" si="10"/>
        <v/>
      </c>
      <c r="DL18" s="169" t="str">
        <f t="shared" si="10"/>
        <v/>
      </c>
      <c r="DM18" s="169" t="str">
        <f t="shared" si="10"/>
        <v/>
      </c>
      <c r="DN18" s="169" t="str">
        <f t="shared" si="10"/>
        <v/>
      </c>
      <c r="DO18" s="169" t="str">
        <f t="shared" si="10"/>
        <v/>
      </c>
      <c r="DP18" s="169" t="str">
        <f t="shared" si="10"/>
        <v/>
      </c>
      <c r="DQ18" s="169" t="str">
        <f t="shared" si="10"/>
        <v/>
      </c>
      <c r="DR18" s="169" t="str">
        <f t="shared" si="10"/>
        <v/>
      </c>
      <c r="DS18" s="169" t="str">
        <f t="shared" si="10"/>
        <v/>
      </c>
      <c r="DT18" s="169" t="str">
        <f t="shared" si="10"/>
        <v/>
      </c>
      <c r="DU18" s="169" t="str">
        <f t="shared" si="10"/>
        <v/>
      </c>
      <c r="DV18" s="169" t="str">
        <f t="shared" si="10"/>
        <v/>
      </c>
      <c r="DW18" s="169" t="str">
        <f t="shared" si="10"/>
        <v/>
      </c>
      <c r="DX18" s="169" t="str">
        <f t="shared" si="10"/>
        <v/>
      </c>
      <c r="DY18" s="169" t="str">
        <f t="shared" si="10"/>
        <v/>
      </c>
      <c r="DZ18" s="169" t="str">
        <f t="shared" si="10"/>
        <v/>
      </c>
      <c r="EA18" s="169" t="str">
        <f t="shared" si="10"/>
        <v/>
      </c>
      <c r="EB18" s="169" t="str">
        <f t="shared" si="10"/>
        <v/>
      </c>
      <c r="EC18" s="169" t="str">
        <f t="shared" si="10"/>
        <v/>
      </c>
      <c r="ED18" s="169" t="str">
        <f t="shared" si="10"/>
        <v/>
      </c>
      <c r="EE18" s="169" t="str">
        <f t="shared" si="10"/>
        <v/>
      </c>
      <c r="EF18" s="169" t="str">
        <f t="shared" si="10"/>
        <v/>
      </c>
      <c r="EG18" s="169" t="str">
        <f t="shared" si="10"/>
        <v/>
      </c>
      <c r="EH18" s="169" t="str">
        <f t="shared" si="10"/>
        <v/>
      </c>
      <c r="EI18" s="169" t="str">
        <f t="shared" ref="EI18:GO18" si="11">SUBSTITUTE(EI21,".","")</f>
        <v/>
      </c>
      <c r="EJ18" s="169" t="str">
        <f t="shared" si="11"/>
        <v/>
      </c>
      <c r="EK18" s="169" t="str">
        <f t="shared" si="11"/>
        <v/>
      </c>
      <c r="EL18" s="169" t="str">
        <f t="shared" si="11"/>
        <v/>
      </c>
      <c r="EM18" s="169" t="str">
        <f t="shared" si="11"/>
        <v/>
      </c>
      <c r="EN18" s="169" t="str">
        <f t="shared" si="11"/>
        <v/>
      </c>
      <c r="EO18" s="169" t="str">
        <f t="shared" si="11"/>
        <v/>
      </c>
      <c r="EP18" s="169" t="str">
        <f t="shared" si="11"/>
        <v/>
      </c>
      <c r="EQ18" s="169" t="str">
        <f t="shared" si="11"/>
        <v/>
      </c>
      <c r="ER18" s="169" t="str">
        <f t="shared" si="11"/>
        <v/>
      </c>
      <c r="ES18" s="169" t="str">
        <f t="shared" si="11"/>
        <v/>
      </c>
      <c r="ET18" s="169" t="str">
        <f t="shared" si="11"/>
        <v/>
      </c>
      <c r="EU18" s="169" t="str">
        <f t="shared" si="11"/>
        <v/>
      </c>
      <c r="EV18" s="169" t="str">
        <f t="shared" si="11"/>
        <v/>
      </c>
      <c r="EW18" s="169" t="str">
        <f t="shared" si="11"/>
        <v/>
      </c>
      <c r="EX18" s="169" t="str">
        <f t="shared" si="11"/>
        <v/>
      </c>
      <c r="EY18" s="169" t="str">
        <f t="shared" si="11"/>
        <v/>
      </c>
      <c r="EZ18" s="169" t="str">
        <f t="shared" si="11"/>
        <v/>
      </c>
      <c r="FA18" s="169" t="str">
        <f t="shared" si="11"/>
        <v/>
      </c>
      <c r="FB18" s="169" t="str">
        <f t="shared" si="11"/>
        <v/>
      </c>
      <c r="FC18" s="169" t="str">
        <f t="shared" si="11"/>
        <v/>
      </c>
      <c r="FD18" s="169" t="str">
        <f t="shared" si="11"/>
        <v/>
      </c>
      <c r="FE18" s="169" t="str">
        <f t="shared" si="11"/>
        <v/>
      </c>
      <c r="FF18" s="169" t="str">
        <f t="shared" si="11"/>
        <v/>
      </c>
      <c r="FG18" s="169" t="str">
        <f t="shared" si="11"/>
        <v/>
      </c>
      <c r="FH18" s="169" t="str">
        <f t="shared" si="11"/>
        <v/>
      </c>
      <c r="FI18" s="169" t="str">
        <f t="shared" si="11"/>
        <v/>
      </c>
      <c r="FJ18" s="169" t="str">
        <f t="shared" si="11"/>
        <v/>
      </c>
      <c r="FK18" s="169" t="str">
        <f t="shared" si="11"/>
        <v/>
      </c>
      <c r="FL18" s="169" t="str">
        <f t="shared" si="11"/>
        <v/>
      </c>
      <c r="FM18" s="169" t="str">
        <f t="shared" si="11"/>
        <v/>
      </c>
      <c r="FN18" s="169" t="str">
        <f t="shared" si="11"/>
        <v/>
      </c>
      <c r="FO18" s="169" t="str">
        <f t="shared" si="11"/>
        <v/>
      </c>
      <c r="FP18" s="169" t="str">
        <f t="shared" si="11"/>
        <v/>
      </c>
      <c r="FQ18" s="169" t="str">
        <f t="shared" si="11"/>
        <v/>
      </c>
      <c r="FR18" s="169" t="str">
        <f t="shared" si="11"/>
        <v/>
      </c>
      <c r="FS18" s="169" t="str">
        <f t="shared" si="11"/>
        <v/>
      </c>
      <c r="FT18" s="169" t="str">
        <f t="shared" si="11"/>
        <v/>
      </c>
      <c r="FU18" s="169" t="str">
        <f t="shared" si="11"/>
        <v/>
      </c>
      <c r="FV18" s="169" t="str">
        <f t="shared" si="11"/>
        <v/>
      </c>
      <c r="FW18" s="169" t="str">
        <f t="shared" si="11"/>
        <v/>
      </c>
      <c r="FX18" s="169" t="str">
        <f t="shared" si="11"/>
        <v/>
      </c>
      <c r="FY18" s="169" t="str">
        <f t="shared" si="11"/>
        <v/>
      </c>
      <c r="FZ18" s="169" t="str">
        <f t="shared" si="11"/>
        <v/>
      </c>
      <c r="GA18" s="169" t="str">
        <f t="shared" si="11"/>
        <v/>
      </c>
      <c r="GB18" s="169" t="str">
        <f t="shared" si="11"/>
        <v/>
      </c>
      <c r="GC18" s="169" t="str">
        <f t="shared" si="11"/>
        <v/>
      </c>
      <c r="GD18" s="169" t="str">
        <f t="shared" si="11"/>
        <v/>
      </c>
      <c r="GE18" s="169" t="str">
        <f t="shared" si="11"/>
        <v/>
      </c>
      <c r="GF18" s="169" t="str">
        <f t="shared" si="11"/>
        <v/>
      </c>
      <c r="GG18" s="169" t="str">
        <f t="shared" si="11"/>
        <v/>
      </c>
      <c r="GH18" s="169" t="str">
        <f t="shared" si="11"/>
        <v/>
      </c>
      <c r="GI18" s="169" t="str">
        <f t="shared" si="11"/>
        <v/>
      </c>
      <c r="GJ18" s="169" t="str">
        <f t="shared" si="11"/>
        <v/>
      </c>
      <c r="GK18" s="169" t="str">
        <f t="shared" si="11"/>
        <v/>
      </c>
      <c r="GL18" s="169" t="str">
        <f t="shared" si="11"/>
        <v/>
      </c>
      <c r="GM18" s="169" t="str">
        <f t="shared" si="11"/>
        <v/>
      </c>
      <c r="GN18" s="169" t="str">
        <f t="shared" si="11"/>
        <v/>
      </c>
      <c r="GO18" s="169" t="str">
        <f t="shared" si="11"/>
        <v/>
      </c>
    </row>
    <row r="19" spans="1:214" s="146" customFormat="1" x14ac:dyDescent="0.3">
      <c r="B19" s="144"/>
      <c r="C19" s="149"/>
      <c r="D19" s="144"/>
      <c r="E19" s="144"/>
      <c r="G19" s="150"/>
      <c r="J19" s="151"/>
      <c r="K19" s="151"/>
      <c r="L19" s="151"/>
    </row>
    <row r="20" spans="1:214" s="152" customFormat="1" x14ac:dyDescent="0.3">
      <c r="A20" s="183" t="s">
        <v>231</v>
      </c>
      <c r="B20" s="132" t="s">
        <v>232</v>
      </c>
      <c r="C20" s="133"/>
      <c r="D20" s="132"/>
      <c r="E20" s="132"/>
      <c r="G20" s="134"/>
      <c r="H20" s="132"/>
      <c r="I20" s="132"/>
      <c r="J20" s="153">
        <v>1</v>
      </c>
      <c r="K20" s="153">
        <v>1</v>
      </c>
      <c r="L20" s="153">
        <v>1</v>
      </c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</row>
    <row r="21" spans="1:214" s="135" customFormat="1" x14ac:dyDescent="0.3">
      <c r="A21" s="183"/>
      <c r="B21" s="135" t="s">
        <v>221</v>
      </c>
      <c r="C21" s="154"/>
      <c r="G21" s="155"/>
      <c r="H21" s="156"/>
      <c r="I21" s="156"/>
      <c r="J21" s="129" t="s">
        <v>161</v>
      </c>
      <c r="K21" s="129" t="s">
        <v>162</v>
      </c>
      <c r="L21" s="157" t="s">
        <v>213</v>
      </c>
      <c r="M21" s="158"/>
      <c r="N21" s="158"/>
    </row>
    <row r="22" spans="1:214" s="148" customFormat="1" ht="43.2" x14ac:dyDescent="0.3">
      <c r="A22" s="183"/>
      <c r="B22" s="148" t="s">
        <v>233</v>
      </c>
      <c r="C22" s="159"/>
      <c r="G22" s="147"/>
      <c r="H22" s="160"/>
      <c r="I22" s="160"/>
      <c r="J22" s="130" t="s">
        <v>163</v>
      </c>
      <c r="K22" s="130" t="s">
        <v>164</v>
      </c>
      <c r="L22" s="130" t="s">
        <v>214</v>
      </c>
    </row>
    <row r="23" spans="1:214" s="132" customFormat="1" x14ac:dyDescent="0.3">
      <c r="A23" s="183"/>
      <c r="B23" s="132" t="s">
        <v>234</v>
      </c>
      <c r="C23" s="133"/>
      <c r="G23" s="155"/>
      <c r="H23" s="161"/>
      <c r="I23" s="161"/>
      <c r="J23" s="153" t="s">
        <v>165</v>
      </c>
      <c r="K23" s="153" t="s">
        <v>165</v>
      </c>
      <c r="L23" s="162" t="s">
        <v>215</v>
      </c>
      <c r="M23" s="135"/>
      <c r="N23" s="135"/>
    </row>
    <row r="24" spans="1:214" s="172" customFormat="1" x14ac:dyDescent="0.3">
      <c r="A24" s="183"/>
      <c r="B24" s="175" t="s">
        <v>231</v>
      </c>
      <c r="D24" s="172" t="str">
        <f t="shared" ref="D24:G24" si="12">D1000</f>
        <v/>
      </c>
      <c r="F24" s="172" t="str">
        <f t="shared" si="12"/>
        <v/>
      </c>
      <c r="G24" s="176" t="str">
        <f t="shared" si="12"/>
        <v/>
      </c>
      <c r="H24" s="177" t="str">
        <f t="shared" ref="H24:I24" si="13">H1000</f>
        <v/>
      </c>
      <c r="I24" s="177" t="str">
        <f t="shared" si="13"/>
        <v/>
      </c>
      <c r="J24" s="178">
        <f>SUBTOTAL(9,J28:J999)</f>
        <v>5.4</v>
      </c>
      <c r="K24" s="178">
        <f t="shared" ref="K24:M24" si="14">SUBTOTAL(9,K28:K999)</f>
        <v>103.19999999999996</v>
      </c>
      <c r="L24" s="178">
        <f t="shared" si="14"/>
        <v>50</v>
      </c>
      <c r="M24" s="179">
        <f t="shared" si="14"/>
        <v>0</v>
      </c>
      <c r="N24" s="179">
        <f t="shared" ref="N24:BV24" si="15">SUBTOTAL(9,N28:N999)</f>
        <v>0</v>
      </c>
      <c r="O24" s="179">
        <f t="shared" si="15"/>
        <v>0</v>
      </c>
      <c r="P24" s="179">
        <f t="shared" si="15"/>
        <v>0</v>
      </c>
      <c r="Q24" s="179">
        <f t="shared" si="15"/>
        <v>0</v>
      </c>
      <c r="R24" s="179">
        <f t="shared" si="15"/>
        <v>0</v>
      </c>
      <c r="S24" s="179">
        <f t="shared" si="15"/>
        <v>0</v>
      </c>
      <c r="T24" s="179">
        <f t="shared" si="15"/>
        <v>0</v>
      </c>
      <c r="U24" s="179">
        <f t="shared" si="15"/>
        <v>0</v>
      </c>
      <c r="V24" s="179">
        <f t="shared" si="15"/>
        <v>0</v>
      </c>
      <c r="W24" s="179">
        <f t="shared" si="15"/>
        <v>0</v>
      </c>
      <c r="X24" s="179">
        <f t="shared" si="15"/>
        <v>0</v>
      </c>
      <c r="Y24" s="179">
        <f t="shared" si="15"/>
        <v>0</v>
      </c>
      <c r="Z24" s="179">
        <f t="shared" si="15"/>
        <v>0</v>
      </c>
      <c r="AA24" s="179">
        <f t="shared" si="15"/>
        <v>0</v>
      </c>
      <c r="AB24" s="179">
        <f t="shared" si="15"/>
        <v>0</v>
      </c>
      <c r="AC24" s="179">
        <f t="shared" si="15"/>
        <v>0</v>
      </c>
      <c r="AD24" s="179">
        <f t="shared" si="15"/>
        <v>0</v>
      </c>
      <c r="AE24" s="179">
        <f t="shared" si="15"/>
        <v>0</v>
      </c>
      <c r="AF24" s="179">
        <f t="shared" si="15"/>
        <v>0</v>
      </c>
      <c r="AG24" s="179">
        <f t="shared" si="15"/>
        <v>0</v>
      </c>
      <c r="AH24" s="179">
        <f t="shared" si="15"/>
        <v>0</v>
      </c>
      <c r="AI24" s="179">
        <f t="shared" si="15"/>
        <v>0</v>
      </c>
      <c r="AJ24" s="179">
        <f t="shared" si="15"/>
        <v>0</v>
      </c>
      <c r="AK24" s="179">
        <f t="shared" si="15"/>
        <v>0</v>
      </c>
      <c r="AL24" s="179">
        <f t="shared" si="15"/>
        <v>0</v>
      </c>
      <c r="AM24" s="179">
        <f t="shared" si="15"/>
        <v>0</v>
      </c>
      <c r="AN24" s="179">
        <f t="shared" si="15"/>
        <v>0</v>
      </c>
      <c r="AO24" s="179">
        <f t="shared" si="15"/>
        <v>0</v>
      </c>
      <c r="AP24" s="179">
        <f t="shared" si="15"/>
        <v>0</v>
      </c>
      <c r="AQ24" s="179">
        <f t="shared" si="15"/>
        <v>0</v>
      </c>
      <c r="AR24" s="179">
        <f t="shared" si="15"/>
        <v>0</v>
      </c>
      <c r="AS24" s="179">
        <f t="shared" si="15"/>
        <v>0</v>
      </c>
      <c r="AT24" s="179">
        <f t="shared" si="15"/>
        <v>0</v>
      </c>
      <c r="AU24" s="179">
        <f t="shared" si="15"/>
        <v>0</v>
      </c>
      <c r="AV24" s="179">
        <f t="shared" si="15"/>
        <v>0</v>
      </c>
      <c r="AW24" s="179">
        <f t="shared" si="15"/>
        <v>0</v>
      </c>
      <c r="AX24" s="179">
        <f t="shared" si="15"/>
        <v>0</v>
      </c>
      <c r="AY24" s="179">
        <f t="shared" si="15"/>
        <v>0</v>
      </c>
      <c r="AZ24" s="179">
        <f t="shared" si="15"/>
        <v>0</v>
      </c>
      <c r="BA24" s="179">
        <f t="shared" si="15"/>
        <v>0</v>
      </c>
      <c r="BB24" s="179">
        <f t="shared" si="15"/>
        <v>0</v>
      </c>
      <c r="BC24" s="179">
        <f t="shared" si="15"/>
        <v>0</v>
      </c>
      <c r="BD24" s="179">
        <f t="shared" si="15"/>
        <v>0</v>
      </c>
      <c r="BE24" s="179">
        <f t="shared" si="15"/>
        <v>0</v>
      </c>
      <c r="BF24" s="179">
        <f t="shared" si="15"/>
        <v>0</v>
      </c>
      <c r="BG24" s="179">
        <f t="shared" si="15"/>
        <v>0</v>
      </c>
      <c r="BH24" s="179">
        <f t="shared" si="15"/>
        <v>0</v>
      </c>
      <c r="BI24" s="179">
        <f t="shared" si="15"/>
        <v>0</v>
      </c>
      <c r="BJ24" s="179">
        <f t="shared" si="15"/>
        <v>0</v>
      </c>
      <c r="BK24" s="179">
        <f t="shared" si="15"/>
        <v>0</v>
      </c>
      <c r="BL24" s="179">
        <f t="shared" si="15"/>
        <v>0</v>
      </c>
      <c r="BM24" s="179">
        <f t="shared" si="15"/>
        <v>0</v>
      </c>
      <c r="BN24" s="179">
        <f t="shared" si="15"/>
        <v>0</v>
      </c>
      <c r="BO24" s="179">
        <f t="shared" si="15"/>
        <v>0</v>
      </c>
      <c r="BP24" s="179">
        <f t="shared" si="15"/>
        <v>0</v>
      </c>
      <c r="BQ24" s="179">
        <f t="shared" si="15"/>
        <v>0</v>
      </c>
      <c r="BR24" s="179">
        <f t="shared" si="15"/>
        <v>0</v>
      </c>
      <c r="BS24" s="179">
        <f t="shared" si="15"/>
        <v>0</v>
      </c>
      <c r="BT24" s="179">
        <f t="shared" si="15"/>
        <v>0</v>
      </c>
      <c r="BU24" s="179">
        <f t="shared" si="15"/>
        <v>0</v>
      </c>
      <c r="BV24" s="179">
        <f t="shared" si="15"/>
        <v>0</v>
      </c>
      <c r="BW24" s="179">
        <f t="shared" ref="BW24:EH24" si="16">SUBTOTAL(9,BW28:BW999)</f>
        <v>0</v>
      </c>
      <c r="BX24" s="179">
        <f t="shared" si="16"/>
        <v>0</v>
      </c>
      <c r="BY24" s="179">
        <f t="shared" si="16"/>
        <v>0</v>
      </c>
      <c r="BZ24" s="179">
        <f t="shared" si="16"/>
        <v>0</v>
      </c>
      <c r="CA24" s="179">
        <f t="shared" si="16"/>
        <v>0</v>
      </c>
      <c r="CB24" s="179">
        <f t="shared" si="16"/>
        <v>0</v>
      </c>
      <c r="CC24" s="179">
        <f t="shared" si="16"/>
        <v>0</v>
      </c>
      <c r="CD24" s="179">
        <f t="shared" si="16"/>
        <v>0</v>
      </c>
      <c r="CE24" s="179">
        <f t="shared" si="16"/>
        <v>0</v>
      </c>
      <c r="CF24" s="179">
        <f t="shared" si="16"/>
        <v>0</v>
      </c>
      <c r="CG24" s="179">
        <f t="shared" si="16"/>
        <v>0</v>
      </c>
      <c r="CH24" s="179">
        <f t="shared" si="16"/>
        <v>0</v>
      </c>
      <c r="CI24" s="179">
        <f t="shared" si="16"/>
        <v>0</v>
      </c>
      <c r="CJ24" s="179">
        <f t="shared" si="16"/>
        <v>0</v>
      </c>
      <c r="CK24" s="179">
        <f t="shared" si="16"/>
        <v>0</v>
      </c>
      <c r="CL24" s="179">
        <f t="shared" si="16"/>
        <v>0</v>
      </c>
      <c r="CM24" s="179">
        <f t="shared" si="16"/>
        <v>0</v>
      </c>
      <c r="CN24" s="179">
        <f t="shared" si="16"/>
        <v>0</v>
      </c>
      <c r="CO24" s="179">
        <f t="shared" si="16"/>
        <v>0</v>
      </c>
      <c r="CP24" s="179">
        <f t="shared" si="16"/>
        <v>0</v>
      </c>
      <c r="CQ24" s="179">
        <f t="shared" si="16"/>
        <v>0</v>
      </c>
      <c r="CR24" s="179">
        <f t="shared" si="16"/>
        <v>0</v>
      </c>
      <c r="CS24" s="179">
        <f t="shared" si="16"/>
        <v>0</v>
      </c>
      <c r="CT24" s="179">
        <f t="shared" si="16"/>
        <v>0</v>
      </c>
      <c r="CU24" s="179">
        <f t="shared" si="16"/>
        <v>0</v>
      </c>
      <c r="CV24" s="179">
        <f t="shared" si="16"/>
        <v>0</v>
      </c>
      <c r="CW24" s="179">
        <f t="shared" si="16"/>
        <v>0</v>
      </c>
      <c r="CX24" s="179">
        <f t="shared" si="16"/>
        <v>0</v>
      </c>
      <c r="CY24" s="179">
        <f t="shared" si="16"/>
        <v>0</v>
      </c>
      <c r="CZ24" s="179">
        <f t="shared" si="16"/>
        <v>0</v>
      </c>
      <c r="DA24" s="179">
        <f t="shared" si="16"/>
        <v>0</v>
      </c>
      <c r="DB24" s="179">
        <f t="shared" si="16"/>
        <v>0</v>
      </c>
      <c r="DC24" s="179">
        <f t="shared" si="16"/>
        <v>0</v>
      </c>
      <c r="DD24" s="179">
        <f t="shared" si="16"/>
        <v>0</v>
      </c>
      <c r="DE24" s="179">
        <f t="shared" si="16"/>
        <v>0</v>
      </c>
      <c r="DF24" s="179">
        <f t="shared" si="16"/>
        <v>0</v>
      </c>
      <c r="DG24" s="179">
        <f t="shared" si="16"/>
        <v>0</v>
      </c>
      <c r="DH24" s="179">
        <f t="shared" si="16"/>
        <v>0</v>
      </c>
      <c r="DI24" s="179">
        <f t="shared" si="16"/>
        <v>0</v>
      </c>
      <c r="DJ24" s="179">
        <f t="shared" si="16"/>
        <v>0</v>
      </c>
      <c r="DK24" s="179">
        <f t="shared" si="16"/>
        <v>0</v>
      </c>
      <c r="DL24" s="179">
        <f t="shared" si="16"/>
        <v>0</v>
      </c>
      <c r="DM24" s="179">
        <f t="shared" si="16"/>
        <v>0</v>
      </c>
      <c r="DN24" s="179">
        <f t="shared" si="16"/>
        <v>0</v>
      </c>
      <c r="DO24" s="179">
        <f t="shared" si="16"/>
        <v>0</v>
      </c>
      <c r="DP24" s="179">
        <f t="shared" si="16"/>
        <v>0</v>
      </c>
      <c r="DQ24" s="179">
        <f t="shared" si="16"/>
        <v>0</v>
      </c>
      <c r="DR24" s="179">
        <f t="shared" si="16"/>
        <v>0</v>
      </c>
      <c r="DS24" s="179">
        <f t="shared" si="16"/>
        <v>0</v>
      </c>
      <c r="DT24" s="179">
        <f t="shared" si="16"/>
        <v>0</v>
      </c>
      <c r="DU24" s="179">
        <f t="shared" si="16"/>
        <v>0</v>
      </c>
      <c r="DV24" s="179">
        <f t="shared" si="16"/>
        <v>0</v>
      </c>
      <c r="DW24" s="179">
        <f t="shared" si="16"/>
        <v>0</v>
      </c>
      <c r="DX24" s="179">
        <f t="shared" si="16"/>
        <v>0</v>
      </c>
      <c r="DY24" s="179">
        <f t="shared" si="16"/>
        <v>0</v>
      </c>
      <c r="DZ24" s="179">
        <f t="shared" si="16"/>
        <v>0</v>
      </c>
      <c r="EA24" s="179">
        <f t="shared" si="16"/>
        <v>0</v>
      </c>
      <c r="EB24" s="179">
        <f t="shared" si="16"/>
        <v>0</v>
      </c>
      <c r="EC24" s="179">
        <f t="shared" si="16"/>
        <v>0</v>
      </c>
      <c r="ED24" s="179">
        <f t="shared" si="16"/>
        <v>0</v>
      </c>
      <c r="EE24" s="179">
        <f t="shared" si="16"/>
        <v>0</v>
      </c>
      <c r="EF24" s="179">
        <f t="shared" si="16"/>
        <v>0</v>
      </c>
      <c r="EG24" s="179">
        <f t="shared" si="16"/>
        <v>0</v>
      </c>
      <c r="EH24" s="179">
        <f t="shared" si="16"/>
        <v>0</v>
      </c>
      <c r="EI24" s="179">
        <f t="shared" ref="EI24:EK24" si="17">SUBTOTAL(9,EI28:EI999)</f>
        <v>0</v>
      </c>
      <c r="EJ24" s="179">
        <f t="shared" si="17"/>
        <v>0</v>
      </c>
      <c r="EK24" s="179">
        <f t="shared" si="17"/>
        <v>0</v>
      </c>
      <c r="EL24" s="179">
        <f>SUBTOTAL(9,EL28:EL999)</f>
        <v>0</v>
      </c>
      <c r="EM24" s="179">
        <f t="shared" ref="EM24:GX24" si="18">SUBTOTAL(9,EM28:EM999)</f>
        <v>0</v>
      </c>
      <c r="EN24" s="179">
        <f t="shared" si="18"/>
        <v>0</v>
      </c>
      <c r="EO24" s="179">
        <f t="shared" si="18"/>
        <v>0</v>
      </c>
      <c r="EP24" s="179">
        <f t="shared" si="18"/>
        <v>0</v>
      </c>
      <c r="EQ24" s="179">
        <f t="shared" si="18"/>
        <v>0</v>
      </c>
      <c r="ER24" s="179">
        <f t="shared" si="18"/>
        <v>0</v>
      </c>
      <c r="ES24" s="179">
        <f t="shared" si="18"/>
        <v>0</v>
      </c>
      <c r="ET24" s="179">
        <f t="shared" si="18"/>
        <v>0</v>
      </c>
      <c r="EU24" s="179">
        <f t="shared" si="18"/>
        <v>0</v>
      </c>
      <c r="EV24" s="179">
        <f t="shared" si="18"/>
        <v>0</v>
      </c>
      <c r="EW24" s="179">
        <f t="shared" si="18"/>
        <v>0</v>
      </c>
      <c r="EX24" s="179">
        <f t="shared" si="18"/>
        <v>0</v>
      </c>
      <c r="EY24" s="179">
        <f t="shared" si="18"/>
        <v>0</v>
      </c>
      <c r="EZ24" s="179">
        <f t="shared" si="18"/>
        <v>0</v>
      </c>
      <c r="FA24" s="179">
        <f t="shared" si="18"/>
        <v>0</v>
      </c>
      <c r="FB24" s="179">
        <f t="shared" si="18"/>
        <v>0</v>
      </c>
      <c r="FC24" s="179">
        <f t="shared" si="18"/>
        <v>0</v>
      </c>
      <c r="FD24" s="179">
        <f t="shared" si="18"/>
        <v>0</v>
      </c>
      <c r="FE24" s="179">
        <f t="shared" si="18"/>
        <v>0</v>
      </c>
      <c r="FF24" s="179">
        <f t="shared" si="18"/>
        <v>0</v>
      </c>
      <c r="FG24" s="179">
        <f t="shared" si="18"/>
        <v>0</v>
      </c>
      <c r="FH24" s="179">
        <f t="shared" si="18"/>
        <v>0</v>
      </c>
      <c r="FI24" s="179">
        <f t="shared" si="18"/>
        <v>0</v>
      </c>
      <c r="FJ24" s="179">
        <f t="shared" si="18"/>
        <v>0</v>
      </c>
      <c r="FK24" s="179">
        <f t="shared" si="18"/>
        <v>0</v>
      </c>
      <c r="FL24" s="179">
        <f t="shared" si="18"/>
        <v>0</v>
      </c>
      <c r="FM24" s="179">
        <f t="shared" si="18"/>
        <v>0</v>
      </c>
      <c r="FN24" s="179">
        <f t="shared" si="18"/>
        <v>0</v>
      </c>
      <c r="FO24" s="179">
        <f t="shared" si="18"/>
        <v>0</v>
      </c>
      <c r="FP24" s="179">
        <f t="shared" si="18"/>
        <v>0</v>
      </c>
      <c r="FQ24" s="179">
        <f t="shared" si="18"/>
        <v>0</v>
      </c>
      <c r="FR24" s="179">
        <f t="shared" si="18"/>
        <v>0</v>
      </c>
      <c r="FS24" s="179">
        <f t="shared" si="18"/>
        <v>0</v>
      </c>
      <c r="FT24" s="179">
        <f t="shared" si="18"/>
        <v>0</v>
      </c>
      <c r="FU24" s="179">
        <f t="shared" si="18"/>
        <v>0</v>
      </c>
      <c r="FV24" s="179">
        <f t="shared" si="18"/>
        <v>0</v>
      </c>
      <c r="FW24" s="179">
        <f t="shared" si="18"/>
        <v>0</v>
      </c>
      <c r="FX24" s="179">
        <f t="shared" si="18"/>
        <v>0</v>
      </c>
      <c r="FY24" s="179">
        <f t="shared" si="18"/>
        <v>0</v>
      </c>
      <c r="FZ24" s="179">
        <f t="shared" si="18"/>
        <v>0</v>
      </c>
      <c r="GA24" s="179">
        <f t="shared" si="18"/>
        <v>0</v>
      </c>
      <c r="GB24" s="179">
        <f t="shared" si="18"/>
        <v>0</v>
      </c>
      <c r="GC24" s="179">
        <f t="shared" si="18"/>
        <v>0</v>
      </c>
      <c r="GD24" s="179">
        <f t="shared" si="18"/>
        <v>0</v>
      </c>
      <c r="GE24" s="179">
        <f t="shared" si="18"/>
        <v>0</v>
      </c>
      <c r="GF24" s="179">
        <f t="shared" si="18"/>
        <v>0</v>
      </c>
      <c r="GG24" s="179">
        <f t="shared" si="18"/>
        <v>0</v>
      </c>
      <c r="GH24" s="179">
        <f t="shared" si="18"/>
        <v>0</v>
      </c>
      <c r="GI24" s="179">
        <f t="shared" si="18"/>
        <v>0</v>
      </c>
      <c r="GJ24" s="179">
        <f t="shared" si="18"/>
        <v>0</v>
      </c>
      <c r="GK24" s="179">
        <f t="shared" si="18"/>
        <v>0</v>
      </c>
      <c r="GL24" s="179">
        <f t="shared" si="18"/>
        <v>0</v>
      </c>
      <c r="GM24" s="179">
        <f t="shared" si="18"/>
        <v>0</v>
      </c>
      <c r="GN24" s="179">
        <f t="shared" si="18"/>
        <v>0</v>
      </c>
      <c r="GO24" s="179">
        <f t="shared" si="18"/>
        <v>0</v>
      </c>
      <c r="GP24" s="179">
        <f t="shared" si="18"/>
        <v>0</v>
      </c>
      <c r="GQ24" s="179">
        <f t="shared" si="18"/>
        <v>0</v>
      </c>
      <c r="GR24" s="179">
        <f t="shared" si="18"/>
        <v>0</v>
      </c>
      <c r="GS24" s="179">
        <f t="shared" si="18"/>
        <v>0</v>
      </c>
      <c r="GT24" s="179">
        <f t="shared" si="18"/>
        <v>0</v>
      </c>
      <c r="GU24" s="179">
        <f t="shared" si="18"/>
        <v>0</v>
      </c>
      <c r="GV24" s="179">
        <f t="shared" si="18"/>
        <v>0</v>
      </c>
      <c r="GW24" s="179">
        <f t="shared" si="18"/>
        <v>0</v>
      </c>
      <c r="GX24" s="179">
        <f t="shared" si="18"/>
        <v>0</v>
      </c>
      <c r="GY24" s="179">
        <f t="shared" ref="GY24:HF24" si="19">SUBTOTAL(9,GY28:GY999)</f>
        <v>0</v>
      </c>
      <c r="GZ24" s="179">
        <f t="shared" si="19"/>
        <v>0</v>
      </c>
      <c r="HA24" s="179">
        <f t="shared" si="19"/>
        <v>0</v>
      </c>
      <c r="HB24" s="179">
        <f t="shared" si="19"/>
        <v>0</v>
      </c>
      <c r="HC24" s="179">
        <f t="shared" si="19"/>
        <v>0</v>
      </c>
      <c r="HD24" s="179">
        <f t="shared" si="19"/>
        <v>0</v>
      </c>
      <c r="HE24" s="179">
        <f t="shared" si="19"/>
        <v>0</v>
      </c>
      <c r="HF24" s="179">
        <f t="shared" si="19"/>
        <v>0</v>
      </c>
    </row>
    <row r="25" spans="1:214" x14ac:dyDescent="0.3">
      <c r="G25" s="121"/>
      <c r="J25" s="140"/>
      <c r="K25" s="140"/>
      <c r="L25" s="140"/>
    </row>
    <row r="26" spans="1:214" x14ac:dyDescent="0.3">
      <c r="G26" s="121"/>
      <c r="J26" s="140"/>
      <c r="K26" s="140"/>
      <c r="L26" s="140"/>
    </row>
    <row r="27" spans="1:214" s="148" customFormat="1" ht="46.8" x14ac:dyDescent="0.3">
      <c r="A27" s="151"/>
      <c r="B27" s="148" t="s">
        <v>216</v>
      </c>
      <c r="C27" s="159" t="s">
        <v>236</v>
      </c>
      <c r="D27" s="148" t="s">
        <v>229</v>
      </c>
      <c r="E27" s="148" t="s">
        <v>237</v>
      </c>
      <c r="F27" s="148" t="s">
        <v>238</v>
      </c>
      <c r="G27" s="165" t="s">
        <v>239</v>
      </c>
      <c r="H27" s="165" t="s">
        <v>240</v>
      </c>
      <c r="I27" s="165" t="s">
        <v>241</v>
      </c>
    </row>
    <row r="28" spans="1:214" s="152" customFormat="1" x14ac:dyDescent="0.3">
      <c r="A28" s="140"/>
      <c r="B28" s="132" t="s">
        <v>154</v>
      </c>
      <c r="C28" s="164" t="s">
        <v>167</v>
      </c>
      <c r="D28" s="164" t="s">
        <v>168</v>
      </c>
      <c r="E28" s="164">
        <v>12</v>
      </c>
      <c r="F28" s="164">
        <v>0.8</v>
      </c>
      <c r="G28" s="164">
        <v>27.82</v>
      </c>
      <c r="H28" s="164">
        <v>26.67</v>
      </c>
      <c r="I28" s="164">
        <f t="shared" ref="I28:I50" si="20">G28-H28</f>
        <v>1.1499999999999986</v>
      </c>
      <c r="J28" s="131">
        <f t="shared" ref="J28:J50" si="21">E28*(F28+0.1)*0.05</f>
        <v>0.54</v>
      </c>
      <c r="K28" s="131">
        <f t="shared" ref="K28:K50" si="22">E28*F28*I28</f>
        <v>11.039999999999988</v>
      </c>
      <c r="L28" s="163">
        <v>5</v>
      </c>
      <c r="M28" s="152" t="str">
        <f t="shared" ref="M28:M42" si="23">IF(F28="גשר",G28,"")</f>
        <v/>
      </c>
    </row>
    <row r="29" spans="1:214" s="152" customFormat="1" hidden="1" x14ac:dyDescent="0.3">
      <c r="A29" s="120"/>
      <c r="B29" s="132"/>
      <c r="C29" s="3" t="s">
        <v>169</v>
      </c>
      <c r="D29" s="3" t="s">
        <v>170</v>
      </c>
      <c r="E29" s="128">
        <v>12</v>
      </c>
      <c r="F29" s="3">
        <v>0.8</v>
      </c>
      <c r="G29" s="3">
        <v>28.32</v>
      </c>
      <c r="H29" s="3">
        <v>26.92</v>
      </c>
      <c r="I29" s="3">
        <f t="shared" si="20"/>
        <v>1.3999999999999986</v>
      </c>
      <c r="J29" s="131">
        <f t="shared" si="21"/>
        <v>0.54</v>
      </c>
      <c r="K29" s="131">
        <f t="shared" si="22"/>
        <v>13.439999999999989</v>
      </c>
      <c r="L29" s="163"/>
      <c r="M29" s="152" t="str">
        <f t="shared" si="23"/>
        <v/>
      </c>
    </row>
    <row r="30" spans="1:214" s="152" customFormat="1" hidden="1" x14ac:dyDescent="0.3">
      <c r="A30" s="120"/>
      <c r="B30" s="132"/>
      <c r="C30" s="131" t="s">
        <v>171</v>
      </c>
      <c r="D30" s="3" t="s">
        <v>172</v>
      </c>
      <c r="E30" s="128">
        <v>12</v>
      </c>
      <c r="F30" s="3">
        <v>0.8</v>
      </c>
      <c r="G30" s="3">
        <v>28.32</v>
      </c>
      <c r="H30" s="3">
        <v>27.22</v>
      </c>
      <c r="I30" s="3">
        <f t="shared" si="20"/>
        <v>1.1000000000000014</v>
      </c>
      <c r="J30" s="131">
        <f t="shared" si="21"/>
        <v>0.54</v>
      </c>
      <c r="K30" s="131">
        <f t="shared" si="22"/>
        <v>10.560000000000015</v>
      </c>
      <c r="L30" s="163"/>
      <c r="M30" s="152" t="str">
        <f t="shared" si="23"/>
        <v/>
      </c>
    </row>
    <row r="31" spans="1:214" s="152" customFormat="1" hidden="1" x14ac:dyDescent="0.3">
      <c r="A31" s="120"/>
      <c r="B31" s="132"/>
      <c r="C31" s="131" t="s">
        <v>173</v>
      </c>
      <c r="D31" s="3" t="s">
        <v>174</v>
      </c>
      <c r="E31" s="128">
        <v>12</v>
      </c>
      <c r="F31" s="3">
        <v>0.8</v>
      </c>
      <c r="G31" s="3">
        <v>28.82</v>
      </c>
      <c r="H31" s="3">
        <v>27.52</v>
      </c>
      <c r="I31" s="3">
        <f t="shared" si="20"/>
        <v>1.3000000000000007</v>
      </c>
      <c r="J31" s="131">
        <f t="shared" si="21"/>
        <v>0.54</v>
      </c>
      <c r="K31" s="131">
        <f t="shared" si="22"/>
        <v>12.480000000000009</v>
      </c>
      <c r="L31" s="163"/>
      <c r="M31" s="152" t="str">
        <f t="shared" si="23"/>
        <v/>
      </c>
    </row>
    <row r="32" spans="1:214" s="152" customFormat="1" hidden="1" x14ac:dyDescent="0.3">
      <c r="A32" s="120"/>
      <c r="B32" s="132"/>
      <c r="C32" s="131" t="s">
        <v>175</v>
      </c>
      <c r="D32" s="3" t="s">
        <v>176</v>
      </c>
      <c r="E32" s="128">
        <v>12</v>
      </c>
      <c r="F32" s="3">
        <v>0.8</v>
      </c>
      <c r="G32" s="3">
        <v>28.82</v>
      </c>
      <c r="H32" s="3">
        <v>27.82</v>
      </c>
      <c r="I32" s="3">
        <f t="shared" si="20"/>
        <v>1</v>
      </c>
      <c r="J32" s="131">
        <f t="shared" si="21"/>
        <v>0.54</v>
      </c>
      <c r="K32" s="131">
        <f t="shared" si="22"/>
        <v>9.6000000000000014</v>
      </c>
      <c r="L32" s="163"/>
      <c r="M32" s="152" t="str">
        <f t="shared" si="23"/>
        <v/>
      </c>
    </row>
    <row r="33" spans="1:13" s="152" customFormat="1" hidden="1" x14ac:dyDescent="0.3">
      <c r="A33" s="120"/>
      <c r="B33" s="132"/>
      <c r="C33" s="131" t="s">
        <v>177</v>
      </c>
      <c r="D33" s="3" t="s">
        <v>178</v>
      </c>
      <c r="E33" s="128">
        <v>12</v>
      </c>
      <c r="F33" s="3">
        <v>0.8</v>
      </c>
      <c r="G33" s="3">
        <v>29.32</v>
      </c>
      <c r="H33" s="3">
        <v>28.07</v>
      </c>
      <c r="I33" s="3">
        <f t="shared" si="20"/>
        <v>1.25</v>
      </c>
      <c r="J33" s="131">
        <f t="shared" si="21"/>
        <v>0.54</v>
      </c>
      <c r="K33" s="131">
        <f t="shared" si="22"/>
        <v>12.000000000000002</v>
      </c>
      <c r="L33" s="163"/>
      <c r="M33" s="152" t="str">
        <f t="shared" si="23"/>
        <v/>
      </c>
    </row>
    <row r="34" spans="1:13" s="152" customFormat="1" x14ac:dyDescent="0.3">
      <c r="A34" s="140"/>
      <c r="B34" s="132" t="s">
        <v>154</v>
      </c>
      <c r="C34" s="131" t="s">
        <v>179</v>
      </c>
      <c r="D34" s="131" t="s">
        <v>180</v>
      </c>
      <c r="E34" s="166">
        <v>12</v>
      </c>
      <c r="F34" s="131">
        <v>0.8</v>
      </c>
      <c r="G34" s="131">
        <v>29.32</v>
      </c>
      <c r="H34" s="131">
        <v>28.32</v>
      </c>
      <c r="I34" s="131">
        <f t="shared" si="20"/>
        <v>1</v>
      </c>
      <c r="J34" s="131">
        <f t="shared" si="21"/>
        <v>0.54</v>
      </c>
      <c r="K34" s="131">
        <f t="shared" si="22"/>
        <v>9.6000000000000014</v>
      </c>
      <c r="L34" s="163">
        <v>5</v>
      </c>
      <c r="M34" s="152" t="str">
        <f t="shared" si="23"/>
        <v/>
      </c>
    </row>
    <row r="35" spans="1:13" s="152" customFormat="1" hidden="1" x14ac:dyDescent="0.3">
      <c r="A35" s="120"/>
      <c r="B35" s="132"/>
      <c r="C35" s="131" t="s">
        <v>181</v>
      </c>
      <c r="D35" s="131" t="s">
        <v>182</v>
      </c>
      <c r="E35" s="128">
        <v>12</v>
      </c>
      <c r="F35" s="3">
        <v>0.8</v>
      </c>
      <c r="G35" s="3">
        <v>29.82</v>
      </c>
      <c r="H35" s="3">
        <v>28.52</v>
      </c>
      <c r="I35" s="3">
        <f t="shared" si="20"/>
        <v>1.3000000000000007</v>
      </c>
      <c r="J35" s="131">
        <f t="shared" si="21"/>
        <v>0.54</v>
      </c>
      <c r="K35" s="131">
        <f t="shared" si="22"/>
        <v>12.480000000000009</v>
      </c>
      <c r="L35" s="163"/>
      <c r="M35" s="152" t="str">
        <f t="shared" si="23"/>
        <v/>
      </c>
    </row>
    <row r="36" spans="1:13" s="152" customFormat="1" hidden="1" x14ac:dyDescent="0.3">
      <c r="A36" s="120"/>
      <c r="B36" s="132"/>
      <c r="C36" s="131" t="s">
        <v>183</v>
      </c>
      <c r="D36" s="131" t="s">
        <v>184</v>
      </c>
      <c r="E36" s="128">
        <v>12</v>
      </c>
      <c r="F36" s="3">
        <v>0.8</v>
      </c>
      <c r="G36" s="3">
        <v>30.32</v>
      </c>
      <c r="H36" s="3">
        <v>28.72</v>
      </c>
      <c r="I36" s="3">
        <f t="shared" si="20"/>
        <v>1.6000000000000014</v>
      </c>
      <c r="J36" s="131">
        <f t="shared" si="21"/>
        <v>0.54</v>
      </c>
      <c r="K36" s="131">
        <f t="shared" si="22"/>
        <v>15.360000000000015</v>
      </c>
      <c r="L36" s="163"/>
      <c r="M36" s="152" t="str">
        <f t="shared" si="23"/>
        <v/>
      </c>
    </row>
    <row r="37" spans="1:13" s="152" customFormat="1" x14ac:dyDescent="0.3">
      <c r="A37" s="140"/>
      <c r="B37" s="132" t="s">
        <v>154</v>
      </c>
      <c r="C37" s="131" t="s">
        <v>185</v>
      </c>
      <c r="D37" s="131" t="s">
        <v>186</v>
      </c>
      <c r="E37" s="166">
        <v>12</v>
      </c>
      <c r="F37" s="131">
        <v>0.8</v>
      </c>
      <c r="G37" s="131">
        <v>30.32</v>
      </c>
      <c r="H37" s="131">
        <v>28.87</v>
      </c>
      <c r="I37" s="131">
        <f t="shared" si="20"/>
        <v>1.4499999999999993</v>
      </c>
      <c r="J37" s="131">
        <f t="shared" si="21"/>
        <v>0.54</v>
      </c>
      <c r="K37" s="131">
        <f t="shared" si="22"/>
        <v>13.919999999999995</v>
      </c>
      <c r="L37" s="163">
        <v>5</v>
      </c>
      <c r="M37" s="152" t="str">
        <f t="shared" si="23"/>
        <v/>
      </c>
    </row>
    <row r="38" spans="1:13" s="152" customFormat="1" hidden="1" x14ac:dyDescent="0.3">
      <c r="A38" s="120"/>
      <c r="B38" s="132"/>
      <c r="C38" s="131" t="s">
        <v>187</v>
      </c>
      <c r="D38" s="131" t="s">
        <v>188</v>
      </c>
      <c r="E38" s="128">
        <v>12</v>
      </c>
      <c r="F38" s="3">
        <v>0.8</v>
      </c>
      <c r="G38" s="3">
        <v>30.32</v>
      </c>
      <c r="H38" s="3">
        <v>29.02</v>
      </c>
      <c r="I38" s="3">
        <f t="shared" si="20"/>
        <v>1.3000000000000007</v>
      </c>
      <c r="J38" s="131">
        <f t="shared" si="21"/>
        <v>0.54</v>
      </c>
      <c r="K38" s="131">
        <f t="shared" si="22"/>
        <v>12.480000000000009</v>
      </c>
      <c r="L38" s="163"/>
      <c r="M38" s="152" t="str">
        <f t="shared" si="23"/>
        <v/>
      </c>
    </row>
    <row r="39" spans="1:13" s="152" customFormat="1" hidden="1" x14ac:dyDescent="0.3">
      <c r="A39" s="120"/>
      <c r="B39" s="132"/>
      <c r="C39" s="131" t="s">
        <v>189</v>
      </c>
      <c r="D39" s="131" t="s">
        <v>190</v>
      </c>
      <c r="E39" s="128">
        <v>12</v>
      </c>
      <c r="F39" s="3">
        <v>0.8</v>
      </c>
      <c r="G39" s="3">
        <v>30.32</v>
      </c>
      <c r="H39" s="3">
        <v>29.17</v>
      </c>
      <c r="I39" s="3">
        <f t="shared" si="20"/>
        <v>1.1499999999999986</v>
      </c>
      <c r="J39" s="131">
        <f t="shared" si="21"/>
        <v>0.54</v>
      </c>
      <c r="K39" s="131">
        <f t="shared" si="22"/>
        <v>11.039999999999988</v>
      </c>
      <c r="L39" s="163"/>
      <c r="M39" s="152" t="str">
        <f t="shared" si="23"/>
        <v/>
      </c>
    </row>
    <row r="40" spans="1:13" s="152" customFormat="1" x14ac:dyDescent="0.3">
      <c r="A40" s="140"/>
      <c r="B40" s="132" t="s">
        <v>154</v>
      </c>
      <c r="C40" s="131" t="s">
        <v>191</v>
      </c>
      <c r="D40" s="131" t="s">
        <v>192</v>
      </c>
      <c r="E40" s="166">
        <v>12</v>
      </c>
      <c r="F40" s="131">
        <v>0.8</v>
      </c>
      <c r="G40" s="131">
        <v>30.32</v>
      </c>
      <c r="H40" s="131">
        <v>29.17</v>
      </c>
      <c r="I40" s="131">
        <f t="shared" si="20"/>
        <v>1.1499999999999986</v>
      </c>
      <c r="J40" s="131">
        <f t="shared" si="21"/>
        <v>0.54</v>
      </c>
      <c r="K40" s="131">
        <f t="shared" si="22"/>
        <v>11.039999999999988</v>
      </c>
      <c r="L40" s="163">
        <v>5</v>
      </c>
      <c r="M40" s="152" t="str">
        <f t="shared" si="23"/>
        <v/>
      </c>
    </row>
    <row r="41" spans="1:13" s="152" customFormat="1" hidden="1" x14ac:dyDescent="0.3">
      <c r="A41" s="120"/>
      <c r="B41" s="132"/>
      <c r="C41" s="131" t="s">
        <v>193</v>
      </c>
      <c r="D41" s="131" t="s">
        <v>194</v>
      </c>
      <c r="E41" s="128">
        <v>12</v>
      </c>
      <c r="F41" s="3">
        <v>0.8</v>
      </c>
      <c r="G41" s="3">
        <v>30.32</v>
      </c>
      <c r="H41" s="3">
        <v>29.32</v>
      </c>
      <c r="I41" s="3">
        <f t="shared" si="20"/>
        <v>1</v>
      </c>
      <c r="J41" s="131">
        <f t="shared" si="21"/>
        <v>0.54</v>
      </c>
      <c r="K41" s="131">
        <f t="shared" si="22"/>
        <v>9.6000000000000014</v>
      </c>
      <c r="L41" s="163"/>
      <c r="M41" s="152" t="str">
        <f t="shared" si="23"/>
        <v/>
      </c>
    </row>
    <row r="42" spans="1:13" s="152" customFormat="1" x14ac:dyDescent="0.3">
      <c r="A42" s="140"/>
      <c r="B42" s="132" t="s">
        <v>154</v>
      </c>
      <c r="C42" s="131" t="s">
        <v>195</v>
      </c>
      <c r="D42" s="131" t="s">
        <v>196</v>
      </c>
      <c r="E42" s="166">
        <v>12</v>
      </c>
      <c r="F42" s="131">
        <v>0.8</v>
      </c>
      <c r="G42" s="131">
        <v>30.32</v>
      </c>
      <c r="H42" s="131">
        <v>29.32</v>
      </c>
      <c r="I42" s="131">
        <f t="shared" si="20"/>
        <v>1</v>
      </c>
      <c r="J42" s="131">
        <f t="shared" si="21"/>
        <v>0.54</v>
      </c>
      <c r="K42" s="131">
        <f t="shared" si="22"/>
        <v>9.6000000000000014</v>
      </c>
      <c r="L42" s="163">
        <v>5</v>
      </c>
      <c r="M42" s="152" t="str">
        <f t="shared" si="23"/>
        <v/>
      </c>
    </row>
    <row r="43" spans="1:13" s="152" customFormat="1" x14ac:dyDescent="0.3">
      <c r="A43" s="140"/>
      <c r="B43" s="132" t="s">
        <v>154</v>
      </c>
      <c r="C43" s="131" t="s">
        <v>197</v>
      </c>
      <c r="D43" s="131" t="s">
        <v>198</v>
      </c>
      <c r="E43" s="166">
        <v>12</v>
      </c>
      <c r="F43" s="131">
        <v>0.8</v>
      </c>
      <c r="G43" s="131">
        <v>30.32</v>
      </c>
      <c r="H43" s="131">
        <v>29.32</v>
      </c>
      <c r="I43" s="131">
        <f t="shared" si="20"/>
        <v>1</v>
      </c>
      <c r="J43" s="131">
        <f t="shared" si="21"/>
        <v>0.54</v>
      </c>
      <c r="K43" s="131">
        <f t="shared" si="22"/>
        <v>9.6000000000000014</v>
      </c>
      <c r="L43" s="163">
        <v>5</v>
      </c>
    </row>
    <row r="44" spans="1:13" s="152" customFormat="1" x14ac:dyDescent="0.3">
      <c r="A44" s="140"/>
      <c r="B44" s="132" t="s">
        <v>154</v>
      </c>
      <c r="C44" s="131" t="s">
        <v>199</v>
      </c>
      <c r="D44" s="131" t="s">
        <v>200</v>
      </c>
      <c r="E44" s="166">
        <v>12</v>
      </c>
      <c r="F44" s="131">
        <v>0.8</v>
      </c>
      <c r="G44" s="131">
        <v>30.32</v>
      </c>
      <c r="H44" s="131">
        <v>29.32</v>
      </c>
      <c r="I44" s="131">
        <f t="shared" si="20"/>
        <v>1</v>
      </c>
      <c r="J44" s="131">
        <f t="shared" si="21"/>
        <v>0.54</v>
      </c>
      <c r="K44" s="131">
        <f t="shared" si="22"/>
        <v>9.6000000000000014</v>
      </c>
      <c r="L44" s="163">
        <v>5</v>
      </c>
    </row>
    <row r="45" spans="1:13" s="152" customFormat="1" x14ac:dyDescent="0.3">
      <c r="A45" s="140"/>
      <c r="B45" s="132" t="s">
        <v>154</v>
      </c>
      <c r="C45" s="131" t="s">
        <v>201</v>
      </c>
      <c r="D45" s="131" t="s">
        <v>202</v>
      </c>
      <c r="E45" s="166">
        <v>12</v>
      </c>
      <c r="F45" s="131">
        <v>0.8</v>
      </c>
      <c r="G45" s="131">
        <v>30.32</v>
      </c>
      <c r="H45" s="131">
        <v>29.32</v>
      </c>
      <c r="I45" s="131">
        <f t="shared" si="20"/>
        <v>1</v>
      </c>
      <c r="J45" s="131">
        <f t="shared" si="21"/>
        <v>0.54</v>
      </c>
      <c r="K45" s="131">
        <f t="shared" si="22"/>
        <v>9.6000000000000014</v>
      </c>
      <c r="L45" s="163">
        <v>5</v>
      </c>
    </row>
    <row r="46" spans="1:13" s="152" customFormat="1" x14ac:dyDescent="0.3">
      <c r="A46" s="140"/>
      <c r="B46" s="132" t="s">
        <v>154</v>
      </c>
      <c r="C46" s="131" t="s">
        <v>203</v>
      </c>
      <c r="D46" s="131" t="s">
        <v>204</v>
      </c>
      <c r="E46" s="166">
        <v>12</v>
      </c>
      <c r="F46" s="131">
        <v>0.8</v>
      </c>
      <c r="G46" s="131">
        <v>30.32</v>
      </c>
      <c r="H46" s="131">
        <v>29.32</v>
      </c>
      <c r="I46" s="131">
        <f t="shared" si="20"/>
        <v>1</v>
      </c>
      <c r="J46" s="131">
        <f t="shared" si="21"/>
        <v>0.54</v>
      </c>
      <c r="K46" s="131">
        <f t="shared" si="22"/>
        <v>9.6000000000000014</v>
      </c>
      <c r="L46" s="163">
        <v>5</v>
      </c>
    </row>
    <row r="47" spans="1:13" s="152" customFormat="1" x14ac:dyDescent="0.3">
      <c r="A47" s="140"/>
      <c r="B47" s="132" t="s">
        <v>154</v>
      </c>
      <c r="C47" s="131" t="s">
        <v>205</v>
      </c>
      <c r="D47" s="131" t="s">
        <v>206</v>
      </c>
      <c r="E47" s="166">
        <v>12</v>
      </c>
      <c r="F47" s="131">
        <v>0.8</v>
      </c>
      <c r="G47" s="131">
        <v>30.32</v>
      </c>
      <c r="H47" s="131">
        <v>29.32</v>
      </c>
      <c r="I47" s="131">
        <f t="shared" si="20"/>
        <v>1</v>
      </c>
      <c r="J47" s="131">
        <f t="shared" si="21"/>
        <v>0.54</v>
      </c>
      <c r="K47" s="131">
        <f t="shared" si="22"/>
        <v>9.6000000000000014</v>
      </c>
      <c r="L47" s="163">
        <v>5</v>
      </c>
    </row>
    <row r="48" spans="1:13" s="152" customFormat="1" hidden="1" x14ac:dyDescent="0.3">
      <c r="A48" s="120"/>
      <c r="B48" s="132"/>
      <c r="C48" s="131" t="s">
        <v>207</v>
      </c>
      <c r="D48" s="131" t="s">
        <v>208</v>
      </c>
      <c r="E48" s="128">
        <v>12</v>
      </c>
      <c r="F48" s="3">
        <v>0.8</v>
      </c>
      <c r="G48" s="3">
        <v>30.32</v>
      </c>
      <c r="H48" s="3">
        <v>29.32</v>
      </c>
      <c r="I48" s="3">
        <f t="shared" si="20"/>
        <v>1</v>
      </c>
      <c r="J48" s="131">
        <f t="shared" si="21"/>
        <v>0.54</v>
      </c>
      <c r="K48" s="131">
        <f t="shared" si="22"/>
        <v>9.6000000000000014</v>
      </c>
      <c r="L48" s="163">
        <v>5</v>
      </c>
    </row>
    <row r="49" spans="1:12" s="152" customFormat="1" hidden="1" x14ac:dyDescent="0.3">
      <c r="A49" s="120"/>
      <c r="B49" s="132"/>
      <c r="C49" s="131" t="s">
        <v>209</v>
      </c>
      <c r="D49" s="131" t="s">
        <v>210</v>
      </c>
      <c r="E49" s="128">
        <v>12</v>
      </c>
      <c r="F49" s="3">
        <v>0.8</v>
      </c>
      <c r="G49" s="3">
        <v>30.32</v>
      </c>
      <c r="H49" s="3">
        <v>29.32</v>
      </c>
      <c r="I49" s="3">
        <f t="shared" si="20"/>
        <v>1</v>
      </c>
      <c r="J49" s="131">
        <f t="shared" si="21"/>
        <v>0.54</v>
      </c>
      <c r="K49" s="131">
        <f t="shared" si="22"/>
        <v>9.6000000000000014</v>
      </c>
      <c r="L49" s="163">
        <v>5</v>
      </c>
    </row>
    <row r="50" spans="1:12" s="152" customFormat="1" hidden="1" x14ac:dyDescent="0.3">
      <c r="A50" s="120"/>
      <c r="B50" s="132"/>
      <c r="C50" s="131" t="s">
        <v>211</v>
      </c>
      <c r="D50" s="131" t="s">
        <v>212</v>
      </c>
      <c r="E50" s="128">
        <v>9.6</v>
      </c>
      <c r="F50" s="3">
        <v>0.8</v>
      </c>
      <c r="G50" s="3">
        <v>30.32</v>
      </c>
      <c r="H50" s="3">
        <v>29.32</v>
      </c>
      <c r="I50" s="3">
        <f t="shared" si="20"/>
        <v>1</v>
      </c>
      <c r="J50" s="131">
        <f t="shared" si="21"/>
        <v>0.43200000000000005</v>
      </c>
      <c r="K50" s="131">
        <f t="shared" si="22"/>
        <v>7.68</v>
      </c>
      <c r="L50" s="163">
        <v>5</v>
      </c>
    </row>
    <row r="51" spans="1:12" s="152" customFormat="1" x14ac:dyDescent="0.3">
      <c r="A51" s="140"/>
      <c r="B51" s="132"/>
      <c r="C51" s="131"/>
      <c r="D51" s="131"/>
      <c r="E51" s="131"/>
      <c r="F51" s="131"/>
      <c r="G51" s="131"/>
      <c r="H51" s="131"/>
      <c r="I51" s="131"/>
      <c r="J51" s="131"/>
      <c r="K51" s="131"/>
      <c r="L51" s="135"/>
    </row>
    <row r="52" spans="1:12" s="152" customFormat="1" x14ac:dyDescent="0.3">
      <c r="A52" s="140"/>
      <c r="B52" s="132"/>
      <c r="C52" s="131"/>
      <c r="D52" s="131"/>
      <c r="E52" s="131"/>
      <c r="F52" s="131"/>
      <c r="G52" s="131"/>
      <c r="H52" s="131"/>
      <c r="I52" s="131"/>
      <c r="J52" s="131"/>
      <c r="K52" s="131"/>
      <c r="L52" s="135"/>
    </row>
    <row r="53" spans="1:12" s="152" customFormat="1" x14ac:dyDescent="0.3">
      <c r="A53" s="140"/>
      <c r="B53" s="132"/>
      <c r="C53" s="131"/>
      <c r="D53" s="131"/>
      <c r="E53" s="131"/>
      <c r="F53" s="131"/>
      <c r="G53" s="131"/>
      <c r="H53" s="131"/>
      <c r="I53" s="131"/>
      <c r="J53" s="131"/>
      <c r="K53" s="131"/>
      <c r="L53" s="135"/>
    </row>
    <row r="54" spans="1:12" s="152" customFormat="1" x14ac:dyDescent="0.3">
      <c r="A54" s="140"/>
      <c r="B54" s="132"/>
      <c r="C54" s="131"/>
      <c r="D54" s="131"/>
      <c r="E54" s="131"/>
      <c r="F54" s="131"/>
      <c r="G54" s="131"/>
      <c r="H54" s="131"/>
      <c r="I54" s="131"/>
      <c r="J54" s="131"/>
      <c r="K54" s="131"/>
      <c r="L54" s="135"/>
    </row>
    <row r="55" spans="1:12" s="152" customFormat="1" x14ac:dyDescent="0.3">
      <c r="A55" s="140"/>
      <c r="B55" s="132"/>
      <c r="C55" s="131"/>
      <c r="D55" s="131"/>
      <c r="E55" s="131"/>
      <c r="F55" s="131"/>
      <c r="G55" s="131"/>
      <c r="H55" s="131"/>
      <c r="I55" s="131"/>
      <c r="J55" s="131"/>
      <c r="K55" s="131"/>
      <c r="L55" s="135"/>
    </row>
    <row r="56" spans="1:12" s="152" customFormat="1" x14ac:dyDescent="0.3">
      <c r="A56" s="140"/>
      <c r="B56" s="132"/>
      <c r="C56" s="131"/>
      <c r="D56" s="131"/>
      <c r="E56" s="131"/>
      <c r="F56" s="131"/>
      <c r="G56" s="131"/>
      <c r="H56" s="131"/>
      <c r="I56" s="131"/>
      <c r="J56" s="131"/>
      <c r="K56" s="131"/>
      <c r="L56" s="135"/>
    </row>
    <row r="57" spans="1:12" s="152" customFormat="1" x14ac:dyDescent="0.3">
      <c r="A57" s="140"/>
      <c r="B57" s="132"/>
      <c r="C57" s="131"/>
      <c r="D57" s="131"/>
      <c r="E57" s="131"/>
      <c r="F57" s="131"/>
      <c r="G57" s="131"/>
      <c r="H57" s="131"/>
      <c r="I57" s="131"/>
      <c r="J57" s="131"/>
      <c r="K57" s="131"/>
      <c r="L57" s="135"/>
    </row>
    <row r="58" spans="1:12" s="152" customFormat="1" x14ac:dyDescent="0.3">
      <c r="A58" s="140"/>
      <c r="B58" s="132"/>
      <c r="C58" s="131"/>
      <c r="D58" s="131"/>
      <c r="E58" s="131"/>
      <c r="F58" s="131"/>
      <c r="G58" s="131"/>
      <c r="H58" s="131"/>
      <c r="I58" s="131"/>
      <c r="J58" s="131"/>
      <c r="K58" s="131"/>
      <c r="L58" s="135"/>
    </row>
    <row r="59" spans="1:12" s="152" customFormat="1" x14ac:dyDescent="0.3">
      <c r="A59" s="140"/>
      <c r="B59" s="132"/>
      <c r="C59" s="131"/>
      <c r="D59" s="131"/>
      <c r="E59" s="131"/>
      <c r="F59" s="131"/>
      <c r="G59" s="131"/>
      <c r="H59" s="131"/>
      <c r="I59" s="131"/>
      <c r="J59" s="131"/>
      <c r="K59" s="131"/>
      <c r="L59" s="135"/>
    </row>
    <row r="60" spans="1:12" s="152" customFormat="1" x14ac:dyDescent="0.3">
      <c r="A60" s="140"/>
      <c r="B60" s="132"/>
      <c r="C60" s="131"/>
      <c r="D60" s="131"/>
      <c r="E60" s="131"/>
      <c r="F60" s="131"/>
      <c r="G60" s="131"/>
      <c r="H60" s="131"/>
      <c r="I60" s="131"/>
      <c r="J60" s="131"/>
      <c r="K60" s="131"/>
      <c r="L60" s="135"/>
    </row>
    <row r="61" spans="1:12" s="152" customFormat="1" x14ac:dyDescent="0.3">
      <c r="A61" s="140"/>
      <c r="B61" s="132"/>
      <c r="C61" s="131"/>
      <c r="D61" s="131"/>
      <c r="E61" s="131"/>
      <c r="F61" s="131"/>
      <c r="G61" s="131"/>
      <c r="H61" s="131"/>
      <c r="I61" s="131"/>
      <c r="J61" s="131"/>
      <c r="K61" s="131"/>
      <c r="L61" s="135"/>
    </row>
    <row r="62" spans="1:12" s="152" customFormat="1" x14ac:dyDescent="0.3">
      <c r="A62" s="140"/>
      <c r="B62" s="132"/>
      <c r="C62" s="131"/>
      <c r="D62" s="131"/>
      <c r="E62" s="131"/>
      <c r="F62" s="131"/>
      <c r="G62" s="131"/>
      <c r="H62" s="131"/>
      <c r="I62" s="131"/>
      <c r="J62" s="131"/>
      <c r="K62" s="131"/>
      <c r="L62" s="135"/>
    </row>
    <row r="63" spans="1:12" s="152" customFormat="1" x14ac:dyDescent="0.3">
      <c r="A63" s="140"/>
      <c r="B63" s="132"/>
      <c r="C63" s="131"/>
      <c r="D63" s="131"/>
      <c r="E63" s="131"/>
      <c r="F63" s="131"/>
      <c r="G63" s="131"/>
      <c r="H63" s="131"/>
      <c r="I63" s="131"/>
      <c r="J63" s="131"/>
      <c r="K63" s="131"/>
      <c r="L63" s="135"/>
    </row>
    <row r="64" spans="1:12" s="152" customFormat="1" x14ac:dyDescent="0.3">
      <c r="A64" s="140"/>
      <c r="B64" s="132"/>
      <c r="C64" s="131"/>
      <c r="D64" s="131"/>
      <c r="E64" s="131"/>
      <c r="F64" s="131"/>
      <c r="G64" s="131"/>
      <c r="H64" s="131"/>
      <c r="I64" s="131"/>
      <c r="J64" s="131"/>
      <c r="K64" s="131"/>
      <c r="L64" s="135"/>
    </row>
    <row r="65" spans="1:12" s="152" customFormat="1" x14ac:dyDescent="0.3">
      <c r="A65" s="140"/>
      <c r="B65" s="132"/>
      <c r="C65" s="131"/>
      <c r="D65" s="131"/>
      <c r="E65" s="131"/>
      <c r="F65" s="131"/>
      <c r="G65" s="131"/>
      <c r="H65" s="131"/>
      <c r="I65" s="131"/>
      <c r="J65" s="131"/>
      <c r="K65" s="131"/>
      <c r="L65" s="135"/>
    </row>
    <row r="66" spans="1:12" s="152" customFormat="1" x14ac:dyDescent="0.3">
      <c r="A66" s="140"/>
      <c r="B66" s="132"/>
      <c r="C66" s="131"/>
      <c r="D66" s="131"/>
      <c r="E66" s="131"/>
      <c r="F66" s="131"/>
      <c r="G66" s="131"/>
      <c r="H66" s="131"/>
      <c r="I66" s="131"/>
      <c r="J66" s="131"/>
      <c r="K66" s="131"/>
      <c r="L66" s="135"/>
    </row>
    <row r="67" spans="1:12" s="152" customFormat="1" x14ac:dyDescent="0.3">
      <c r="A67" s="140"/>
      <c r="B67" s="132"/>
      <c r="C67" s="131"/>
      <c r="D67" s="131"/>
      <c r="E67" s="131"/>
      <c r="F67" s="131"/>
      <c r="G67" s="131"/>
      <c r="H67" s="131"/>
      <c r="I67" s="131"/>
      <c r="J67" s="131"/>
      <c r="K67" s="131"/>
      <c r="L67" s="135"/>
    </row>
    <row r="68" spans="1:12" s="152" customFormat="1" x14ac:dyDescent="0.3">
      <c r="A68" s="140"/>
      <c r="B68" s="132"/>
      <c r="C68" s="131"/>
      <c r="D68" s="131"/>
      <c r="E68" s="131"/>
      <c r="F68" s="131"/>
      <c r="G68" s="131"/>
      <c r="H68" s="131"/>
      <c r="I68" s="131"/>
      <c r="J68" s="131"/>
      <c r="K68" s="131"/>
      <c r="L68" s="135"/>
    </row>
    <row r="69" spans="1:12" s="152" customFormat="1" x14ac:dyDescent="0.3">
      <c r="A69" s="140"/>
      <c r="B69" s="132"/>
      <c r="C69" s="131"/>
      <c r="D69" s="131"/>
      <c r="E69" s="131"/>
      <c r="F69" s="131"/>
      <c r="G69" s="131"/>
      <c r="H69" s="131"/>
      <c r="I69" s="131"/>
      <c r="J69" s="131"/>
      <c r="K69" s="131"/>
      <c r="L69" s="135"/>
    </row>
    <row r="70" spans="1:12" s="152" customFormat="1" x14ac:dyDescent="0.3">
      <c r="A70" s="140"/>
      <c r="B70" s="132"/>
      <c r="C70" s="131"/>
      <c r="D70" s="131"/>
      <c r="E70" s="131"/>
      <c r="F70" s="131"/>
      <c r="G70" s="131"/>
      <c r="H70" s="131"/>
      <c r="I70" s="131"/>
      <c r="J70" s="131"/>
      <c r="K70" s="131"/>
      <c r="L70" s="135"/>
    </row>
    <row r="71" spans="1:12" s="152" customFormat="1" x14ac:dyDescent="0.3">
      <c r="A71" s="140"/>
      <c r="B71" s="132"/>
      <c r="C71" s="131"/>
      <c r="D71" s="131"/>
      <c r="E71" s="131"/>
      <c r="F71" s="131"/>
      <c r="G71" s="131"/>
      <c r="H71" s="131"/>
      <c r="I71" s="131"/>
      <c r="J71" s="131"/>
      <c r="K71" s="131"/>
      <c r="L71" s="135"/>
    </row>
    <row r="72" spans="1:12" s="152" customFormat="1" x14ac:dyDescent="0.3">
      <c r="A72" s="140"/>
      <c r="B72" s="132"/>
      <c r="C72" s="131"/>
      <c r="D72" s="131"/>
      <c r="E72" s="131"/>
      <c r="F72" s="131"/>
      <c r="G72" s="131"/>
      <c r="H72" s="131"/>
      <c r="I72" s="131"/>
      <c r="J72" s="131"/>
      <c r="K72" s="131"/>
      <c r="L72" s="135"/>
    </row>
    <row r="73" spans="1:12" s="152" customFormat="1" x14ac:dyDescent="0.3">
      <c r="A73" s="140"/>
      <c r="B73" s="132"/>
      <c r="C73" s="131"/>
      <c r="D73" s="131"/>
      <c r="E73" s="131"/>
      <c r="F73" s="131"/>
      <c r="G73" s="131"/>
      <c r="H73" s="131"/>
      <c r="I73" s="131"/>
      <c r="J73" s="131"/>
      <c r="K73" s="131"/>
      <c r="L73" s="135"/>
    </row>
    <row r="74" spans="1:12" s="152" customFormat="1" x14ac:dyDescent="0.3">
      <c r="A74" s="140"/>
      <c r="B74" s="132"/>
      <c r="C74" s="131"/>
      <c r="D74" s="131"/>
      <c r="E74" s="131"/>
      <c r="F74" s="131"/>
      <c r="G74" s="131"/>
      <c r="H74" s="131"/>
      <c r="I74" s="131"/>
      <c r="J74" s="131"/>
      <c r="K74" s="131"/>
      <c r="L74" s="135"/>
    </row>
    <row r="75" spans="1:12" s="152" customFormat="1" x14ac:dyDescent="0.3">
      <c r="A75" s="140"/>
      <c r="B75" s="132"/>
      <c r="C75" s="131"/>
      <c r="D75" s="131"/>
      <c r="E75" s="131"/>
      <c r="F75" s="131"/>
      <c r="G75" s="131"/>
      <c r="H75" s="131"/>
      <c r="I75" s="131"/>
      <c r="J75" s="131"/>
      <c r="K75" s="131"/>
      <c r="L75" s="135"/>
    </row>
    <row r="76" spans="1:12" s="152" customFormat="1" x14ac:dyDescent="0.3">
      <c r="A76" s="140"/>
      <c r="B76" s="132"/>
      <c r="C76" s="131"/>
      <c r="D76" s="131"/>
      <c r="E76" s="131"/>
      <c r="F76" s="131"/>
      <c r="G76" s="131"/>
      <c r="H76" s="131"/>
      <c r="I76" s="131"/>
      <c r="J76" s="131"/>
      <c r="K76" s="131"/>
      <c r="L76" s="135"/>
    </row>
    <row r="77" spans="1:12" s="152" customFormat="1" x14ac:dyDescent="0.3">
      <c r="A77" s="140"/>
      <c r="B77" s="132"/>
      <c r="C77" s="131"/>
      <c r="D77" s="131"/>
      <c r="E77" s="131"/>
      <c r="F77" s="131"/>
      <c r="G77" s="131"/>
      <c r="H77" s="131"/>
      <c r="I77" s="131"/>
      <c r="J77" s="131"/>
      <c r="K77" s="131"/>
      <c r="L77" s="135"/>
    </row>
    <row r="78" spans="1:12" s="152" customFormat="1" x14ac:dyDescent="0.3">
      <c r="A78" s="140"/>
      <c r="B78" s="132"/>
      <c r="C78" s="131"/>
      <c r="D78" s="131"/>
      <c r="E78" s="131"/>
      <c r="F78" s="131"/>
      <c r="G78" s="131"/>
      <c r="H78" s="131"/>
      <c r="I78" s="131"/>
      <c r="J78" s="131"/>
      <c r="K78" s="131"/>
      <c r="L78" s="135"/>
    </row>
    <row r="79" spans="1:12" s="152" customFormat="1" x14ac:dyDescent="0.3">
      <c r="A79" s="140"/>
      <c r="B79" s="132"/>
      <c r="C79" s="131"/>
      <c r="D79" s="131"/>
      <c r="E79" s="131"/>
      <c r="F79" s="131"/>
      <c r="G79" s="131"/>
      <c r="H79" s="131"/>
      <c r="I79" s="131"/>
      <c r="J79" s="131"/>
      <c r="K79" s="131"/>
      <c r="L79" s="135"/>
    </row>
    <row r="80" spans="1:12" s="152" customFormat="1" x14ac:dyDescent="0.3">
      <c r="A80" s="140"/>
      <c r="B80" s="132"/>
      <c r="C80" s="131"/>
      <c r="D80" s="131"/>
      <c r="E80" s="131"/>
      <c r="F80" s="131"/>
      <c r="G80" s="131"/>
      <c r="H80" s="131"/>
      <c r="I80" s="131"/>
      <c r="J80" s="131"/>
      <c r="K80" s="131"/>
      <c r="L80" s="135"/>
    </row>
    <row r="81" spans="1:12" s="152" customFormat="1" x14ac:dyDescent="0.3">
      <c r="A81" s="140"/>
      <c r="B81" s="132"/>
      <c r="C81" s="131"/>
      <c r="D81" s="131"/>
      <c r="E81" s="131"/>
      <c r="F81" s="131"/>
      <c r="G81" s="131"/>
      <c r="H81" s="131"/>
      <c r="I81" s="131"/>
      <c r="J81" s="131"/>
      <c r="K81" s="131"/>
      <c r="L81" s="135"/>
    </row>
    <row r="82" spans="1:12" s="152" customFormat="1" x14ac:dyDescent="0.3">
      <c r="A82" s="140"/>
      <c r="B82" s="132"/>
      <c r="C82" s="131"/>
      <c r="D82" s="131"/>
      <c r="E82" s="131"/>
      <c r="F82" s="131"/>
      <c r="G82" s="131"/>
      <c r="H82" s="131"/>
      <c r="I82" s="131"/>
      <c r="J82" s="131"/>
      <c r="K82" s="131"/>
      <c r="L82" s="135"/>
    </row>
    <row r="83" spans="1:12" s="152" customFormat="1" x14ac:dyDescent="0.3">
      <c r="A83" s="140"/>
      <c r="B83" s="132"/>
      <c r="C83" s="131"/>
      <c r="D83" s="131"/>
      <c r="E83" s="131"/>
      <c r="F83" s="131"/>
      <c r="G83" s="131"/>
      <c r="H83" s="131"/>
      <c r="I83" s="131"/>
      <c r="J83" s="131"/>
      <c r="K83" s="131"/>
      <c r="L83" s="135"/>
    </row>
    <row r="84" spans="1:12" s="152" customFormat="1" x14ac:dyDescent="0.3">
      <c r="A84" s="140"/>
      <c r="B84" s="132"/>
      <c r="C84" s="131"/>
      <c r="D84" s="131"/>
      <c r="E84" s="131"/>
      <c r="F84" s="131"/>
      <c r="G84" s="131"/>
      <c r="H84" s="131"/>
      <c r="I84" s="131"/>
      <c r="J84" s="131"/>
      <c r="K84" s="131"/>
      <c r="L84" s="135"/>
    </row>
    <row r="85" spans="1:12" s="152" customFormat="1" x14ac:dyDescent="0.3">
      <c r="A85" s="140"/>
      <c r="B85" s="132"/>
      <c r="C85" s="131"/>
      <c r="D85" s="131"/>
      <c r="E85" s="131"/>
      <c r="F85" s="131"/>
      <c r="G85" s="131"/>
      <c r="H85" s="131"/>
      <c r="I85" s="131"/>
      <c r="J85" s="131"/>
      <c r="K85" s="131"/>
      <c r="L85" s="135"/>
    </row>
    <row r="86" spans="1:12" s="152" customFormat="1" x14ac:dyDescent="0.3">
      <c r="A86" s="140"/>
      <c r="B86" s="132"/>
      <c r="C86" s="131"/>
      <c r="D86" s="131"/>
      <c r="E86" s="131"/>
      <c r="F86" s="131"/>
      <c r="G86" s="131"/>
      <c r="H86" s="131"/>
      <c r="I86" s="131"/>
      <c r="J86" s="131"/>
      <c r="K86" s="131"/>
      <c r="L86" s="135"/>
    </row>
    <row r="87" spans="1:12" s="152" customFormat="1" x14ac:dyDescent="0.3">
      <c r="A87" s="140"/>
      <c r="B87" s="132"/>
      <c r="C87" s="131"/>
      <c r="D87" s="131"/>
      <c r="E87" s="131"/>
      <c r="F87" s="131"/>
      <c r="G87" s="131"/>
      <c r="H87" s="131"/>
      <c r="I87" s="131"/>
      <c r="J87" s="131"/>
      <c r="K87" s="131"/>
      <c r="L87" s="135"/>
    </row>
    <row r="88" spans="1:12" s="152" customFormat="1" x14ac:dyDescent="0.3">
      <c r="A88" s="140"/>
      <c r="B88" s="132"/>
      <c r="C88" s="131"/>
      <c r="D88" s="131"/>
      <c r="E88" s="131"/>
      <c r="F88" s="131"/>
      <c r="G88" s="131"/>
      <c r="H88" s="131"/>
      <c r="I88" s="131"/>
      <c r="J88" s="131"/>
      <c r="K88" s="131"/>
      <c r="L88" s="135"/>
    </row>
    <row r="89" spans="1:12" s="152" customFormat="1" x14ac:dyDescent="0.3">
      <c r="A89" s="140"/>
      <c r="B89" s="132"/>
      <c r="C89" s="131"/>
      <c r="D89" s="131"/>
      <c r="E89" s="131"/>
      <c r="F89" s="131"/>
      <c r="G89" s="131"/>
      <c r="H89" s="131"/>
      <c r="I89" s="131"/>
      <c r="J89" s="131"/>
      <c r="K89" s="131"/>
      <c r="L89" s="135"/>
    </row>
    <row r="90" spans="1:12" s="152" customFormat="1" x14ac:dyDescent="0.3">
      <c r="A90" s="140"/>
      <c r="B90" s="132"/>
      <c r="C90" s="133"/>
      <c r="D90" s="132"/>
      <c r="E90" s="132"/>
      <c r="G90" s="134"/>
      <c r="H90" s="167"/>
      <c r="J90" s="135"/>
      <c r="K90" s="135"/>
      <c r="L90" s="135"/>
    </row>
    <row r="91" spans="1:12" s="152" customFormat="1" x14ac:dyDescent="0.3">
      <c r="A91" s="140"/>
      <c r="B91" s="132"/>
      <c r="C91" s="133"/>
      <c r="D91" s="132"/>
      <c r="E91" s="132"/>
      <c r="G91" s="134"/>
      <c r="H91" s="167"/>
      <c r="J91" s="135"/>
      <c r="K91" s="135"/>
      <c r="L91" s="135"/>
    </row>
    <row r="92" spans="1:12" s="152" customFormat="1" x14ac:dyDescent="0.3">
      <c r="A92" s="140"/>
      <c r="B92" s="132"/>
      <c r="C92" s="133"/>
      <c r="D92" s="132"/>
      <c r="E92" s="132"/>
      <c r="G92" s="134"/>
      <c r="H92" s="167"/>
      <c r="J92" s="135"/>
      <c r="K92" s="135"/>
      <c r="L92" s="135"/>
    </row>
    <row r="93" spans="1:12" s="152" customFormat="1" x14ac:dyDescent="0.3">
      <c r="A93" s="140"/>
      <c r="B93" s="132"/>
      <c r="C93" s="133"/>
      <c r="D93" s="132"/>
      <c r="E93" s="132"/>
      <c r="G93" s="134"/>
      <c r="H93" s="167"/>
      <c r="J93" s="135"/>
      <c r="K93" s="135"/>
      <c r="L93" s="135"/>
    </row>
    <row r="94" spans="1:12" s="152" customFormat="1" x14ac:dyDescent="0.3">
      <c r="A94" s="140"/>
      <c r="B94" s="132"/>
      <c r="C94" s="133"/>
      <c r="D94" s="132"/>
      <c r="E94" s="132"/>
      <c r="G94" s="134"/>
      <c r="H94" s="167"/>
      <c r="J94" s="135"/>
      <c r="K94" s="135"/>
      <c r="L94" s="135"/>
    </row>
    <row r="95" spans="1:12" s="152" customFormat="1" x14ac:dyDescent="0.3">
      <c r="A95" s="140"/>
      <c r="B95" s="132"/>
      <c r="C95" s="133"/>
      <c r="D95" s="132"/>
      <c r="E95" s="132"/>
      <c r="G95" s="134"/>
      <c r="H95" s="167"/>
      <c r="J95" s="135"/>
      <c r="K95" s="135"/>
      <c r="L95" s="135"/>
    </row>
    <row r="96" spans="1:12" s="152" customFormat="1" x14ac:dyDescent="0.3">
      <c r="A96" s="140"/>
      <c r="B96" s="132"/>
      <c r="C96" s="133"/>
      <c r="D96" s="132"/>
      <c r="E96" s="132"/>
      <c r="G96" s="134"/>
      <c r="H96" s="167"/>
      <c r="J96" s="135"/>
      <c r="K96" s="135"/>
      <c r="L96" s="135"/>
    </row>
    <row r="97" spans="1:12" s="152" customFormat="1" x14ac:dyDescent="0.3">
      <c r="A97" s="140"/>
      <c r="B97" s="132"/>
      <c r="C97" s="133"/>
      <c r="D97" s="132"/>
      <c r="E97" s="132"/>
      <c r="G97" s="134"/>
      <c r="H97" s="167"/>
      <c r="J97" s="135"/>
      <c r="K97" s="135"/>
      <c r="L97" s="135"/>
    </row>
    <row r="98" spans="1:12" s="152" customFormat="1" x14ac:dyDescent="0.3">
      <c r="A98" s="140"/>
      <c r="B98" s="132"/>
      <c r="C98" s="133"/>
      <c r="D98" s="132"/>
      <c r="E98" s="132"/>
      <c r="G98" s="134"/>
      <c r="H98" s="167"/>
      <c r="J98" s="135"/>
      <c r="K98" s="135"/>
      <c r="L98" s="135"/>
    </row>
    <row r="99" spans="1:12" s="152" customFormat="1" x14ac:dyDescent="0.3">
      <c r="A99" s="140"/>
      <c r="B99" s="132"/>
      <c r="C99" s="133"/>
      <c r="D99" s="132"/>
      <c r="E99" s="132"/>
      <c r="G99" s="134"/>
      <c r="H99" s="167"/>
      <c r="J99" s="135"/>
      <c r="K99" s="135"/>
      <c r="L99" s="135"/>
    </row>
    <row r="100" spans="1:12" s="152" customFormat="1" x14ac:dyDescent="0.3">
      <c r="A100" s="140"/>
      <c r="B100" s="132"/>
      <c r="C100" s="133"/>
      <c r="D100" s="132"/>
      <c r="E100" s="132"/>
      <c r="G100" s="134"/>
      <c r="H100" s="167"/>
      <c r="J100" s="135"/>
      <c r="K100" s="135"/>
      <c r="L100" s="135"/>
    </row>
    <row r="101" spans="1:12" s="152" customFormat="1" x14ac:dyDescent="0.3">
      <c r="A101" s="140"/>
      <c r="B101" s="132"/>
      <c r="C101" s="133"/>
      <c r="D101" s="132"/>
      <c r="E101" s="132"/>
      <c r="G101" s="134"/>
      <c r="H101" s="167"/>
      <c r="J101" s="135"/>
      <c r="K101" s="135"/>
      <c r="L101" s="135"/>
    </row>
    <row r="102" spans="1:12" s="152" customFormat="1" x14ac:dyDescent="0.3">
      <c r="A102" s="140"/>
      <c r="B102" s="132"/>
      <c r="C102" s="133"/>
      <c r="D102" s="132"/>
      <c r="E102" s="132"/>
      <c r="G102" s="134"/>
      <c r="H102" s="167"/>
      <c r="J102" s="135"/>
      <c r="K102" s="135"/>
      <c r="L102" s="135"/>
    </row>
    <row r="103" spans="1:12" s="152" customFormat="1" x14ac:dyDescent="0.3">
      <c r="A103" s="140"/>
      <c r="B103" s="132"/>
      <c r="C103" s="133"/>
      <c r="D103" s="132"/>
      <c r="E103" s="132"/>
      <c r="G103" s="134"/>
      <c r="H103" s="167"/>
      <c r="J103" s="135"/>
      <c r="K103" s="135"/>
      <c r="L103" s="135"/>
    </row>
    <row r="104" spans="1:12" s="152" customFormat="1" x14ac:dyDescent="0.3">
      <c r="A104" s="140"/>
      <c r="B104" s="132"/>
      <c r="C104" s="133"/>
      <c r="D104" s="132"/>
      <c r="E104" s="132"/>
      <c r="G104" s="134"/>
      <c r="H104" s="167"/>
      <c r="J104" s="135"/>
      <c r="K104" s="135"/>
      <c r="L104" s="135"/>
    </row>
    <row r="105" spans="1:12" s="152" customFormat="1" x14ac:dyDescent="0.3">
      <c r="A105" s="140"/>
      <c r="B105" s="132"/>
      <c r="C105" s="133"/>
      <c r="D105" s="132"/>
      <c r="E105" s="132"/>
      <c r="G105" s="134"/>
      <c r="H105" s="167"/>
      <c r="J105" s="135"/>
      <c r="K105" s="135"/>
      <c r="L105" s="135"/>
    </row>
    <row r="106" spans="1:12" s="152" customFormat="1" x14ac:dyDescent="0.3">
      <c r="A106" s="140"/>
      <c r="B106" s="132"/>
      <c r="C106" s="133"/>
      <c r="D106" s="132"/>
      <c r="E106" s="132"/>
      <c r="G106" s="134"/>
      <c r="H106" s="167"/>
      <c r="J106" s="135"/>
      <c r="K106" s="135"/>
      <c r="L106" s="135"/>
    </row>
    <row r="107" spans="1:12" s="152" customFormat="1" x14ac:dyDescent="0.3">
      <c r="A107" s="140"/>
      <c r="B107" s="132"/>
      <c r="C107" s="133"/>
      <c r="D107" s="132"/>
      <c r="E107" s="132"/>
      <c r="G107" s="134"/>
      <c r="H107" s="167"/>
      <c r="J107" s="135"/>
      <c r="K107" s="135"/>
      <c r="L107" s="135"/>
    </row>
    <row r="108" spans="1:12" s="152" customFormat="1" x14ac:dyDescent="0.3">
      <c r="A108" s="140"/>
      <c r="B108" s="132"/>
      <c r="C108" s="133"/>
      <c r="D108" s="132"/>
      <c r="E108" s="132"/>
      <c r="G108" s="134"/>
      <c r="H108" s="167"/>
      <c r="J108" s="135"/>
      <c r="K108" s="135"/>
      <c r="L108" s="135"/>
    </row>
    <row r="109" spans="1:12" s="152" customFormat="1" x14ac:dyDescent="0.3">
      <c r="A109" s="140"/>
      <c r="B109" s="132"/>
      <c r="C109" s="133"/>
      <c r="D109" s="132"/>
      <c r="E109" s="132"/>
      <c r="G109" s="134"/>
      <c r="H109" s="167"/>
      <c r="J109" s="135"/>
      <c r="K109" s="135"/>
      <c r="L109" s="135"/>
    </row>
    <row r="110" spans="1:12" s="152" customFormat="1" x14ac:dyDescent="0.3">
      <c r="A110" s="140"/>
      <c r="B110" s="132"/>
      <c r="C110" s="133"/>
      <c r="D110" s="132"/>
      <c r="E110" s="132"/>
      <c r="G110" s="134"/>
      <c r="H110" s="167"/>
      <c r="J110" s="135"/>
      <c r="K110" s="135"/>
      <c r="L110" s="135"/>
    </row>
    <row r="111" spans="1:12" s="152" customFormat="1" x14ac:dyDescent="0.3">
      <c r="A111" s="140"/>
      <c r="B111" s="132"/>
      <c r="C111" s="133"/>
      <c r="D111" s="132"/>
      <c r="E111" s="132"/>
      <c r="G111" s="134"/>
      <c r="H111" s="167"/>
      <c r="J111" s="135"/>
      <c r="K111" s="135"/>
      <c r="L111" s="135"/>
    </row>
    <row r="112" spans="1:12" s="152" customFormat="1" x14ac:dyDescent="0.3">
      <c r="A112" s="140"/>
      <c r="B112" s="132"/>
      <c r="C112" s="133"/>
      <c r="D112" s="132"/>
      <c r="E112" s="132"/>
      <c r="G112" s="134"/>
      <c r="H112" s="167"/>
      <c r="J112" s="135"/>
      <c r="K112" s="135"/>
      <c r="L112" s="135"/>
    </row>
    <row r="113" spans="1:12" s="152" customFormat="1" x14ac:dyDescent="0.3">
      <c r="A113" s="140"/>
      <c r="B113" s="132"/>
      <c r="C113" s="133"/>
      <c r="D113" s="132"/>
      <c r="E113" s="132"/>
      <c r="G113" s="134"/>
      <c r="H113" s="167"/>
      <c r="J113" s="135"/>
      <c r="K113" s="135"/>
      <c r="L113" s="135"/>
    </row>
    <row r="114" spans="1:12" s="152" customFormat="1" x14ac:dyDescent="0.3">
      <c r="A114" s="140"/>
      <c r="B114" s="132"/>
      <c r="C114" s="133"/>
      <c r="D114" s="132"/>
      <c r="E114" s="132"/>
      <c r="G114" s="134"/>
      <c r="H114" s="167"/>
      <c r="J114" s="135"/>
      <c r="K114" s="135"/>
      <c r="L114" s="135"/>
    </row>
    <row r="115" spans="1:12" s="152" customFormat="1" x14ac:dyDescent="0.3">
      <c r="A115" s="140"/>
      <c r="B115" s="132"/>
      <c r="C115" s="133"/>
      <c r="D115" s="132"/>
      <c r="E115" s="132"/>
      <c r="G115" s="134"/>
      <c r="H115" s="167"/>
      <c r="J115" s="135"/>
      <c r="K115" s="135"/>
      <c r="L115" s="135"/>
    </row>
    <row r="116" spans="1:12" s="152" customFormat="1" x14ac:dyDescent="0.3">
      <c r="A116" s="140"/>
      <c r="B116" s="132"/>
      <c r="C116" s="133"/>
      <c r="D116" s="132"/>
      <c r="E116" s="132"/>
      <c r="G116" s="134"/>
      <c r="H116" s="167"/>
      <c r="J116" s="135"/>
      <c r="K116" s="135"/>
      <c r="L116" s="135"/>
    </row>
    <row r="117" spans="1:12" s="152" customFormat="1" x14ac:dyDescent="0.3">
      <c r="A117" s="140"/>
      <c r="B117" s="132"/>
      <c r="C117" s="133"/>
      <c r="D117" s="132"/>
      <c r="E117" s="132"/>
      <c r="G117" s="134"/>
      <c r="H117" s="167"/>
      <c r="J117" s="135"/>
      <c r="K117" s="135"/>
      <c r="L117" s="135"/>
    </row>
    <row r="118" spans="1:12" s="152" customFormat="1" x14ac:dyDescent="0.3">
      <c r="A118" s="140"/>
      <c r="B118" s="132"/>
      <c r="C118" s="133"/>
      <c r="D118" s="132"/>
      <c r="E118" s="132"/>
      <c r="G118" s="134"/>
      <c r="H118" s="167"/>
      <c r="J118" s="135"/>
      <c r="K118" s="135"/>
      <c r="L118" s="135"/>
    </row>
    <row r="119" spans="1:12" s="152" customFormat="1" x14ac:dyDescent="0.3">
      <c r="A119" s="140"/>
      <c r="B119" s="132"/>
      <c r="C119" s="133"/>
      <c r="D119" s="132"/>
      <c r="E119" s="132"/>
      <c r="G119" s="134"/>
      <c r="H119" s="167"/>
      <c r="J119" s="135"/>
      <c r="K119" s="135"/>
      <c r="L119" s="135"/>
    </row>
    <row r="120" spans="1:12" s="152" customFormat="1" x14ac:dyDescent="0.3">
      <c r="A120" s="140"/>
      <c r="B120" s="132"/>
      <c r="C120" s="133"/>
      <c r="D120" s="132"/>
      <c r="E120" s="132"/>
      <c r="G120" s="134"/>
      <c r="H120" s="167"/>
      <c r="J120" s="135"/>
      <c r="K120" s="135"/>
      <c r="L120" s="135"/>
    </row>
    <row r="121" spans="1:12" s="152" customFormat="1" x14ac:dyDescent="0.3">
      <c r="A121" s="140"/>
      <c r="B121" s="132"/>
      <c r="C121" s="133"/>
      <c r="D121" s="132"/>
      <c r="E121" s="132"/>
      <c r="G121" s="134"/>
      <c r="H121" s="167"/>
      <c r="J121" s="135"/>
      <c r="K121" s="135"/>
      <c r="L121" s="135"/>
    </row>
    <row r="122" spans="1:12" s="152" customFormat="1" x14ac:dyDescent="0.3">
      <c r="A122" s="140"/>
      <c r="B122" s="132"/>
      <c r="C122" s="133"/>
      <c r="D122" s="132"/>
      <c r="E122" s="132"/>
      <c r="G122" s="134"/>
      <c r="H122" s="167"/>
      <c r="J122" s="135"/>
      <c r="K122" s="135"/>
      <c r="L122" s="135"/>
    </row>
    <row r="123" spans="1:12" s="152" customFormat="1" x14ac:dyDescent="0.3">
      <c r="A123" s="140"/>
      <c r="B123" s="132"/>
      <c r="C123" s="133"/>
      <c r="D123" s="132"/>
      <c r="E123" s="132"/>
      <c r="G123" s="134"/>
      <c r="H123" s="167"/>
      <c r="J123" s="135"/>
      <c r="K123" s="135"/>
      <c r="L123" s="135"/>
    </row>
    <row r="124" spans="1:12" s="152" customFormat="1" x14ac:dyDescent="0.3">
      <c r="A124" s="140"/>
      <c r="B124" s="132"/>
      <c r="C124" s="133"/>
      <c r="D124" s="132"/>
      <c r="E124" s="132"/>
      <c r="G124" s="134"/>
      <c r="H124" s="167"/>
      <c r="J124" s="135"/>
      <c r="K124" s="135"/>
      <c r="L124" s="135"/>
    </row>
    <row r="125" spans="1:12" s="152" customFormat="1" x14ac:dyDescent="0.3">
      <c r="A125" s="140"/>
      <c r="B125" s="132"/>
      <c r="C125" s="133"/>
      <c r="D125" s="132"/>
      <c r="E125" s="132"/>
      <c r="G125" s="134"/>
      <c r="H125" s="167"/>
      <c r="J125" s="135"/>
      <c r="K125" s="135"/>
      <c r="L125" s="135"/>
    </row>
    <row r="126" spans="1:12" s="152" customFormat="1" x14ac:dyDescent="0.3">
      <c r="A126" s="140"/>
      <c r="B126" s="132"/>
      <c r="C126" s="133"/>
      <c r="D126" s="132"/>
      <c r="E126" s="132"/>
      <c r="G126" s="134"/>
      <c r="H126" s="167"/>
      <c r="J126" s="135"/>
      <c r="K126" s="135"/>
      <c r="L126" s="135"/>
    </row>
    <row r="127" spans="1:12" s="152" customFormat="1" x14ac:dyDescent="0.3">
      <c r="A127" s="140"/>
      <c r="B127" s="132"/>
      <c r="C127" s="133"/>
      <c r="D127" s="132"/>
      <c r="E127" s="132"/>
      <c r="G127" s="134"/>
      <c r="H127" s="167"/>
      <c r="J127" s="135"/>
      <c r="K127" s="135"/>
      <c r="L127" s="135"/>
    </row>
    <row r="128" spans="1:12" s="152" customFormat="1" x14ac:dyDescent="0.3">
      <c r="A128" s="140"/>
      <c r="B128" s="132"/>
      <c r="C128" s="133"/>
      <c r="D128" s="132"/>
      <c r="E128" s="132"/>
      <c r="G128" s="134"/>
      <c r="H128" s="167"/>
      <c r="J128" s="135"/>
      <c r="K128" s="135"/>
      <c r="L128" s="135"/>
    </row>
    <row r="129" spans="1:12" s="152" customFormat="1" x14ac:dyDescent="0.3">
      <c r="A129" s="140"/>
      <c r="B129" s="132"/>
      <c r="C129" s="133"/>
      <c r="D129" s="132"/>
      <c r="E129" s="132"/>
      <c r="G129" s="134"/>
      <c r="H129" s="167"/>
      <c r="J129" s="135"/>
      <c r="K129" s="135"/>
      <c r="L129" s="135"/>
    </row>
    <row r="130" spans="1:12" s="152" customFormat="1" x14ac:dyDescent="0.3">
      <c r="A130" s="140"/>
      <c r="B130" s="132"/>
      <c r="C130" s="133"/>
      <c r="D130" s="132"/>
      <c r="E130" s="132"/>
      <c r="G130" s="134"/>
      <c r="H130" s="167"/>
      <c r="J130" s="135"/>
      <c r="K130" s="135"/>
      <c r="L130" s="135"/>
    </row>
    <row r="131" spans="1:12" s="152" customFormat="1" x14ac:dyDescent="0.3">
      <c r="A131" s="140"/>
      <c r="B131" s="132"/>
      <c r="C131" s="133"/>
      <c r="D131" s="132"/>
      <c r="E131" s="132"/>
      <c r="G131" s="134"/>
      <c r="H131" s="167"/>
      <c r="J131" s="135"/>
      <c r="K131" s="135"/>
      <c r="L131" s="135"/>
    </row>
    <row r="132" spans="1:12" s="152" customFormat="1" x14ac:dyDescent="0.3">
      <c r="A132" s="140"/>
      <c r="B132" s="132"/>
      <c r="C132" s="133"/>
      <c r="D132" s="132"/>
      <c r="E132" s="132"/>
      <c r="G132" s="134"/>
      <c r="H132" s="167"/>
      <c r="J132" s="135"/>
      <c r="K132" s="135"/>
      <c r="L132" s="135"/>
    </row>
    <row r="133" spans="1:12" s="152" customFormat="1" x14ac:dyDescent="0.3">
      <c r="A133" s="140"/>
      <c r="B133" s="132"/>
      <c r="C133" s="133"/>
      <c r="D133" s="132"/>
      <c r="E133" s="132"/>
      <c r="G133" s="134"/>
      <c r="H133" s="167"/>
      <c r="J133" s="135"/>
      <c r="K133" s="135"/>
      <c r="L133" s="135"/>
    </row>
    <row r="134" spans="1:12" s="152" customFormat="1" x14ac:dyDescent="0.3">
      <c r="A134" s="140"/>
      <c r="B134" s="132"/>
      <c r="C134" s="133"/>
      <c r="D134" s="132"/>
      <c r="E134" s="132"/>
      <c r="G134" s="134"/>
      <c r="H134" s="167"/>
      <c r="J134" s="135"/>
      <c r="K134" s="135"/>
      <c r="L134" s="135"/>
    </row>
    <row r="135" spans="1:12" s="152" customFormat="1" x14ac:dyDescent="0.3">
      <c r="A135" s="140"/>
      <c r="B135" s="132"/>
      <c r="C135" s="133"/>
      <c r="D135" s="132"/>
      <c r="E135" s="132"/>
      <c r="G135" s="134"/>
      <c r="H135" s="167"/>
      <c r="J135" s="135"/>
      <c r="K135" s="135"/>
      <c r="L135" s="135"/>
    </row>
    <row r="136" spans="1:12" s="152" customFormat="1" x14ac:dyDescent="0.3">
      <c r="A136" s="140"/>
      <c r="B136" s="132"/>
      <c r="C136" s="133"/>
      <c r="D136" s="132"/>
      <c r="E136" s="132"/>
      <c r="G136" s="134"/>
      <c r="H136" s="167"/>
      <c r="J136" s="135"/>
      <c r="K136" s="135"/>
      <c r="L136" s="135"/>
    </row>
    <row r="137" spans="1:12" s="152" customFormat="1" x14ac:dyDescent="0.3">
      <c r="A137" s="140"/>
      <c r="B137" s="132"/>
      <c r="C137" s="133"/>
      <c r="D137" s="132"/>
      <c r="E137" s="132"/>
      <c r="G137" s="134"/>
      <c r="H137" s="167"/>
      <c r="J137" s="135"/>
      <c r="K137" s="135"/>
      <c r="L137" s="135"/>
    </row>
    <row r="138" spans="1:12" s="152" customFormat="1" x14ac:dyDescent="0.3">
      <c r="A138" s="140"/>
      <c r="B138" s="132"/>
      <c r="C138" s="133"/>
      <c r="D138" s="132"/>
      <c r="E138" s="132"/>
      <c r="G138" s="134"/>
      <c r="H138" s="167"/>
      <c r="J138" s="135"/>
      <c r="K138" s="135"/>
      <c r="L138" s="135"/>
    </row>
    <row r="139" spans="1:12" s="152" customFormat="1" x14ac:dyDescent="0.3">
      <c r="A139" s="140"/>
      <c r="B139" s="132"/>
      <c r="C139" s="133"/>
      <c r="D139" s="132"/>
      <c r="E139" s="132"/>
      <c r="G139" s="134"/>
      <c r="H139" s="167"/>
      <c r="J139" s="135"/>
      <c r="K139" s="135"/>
      <c r="L139" s="135"/>
    </row>
    <row r="140" spans="1:12" s="152" customFormat="1" x14ac:dyDescent="0.3">
      <c r="A140" s="140"/>
      <c r="B140" s="132"/>
      <c r="C140" s="133"/>
      <c r="D140" s="132"/>
      <c r="E140" s="132"/>
      <c r="G140" s="134"/>
      <c r="H140" s="167"/>
      <c r="J140" s="135"/>
      <c r="K140" s="135"/>
      <c r="L140" s="135"/>
    </row>
    <row r="141" spans="1:12" s="152" customFormat="1" x14ac:dyDescent="0.3">
      <c r="A141" s="140"/>
      <c r="B141" s="132"/>
      <c r="C141" s="133"/>
      <c r="D141" s="132"/>
      <c r="E141" s="132"/>
      <c r="G141" s="134"/>
      <c r="H141" s="167"/>
      <c r="J141" s="135"/>
      <c r="K141" s="135"/>
      <c r="L141" s="135"/>
    </row>
    <row r="142" spans="1:12" s="152" customFormat="1" x14ac:dyDescent="0.3">
      <c r="A142" s="140"/>
      <c r="B142" s="132"/>
      <c r="C142" s="133"/>
      <c r="D142" s="132"/>
      <c r="E142" s="132"/>
      <c r="G142" s="134"/>
      <c r="H142" s="167"/>
      <c r="J142" s="135"/>
      <c r="K142" s="135"/>
      <c r="L142" s="135"/>
    </row>
    <row r="143" spans="1:12" s="152" customFormat="1" x14ac:dyDescent="0.3">
      <c r="A143" s="140"/>
      <c r="B143" s="132"/>
      <c r="C143" s="133"/>
      <c r="D143" s="132"/>
      <c r="E143" s="132"/>
      <c r="G143" s="134"/>
      <c r="H143" s="167"/>
      <c r="J143" s="135"/>
      <c r="K143" s="135"/>
      <c r="L143" s="135"/>
    </row>
    <row r="144" spans="1:12" s="152" customFormat="1" x14ac:dyDescent="0.3">
      <c r="A144" s="140"/>
      <c r="B144" s="132"/>
      <c r="C144" s="133"/>
      <c r="D144" s="132"/>
      <c r="E144" s="132"/>
      <c r="G144" s="134"/>
      <c r="H144" s="167"/>
      <c r="J144" s="135"/>
      <c r="K144" s="135"/>
      <c r="L144" s="135"/>
    </row>
    <row r="145" spans="1:12" s="152" customFormat="1" x14ac:dyDescent="0.3">
      <c r="A145" s="140"/>
      <c r="B145" s="132"/>
      <c r="C145" s="133"/>
      <c r="D145" s="132"/>
      <c r="E145" s="132"/>
      <c r="G145" s="134"/>
      <c r="H145" s="167"/>
      <c r="J145" s="135"/>
      <c r="K145" s="135"/>
      <c r="L145" s="135"/>
    </row>
    <row r="146" spans="1:12" s="152" customFormat="1" x14ac:dyDescent="0.3">
      <c r="A146" s="140"/>
      <c r="B146" s="132"/>
      <c r="C146" s="133"/>
      <c r="D146" s="132"/>
      <c r="E146" s="132"/>
      <c r="G146" s="134"/>
      <c r="H146" s="167"/>
      <c r="J146" s="135"/>
      <c r="K146" s="135"/>
      <c r="L146" s="135"/>
    </row>
    <row r="147" spans="1:12" s="152" customFormat="1" x14ac:dyDescent="0.3">
      <c r="A147" s="140"/>
      <c r="B147" s="132"/>
      <c r="C147" s="133"/>
      <c r="D147" s="132"/>
      <c r="E147" s="132"/>
      <c r="G147" s="134"/>
      <c r="H147" s="167"/>
      <c r="J147" s="135"/>
      <c r="K147" s="135"/>
      <c r="L147" s="135"/>
    </row>
    <row r="148" spans="1:12" s="152" customFormat="1" x14ac:dyDescent="0.3">
      <c r="A148" s="140"/>
      <c r="B148" s="132"/>
      <c r="C148" s="133"/>
      <c r="D148" s="132"/>
      <c r="E148" s="132"/>
      <c r="G148" s="134"/>
      <c r="H148" s="167"/>
      <c r="J148" s="135"/>
      <c r="K148" s="135"/>
      <c r="L148" s="135"/>
    </row>
    <row r="149" spans="1:12" s="152" customFormat="1" x14ac:dyDescent="0.3">
      <c r="A149" s="140"/>
      <c r="B149" s="132"/>
      <c r="C149" s="133"/>
      <c r="D149" s="132"/>
      <c r="E149" s="132"/>
      <c r="G149" s="134"/>
      <c r="H149" s="167"/>
      <c r="J149" s="135"/>
      <c r="K149" s="135"/>
      <c r="L149" s="135"/>
    </row>
    <row r="150" spans="1:12" s="152" customFormat="1" x14ac:dyDescent="0.3">
      <c r="A150" s="140"/>
      <c r="B150" s="132"/>
      <c r="C150" s="133"/>
      <c r="D150" s="132"/>
      <c r="E150" s="132"/>
      <c r="G150" s="134"/>
      <c r="H150" s="167"/>
      <c r="J150" s="135"/>
      <c r="K150" s="135"/>
      <c r="L150" s="135"/>
    </row>
    <row r="151" spans="1:12" s="152" customFormat="1" x14ac:dyDescent="0.3">
      <c r="A151" s="140"/>
      <c r="B151" s="132"/>
      <c r="C151" s="133"/>
      <c r="D151" s="132"/>
      <c r="E151" s="132"/>
      <c r="G151" s="134"/>
      <c r="H151" s="167"/>
      <c r="J151" s="135"/>
      <c r="K151" s="135"/>
      <c r="L151" s="135"/>
    </row>
    <row r="152" spans="1:12" s="152" customFormat="1" x14ac:dyDescent="0.3">
      <c r="A152" s="140"/>
      <c r="B152" s="132"/>
      <c r="C152" s="133"/>
      <c r="D152" s="132"/>
      <c r="E152" s="132"/>
      <c r="G152" s="134"/>
      <c r="H152" s="167"/>
      <c r="J152" s="135"/>
      <c r="K152" s="135"/>
      <c r="L152" s="135"/>
    </row>
    <row r="153" spans="1:12" s="152" customFormat="1" x14ac:dyDescent="0.3">
      <c r="A153" s="140"/>
      <c r="B153" s="132"/>
      <c r="C153" s="133"/>
      <c r="D153" s="132"/>
      <c r="E153" s="132"/>
      <c r="G153" s="134"/>
      <c r="H153" s="167"/>
      <c r="J153" s="135"/>
      <c r="K153" s="135"/>
      <c r="L153" s="135"/>
    </row>
    <row r="154" spans="1:12" s="152" customFormat="1" x14ac:dyDescent="0.3">
      <c r="A154" s="140"/>
      <c r="B154" s="132"/>
      <c r="C154" s="133"/>
      <c r="D154" s="132"/>
      <c r="E154" s="132"/>
      <c r="G154" s="134"/>
      <c r="H154" s="167"/>
      <c r="J154" s="135"/>
      <c r="K154" s="135"/>
      <c r="L154" s="135"/>
    </row>
    <row r="155" spans="1:12" s="152" customFormat="1" x14ac:dyDescent="0.3">
      <c r="A155" s="140"/>
      <c r="B155" s="132"/>
      <c r="C155" s="133"/>
      <c r="D155" s="132"/>
      <c r="E155" s="132"/>
      <c r="G155" s="134"/>
      <c r="H155" s="167"/>
      <c r="J155" s="135"/>
      <c r="K155" s="135"/>
      <c r="L155" s="135"/>
    </row>
    <row r="156" spans="1:12" s="152" customFormat="1" x14ac:dyDescent="0.3">
      <c r="A156" s="140"/>
      <c r="B156" s="132"/>
      <c r="C156" s="133"/>
      <c r="D156" s="132"/>
      <c r="E156" s="132"/>
      <c r="G156" s="134"/>
      <c r="H156" s="167"/>
      <c r="J156" s="135"/>
      <c r="K156" s="135"/>
      <c r="L156" s="135"/>
    </row>
    <row r="157" spans="1:12" s="152" customFormat="1" x14ac:dyDescent="0.3">
      <c r="A157" s="140"/>
      <c r="B157" s="132"/>
      <c r="C157" s="133"/>
      <c r="D157" s="132"/>
      <c r="E157" s="132"/>
      <c r="G157" s="134"/>
      <c r="H157" s="167"/>
      <c r="J157" s="135"/>
      <c r="K157" s="135"/>
      <c r="L157" s="135"/>
    </row>
    <row r="158" spans="1:12" s="152" customFormat="1" x14ac:dyDescent="0.3">
      <c r="A158" s="140"/>
      <c r="B158" s="132"/>
      <c r="C158" s="133"/>
      <c r="D158" s="132"/>
      <c r="E158" s="132"/>
      <c r="G158" s="134"/>
      <c r="H158" s="167"/>
      <c r="J158" s="135"/>
      <c r="K158" s="135"/>
      <c r="L158" s="135"/>
    </row>
    <row r="159" spans="1:12" s="152" customFormat="1" x14ac:dyDescent="0.3">
      <c r="A159" s="140"/>
      <c r="B159" s="132"/>
      <c r="C159" s="133"/>
      <c r="D159" s="132"/>
      <c r="E159" s="132"/>
      <c r="G159" s="134"/>
      <c r="H159" s="167"/>
      <c r="J159" s="135"/>
      <c r="K159" s="135"/>
      <c r="L159" s="135"/>
    </row>
    <row r="160" spans="1:12" s="152" customFormat="1" x14ac:dyDescent="0.3">
      <c r="A160" s="140"/>
      <c r="B160" s="132"/>
      <c r="C160" s="133"/>
      <c r="D160" s="132"/>
      <c r="E160" s="132"/>
      <c r="G160" s="134"/>
      <c r="H160" s="167"/>
      <c r="J160" s="135"/>
      <c r="K160" s="135"/>
      <c r="L160" s="135"/>
    </row>
    <row r="161" spans="1:12" s="152" customFormat="1" x14ac:dyDescent="0.3">
      <c r="A161" s="140"/>
      <c r="B161" s="132"/>
      <c r="C161" s="133"/>
      <c r="D161" s="132"/>
      <c r="E161" s="132"/>
      <c r="G161" s="134"/>
      <c r="H161" s="167"/>
      <c r="J161" s="135"/>
      <c r="K161" s="135"/>
      <c r="L161" s="135"/>
    </row>
    <row r="162" spans="1:12" s="152" customFormat="1" x14ac:dyDescent="0.3">
      <c r="A162" s="140"/>
      <c r="B162" s="132"/>
      <c r="C162" s="133"/>
      <c r="D162" s="132"/>
      <c r="E162" s="132"/>
      <c r="G162" s="134"/>
      <c r="H162" s="167"/>
      <c r="J162" s="135"/>
      <c r="K162" s="135"/>
      <c r="L162" s="135"/>
    </row>
    <row r="163" spans="1:12" s="152" customFormat="1" x14ac:dyDescent="0.3">
      <c r="A163" s="140"/>
      <c r="B163" s="132"/>
      <c r="C163" s="133"/>
      <c r="D163" s="132"/>
      <c r="E163" s="132"/>
      <c r="G163" s="134"/>
      <c r="H163" s="167"/>
      <c r="J163" s="135"/>
      <c r="K163" s="135"/>
      <c r="L163" s="135"/>
    </row>
    <row r="164" spans="1:12" s="152" customFormat="1" x14ac:dyDescent="0.3">
      <c r="A164" s="140"/>
      <c r="B164" s="132"/>
      <c r="C164" s="133"/>
      <c r="D164" s="132"/>
      <c r="E164" s="132"/>
      <c r="G164" s="134"/>
      <c r="H164" s="167"/>
      <c r="J164" s="135"/>
      <c r="K164" s="135"/>
      <c r="L164" s="135"/>
    </row>
    <row r="165" spans="1:12" s="152" customFormat="1" x14ac:dyDescent="0.3">
      <c r="A165" s="140"/>
      <c r="B165" s="132"/>
      <c r="C165" s="133"/>
      <c r="D165" s="132"/>
      <c r="E165" s="132"/>
      <c r="G165" s="134"/>
      <c r="H165" s="167"/>
      <c r="J165" s="135"/>
      <c r="K165" s="135"/>
      <c r="L165" s="135"/>
    </row>
    <row r="166" spans="1:12" s="152" customFormat="1" x14ac:dyDescent="0.3">
      <c r="A166" s="140"/>
      <c r="B166" s="132"/>
      <c r="C166" s="133"/>
      <c r="D166" s="132"/>
      <c r="E166" s="132"/>
      <c r="G166" s="134"/>
      <c r="H166" s="167"/>
      <c r="J166" s="135"/>
      <c r="K166" s="135"/>
      <c r="L166" s="135"/>
    </row>
    <row r="167" spans="1:12" s="152" customFormat="1" x14ac:dyDescent="0.3">
      <c r="A167" s="140"/>
      <c r="B167" s="132"/>
      <c r="C167" s="133"/>
      <c r="D167" s="132"/>
      <c r="E167" s="132"/>
      <c r="G167" s="134"/>
      <c r="H167" s="167"/>
      <c r="J167" s="135"/>
      <c r="K167" s="135"/>
      <c r="L167" s="135"/>
    </row>
    <row r="168" spans="1:12" s="152" customFormat="1" x14ac:dyDescent="0.3">
      <c r="A168" s="140"/>
      <c r="B168" s="132"/>
      <c r="C168" s="133"/>
      <c r="D168" s="132"/>
      <c r="E168" s="132"/>
      <c r="G168" s="134"/>
      <c r="H168" s="167"/>
      <c r="J168" s="135"/>
      <c r="K168" s="135"/>
      <c r="L168" s="135"/>
    </row>
    <row r="169" spans="1:12" s="152" customFormat="1" x14ac:dyDescent="0.3">
      <c r="A169" s="140"/>
      <c r="B169" s="132"/>
      <c r="C169" s="133"/>
      <c r="D169" s="132"/>
      <c r="E169" s="132"/>
      <c r="G169" s="134"/>
      <c r="H169" s="167"/>
      <c r="J169" s="135"/>
      <c r="K169" s="135"/>
      <c r="L169" s="135"/>
    </row>
    <row r="170" spans="1:12" s="152" customFormat="1" x14ac:dyDescent="0.3">
      <c r="A170" s="140"/>
      <c r="B170" s="132"/>
      <c r="C170" s="133"/>
      <c r="D170" s="132"/>
      <c r="E170" s="132"/>
      <c r="G170" s="134"/>
      <c r="H170" s="167"/>
      <c r="J170" s="135"/>
      <c r="K170" s="135"/>
      <c r="L170" s="135"/>
    </row>
    <row r="171" spans="1:12" s="152" customFormat="1" x14ac:dyDescent="0.3">
      <c r="A171" s="140"/>
      <c r="B171" s="132"/>
      <c r="C171" s="133"/>
      <c r="D171" s="132"/>
      <c r="E171" s="132"/>
      <c r="G171" s="134"/>
      <c r="H171" s="167"/>
      <c r="J171" s="135"/>
      <c r="K171" s="135"/>
      <c r="L171" s="135"/>
    </row>
    <row r="172" spans="1:12" s="152" customFormat="1" x14ac:dyDescent="0.3">
      <c r="A172" s="140"/>
      <c r="B172" s="132"/>
      <c r="C172" s="133"/>
      <c r="D172" s="132"/>
      <c r="E172" s="132"/>
      <c r="G172" s="134"/>
      <c r="H172" s="167"/>
      <c r="J172" s="135"/>
      <c r="K172" s="135"/>
      <c r="L172" s="135"/>
    </row>
    <row r="173" spans="1:12" s="152" customFormat="1" x14ac:dyDescent="0.3">
      <c r="A173" s="140"/>
      <c r="B173" s="132"/>
      <c r="C173" s="133"/>
      <c r="D173" s="132"/>
      <c r="E173" s="132"/>
      <c r="G173" s="134"/>
      <c r="H173" s="167"/>
      <c r="J173" s="135"/>
      <c r="K173" s="135"/>
      <c r="L173" s="135"/>
    </row>
    <row r="174" spans="1:12" s="152" customFormat="1" x14ac:dyDescent="0.3">
      <c r="A174" s="140"/>
      <c r="B174" s="132"/>
      <c r="C174" s="133"/>
      <c r="D174" s="132"/>
      <c r="E174" s="132"/>
      <c r="G174" s="134"/>
      <c r="H174" s="167"/>
      <c r="J174" s="135"/>
      <c r="K174" s="135"/>
      <c r="L174" s="135"/>
    </row>
    <row r="175" spans="1:12" s="152" customFormat="1" x14ac:dyDescent="0.3">
      <c r="A175" s="140"/>
      <c r="B175" s="132"/>
      <c r="C175" s="133"/>
      <c r="D175" s="132"/>
      <c r="E175" s="132"/>
      <c r="G175" s="134"/>
      <c r="H175" s="167"/>
      <c r="J175" s="135"/>
      <c r="K175" s="135"/>
      <c r="L175" s="135"/>
    </row>
    <row r="176" spans="1:12" s="152" customFormat="1" x14ac:dyDescent="0.3">
      <c r="A176" s="140"/>
      <c r="B176" s="132"/>
      <c r="C176" s="133"/>
      <c r="D176" s="132"/>
      <c r="E176" s="132"/>
      <c r="G176" s="134"/>
      <c r="H176" s="167"/>
      <c r="J176" s="135"/>
      <c r="K176" s="135"/>
      <c r="L176" s="135"/>
    </row>
    <row r="177" spans="1:12" s="152" customFormat="1" x14ac:dyDescent="0.3">
      <c r="A177" s="140"/>
      <c r="B177" s="132"/>
      <c r="C177" s="133"/>
      <c r="D177" s="132"/>
      <c r="E177" s="132"/>
      <c r="G177" s="134"/>
      <c r="H177" s="167"/>
      <c r="J177" s="135"/>
      <c r="K177" s="135"/>
      <c r="L177" s="135"/>
    </row>
    <row r="178" spans="1:12" s="152" customFormat="1" x14ac:dyDescent="0.3">
      <c r="A178" s="140"/>
      <c r="B178" s="132"/>
      <c r="C178" s="133"/>
      <c r="D178" s="132"/>
      <c r="E178" s="132"/>
      <c r="G178" s="134"/>
      <c r="H178" s="167"/>
      <c r="J178" s="135"/>
      <c r="K178" s="135"/>
      <c r="L178" s="135"/>
    </row>
    <row r="179" spans="1:12" s="152" customFormat="1" x14ac:dyDescent="0.3">
      <c r="A179" s="140"/>
      <c r="B179" s="132"/>
      <c r="C179" s="133"/>
      <c r="D179" s="132"/>
      <c r="E179" s="132"/>
      <c r="G179" s="134"/>
      <c r="H179" s="167"/>
      <c r="J179" s="135"/>
      <c r="K179" s="135"/>
      <c r="L179" s="135"/>
    </row>
    <row r="180" spans="1:12" s="152" customFormat="1" x14ac:dyDescent="0.3">
      <c r="A180" s="140"/>
      <c r="B180" s="132"/>
      <c r="C180" s="133"/>
      <c r="D180" s="132"/>
      <c r="E180" s="132"/>
      <c r="G180" s="134"/>
      <c r="H180" s="167"/>
      <c r="J180" s="135"/>
      <c r="K180" s="135"/>
      <c r="L180" s="135"/>
    </row>
    <row r="181" spans="1:12" s="152" customFormat="1" x14ac:dyDescent="0.3">
      <c r="A181" s="140"/>
      <c r="B181" s="132"/>
      <c r="C181" s="133"/>
      <c r="D181" s="132"/>
      <c r="E181" s="132"/>
      <c r="G181" s="134"/>
      <c r="H181" s="167"/>
      <c r="J181" s="135"/>
      <c r="K181" s="135"/>
      <c r="L181" s="135"/>
    </row>
    <row r="182" spans="1:12" s="152" customFormat="1" x14ac:dyDescent="0.3">
      <c r="A182" s="140"/>
      <c r="B182" s="132"/>
      <c r="C182" s="133"/>
      <c r="D182" s="132"/>
      <c r="E182" s="132"/>
      <c r="G182" s="134"/>
      <c r="H182" s="167"/>
      <c r="J182" s="135"/>
      <c r="K182" s="135"/>
      <c r="L182" s="135"/>
    </row>
    <row r="183" spans="1:12" s="152" customFormat="1" x14ac:dyDescent="0.3">
      <c r="A183" s="140"/>
      <c r="B183" s="132"/>
      <c r="C183" s="133"/>
      <c r="D183" s="132"/>
      <c r="E183" s="132"/>
      <c r="G183" s="134"/>
      <c r="H183" s="167"/>
      <c r="J183" s="135"/>
      <c r="K183" s="135"/>
      <c r="L183" s="135"/>
    </row>
    <row r="184" spans="1:12" s="152" customFormat="1" x14ac:dyDescent="0.3">
      <c r="A184" s="140"/>
      <c r="B184" s="132"/>
      <c r="C184" s="133"/>
      <c r="D184" s="132"/>
      <c r="E184" s="132"/>
      <c r="G184" s="134"/>
      <c r="H184" s="167"/>
      <c r="J184" s="135"/>
      <c r="K184" s="135"/>
      <c r="L184" s="135"/>
    </row>
    <row r="185" spans="1:12" s="152" customFormat="1" x14ac:dyDescent="0.3">
      <c r="A185" s="140"/>
      <c r="B185" s="132"/>
      <c r="C185" s="133"/>
      <c r="D185" s="132"/>
      <c r="E185" s="132"/>
      <c r="G185" s="134"/>
      <c r="H185" s="167"/>
      <c r="J185" s="135"/>
      <c r="K185" s="135"/>
      <c r="L185" s="135"/>
    </row>
    <row r="186" spans="1:12" s="152" customFormat="1" x14ac:dyDescent="0.3">
      <c r="A186" s="140"/>
      <c r="B186" s="132"/>
      <c r="C186" s="133"/>
      <c r="D186" s="132"/>
      <c r="E186" s="132"/>
      <c r="G186" s="134"/>
      <c r="H186" s="167"/>
      <c r="J186" s="135"/>
      <c r="K186" s="135"/>
      <c r="L186" s="135"/>
    </row>
    <row r="187" spans="1:12" s="152" customFormat="1" x14ac:dyDescent="0.3">
      <c r="A187" s="140"/>
      <c r="B187" s="132"/>
      <c r="C187" s="133"/>
      <c r="D187" s="132"/>
      <c r="E187" s="132"/>
      <c r="G187" s="134"/>
      <c r="H187" s="167"/>
      <c r="J187" s="135"/>
      <c r="K187" s="135"/>
      <c r="L187" s="135"/>
    </row>
    <row r="188" spans="1:12" s="152" customFormat="1" x14ac:dyDescent="0.3">
      <c r="A188" s="140"/>
      <c r="B188" s="132"/>
      <c r="C188" s="133"/>
      <c r="D188" s="132"/>
      <c r="E188" s="132"/>
      <c r="G188" s="134"/>
      <c r="H188" s="167"/>
      <c r="J188" s="135"/>
      <c r="K188" s="135"/>
      <c r="L188" s="135"/>
    </row>
    <row r="189" spans="1:12" s="152" customFormat="1" x14ac:dyDescent="0.3">
      <c r="A189" s="140"/>
      <c r="B189" s="132"/>
      <c r="C189" s="133"/>
      <c r="D189" s="132"/>
      <c r="E189" s="132"/>
      <c r="G189" s="134"/>
      <c r="H189" s="167"/>
      <c r="J189" s="135"/>
      <c r="K189" s="135"/>
      <c r="L189" s="135"/>
    </row>
    <row r="190" spans="1:12" s="152" customFormat="1" x14ac:dyDescent="0.3">
      <c r="A190" s="140"/>
      <c r="B190" s="132"/>
      <c r="C190" s="133"/>
      <c r="D190" s="132"/>
      <c r="E190" s="132"/>
      <c r="G190" s="134"/>
      <c r="H190" s="167"/>
      <c r="J190" s="135"/>
      <c r="K190" s="135"/>
      <c r="L190" s="135"/>
    </row>
    <row r="191" spans="1:12" s="152" customFormat="1" x14ac:dyDescent="0.3">
      <c r="A191" s="140"/>
      <c r="B191" s="132"/>
      <c r="C191" s="133"/>
      <c r="D191" s="132"/>
      <c r="E191" s="132"/>
      <c r="G191" s="134"/>
      <c r="H191" s="167"/>
      <c r="J191" s="135"/>
      <c r="K191" s="135"/>
      <c r="L191" s="135"/>
    </row>
    <row r="192" spans="1:12" s="152" customFormat="1" x14ac:dyDescent="0.3">
      <c r="A192" s="140"/>
      <c r="B192" s="132"/>
      <c r="C192" s="133"/>
      <c r="D192" s="132"/>
      <c r="E192" s="132"/>
      <c r="G192" s="134"/>
      <c r="H192" s="167"/>
      <c r="J192" s="135"/>
      <c r="K192" s="135"/>
      <c r="L192" s="135"/>
    </row>
    <row r="193" spans="1:12" s="152" customFormat="1" x14ac:dyDescent="0.3">
      <c r="A193" s="140"/>
      <c r="B193" s="132"/>
      <c r="C193" s="133"/>
      <c r="D193" s="132"/>
      <c r="E193" s="132"/>
      <c r="G193" s="134"/>
      <c r="H193" s="167"/>
      <c r="J193" s="135"/>
      <c r="K193" s="135"/>
      <c r="L193" s="135"/>
    </row>
    <row r="194" spans="1:12" s="152" customFormat="1" x14ac:dyDescent="0.3">
      <c r="A194" s="140"/>
      <c r="B194" s="132"/>
      <c r="C194" s="133"/>
      <c r="D194" s="132"/>
      <c r="E194" s="132"/>
      <c r="G194" s="134"/>
      <c r="H194" s="167"/>
      <c r="J194" s="135"/>
      <c r="K194" s="135"/>
      <c r="L194" s="135"/>
    </row>
    <row r="195" spans="1:12" s="152" customFormat="1" x14ac:dyDescent="0.3">
      <c r="A195" s="140"/>
      <c r="B195" s="132"/>
      <c r="C195" s="133"/>
      <c r="D195" s="132"/>
      <c r="E195" s="132"/>
      <c r="G195" s="134"/>
      <c r="H195" s="167"/>
      <c r="J195" s="135"/>
      <c r="K195" s="135"/>
      <c r="L195" s="135"/>
    </row>
    <row r="196" spans="1:12" s="152" customFormat="1" x14ac:dyDescent="0.3">
      <c r="A196" s="140"/>
      <c r="B196" s="132"/>
      <c r="C196" s="133"/>
      <c r="D196" s="132"/>
      <c r="E196" s="132"/>
      <c r="G196" s="134"/>
      <c r="H196" s="167"/>
      <c r="J196" s="135"/>
      <c r="K196" s="135"/>
      <c r="L196" s="135"/>
    </row>
    <row r="197" spans="1:12" s="152" customFormat="1" x14ac:dyDescent="0.3">
      <c r="A197" s="140"/>
      <c r="B197" s="132"/>
      <c r="C197" s="133"/>
      <c r="D197" s="132"/>
      <c r="E197" s="132"/>
      <c r="G197" s="134"/>
      <c r="H197" s="167"/>
      <c r="J197" s="135"/>
      <c r="K197" s="135"/>
      <c r="L197" s="135"/>
    </row>
    <row r="198" spans="1:12" s="152" customFormat="1" x14ac:dyDescent="0.3">
      <c r="A198" s="140"/>
      <c r="B198" s="132"/>
      <c r="C198" s="133"/>
      <c r="D198" s="132"/>
      <c r="E198" s="132"/>
      <c r="G198" s="134"/>
      <c r="H198" s="167"/>
      <c r="J198" s="135"/>
      <c r="K198" s="135"/>
      <c r="L198" s="135"/>
    </row>
    <row r="199" spans="1:12" s="152" customFormat="1" x14ac:dyDescent="0.3">
      <c r="A199" s="140"/>
      <c r="B199" s="132"/>
      <c r="C199" s="133"/>
      <c r="D199" s="132"/>
      <c r="E199" s="132"/>
      <c r="G199" s="134"/>
      <c r="H199" s="167"/>
      <c r="J199" s="135"/>
      <c r="K199" s="135"/>
      <c r="L199" s="135"/>
    </row>
    <row r="200" spans="1:12" s="152" customFormat="1" x14ac:dyDescent="0.3">
      <c r="A200" s="140"/>
      <c r="B200" s="132"/>
      <c r="C200" s="133"/>
      <c r="D200" s="132"/>
      <c r="E200" s="132"/>
      <c r="G200" s="134"/>
      <c r="H200" s="167"/>
      <c r="J200" s="135"/>
      <c r="K200" s="135"/>
      <c r="L200" s="135"/>
    </row>
    <row r="201" spans="1:12" s="152" customFormat="1" x14ac:dyDescent="0.3">
      <c r="A201" s="140"/>
      <c r="B201" s="132"/>
      <c r="C201" s="133"/>
      <c r="D201" s="132"/>
      <c r="E201" s="132"/>
      <c r="G201" s="134"/>
      <c r="H201" s="167"/>
      <c r="J201" s="135"/>
      <c r="K201" s="135"/>
      <c r="L201" s="135"/>
    </row>
    <row r="202" spans="1:12" s="152" customFormat="1" x14ac:dyDescent="0.3">
      <c r="A202" s="140"/>
      <c r="B202" s="132"/>
      <c r="C202" s="133"/>
      <c r="D202" s="132"/>
      <c r="E202" s="132"/>
      <c r="G202" s="134"/>
      <c r="H202" s="167"/>
      <c r="J202" s="135"/>
      <c r="K202" s="135"/>
      <c r="L202" s="135"/>
    </row>
    <row r="203" spans="1:12" s="152" customFormat="1" x14ac:dyDescent="0.3">
      <c r="A203" s="140"/>
      <c r="B203" s="132"/>
      <c r="C203" s="133"/>
      <c r="D203" s="132"/>
      <c r="E203" s="132"/>
      <c r="G203" s="134"/>
      <c r="H203" s="167"/>
      <c r="J203" s="135"/>
      <c r="K203" s="135"/>
      <c r="L203" s="135"/>
    </row>
    <row r="204" spans="1:12" s="152" customFormat="1" x14ac:dyDescent="0.3">
      <c r="A204" s="140"/>
      <c r="B204" s="132"/>
      <c r="C204" s="133"/>
      <c r="D204" s="132"/>
      <c r="E204" s="132"/>
      <c r="G204" s="134"/>
      <c r="H204" s="167"/>
      <c r="J204" s="135"/>
      <c r="K204" s="135"/>
      <c r="L204" s="135"/>
    </row>
    <row r="205" spans="1:12" s="152" customFormat="1" x14ac:dyDescent="0.3">
      <c r="A205" s="140"/>
      <c r="B205" s="132"/>
      <c r="C205" s="133"/>
      <c r="D205" s="132"/>
      <c r="E205" s="132"/>
      <c r="G205" s="134"/>
      <c r="H205" s="167"/>
      <c r="J205" s="135"/>
      <c r="K205" s="135"/>
      <c r="L205" s="135"/>
    </row>
    <row r="206" spans="1:12" s="152" customFormat="1" x14ac:dyDescent="0.3">
      <c r="A206" s="140"/>
      <c r="B206" s="132"/>
      <c r="C206" s="133"/>
      <c r="D206" s="132"/>
      <c r="E206" s="132"/>
      <c r="G206" s="134"/>
      <c r="H206" s="167"/>
      <c r="J206" s="135"/>
      <c r="K206" s="135"/>
      <c r="L206" s="135"/>
    </row>
    <row r="207" spans="1:12" s="152" customFormat="1" x14ac:dyDescent="0.3">
      <c r="A207" s="140"/>
      <c r="B207" s="132"/>
      <c r="C207" s="133"/>
      <c r="D207" s="132"/>
      <c r="E207" s="132"/>
      <c r="G207" s="134"/>
      <c r="H207" s="167"/>
      <c r="J207" s="135"/>
      <c r="K207" s="135"/>
      <c r="L207" s="135"/>
    </row>
    <row r="208" spans="1:12" s="152" customFormat="1" x14ac:dyDescent="0.3">
      <c r="A208" s="140"/>
      <c r="B208" s="132"/>
      <c r="C208" s="133"/>
      <c r="D208" s="132"/>
      <c r="E208" s="132"/>
      <c r="G208" s="134"/>
      <c r="H208" s="167"/>
      <c r="J208" s="135"/>
      <c r="K208" s="135"/>
      <c r="L208" s="135"/>
    </row>
    <row r="209" spans="1:12" s="152" customFormat="1" x14ac:dyDescent="0.3">
      <c r="A209" s="140"/>
      <c r="B209" s="132"/>
      <c r="C209" s="133"/>
      <c r="D209" s="132"/>
      <c r="E209" s="132"/>
      <c r="G209" s="134"/>
      <c r="H209" s="167"/>
      <c r="J209" s="135"/>
      <c r="K209" s="135"/>
      <c r="L209" s="135"/>
    </row>
    <row r="210" spans="1:12" s="152" customFormat="1" x14ac:dyDescent="0.3">
      <c r="A210" s="140"/>
      <c r="B210" s="132"/>
      <c r="C210" s="133"/>
      <c r="D210" s="132"/>
      <c r="E210" s="132"/>
      <c r="G210" s="134"/>
      <c r="H210" s="167"/>
      <c r="J210" s="135"/>
      <c r="K210" s="135"/>
      <c r="L210" s="135"/>
    </row>
    <row r="211" spans="1:12" s="152" customFormat="1" x14ac:dyDescent="0.3">
      <c r="A211" s="140"/>
      <c r="B211" s="132"/>
      <c r="C211" s="133"/>
      <c r="D211" s="132"/>
      <c r="E211" s="132"/>
      <c r="G211" s="134"/>
      <c r="H211" s="167"/>
      <c r="J211" s="135"/>
      <c r="K211" s="135"/>
      <c r="L211" s="135"/>
    </row>
    <row r="212" spans="1:12" s="152" customFormat="1" x14ac:dyDescent="0.3">
      <c r="A212" s="140"/>
      <c r="B212" s="132"/>
      <c r="C212" s="133"/>
      <c r="D212" s="132"/>
      <c r="E212" s="132"/>
      <c r="G212" s="134"/>
      <c r="H212" s="167"/>
      <c r="J212" s="135"/>
      <c r="K212" s="135"/>
      <c r="L212" s="135"/>
    </row>
    <row r="213" spans="1:12" s="152" customFormat="1" x14ac:dyDescent="0.3">
      <c r="A213" s="140"/>
      <c r="B213" s="132"/>
      <c r="C213" s="133"/>
      <c r="D213" s="132"/>
      <c r="E213" s="132"/>
      <c r="G213" s="134"/>
      <c r="H213" s="167"/>
      <c r="J213" s="135"/>
      <c r="K213" s="135"/>
      <c r="L213" s="135"/>
    </row>
    <row r="214" spans="1:12" s="152" customFormat="1" x14ac:dyDescent="0.3">
      <c r="A214" s="140"/>
      <c r="B214" s="132"/>
      <c r="C214" s="133"/>
      <c r="D214" s="132"/>
      <c r="E214" s="132"/>
      <c r="G214" s="134"/>
      <c r="H214" s="167"/>
      <c r="J214" s="135"/>
      <c r="K214" s="135"/>
      <c r="L214" s="135"/>
    </row>
    <row r="215" spans="1:12" s="152" customFormat="1" x14ac:dyDescent="0.3">
      <c r="A215" s="140"/>
      <c r="B215" s="132"/>
      <c r="C215" s="133"/>
      <c r="D215" s="132"/>
      <c r="E215" s="132"/>
      <c r="G215" s="134"/>
      <c r="H215" s="167"/>
      <c r="J215" s="135"/>
      <c r="K215" s="135"/>
      <c r="L215" s="135"/>
    </row>
    <row r="216" spans="1:12" s="152" customFormat="1" x14ac:dyDescent="0.3">
      <c r="A216" s="140"/>
      <c r="B216" s="132"/>
      <c r="C216" s="133"/>
      <c r="D216" s="132"/>
      <c r="E216" s="132"/>
      <c r="G216" s="134"/>
      <c r="H216" s="167"/>
      <c r="J216" s="135"/>
      <c r="K216" s="135"/>
      <c r="L216" s="135"/>
    </row>
    <row r="217" spans="1:12" s="152" customFormat="1" x14ac:dyDescent="0.3">
      <c r="A217" s="140"/>
      <c r="B217" s="132"/>
      <c r="C217" s="133"/>
      <c r="D217" s="132"/>
      <c r="E217" s="132"/>
      <c r="G217" s="134"/>
      <c r="H217" s="167"/>
      <c r="J217" s="135"/>
      <c r="K217" s="135"/>
      <c r="L217" s="135"/>
    </row>
    <row r="218" spans="1:12" s="152" customFormat="1" x14ac:dyDescent="0.3">
      <c r="A218" s="140"/>
      <c r="B218" s="132"/>
      <c r="C218" s="133"/>
      <c r="D218" s="132"/>
      <c r="E218" s="132"/>
      <c r="G218" s="134"/>
      <c r="H218" s="167"/>
      <c r="J218" s="135"/>
      <c r="K218" s="135"/>
      <c r="L218" s="135"/>
    </row>
    <row r="219" spans="1:12" s="152" customFormat="1" x14ac:dyDescent="0.3">
      <c r="A219" s="140"/>
      <c r="B219" s="132"/>
      <c r="C219" s="133"/>
      <c r="D219" s="132"/>
      <c r="E219" s="132"/>
      <c r="G219" s="134"/>
      <c r="H219" s="167"/>
      <c r="J219" s="135"/>
      <c r="K219" s="135"/>
      <c r="L219" s="135"/>
    </row>
    <row r="220" spans="1:12" s="152" customFormat="1" x14ac:dyDescent="0.3">
      <c r="A220" s="140"/>
      <c r="B220" s="132"/>
      <c r="C220" s="133"/>
      <c r="D220" s="132"/>
      <c r="E220" s="132"/>
      <c r="G220" s="134"/>
      <c r="H220" s="167"/>
      <c r="J220" s="135"/>
      <c r="K220" s="135"/>
      <c r="L220" s="135"/>
    </row>
    <row r="221" spans="1:12" s="152" customFormat="1" x14ac:dyDescent="0.3">
      <c r="A221" s="140"/>
      <c r="B221" s="132"/>
      <c r="C221" s="133"/>
      <c r="D221" s="132"/>
      <c r="E221" s="132"/>
      <c r="G221" s="134"/>
      <c r="H221" s="167"/>
      <c r="J221" s="135"/>
      <c r="K221" s="135"/>
      <c r="L221" s="135"/>
    </row>
    <row r="222" spans="1:12" s="152" customFormat="1" x14ac:dyDescent="0.3">
      <c r="A222" s="140"/>
      <c r="B222" s="132"/>
      <c r="C222" s="133"/>
      <c r="D222" s="132"/>
      <c r="E222" s="132"/>
      <c r="G222" s="134"/>
      <c r="H222" s="167"/>
      <c r="J222" s="135"/>
      <c r="K222" s="135"/>
      <c r="L222" s="135"/>
    </row>
    <row r="223" spans="1:12" s="152" customFormat="1" x14ac:dyDescent="0.3">
      <c r="A223" s="140"/>
      <c r="B223" s="132"/>
      <c r="C223" s="133"/>
      <c r="D223" s="132"/>
      <c r="E223" s="132"/>
      <c r="G223" s="134"/>
      <c r="H223" s="167"/>
      <c r="J223" s="135"/>
      <c r="K223" s="135"/>
      <c r="L223" s="135"/>
    </row>
    <row r="224" spans="1:12" s="152" customFormat="1" x14ac:dyDescent="0.3">
      <c r="A224" s="140"/>
      <c r="B224" s="132"/>
      <c r="C224" s="133"/>
      <c r="D224" s="132"/>
      <c r="E224" s="132"/>
      <c r="G224" s="134"/>
      <c r="H224" s="167"/>
      <c r="J224" s="135"/>
      <c r="K224" s="135"/>
      <c r="L224" s="135"/>
    </row>
    <row r="225" spans="1:12" s="152" customFormat="1" x14ac:dyDescent="0.3">
      <c r="A225" s="140"/>
      <c r="B225" s="132"/>
      <c r="C225" s="133"/>
      <c r="D225" s="132"/>
      <c r="E225" s="132"/>
      <c r="G225" s="134"/>
      <c r="H225" s="167"/>
      <c r="J225" s="135"/>
      <c r="K225" s="135"/>
      <c r="L225" s="135"/>
    </row>
    <row r="226" spans="1:12" s="152" customFormat="1" x14ac:dyDescent="0.3">
      <c r="A226" s="140"/>
      <c r="B226" s="132"/>
      <c r="C226" s="133"/>
      <c r="D226" s="132"/>
      <c r="E226" s="132"/>
      <c r="G226" s="134"/>
      <c r="H226" s="167"/>
      <c r="J226" s="135"/>
      <c r="K226" s="135"/>
      <c r="L226" s="135"/>
    </row>
    <row r="227" spans="1:12" s="152" customFormat="1" x14ac:dyDescent="0.3">
      <c r="A227" s="140"/>
      <c r="B227" s="132"/>
      <c r="C227" s="133"/>
      <c r="D227" s="132"/>
      <c r="E227" s="132"/>
      <c r="G227" s="134"/>
      <c r="H227" s="167"/>
      <c r="J227" s="135"/>
      <c r="K227" s="135"/>
      <c r="L227" s="135"/>
    </row>
    <row r="228" spans="1:12" s="152" customFormat="1" x14ac:dyDescent="0.3">
      <c r="A228" s="140"/>
      <c r="B228" s="132"/>
      <c r="C228" s="133"/>
      <c r="D228" s="132"/>
      <c r="E228" s="132"/>
      <c r="G228" s="134"/>
      <c r="H228" s="167"/>
      <c r="J228" s="135"/>
      <c r="K228" s="135"/>
      <c r="L228" s="135"/>
    </row>
    <row r="229" spans="1:12" s="152" customFormat="1" x14ac:dyDescent="0.3">
      <c r="A229" s="140"/>
      <c r="B229" s="132"/>
      <c r="C229" s="133"/>
      <c r="D229" s="132"/>
      <c r="E229" s="132"/>
      <c r="G229" s="134"/>
      <c r="H229" s="167"/>
      <c r="J229" s="135"/>
      <c r="K229" s="135"/>
      <c r="L229" s="135"/>
    </row>
    <row r="230" spans="1:12" s="152" customFormat="1" x14ac:dyDescent="0.3">
      <c r="A230" s="140"/>
      <c r="B230" s="132"/>
      <c r="C230" s="133"/>
      <c r="D230" s="132"/>
      <c r="E230" s="132"/>
      <c r="G230" s="134"/>
      <c r="H230" s="167"/>
      <c r="J230" s="135"/>
      <c r="K230" s="135"/>
      <c r="L230" s="135"/>
    </row>
    <row r="231" spans="1:12" s="152" customFormat="1" x14ac:dyDescent="0.3">
      <c r="A231" s="140"/>
      <c r="B231" s="132"/>
      <c r="C231" s="133"/>
      <c r="D231" s="132"/>
      <c r="E231" s="132"/>
      <c r="G231" s="134"/>
      <c r="H231" s="167"/>
      <c r="J231" s="135"/>
      <c r="K231" s="135"/>
      <c r="L231" s="135"/>
    </row>
    <row r="232" spans="1:12" s="152" customFormat="1" x14ac:dyDescent="0.3">
      <c r="A232" s="140"/>
      <c r="B232" s="132"/>
      <c r="C232" s="133"/>
      <c r="D232" s="132"/>
      <c r="E232" s="132"/>
      <c r="G232" s="134"/>
      <c r="H232" s="167"/>
      <c r="J232" s="135"/>
      <c r="K232" s="135"/>
      <c r="L232" s="135"/>
    </row>
    <row r="233" spans="1:12" s="152" customFormat="1" x14ac:dyDescent="0.3">
      <c r="A233" s="140"/>
      <c r="B233" s="132"/>
      <c r="C233" s="133"/>
      <c r="D233" s="132"/>
      <c r="E233" s="132"/>
      <c r="G233" s="134"/>
      <c r="H233" s="167"/>
      <c r="J233" s="135"/>
      <c r="K233" s="135"/>
      <c r="L233" s="135"/>
    </row>
    <row r="234" spans="1:12" s="152" customFormat="1" x14ac:dyDescent="0.3">
      <c r="A234" s="140"/>
      <c r="B234" s="132"/>
      <c r="C234" s="133"/>
      <c r="D234" s="132"/>
      <c r="E234" s="132"/>
      <c r="G234" s="134"/>
      <c r="H234" s="167"/>
      <c r="J234" s="135"/>
      <c r="K234" s="135"/>
      <c r="L234" s="135"/>
    </row>
    <row r="235" spans="1:12" s="152" customFormat="1" x14ac:dyDescent="0.3">
      <c r="A235" s="140"/>
      <c r="B235" s="132"/>
      <c r="C235" s="133"/>
      <c r="D235" s="132"/>
      <c r="E235" s="132"/>
      <c r="G235" s="134"/>
      <c r="H235" s="167"/>
      <c r="J235" s="135"/>
      <c r="K235" s="135"/>
      <c r="L235" s="135"/>
    </row>
    <row r="236" spans="1:12" s="152" customFormat="1" x14ac:dyDescent="0.3">
      <c r="A236" s="140"/>
      <c r="B236" s="132"/>
      <c r="C236" s="133"/>
      <c r="D236" s="132"/>
      <c r="E236" s="132"/>
      <c r="G236" s="134"/>
      <c r="H236" s="167"/>
      <c r="J236" s="135"/>
      <c r="K236" s="135"/>
      <c r="L236" s="135"/>
    </row>
    <row r="237" spans="1:12" s="152" customFormat="1" x14ac:dyDescent="0.3">
      <c r="A237" s="140"/>
      <c r="B237" s="132"/>
      <c r="C237" s="133"/>
      <c r="D237" s="132"/>
      <c r="E237" s="132"/>
      <c r="G237" s="134"/>
      <c r="H237" s="167"/>
      <c r="J237" s="135"/>
      <c r="K237" s="135"/>
      <c r="L237" s="135"/>
    </row>
    <row r="238" spans="1:12" s="152" customFormat="1" x14ac:dyDescent="0.3">
      <c r="A238" s="140"/>
      <c r="B238" s="132"/>
      <c r="C238" s="133"/>
      <c r="D238" s="132"/>
      <c r="E238" s="132"/>
      <c r="G238" s="134"/>
      <c r="H238" s="167"/>
      <c r="J238" s="135"/>
      <c r="K238" s="135"/>
      <c r="L238" s="135"/>
    </row>
    <row r="239" spans="1:12" s="152" customFormat="1" x14ac:dyDescent="0.3">
      <c r="A239" s="140"/>
      <c r="B239" s="132"/>
      <c r="C239" s="133"/>
      <c r="D239" s="132"/>
      <c r="E239" s="132"/>
      <c r="G239" s="134"/>
      <c r="H239" s="167"/>
      <c r="J239" s="135"/>
      <c r="K239" s="135"/>
      <c r="L239" s="135"/>
    </row>
    <row r="240" spans="1:12" s="152" customFormat="1" x14ac:dyDescent="0.3">
      <c r="A240" s="140"/>
      <c r="B240" s="132"/>
      <c r="C240" s="133"/>
      <c r="D240" s="132"/>
      <c r="E240" s="132"/>
      <c r="G240" s="134"/>
      <c r="H240" s="167"/>
      <c r="J240" s="135"/>
      <c r="K240" s="135"/>
      <c r="L240" s="135"/>
    </row>
    <row r="241" spans="1:12" s="152" customFormat="1" x14ac:dyDescent="0.3">
      <c r="A241" s="140"/>
      <c r="B241" s="132"/>
      <c r="C241" s="133"/>
      <c r="D241" s="132"/>
      <c r="E241" s="132"/>
      <c r="G241" s="134"/>
      <c r="H241" s="167"/>
      <c r="J241" s="135"/>
      <c r="K241" s="135"/>
      <c r="L241" s="135"/>
    </row>
    <row r="242" spans="1:12" s="152" customFormat="1" x14ac:dyDescent="0.3">
      <c r="A242" s="140"/>
      <c r="B242" s="132"/>
      <c r="C242" s="133"/>
      <c r="D242" s="132"/>
      <c r="E242" s="132"/>
      <c r="G242" s="134"/>
      <c r="H242" s="167"/>
      <c r="J242" s="135"/>
      <c r="K242" s="135"/>
      <c r="L242" s="135"/>
    </row>
    <row r="243" spans="1:12" s="152" customFormat="1" x14ac:dyDescent="0.3">
      <c r="A243" s="140"/>
      <c r="B243" s="132"/>
      <c r="C243" s="133"/>
      <c r="D243" s="132"/>
      <c r="E243" s="132"/>
      <c r="G243" s="134"/>
      <c r="H243" s="167"/>
      <c r="J243" s="135"/>
      <c r="K243" s="135"/>
      <c r="L243" s="135"/>
    </row>
    <row r="244" spans="1:12" s="152" customFormat="1" x14ac:dyDescent="0.3">
      <c r="A244" s="140"/>
      <c r="B244" s="132"/>
      <c r="C244" s="133"/>
      <c r="D244" s="132"/>
      <c r="E244" s="132"/>
      <c r="G244" s="134"/>
      <c r="H244" s="167"/>
      <c r="J244" s="135"/>
      <c r="K244" s="135"/>
      <c r="L244" s="135"/>
    </row>
    <row r="245" spans="1:12" s="152" customFormat="1" x14ac:dyDescent="0.3">
      <c r="A245" s="140"/>
      <c r="B245" s="132"/>
      <c r="C245" s="133"/>
      <c r="D245" s="132"/>
      <c r="E245" s="132"/>
      <c r="G245" s="134"/>
      <c r="H245" s="167"/>
      <c r="J245" s="135"/>
      <c r="K245" s="135"/>
      <c r="L245" s="135"/>
    </row>
    <row r="246" spans="1:12" s="152" customFormat="1" x14ac:dyDescent="0.3">
      <c r="A246" s="140"/>
      <c r="B246" s="132"/>
      <c r="C246" s="133"/>
      <c r="D246" s="132"/>
      <c r="E246" s="132"/>
      <c r="G246" s="134"/>
      <c r="H246" s="167"/>
      <c r="J246" s="135"/>
      <c r="K246" s="135"/>
      <c r="L246" s="135"/>
    </row>
    <row r="247" spans="1:12" s="152" customFormat="1" x14ac:dyDescent="0.3">
      <c r="A247" s="140"/>
      <c r="B247" s="132"/>
      <c r="C247" s="133"/>
      <c r="D247" s="132"/>
      <c r="E247" s="132"/>
      <c r="G247" s="134"/>
      <c r="H247" s="167"/>
      <c r="J247" s="135"/>
      <c r="K247" s="135"/>
      <c r="L247" s="135"/>
    </row>
    <row r="248" spans="1:12" s="152" customFormat="1" x14ac:dyDescent="0.3">
      <c r="A248" s="140"/>
      <c r="B248" s="132"/>
      <c r="C248" s="133"/>
      <c r="D248" s="132"/>
      <c r="E248" s="132"/>
      <c r="G248" s="134"/>
      <c r="H248" s="167"/>
      <c r="J248" s="135"/>
      <c r="K248" s="135"/>
      <c r="L248" s="135"/>
    </row>
    <row r="249" spans="1:12" s="152" customFormat="1" x14ac:dyDescent="0.3">
      <c r="A249" s="140"/>
      <c r="B249" s="132"/>
      <c r="C249" s="133"/>
      <c r="D249" s="132"/>
      <c r="E249" s="132"/>
      <c r="G249" s="134"/>
      <c r="H249" s="167"/>
      <c r="J249" s="135"/>
      <c r="K249" s="135"/>
      <c r="L249" s="135"/>
    </row>
    <row r="250" spans="1:12" s="152" customFormat="1" x14ac:dyDescent="0.3">
      <c r="A250" s="140"/>
      <c r="B250" s="132"/>
      <c r="C250" s="133"/>
      <c r="D250" s="132"/>
      <c r="E250" s="132"/>
      <c r="G250" s="134"/>
      <c r="H250" s="167"/>
      <c r="J250" s="135"/>
      <c r="K250" s="135"/>
      <c r="L250" s="135"/>
    </row>
    <row r="251" spans="1:12" s="152" customFormat="1" x14ac:dyDescent="0.3">
      <c r="A251" s="140"/>
      <c r="B251" s="132"/>
      <c r="C251" s="133"/>
      <c r="D251" s="132"/>
      <c r="E251" s="132"/>
      <c r="G251" s="134"/>
      <c r="H251" s="167"/>
      <c r="J251" s="135"/>
      <c r="K251" s="135"/>
      <c r="L251" s="135"/>
    </row>
    <row r="252" spans="1:12" s="152" customFormat="1" x14ac:dyDescent="0.3">
      <c r="A252" s="140"/>
      <c r="B252" s="132"/>
      <c r="C252" s="133"/>
      <c r="D252" s="132"/>
      <c r="E252" s="132"/>
      <c r="G252" s="134"/>
      <c r="H252" s="167"/>
      <c r="J252" s="135"/>
      <c r="K252" s="135"/>
      <c r="L252" s="135"/>
    </row>
    <row r="253" spans="1:12" s="152" customFormat="1" x14ac:dyDescent="0.3">
      <c r="A253" s="140"/>
      <c r="B253" s="132"/>
      <c r="C253" s="133"/>
      <c r="D253" s="132"/>
      <c r="E253" s="132"/>
      <c r="G253" s="134"/>
      <c r="H253" s="167"/>
      <c r="J253" s="135"/>
      <c r="K253" s="135"/>
      <c r="L253" s="135"/>
    </row>
    <row r="254" spans="1:12" s="152" customFormat="1" x14ac:dyDescent="0.3">
      <c r="A254" s="140"/>
      <c r="B254" s="132"/>
      <c r="C254" s="133"/>
      <c r="D254" s="132"/>
      <c r="E254" s="132"/>
      <c r="G254" s="134"/>
      <c r="H254" s="167"/>
      <c r="J254" s="135"/>
      <c r="K254" s="135"/>
      <c r="L254" s="135"/>
    </row>
    <row r="255" spans="1:12" s="152" customFormat="1" x14ac:dyDescent="0.3">
      <c r="A255" s="140"/>
      <c r="B255" s="132"/>
      <c r="C255" s="133"/>
      <c r="D255" s="132"/>
      <c r="E255" s="132"/>
      <c r="G255" s="134"/>
      <c r="H255" s="167"/>
      <c r="J255" s="135"/>
      <c r="K255" s="135"/>
      <c r="L255" s="135"/>
    </row>
    <row r="256" spans="1:12" s="152" customFormat="1" x14ac:dyDescent="0.3">
      <c r="A256" s="140"/>
      <c r="B256" s="132"/>
      <c r="C256" s="133"/>
      <c r="D256" s="132"/>
      <c r="E256" s="132"/>
      <c r="G256" s="134"/>
      <c r="H256" s="167"/>
      <c r="J256" s="135"/>
      <c r="K256" s="135"/>
      <c r="L256" s="135"/>
    </row>
    <row r="257" spans="1:12" s="152" customFormat="1" x14ac:dyDescent="0.3">
      <c r="A257" s="140"/>
      <c r="B257" s="132"/>
      <c r="C257" s="133"/>
      <c r="D257" s="132"/>
      <c r="E257" s="132"/>
      <c r="G257" s="134"/>
      <c r="H257" s="167"/>
      <c r="J257" s="135"/>
      <c r="K257" s="135"/>
      <c r="L257" s="135"/>
    </row>
    <row r="258" spans="1:12" s="152" customFormat="1" x14ac:dyDescent="0.3">
      <c r="A258" s="140"/>
      <c r="B258" s="132"/>
      <c r="C258" s="133"/>
      <c r="D258" s="132"/>
      <c r="E258" s="132"/>
      <c r="G258" s="134"/>
      <c r="H258" s="167"/>
      <c r="J258" s="135"/>
      <c r="K258" s="135"/>
      <c r="L258" s="135"/>
    </row>
    <row r="259" spans="1:12" s="152" customFormat="1" x14ac:dyDescent="0.3">
      <c r="A259" s="140"/>
      <c r="B259" s="132"/>
      <c r="C259" s="133"/>
      <c r="D259" s="132"/>
      <c r="E259" s="132"/>
      <c r="G259" s="134"/>
      <c r="H259" s="167"/>
      <c r="J259" s="135"/>
      <c r="K259" s="135"/>
      <c r="L259" s="135"/>
    </row>
    <row r="260" spans="1:12" s="152" customFormat="1" x14ac:dyDescent="0.3">
      <c r="A260" s="140"/>
      <c r="B260" s="132"/>
      <c r="C260" s="133"/>
      <c r="D260" s="132"/>
      <c r="E260" s="132"/>
      <c r="G260" s="134"/>
      <c r="H260" s="167"/>
      <c r="J260" s="135"/>
      <c r="K260" s="135"/>
      <c r="L260" s="135"/>
    </row>
    <row r="261" spans="1:12" s="152" customFormat="1" x14ac:dyDescent="0.3">
      <c r="A261" s="140"/>
      <c r="B261" s="132"/>
      <c r="C261" s="133"/>
      <c r="D261" s="132"/>
      <c r="E261" s="132"/>
      <c r="G261" s="134"/>
      <c r="H261" s="167"/>
      <c r="J261" s="135"/>
      <c r="K261" s="135"/>
      <c r="L261" s="135"/>
    </row>
    <row r="262" spans="1:12" s="152" customFormat="1" x14ac:dyDescent="0.3">
      <c r="A262" s="140"/>
      <c r="B262" s="132"/>
      <c r="C262" s="133"/>
      <c r="D262" s="132"/>
      <c r="E262" s="132"/>
      <c r="G262" s="134"/>
      <c r="H262" s="167"/>
      <c r="J262" s="135"/>
      <c r="K262" s="135"/>
      <c r="L262" s="135"/>
    </row>
    <row r="263" spans="1:12" s="152" customFormat="1" x14ac:dyDescent="0.3">
      <c r="A263" s="140"/>
      <c r="B263" s="132"/>
      <c r="C263" s="133"/>
      <c r="D263" s="132"/>
      <c r="E263" s="132"/>
      <c r="G263" s="134"/>
      <c r="H263" s="167"/>
      <c r="J263" s="135"/>
      <c r="K263" s="135"/>
      <c r="L263" s="135"/>
    </row>
    <row r="264" spans="1:12" s="152" customFormat="1" x14ac:dyDescent="0.3">
      <c r="A264" s="140"/>
      <c r="B264" s="132"/>
      <c r="C264" s="133"/>
      <c r="D264" s="132"/>
      <c r="E264" s="132"/>
      <c r="G264" s="134"/>
      <c r="H264" s="167"/>
      <c r="J264" s="135"/>
      <c r="K264" s="135"/>
      <c r="L264" s="135"/>
    </row>
    <row r="265" spans="1:12" s="152" customFormat="1" x14ac:dyDescent="0.3">
      <c r="A265" s="140"/>
      <c r="B265" s="132"/>
      <c r="C265" s="133"/>
      <c r="D265" s="132"/>
      <c r="E265" s="132"/>
      <c r="G265" s="134"/>
      <c r="H265" s="167"/>
      <c r="J265" s="135"/>
      <c r="K265" s="135"/>
      <c r="L265" s="135"/>
    </row>
    <row r="266" spans="1:12" s="152" customFormat="1" x14ac:dyDescent="0.3">
      <c r="A266" s="140"/>
      <c r="B266" s="132"/>
      <c r="C266" s="133"/>
      <c r="D266" s="132"/>
      <c r="E266" s="132"/>
      <c r="G266" s="134"/>
      <c r="H266" s="167"/>
      <c r="J266" s="135"/>
      <c r="K266" s="135"/>
      <c r="L266" s="135"/>
    </row>
    <row r="267" spans="1:12" s="152" customFormat="1" x14ac:dyDescent="0.3">
      <c r="A267" s="140"/>
      <c r="B267" s="132"/>
      <c r="C267" s="133"/>
      <c r="D267" s="132"/>
      <c r="E267" s="132"/>
      <c r="G267" s="134"/>
      <c r="H267" s="167"/>
      <c r="J267" s="135"/>
      <c r="K267" s="135"/>
      <c r="L267" s="135"/>
    </row>
    <row r="268" spans="1:12" s="152" customFormat="1" x14ac:dyDescent="0.3">
      <c r="A268" s="140"/>
      <c r="B268" s="132"/>
      <c r="C268" s="133"/>
      <c r="D268" s="132"/>
      <c r="E268" s="132"/>
      <c r="G268" s="134"/>
      <c r="H268" s="167"/>
      <c r="J268" s="135"/>
      <c r="K268" s="135"/>
      <c r="L268" s="135"/>
    </row>
    <row r="269" spans="1:12" s="152" customFormat="1" x14ac:dyDescent="0.3">
      <c r="A269" s="140"/>
      <c r="B269" s="132"/>
      <c r="C269" s="133"/>
      <c r="D269" s="132"/>
      <c r="E269" s="132"/>
      <c r="G269" s="134"/>
      <c r="H269" s="167"/>
      <c r="J269" s="135"/>
      <c r="K269" s="135"/>
      <c r="L269" s="135"/>
    </row>
    <row r="270" spans="1:12" s="152" customFormat="1" x14ac:dyDescent="0.3">
      <c r="A270" s="140"/>
      <c r="B270" s="132"/>
      <c r="C270" s="133"/>
      <c r="D270" s="132"/>
      <c r="E270" s="132"/>
      <c r="G270" s="134"/>
      <c r="H270" s="167"/>
      <c r="J270" s="135"/>
      <c r="K270" s="135"/>
      <c r="L270" s="135"/>
    </row>
    <row r="271" spans="1:12" s="152" customFormat="1" x14ac:dyDescent="0.3">
      <c r="A271" s="140"/>
      <c r="B271" s="132"/>
      <c r="C271" s="133"/>
      <c r="D271" s="132"/>
      <c r="E271" s="132"/>
      <c r="G271" s="134"/>
      <c r="H271" s="167"/>
      <c r="J271" s="135"/>
      <c r="K271" s="135"/>
      <c r="L271" s="135"/>
    </row>
    <row r="272" spans="1:12" s="152" customFormat="1" x14ac:dyDescent="0.3">
      <c r="A272" s="140"/>
      <c r="B272" s="132"/>
      <c r="C272" s="133"/>
      <c r="D272" s="132"/>
      <c r="E272" s="132"/>
      <c r="G272" s="134"/>
      <c r="H272" s="167"/>
      <c r="J272" s="135"/>
      <c r="K272" s="135"/>
      <c r="L272" s="135"/>
    </row>
    <row r="273" spans="1:12" s="152" customFormat="1" x14ac:dyDescent="0.3">
      <c r="A273" s="140"/>
      <c r="B273" s="132"/>
      <c r="C273" s="133"/>
      <c r="D273" s="132"/>
      <c r="E273" s="132"/>
      <c r="G273" s="134"/>
      <c r="H273" s="167"/>
      <c r="J273" s="135"/>
      <c r="K273" s="135"/>
      <c r="L273" s="135"/>
    </row>
    <row r="274" spans="1:12" s="152" customFormat="1" x14ac:dyDescent="0.3">
      <c r="A274" s="140"/>
      <c r="B274" s="132"/>
      <c r="C274" s="133"/>
      <c r="D274" s="132"/>
      <c r="E274" s="132"/>
      <c r="G274" s="134"/>
      <c r="H274" s="167"/>
      <c r="J274" s="135"/>
      <c r="K274" s="135"/>
      <c r="L274" s="135"/>
    </row>
    <row r="275" spans="1:12" s="152" customFormat="1" x14ac:dyDescent="0.3">
      <c r="A275" s="140"/>
      <c r="B275" s="132"/>
      <c r="C275" s="133"/>
      <c r="D275" s="132"/>
      <c r="E275" s="132"/>
      <c r="G275" s="134"/>
      <c r="H275" s="167"/>
      <c r="J275" s="135"/>
      <c r="K275" s="135"/>
      <c r="L275" s="135"/>
    </row>
    <row r="276" spans="1:12" s="152" customFormat="1" x14ac:dyDescent="0.3">
      <c r="A276" s="140"/>
      <c r="B276" s="132"/>
      <c r="C276" s="133"/>
      <c r="D276" s="132"/>
      <c r="E276" s="132"/>
      <c r="G276" s="134"/>
      <c r="H276" s="167"/>
      <c r="J276" s="135"/>
      <c r="K276" s="135"/>
      <c r="L276" s="135"/>
    </row>
    <row r="277" spans="1:12" s="152" customFormat="1" x14ac:dyDescent="0.3">
      <c r="A277" s="140"/>
      <c r="B277" s="132"/>
      <c r="C277" s="133"/>
      <c r="D277" s="132"/>
      <c r="E277" s="132"/>
      <c r="G277" s="134"/>
      <c r="H277" s="167"/>
      <c r="J277" s="135"/>
      <c r="K277" s="135"/>
      <c r="L277" s="135"/>
    </row>
    <row r="278" spans="1:12" s="152" customFormat="1" x14ac:dyDescent="0.3">
      <c r="A278" s="140"/>
      <c r="B278" s="132"/>
      <c r="C278" s="133"/>
      <c r="D278" s="132"/>
      <c r="E278" s="132"/>
      <c r="G278" s="134"/>
      <c r="H278" s="167"/>
      <c r="J278" s="135"/>
      <c r="K278" s="135"/>
      <c r="L278" s="135"/>
    </row>
    <row r="279" spans="1:12" s="152" customFormat="1" x14ac:dyDescent="0.3">
      <c r="A279" s="140"/>
      <c r="B279" s="132"/>
      <c r="C279" s="133"/>
      <c r="D279" s="132"/>
      <c r="E279" s="132"/>
      <c r="G279" s="134"/>
      <c r="H279" s="167"/>
      <c r="J279" s="135"/>
      <c r="K279" s="135"/>
      <c r="L279" s="135"/>
    </row>
    <row r="280" spans="1:12" s="152" customFormat="1" x14ac:dyDescent="0.3">
      <c r="A280" s="140"/>
      <c r="B280" s="132"/>
      <c r="C280" s="133"/>
      <c r="D280" s="132"/>
      <c r="E280" s="132"/>
      <c r="G280" s="134"/>
      <c r="H280" s="167"/>
      <c r="J280" s="135"/>
      <c r="K280" s="135"/>
      <c r="L280" s="135"/>
    </row>
    <row r="281" spans="1:12" s="152" customFormat="1" x14ac:dyDescent="0.3">
      <c r="A281" s="140"/>
      <c r="B281" s="132"/>
      <c r="C281" s="133"/>
      <c r="D281" s="132"/>
      <c r="E281" s="132"/>
      <c r="G281" s="134"/>
      <c r="H281" s="167"/>
      <c r="J281" s="135"/>
      <c r="K281" s="135"/>
      <c r="L281" s="135"/>
    </row>
    <row r="282" spans="1:12" s="152" customFormat="1" x14ac:dyDescent="0.3">
      <c r="A282" s="140"/>
      <c r="B282" s="132"/>
      <c r="C282" s="133"/>
      <c r="D282" s="132"/>
      <c r="E282" s="132"/>
      <c r="G282" s="134"/>
      <c r="H282" s="167"/>
      <c r="J282" s="135"/>
      <c r="K282" s="135"/>
      <c r="L282" s="135"/>
    </row>
    <row r="283" spans="1:12" s="152" customFormat="1" x14ac:dyDescent="0.3">
      <c r="A283" s="140"/>
      <c r="B283" s="132"/>
      <c r="C283" s="133"/>
      <c r="D283" s="132"/>
      <c r="E283" s="132"/>
      <c r="G283" s="134"/>
      <c r="H283" s="167"/>
      <c r="J283" s="135"/>
      <c r="K283" s="135"/>
      <c r="L283" s="135"/>
    </row>
    <row r="284" spans="1:12" s="152" customFormat="1" x14ac:dyDescent="0.3">
      <c r="A284" s="140"/>
      <c r="B284" s="132"/>
      <c r="C284" s="133"/>
      <c r="D284" s="132"/>
      <c r="E284" s="132"/>
      <c r="G284" s="134"/>
      <c r="H284" s="167"/>
      <c r="J284" s="135"/>
      <c r="K284" s="135"/>
      <c r="L284" s="135"/>
    </row>
    <row r="285" spans="1:12" s="152" customFormat="1" x14ac:dyDescent="0.3">
      <c r="A285" s="140"/>
      <c r="B285" s="132"/>
      <c r="C285" s="133"/>
      <c r="D285" s="132"/>
      <c r="E285" s="132"/>
      <c r="G285" s="134"/>
      <c r="H285" s="167"/>
      <c r="J285" s="135"/>
      <c r="K285" s="135"/>
      <c r="L285" s="135"/>
    </row>
    <row r="286" spans="1:12" s="152" customFormat="1" x14ac:dyDescent="0.3">
      <c r="A286" s="140"/>
      <c r="B286" s="132"/>
      <c r="C286" s="133"/>
      <c r="D286" s="132"/>
      <c r="E286" s="132"/>
      <c r="G286" s="134"/>
      <c r="H286" s="167"/>
      <c r="J286" s="135"/>
      <c r="K286" s="135"/>
      <c r="L286" s="135"/>
    </row>
    <row r="287" spans="1:12" s="152" customFormat="1" x14ac:dyDescent="0.3">
      <c r="A287" s="140"/>
      <c r="B287" s="132"/>
      <c r="C287" s="133"/>
      <c r="D287" s="132"/>
      <c r="E287" s="132"/>
      <c r="G287" s="134"/>
      <c r="H287" s="167"/>
      <c r="J287" s="135"/>
      <c r="K287" s="135"/>
      <c r="L287" s="135"/>
    </row>
    <row r="288" spans="1:12" s="152" customFormat="1" x14ac:dyDescent="0.3">
      <c r="A288" s="140"/>
      <c r="B288" s="132"/>
      <c r="C288" s="133"/>
      <c r="D288" s="132"/>
      <c r="E288" s="132"/>
      <c r="G288" s="134"/>
      <c r="H288" s="167"/>
      <c r="J288" s="135"/>
      <c r="K288" s="135"/>
      <c r="L288" s="135"/>
    </row>
    <row r="289" spans="1:12" s="152" customFormat="1" x14ac:dyDescent="0.3">
      <c r="A289" s="140"/>
      <c r="B289" s="132"/>
      <c r="C289" s="133"/>
      <c r="D289" s="132"/>
      <c r="E289" s="132"/>
      <c r="G289" s="134"/>
      <c r="H289" s="167"/>
      <c r="J289" s="135"/>
      <c r="K289" s="135"/>
      <c r="L289" s="135"/>
    </row>
    <row r="290" spans="1:12" s="152" customFormat="1" x14ac:dyDescent="0.3">
      <c r="A290" s="140"/>
      <c r="B290" s="132"/>
      <c r="C290" s="133"/>
      <c r="D290" s="132"/>
      <c r="E290" s="132"/>
      <c r="G290" s="134"/>
      <c r="H290" s="167"/>
      <c r="J290" s="135"/>
      <c r="K290" s="135"/>
      <c r="L290" s="135"/>
    </row>
    <row r="291" spans="1:12" s="152" customFormat="1" x14ac:dyDescent="0.3">
      <c r="A291" s="140"/>
      <c r="B291" s="132"/>
      <c r="C291" s="133"/>
      <c r="D291" s="132"/>
      <c r="E291" s="132"/>
      <c r="G291" s="134"/>
      <c r="H291" s="167"/>
      <c r="J291" s="135"/>
      <c r="K291" s="135"/>
      <c r="L291" s="135"/>
    </row>
    <row r="292" spans="1:12" s="152" customFormat="1" x14ac:dyDescent="0.3">
      <c r="A292" s="140"/>
      <c r="B292" s="132"/>
      <c r="C292" s="133"/>
      <c r="D292" s="132"/>
      <c r="E292" s="132"/>
      <c r="G292" s="134"/>
      <c r="H292" s="167"/>
      <c r="J292" s="135"/>
      <c r="K292" s="135"/>
      <c r="L292" s="135"/>
    </row>
    <row r="293" spans="1:12" s="152" customFormat="1" x14ac:dyDescent="0.3">
      <c r="A293" s="140"/>
      <c r="B293" s="132"/>
      <c r="C293" s="133"/>
      <c r="D293" s="132"/>
      <c r="E293" s="132"/>
      <c r="G293" s="134"/>
      <c r="H293" s="167"/>
      <c r="J293" s="135"/>
      <c r="K293" s="135"/>
      <c r="L293" s="135"/>
    </row>
    <row r="294" spans="1:12" s="152" customFormat="1" x14ac:dyDescent="0.3">
      <c r="A294" s="140"/>
      <c r="B294" s="132"/>
      <c r="C294" s="133"/>
      <c r="D294" s="132"/>
      <c r="E294" s="132"/>
      <c r="G294" s="134"/>
      <c r="H294" s="167"/>
      <c r="J294" s="135"/>
      <c r="K294" s="135"/>
      <c r="L294" s="135"/>
    </row>
    <row r="295" spans="1:12" s="152" customFormat="1" x14ac:dyDescent="0.3">
      <c r="A295" s="140"/>
      <c r="B295" s="132"/>
      <c r="C295" s="133"/>
      <c r="D295" s="132"/>
      <c r="E295" s="132"/>
      <c r="G295" s="134"/>
      <c r="H295" s="167"/>
      <c r="J295" s="135"/>
      <c r="K295" s="135"/>
      <c r="L295" s="135"/>
    </row>
    <row r="296" spans="1:12" s="152" customFormat="1" x14ac:dyDescent="0.3">
      <c r="A296" s="140"/>
      <c r="B296" s="132"/>
      <c r="C296" s="133"/>
      <c r="D296" s="132"/>
      <c r="E296" s="132"/>
      <c r="G296" s="134"/>
      <c r="H296" s="167"/>
      <c r="J296" s="135"/>
      <c r="K296" s="135"/>
      <c r="L296" s="135"/>
    </row>
    <row r="297" spans="1:12" s="152" customFormat="1" x14ac:dyDescent="0.3">
      <c r="A297" s="140"/>
      <c r="B297" s="132"/>
      <c r="C297" s="133"/>
      <c r="D297" s="132"/>
      <c r="E297" s="132"/>
      <c r="G297" s="134"/>
      <c r="H297" s="167"/>
      <c r="J297" s="135"/>
      <c r="K297" s="135"/>
      <c r="L297" s="135"/>
    </row>
    <row r="298" spans="1:12" s="152" customFormat="1" x14ac:dyDescent="0.3">
      <c r="A298" s="140"/>
      <c r="B298" s="132"/>
      <c r="C298" s="133"/>
      <c r="D298" s="132"/>
      <c r="E298" s="132"/>
      <c r="G298" s="134"/>
      <c r="H298" s="167"/>
      <c r="J298" s="135"/>
      <c r="K298" s="135"/>
      <c r="L298" s="135"/>
    </row>
    <row r="299" spans="1:12" s="152" customFormat="1" x14ac:dyDescent="0.3">
      <c r="A299" s="140"/>
      <c r="B299" s="132"/>
      <c r="C299" s="133"/>
      <c r="D299" s="132"/>
      <c r="E299" s="132"/>
      <c r="G299" s="134"/>
      <c r="H299" s="167"/>
      <c r="J299" s="135"/>
      <c r="K299" s="135"/>
      <c r="L299" s="135"/>
    </row>
    <row r="300" spans="1:12" s="152" customFormat="1" x14ac:dyDescent="0.3">
      <c r="A300" s="140"/>
      <c r="B300" s="132"/>
      <c r="C300" s="133"/>
      <c r="D300" s="132"/>
      <c r="E300" s="132"/>
      <c r="G300" s="134"/>
      <c r="H300" s="167"/>
      <c r="J300" s="135"/>
      <c r="K300" s="135"/>
      <c r="L300" s="135"/>
    </row>
    <row r="301" spans="1:12" s="152" customFormat="1" x14ac:dyDescent="0.3">
      <c r="A301" s="140"/>
      <c r="B301" s="132"/>
      <c r="C301" s="133"/>
      <c r="D301" s="132"/>
      <c r="E301" s="132"/>
      <c r="G301" s="134"/>
      <c r="H301" s="167"/>
      <c r="J301" s="135"/>
      <c r="K301" s="135"/>
      <c r="L301" s="135"/>
    </row>
    <row r="302" spans="1:12" s="152" customFormat="1" x14ac:dyDescent="0.3">
      <c r="A302" s="140"/>
      <c r="B302" s="132"/>
      <c r="C302" s="133"/>
      <c r="D302" s="132"/>
      <c r="E302" s="132"/>
      <c r="G302" s="134"/>
      <c r="H302" s="167"/>
      <c r="J302" s="135"/>
      <c r="K302" s="135"/>
      <c r="L302" s="135"/>
    </row>
    <row r="303" spans="1:12" s="152" customFormat="1" x14ac:dyDescent="0.3">
      <c r="A303" s="140"/>
      <c r="B303" s="132"/>
      <c r="C303" s="133"/>
      <c r="D303" s="132"/>
      <c r="E303" s="132"/>
      <c r="G303" s="134"/>
      <c r="H303" s="167"/>
      <c r="J303" s="135"/>
      <c r="K303" s="135"/>
      <c r="L303" s="135"/>
    </row>
    <row r="304" spans="1:12" s="152" customFormat="1" x14ac:dyDescent="0.3">
      <c r="A304" s="140"/>
      <c r="B304" s="132"/>
      <c r="C304" s="133"/>
      <c r="D304" s="132"/>
      <c r="E304" s="132"/>
      <c r="G304" s="134"/>
      <c r="H304" s="167"/>
      <c r="J304" s="135"/>
      <c r="K304" s="135"/>
      <c r="L304" s="135"/>
    </row>
    <row r="305" spans="1:12" s="152" customFormat="1" x14ac:dyDescent="0.3">
      <c r="A305" s="140"/>
      <c r="B305" s="132"/>
      <c r="C305" s="133"/>
      <c r="D305" s="132"/>
      <c r="E305" s="132"/>
      <c r="G305" s="134"/>
      <c r="H305" s="167"/>
      <c r="J305" s="135"/>
      <c r="K305" s="135"/>
      <c r="L305" s="135"/>
    </row>
    <row r="306" spans="1:12" s="152" customFormat="1" x14ac:dyDescent="0.3">
      <c r="A306" s="140"/>
      <c r="B306" s="132"/>
      <c r="C306" s="133"/>
      <c r="D306" s="132"/>
      <c r="E306" s="132"/>
      <c r="G306" s="134"/>
      <c r="H306" s="167"/>
      <c r="J306" s="135"/>
      <c r="K306" s="135"/>
      <c r="L306" s="135"/>
    </row>
    <row r="307" spans="1:12" s="152" customFormat="1" x14ac:dyDescent="0.3">
      <c r="A307" s="140"/>
      <c r="B307" s="132"/>
      <c r="C307" s="133"/>
      <c r="D307" s="132"/>
      <c r="E307" s="132"/>
      <c r="G307" s="134"/>
      <c r="H307" s="167"/>
      <c r="J307" s="135"/>
      <c r="K307" s="135"/>
      <c r="L307" s="135"/>
    </row>
    <row r="308" spans="1:12" s="152" customFormat="1" x14ac:dyDescent="0.3">
      <c r="A308" s="140"/>
      <c r="B308" s="132"/>
      <c r="C308" s="133"/>
      <c r="D308" s="132"/>
      <c r="E308" s="132"/>
      <c r="G308" s="134"/>
      <c r="H308" s="167"/>
      <c r="J308" s="135"/>
      <c r="K308" s="135"/>
      <c r="L308" s="135"/>
    </row>
    <row r="309" spans="1:12" s="152" customFormat="1" x14ac:dyDescent="0.3">
      <c r="A309" s="140"/>
      <c r="B309" s="132"/>
      <c r="C309" s="133"/>
      <c r="D309" s="132"/>
      <c r="E309" s="132"/>
      <c r="G309" s="134"/>
      <c r="H309" s="167"/>
      <c r="J309" s="135"/>
      <c r="K309" s="135"/>
      <c r="L309" s="135"/>
    </row>
    <row r="310" spans="1:12" s="152" customFormat="1" x14ac:dyDescent="0.3">
      <c r="A310" s="140"/>
      <c r="B310" s="132"/>
      <c r="C310" s="133"/>
      <c r="D310" s="132"/>
      <c r="E310" s="132"/>
      <c r="G310" s="134"/>
      <c r="H310" s="167"/>
      <c r="J310" s="135"/>
      <c r="K310" s="135"/>
      <c r="L310" s="135"/>
    </row>
    <row r="311" spans="1:12" s="152" customFormat="1" x14ac:dyDescent="0.3">
      <c r="A311" s="140"/>
      <c r="B311" s="132"/>
      <c r="C311" s="133"/>
      <c r="D311" s="132"/>
      <c r="E311" s="132"/>
      <c r="G311" s="134"/>
      <c r="H311" s="167"/>
      <c r="J311" s="135"/>
      <c r="K311" s="135"/>
      <c r="L311" s="135"/>
    </row>
    <row r="312" spans="1:12" s="152" customFormat="1" x14ac:dyDescent="0.3">
      <c r="A312" s="140"/>
      <c r="B312" s="132"/>
      <c r="C312" s="133"/>
      <c r="D312" s="132"/>
      <c r="E312" s="132"/>
      <c r="G312" s="134"/>
      <c r="H312" s="167"/>
      <c r="J312" s="135"/>
      <c r="K312" s="135"/>
      <c r="L312" s="135"/>
    </row>
    <row r="313" spans="1:12" s="152" customFormat="1" x14ac:dyDescent="0.3">
      <c r="A313" s="140"/>
      <c r="B313" s="132"/>
      <c r="C313" s="133"/>
      <c r="D313" s="132"/>
      <c r="E313" s="132"/>
      <c r="G313" s="134"/>
      <c r="H313" s="167"/>
      <c r="J313" s="135"/>
      <c r="K313" s="135"/>
      <c r="L313" s="135"/>
    </row>
    <row r="314" spans="1:12" s="152" customFormat="1" x14ac:dyDescent="0.3">
      <c r="A314" s="140"/>
      <c r="B314" s="132"/>
      <c r="C314" s="133"/>
      <c r="D314" s="132"/>
      <c r="E314" s="132"/>
      <c r="G314" s="134"/>
      <c r="H314" s="167"/>
      <c r="J314" s="135"/>
      <c r="K314" s="135"/>
      <c r="L314" s="135"/>
    </row>
    <row r="315" spans="1:12" s="152" customFormat="1" x14ac:dyDescent="0.3">
      <c r="A315" s="140"/>
      <c r="B315" s="132"/>
      <c r="C315" s="133"/>
      <c r="D315" s="132"/>
      <c r="E315" s="132"/>
      <c r="G315" s="134"/>
      <c r="H315" s="167"/>
      <c r="J315" s="135"/>
      <c r="K315" s="135"/>
      <c r="L315" s="135"/>
    </row>
    <row r="316" spans="1:12" s="152" customFormat="1" x14ac:dyDescent="0.3">
      <c r="A316" s="140"/>
      <c r="B316" s="132"/>
      <c r="C316" s="133"/>
      <c r="D316" s="132"/>
      <c r="E316" s="132"/>
      <c r="G316" s="134"/>
      <c r="H316" s="167"/>
      <c r="J316" s="135"/>
      <c r="K316" s="135"/>
      <c r="L316" s="135"/>
    </row>
    <row r="317" spans="1:12" s="152" customFormat="1" x14ac:dyDescent="0.3">
      <c r="A317" s="140"/>
      <c r="B317" s="132"/>
      <c r="C317" s="133"/>
      <c r="D317" s="132"/>
      <c r="E317" s="132"/>
      <c r="G317" s="134"/>
      <c r="H317" s="167"/>
      <c r="J317" s="135"/>
      <c r="K317" s="135"/>
      <c r="L317" s="135"/>
    </row>
    <row r="318" spans="1:12" s="152" customFormat="1" x14ac:dyDescent="0.3">
      <c r="A318" s="140"/>
      <c r="B318" s="132"/>
      <c r="C318" s="133"/>
      <c r="D318" s="132"/>
      <c r="E318" s="132"/>
      <c r="G318" s="134"/>
      <c r="H318" s="167"/>
      <c r="J318" s="135"/>
      <c r="K318" s="135"/>
      <c r="L318" s="135"/>
    </row>
    <row r="319" spans="1:12" s="152" customFormat="1" x14ac:dyDescent="0.3">
      <c r="A319" s="140"/>
      <c r="B319" s="132"/>
      <c r="C319" s="133"/>
      <c r="D319" s="132"/>
      <c r="E319" s="132"/>
      <c r="G319" s="134"/>
      <c r="H319" s="167"/>
      <c r="J319" s="135"/>
      <c r="K319" s="135"/>
      <c r="L319" s="135"/>
    </row>
    <row r="320" spans="1:12" s="152" customFormat="1" x14ac:dyDescent="0.3">
      <c r="A320" s="140"/>
      <c r="B320" s="132"/>
      <c r="C320" s="133"/>
      <c r="D320" s="132"/>
      <c r="E320" s="132"/>
      <c r="G320" s="134"/>
      <c r="H320" s="167"/>
      <c r="J320" s="135"/>
      <c r="K320" s="135"/>
      <c r="L320" s="135"/>
    </row>
    <row r="321" spans="1:12" s="152" customFormat="1" x14ac:dyDescent="0.3">
      <c r="A321" s="140"/>
      <c r="B321" s="132"/>
      <c r="C321" s="133"/>
      <c r="D321" s="132"/>
      <c r="E321" s="132"/>
      <c r="G321" s="134"/>
      <c r="H321" s="167"/>
      <c r="J321" s="135"/>
      <c r="K321" s="135"/>
      <c r="L321" s="135"/>
    </row>
    <row r="322" spans="1:12" s="152" customFormat="1" x14ac:dyDescent="0.3">
      <c r="A322" s="140"/>
      <c r="B322" s="132"/>
      <c r="C322" s="133"/>
      <c r="D322" s="132"/>
      <c r="E322" s="132"/>
      <c r="G322" s="134"/>
      <c r="H322" s="167"/>
      <c r="J322" s="135"/>
      <c r="K322" s="135"/>
      <c r="L322" s="135"/>
    </row>
    <row r="323" spans="1:12" s="152" customFormat="1" x14ac:dyDescent="0.3">
      <c r="A323" s="140"/>
      <c r="B323" s="132"/>
      <c r="C323" s="133"/>
      <c r="D323" s="132"/>
      <c r="E323" s="132"/>
      <c r="G323" s="134"/>
      <c r="H323" s="167"/>
      <c r="J323" s="135"/>
      <c r="K323" s="135"/>
      <c r="L323" s="135"/>
    </row>
    <row r="324" spans="1:12" s="152" customFormat="1" x14ac:dyDescent="0.3">
      <c r="A324" s="140"/>
      <c r="B324" s="132"/>
      <c r="C324" s="133"/>
      <c r="D324" s="132"/>
      <c r="E324" s="132"/>
      <c r="G324" s="134"/>
      <c r="H324" s="167"/>
      <c r="J324" s="135"/>
      <c r="K324" s="135"/>
      <c r="L324" s="135"/>
    </row>
    <row r="325" spans="1:12" s="152" customFormat="1" x14ac:dyDescent="0.3">
      <c r="A325" s="140"/>
      <c r="B325" s="132"/>
      <c r="C325" s="133"/>
      <c r="D325" s="132"/>
      <c r="E325" s="132"/>
      <c r="G325" s="134"/>
      <c r="H325" s="167"/>
      <c r="J325" s="135"/>
      <c r="K325" s="135"/>
      <c r="L325" s="135"/>
    </row>
    <row r="326" spans="1:12" s="152" customFormat="1" x14ac:dyDescent="0.3">
      <c r="A326" s="140"/>
      <c r="B326" s="132"/>
      <c r="C326" s="133"/>
      <c r="D326" s="132"/>
      <c r="E326" s="132"/>
      <c r="G326" s="134"/>
      <c r="H326" s="167"/>
      <c r="J326" s="135"/>
      <c r="K326" s="135"/>
      <c r="L326" s="135"/>
    </row>
    <row r="327" spans="1:12" s="152" customFormat="1" x14ac:dyDescent="0.3">
      <c r="A327" s="140"/>
      <c r="B327" s="132"/>
      <c r="C327" s="133"/>
      <c r="D327" s="132"/>
      <c r="E327" s="132"/>
      <c r="G327" s="134"/>
      <c r="H327" s="167"/>
      <c r="J327" s="135"/>
      <c r="K327" s="135"/>
      <c r="L327" s="135"/>
    </row>
    <row r="328" spans="1:12" s="152" customFormat="1" x14ac:dyDescent="0.3">
      <c r="A328" s="140"/>
      <c r="B328" s="132"/>
      <c r="C328" s="133"/>
      <c r="D328" s="132"/>
      <c r="E328" s="132"/>
      <c r="G328" s="134"/>
      <c r="H328" s="167"/>
      <c r="J328" s="135"/>
      <c r="K328" s="135"/>
      <c r="L328" s="135"/>
    </row>
    <row r="329" spans="1:12" s="152" customFormat="1" x14ac:dyDescent="0.3">
      <c r="A329" s="140"/>
      <c r="B329" s="132"/>
      <c r="C329" s="133"/>
      <c r="D329" s="132"/>
      <c r="E329" s="132"/>
      <c r="G329" s="134"/>
      <c r="H329" s="167"/>
      <c r="J329" s="135"/>
      <c r="K329" s="135"/>
      <c r="L329" s="135"/>
    </row>
    <row r="330" spans="1:12" s="152" customFormat="1" x14ac:dyDescent="0.3">
      <c r="A330" s="140"/>
      <c r="B330" s="132"/>
      <c r="C330" s="133"/>
      <c r="D330" s="132"/>
      <c r="E330" s="132"/>
      <c r="G330" s="134"/>
      <c r="H330" s="167"/>
      <c r="J330" s="135"/>
      <c r="K330" s="135"/>
      <c r="L330" s="135"/>
    </row>
    <row r="331" spans="1:12" s="152" customFormat="1" x14ac:dyDescent="0.3">
      <c r="A331" s="140"/>
      <c r="B331" s="132"/>
      <c r="C331" s="133"/>
      <c r="D331" s="132"/>
      <c r="E331" s="132"/>
      <c r="G331" s="134"/>
      <c r="H331" s="167"/>
      <c r="J331" s="135"/>
      <c r="K331" s="135"/>
      <c r="L331" s="135"/>
    </row>
    <row r="332" spans="1:12" s="152" customFormat="1" x14ac:dyDescent="0.3">
      <c r="A332" s="140"/>
      <c r="B332" s="132"/>
      <c r="C332" s="133"/>
      <c r="D332" s="132"/>
      <c r="E332" s="132"/>
      <c r="G332" s="134"/>
      <c r="H332" s="167"/>
      <c r="J332" s="135"/>
      <c r="K332" s="135"/>
      <c r="L332" s="135"/>
    </row>
    <row r="333" spans="1:12" s="152" customFormat="1" x14ac:dyDescent="0.3">
      <c r="A333" s="140"/>
      <c r="B333" s="132"/>
      <c r="C333" s="133"/>
      <c r="D333" s="132"/>
      <c r="E333" s="132"/>
      <c r="G333" s="134"/>
      <c r="H333" s="167"/>
      <c r="J333" s="135"/>
      <c r="K333" s="135"/>
      <c r="L333" s="135"/>
    </row>
    <row r="334" spans="1:12" s="152" customFormat="1" x14ac:dyDescent="0.3">
      <c r="A334" s="140"/>
      <c r="B334" s="132"/>
      <c r="C334" s="133"/>
      <c r="D334" s="132"/>
      <c r="E334" s="132"/>
      <c r="G334" s="134"/>
      <c r="H334" s="167"/>
      <c r="J334" s="135"/>
      <c r="K334" s="135"/>
      <c r="L334" s="135"/>
    </row>
    <row r="335" spans="1:12" s="152" customFormat="1" x14ac:dyDescent="0.3">
      <c r="A335" s="140"/>
      <c r="B335" s="132"/>
      <c r="C335" s="133"/>
      <c r="D335" s="132"/>
      <c r="E335" s="132"/>
      <c r="G335" s="134"/>
      <c r="H335" s="167"/>
      <c r="J335" s="135"/>
      <c r="K335" s="135"/>
      <c r="L335" s="135"/>
    </row>
    <row r="336" spans="1:12" s="152" customFormat="1" x14ac:dyDescent="0.3">
      <c r="A336" s="140"/>
      <c r="B336" s="132"/>
      <c r="C336" s="133"/>
      <c r="D336" s="132"/>
      <c r="E336" s="132"/>
      <c r="G336" s="134"/>
      <c r="H336" s="167"/>
      <c r="J336" s="135"/>
      <c r="K336" s="135"/>
      <c r="L336" s="135"/>
    </row>
    <row r="337" spans="1:12" s="152" customFormat="1" x14ac:dyDescent="0.3">
      <c r="A337" s="140"/>
      <c r="B337" s="132"/>
      <c r="C337" s="133"/>
      <c r="D337" s="132"/>
      <c r="E337" s="132"/>
      <c r="G337" s="134"/>
      <c r="H337" s="167"/>
      <c r="J337" s="135"/>
      <c r="K337" s="135"/>
      <c r="L337" s="135"/>
    </row>
    <row r="338" spans="1:12" s="152" customFormat="1" x14ac:dyDescent="0.3">
      <c r="A338" s="140"/>
      <c r="B338" s="132"/>
      <c r="C338" s="133"/>
      <c r="D338" s="132"/>
      <c r="E338" s="132"/>
      <c r="G338" s="134"/>
      <c r="H338" s="167"/>
      <c r="J338" s="135"/>
      <c r="K338" s="135"/>
      <c r="L338" s="135"/>
    </row>
    <row r="339" spans="1:12" s="152" customFormat="1" x14ac:dyDescent="0.3">
      <c r="A339" s="140"/>
      <c r="B339" s="132"/>
      <c r="C339" s="133"/>
      <c r="D339" s="132"/>
      <c r="E339" s="132"/>
      <c r="G339" s="134"/>
      <c r="H339" s="167"/>
      <c r="J339" s="135"/>
      <c r="K339" s="135"/>
      <c r="L339" s="135"/>
    </row>
    <row r="340" spans="1:12" s="152" customFormat="1" x14ac:dyDescent="0.3">
      <c r="A340" s="140"/>
      <c r="B340" s="132"/>
      <c r="C340" s="133"/>
      <c r="D340" s="132"/>
      <c r="E340" s="132"/>
      <c r="G340" s="134"/>
      <c r="H340" s="167"/>
      <c r="J340" s="135"/>
      <c r="K340" s="135"/>
      <c r="L340" s="135"/>
    </row>
    <row r="341" spans="1:12" s="152" customFormat="1" x14ac:dyDescent="0.3">
      <c r="A341" s="140"/>
      <c r="B341" s="132"/>
      <c r="C341" s="133"/>
      <c r="D341" s="132"/>
      <c r="E341" s="132"/>
      <c r="G341" s="134"/>
      <c r="H341" s="167"/>
      <c r="J341" s="135"/>
      <c r="K341" s="135"/>
      <c r="L341" s="135"/>
    </row>
    <row r="342" spans="1:12" s="152" customFormat="1" x14ac:dyDescent="0.3">
      <c r="A342" s="140"/>
      <c r="B342" s="132"/>
      <c r="C342" s="133"/>
      <c r="D342" s="132"/>
      <c r="E342" s="132"/>
      <c r="G342" s="134"/>
      <c r="H342" s="167"/>
      <c r="J342" s="135"/>
      <c r="K342" s="135"/>
      <c r="L342" s="135"/>
    </row>
    <row r="343" spans="1:12" s="152" customFormat="1" x14ac:dyDescent="0.3">
      <c r="A343" s="140"/>
      <c r="B343" s="132"/>
      <c r="C343" s="133"/>
      <c r="D343" s="132"/>
      <c r="E343" s="132"/>
      <c r="G343" s="134"/>
      <c r="H343" s="167"/>
      <c r="J343" s="135"/>
      <c r="K343" s="135"/>
      <c r="L343" s="135"/>
    </row>
    <row r="344" spans="1:12" s="152" customFormat="1" x14ac:dyDescent="0.3">
      <c r="A344" s="140"/>
      <c r="B344" s="132"/>
      <c r="C344" s="133"/>
      <c r="D344" s="132"/>
      <c r="E344" s="132"/>
      <c r="G344" s="134"/>
      <c r="H344" s="167"/>
      <c r="J344" s="135"/>
      <c r="K344" s="135"/>
      <c r="L344" s="135"/>
    </row>
    <row r="345" spans="1:12" s="152" customFormat="1" x14ac:dyDescent="0.3">
      <c r="A345" s="140"/>
      <c r="B345" s="132"/>
      <c r="C345" s="133"/>
      <c r="D345" s="132"/>
      <c r="E345" s="132"/>
      <c r="G345" s="134"/>
      <c r="H345" s="167"/>
      <c r="J345" s="135"/>
      <c r="K345" s="135"/>
      <c r="L345" s="135"/>
    </row>
    <row r="346" spans="1:12" s="152" customFormat="1" x14ac:dyDescent="0.3">
      <c r="A346" s="140"/>
      <c r="B346" s="132"/>
      <c r="C346" s="133"/>
      <c r="D346" s="132"/>
      <c r="E346" s="132"/>
      <c r="G346" s="134"/>
      <c r="H346" s="167"/>
      <c r="J346" s="135"/>
      <c r="K346" s="135"/>
      <c r="L346" s="135"/>
    </row>
    <row r="347" spans="1:12" s="152" customFormat="1" x14ac:dyDescent="0.3">
      <c r="A347" s="140"/>
      <c r="B347" s="132"/>
      <c r="C347" s="133"/>
      <c r="D347" s="132"/>
      <c r="E347" s="132"/>
      <c r="G347" s="134"/>
      <c r="H347" s="167"/>
      <c r="J347" s="135"/>
      <c r="K347" s="135"/>
      <c r="L347" s="135"/>
    </row>
    <row r="348" spans="1:12" s="152" customFormat="1" x14ac:dyDescent="0.3">
      <c r="A348" s="140"/>
      <c r="B348" s="132"/>
      <c r="C348" s="133"/>
      <c r="D348" s="132"/>
      <c r="E348" s="132"/>
      <c r="G348" s="134"/>
      <c r="H348" s="167"/>
      <c r="J348" s="135"/>
      <c r="K348" s="135"/>
      <c r="L348" s="135"/>
    </row>
    <row r="349" spans="1:12" s="152" customFormat="1" x14ac:dyDescent="0.3">
      <c r="A349" s="140"/>
      <c r="B349" s="132"/>
      <c r="C349" s="133"/>
      <c r="D349" s="132"/>
      <c r="E349" s="132"/>
      <c r="G349" s="134"/>
      <c r="H349" s="167"/>
      <c r="J349" s="135"/>
      <c r="K349" s="135"/>
      <c r="L349" s="135"/>
    </row>
    <row r="350" spans="1:12" s="152" customFormat="1" x14ac:dyDescent="0.3">
      <c r="A350" s="140"/>
      <c r="B350" s="132"/>
      <c r="C350" s="133"/>
      <c r="D350" s="132"/>
      <c r="E350" s="132"/>
      <c r="G350" s="134"/>
      <c r="H350" s="167"/>
      <c r="J350" s="135"/>
      <c r="K350" s="135"/>
      <c r="L350" s="135"/>
    </row>
    <row r="351" spans="1:12" s="152" customFormat="1" x14ac:dyDescent="0.3">
      <c r="A351" s="140"/>
      <c r="B351" s="132"/>
      <c r="C351" s="133"/>
      <c r="D351" s="132"/>
      <c r="E351" s="132"/>
      <c r="G351" s="134"/>
      <c r="H351" s="167"/>
      <c r="J351" s="135"/>
      <c r="K351" s="135"/>
      <c r="L351" s="135"/>
    </row>
    <row r="352" spans="1:12" s="152" customFormat="1" x14ac:dyDescent="0.3">
      <c r="A352" s="140"/>
      <c r="B352" s="132"/>
      <c r="C352" s="133"/>
      <c r="D352" s="132"/>
      <c r="E352" s="132"/>
      <c r="G352" s="134"/>
      <c r="H352" s="167"/>
      <c r="J352" s="135"/>
      <c r="K352" s="135"/>
      <c r="L352" s="135"/>
    </row>
    <row r="353" spans="1:12" s="152" customFormat="1" x14ac:dyDescent="0.3">
      <c r="A353" s="140"/>
      <c r="B353" s="132"/>
      <c r="C353" s="133"/>
      <c r="D353" s="132"/>
      <c r="E353" s="132"/>
      <c r="G353" s="134"/>
      <c r="H353" s="167"/>
      <c r="J353" s="135"/>
      <c r="K353" s="135"/>
      <c r="L353" s="135"/>
    </row>
    <row r="354" spans="1:12" s="152" customFormat="1" x14ac:dyDescent="0.3">
      <c r="A354" s="140"/>
      <c r="B354" s="132"/>
      <c r="C354" s="133"/>
      <c r="D354" s="132"/>
      <c r="E354" s="132"/>
      <c r="G354" s="134"/>
      <c r="H354" s="167"/>
      <c r="J354" s="135"/>
      <c r="K354" s="135"/>
      <c r="L354" s="135"/>
    </row>
    <row r="355" spans="1:12" s="152" customFormat="1" x14ac:dyDescent="0.3">
      <c r="A355" s="140"/>
      <c r="B355" s="132"/>
      <c r="C355" s="133"/>
      <c r="D355" s="132"/>
      <c r="E355" s="132"/>
      <c r="G355" s="134"/>
      <c r="H355" s="167"/>
      <c r="J355" s="135"/>
      <c r="K355" s="135"/>
      <c r="L355" s="135"/>
    </row>
    <row r="356" spans="1:12" s="152" customFormat="1" x14ac:dyDescent="0.3">
      <c r="A356" s="140"/>
      <c r="B356" s="132"/>
      <c r="C356" s="133"/>
      <c r="D356" s="132"/>
      <c r="E356" s="132"/>
      <c r="G356" s="134"/>
      <c r="H356" s="167"/>
      <c r="J356" s="135"/>
      <c r="K356" s="135"/>
      <c r="L356" s="135"/>
    </row>
    <row r="357" spans="1:12" s="152" customFormat="1" x14ac:dyDescent="0.3">
      <c r="A357" s="140"/>
      <c r="B357" s="132"/>
      <c r="C357" s="133"/>
      <c r="D357" s="132"/>
      <c r="E357" s="132"/>
      <c r="G357" s="134"/>
      <c r="H357" s="167"/>
      <c r="J357" s="135"/>
      <c r="K357" s="135"/>
      <c r="L357" s="135"/>
    </row>
    <row r="358" spans="1:12" s="152" customFormat="1" x14ac:dyDescent="0.3">
      <c r="A358" s="140"/>
      <c r="B358" s="132"/>
      <c r="C358" s="133"/>
      <c r="D358" s="132"/>
      <c r="E358" s="132"/>
      <c r="G358" s="134"/>
      <c r="H358" s="167"/>
      <c r="J358" s="135"/>
      <c r="K358" s="135"/>
      <c r="L358" s="135"/>
    </row>
    <row r="359" spans="1:12" s="152" customFormat="1" x14ac:dyDescent="0.3">
      <c r="A359" s="140"/>
      <c r="B359" s="132"/>
      <c r="C359" s="133"/>
      <c r="D359" s="132"/>
      <c r="E359" s="132"/>
      <c r="G359" s="134"/>
      <c r="H359" s="167"/>
      <c r="J359" s="135"/>
      <c r="K359" s="135"/>
      <c r="L359" s="135"/>
    </row>
    <row r="360" spans="1:12" s="152" customFormat="1" x14ac:dyDescent="0.3">
      <c r="A360" s="140"/>
      <c r="B360" s="132"/>
      <c r="C360" s="133"/>
      <c r="D360" s="132"/>
      <c r="E360" s="132"/>
      <c r="G360" s="134"/>
      <c r="H360" s="167"/>
      <c r="J360" s="135"/>
      <c r="K360" s="135"/>
      <c r="L360" s="135"/>
    </row>
    <row r="361" spans="1:12" s="152" customFormat="1" x14ac:dyDescent="0.3">
      <c r="A361" s="140"/>
      <c r="B361" s="132"/>
      <c r="C361" s="133"/>
      <c r="D361" s="132"/>
      <c r="E361" s="132"/>
      <c r="G361" s="134"/>
      <c r="H361" s="167"/>
      <c r="J361" s="135"/>
      <c r="K361" s="135"/>
      <c r="L361" s="135"/>
    </row>
    <row r="362" spans="1:12" s="152" customFormat="1" x14ac:dyDescent="0.3">
      <c r="A362" s="140"/>
      <c r="B362" s="132"/>
      <c r="C362" s="133"/>
      <c r="D362" s="132"/>
      <c r="E362" s="132"/>
      <c r="G362" s="134"/>
      <c r="H362" s="167"/>
      <c r="J362" s="135"/>
      <c r="K362" s="135"/>
      <c r="L362" s="135"/>
    </row>
    <row r="363" spans="1:12" s="152" customFormat="1" x14ac:dyDescent="0.3">
      <c r="A363" s="140"/>
      <c r="B363" s="132"/>
      <c r="C363" s="133"/>
      <c r="D363" s="132"/>
      <c r="E363" s="132"/>
      <c r="G363" s="134"/>
      <c r="H363" s="167"/>
      <c r="J363" s="135"/>
      <c r="K363" s="135"/>
      <c r="L363" s="135"/>
    </row>
    <row r="364" spans="1:12" s="152" customFormat="1" x14ac:dyDescent="0.3">
      <c r="A364" s="140"/>
      <c r="B364" s="132"/>
      <c r="C364" s="133"/>
      <c r="D364" s="132"/>
      <c r="E364" s="132"/>
      <c r="G364" s="134"/>
      <c r="H364" s="167"/>
      <c r="J364" s="135"/>
      <c r="K364" s="135"/>
      <c r="L364" s="135"/>
    </row>
    <row r="365" spans="1:12" s="152" customFormat="1" x14ac:dyDescent="0.3">
      <c r="A365" s="140"/>
      <c r="B365" s="132"/>
      <c r="C365" s="133"/>
      <c r="D365" s="132"/>
      <c r="E365" s="132"/>
      <c r="G365" s="134"/>
      <c r="H365" s="167"/>
      <c r="J365" s="135"/>
      <c r="K365" s="135"/>
      <c r="L365" s="135"/>
    </row>
    <row r="366" spans="1:12" s="152" customFormat="1" x14ac:dyDescent="0.3">
      <c r="A366" s="140"/>
      <c r="B366" s="132"/>
      <c r="C366" s="133"/>
      <c r="D366" s="132"/>
      <c r="E366" s="132"/>
      <c r="G366" s="134"/>
      <c r="H366" s="167"/>
      <c r="J366" s="135"/>
      <c r="K366" s="135"/>
      <c r="L366" s="135"/>
    </row>
    <row r="367" spans="1:12" s="152" customFormat="1" x14ac:dyDescent="0.3">
      <c r="A367" s="140"/>
      <c r="B367" s="132"/>
      <c r="C367" s="133"/>
      <c r="D367" s="132"/>
      <c r="E367" s="132"/>
      <c r="G367" s="134"/>
      <c r="H367" s="167"/>
      <c r="J367" s="135"/>
      <c r="K367" s="135"/>
      <c r="L367" s="135"/>
    </row>
    <row r="368" spans="1:12" s="152" customFormat="1" x14ac:dyDescent="0.3">
      <c r="A368" s="140"/>
      <c r="B368" s="132"/>
      <c r="C368" s="133"/>
      <c r="D368" s="132"/>
      <c r="E368" s="132"/>
      <c r="G368" s="134"/>
      <c r="H368" s="167"/>
      <c r="J368" s="135"/>
      <c r="K368" s="135"/>
      <c r="L368" s="135"/>
    </row>
    <row r="369" spans="1:12" s="152" customFormat="1" x14ac:dyDescent="0.3">
      <c r="A369" s="140"/>
      <c r="B369" s="132"/>
      <c r="C369" s="133"/>
      <c r="D369" s="132"/>
      <c r="E369" s="132"/>
      <c r="G369" s="134"/>
      <c r="H369" s="167"/>
      <c r="J369" s="135"/>
      <c r="K369" s="135"/>
      <c r="L369" s="135"/>
    </row>
    <row r="370" spans="1:12" s="152" customFormat="1" x14ac:dyDescent="0.3">
      <c r="A370" s="140"/>
      <c r="B370" s="132"/>
      <c r="C370" s="133"/>
      <c r="D370" s="132"/>
      <c r="E370" s="132"/>
      <c r="G370" s="134"/>
      <c r="H370" s="167"/>
      <c r="J370" s="135"/>
      <c r="K370" s="135"/>
      <c r="L370" s="135"/>
    </row>
    <row r="371" spans="1:12" s="152" customFormat="1" x14ac:dyDescent="0.3">
      <c r="A371" s="140"/>
      <c r="B371" s="132"/>
      <c r="C371" s="133"/>
      <c r="D371" s="132"/>
      <c r="E371" s="132"/>
      <c r="G371" s="134"/>
      <c r="H371" s="167"/>
      <c r="J371" s="135"/>
      <c r="K371" s="135"/>
      <c r="L371" s="135"/>
    </row>
    <row r="372" spans="1:12" s="152" customFormat="1" x14ac:dyDescent="0.3">
      <c r="A372" s="140"/>
      <c r="B372" s="132"/>
      <c r="C372" s="133"/>
      <c r="D372" s="132"/>
      <c r="E372" s="132"/>
      <c r="G372" s="134"/>
      <c r="H372" s="167"/>
      <c r="J372" s="135"/>
      <c r="K372" s="135"/>
      <c r="L372" s="135"/>
    </row>
    <row r="373" spans="1:12" s="152" customFormat="1" x14ac:dyDescent="0.3">
      <c r="A373" s="140"/>
      <c r="B373" s="132"/>
      <c r="C373" s="133"/>
      <c r="D373" s="132"/>
      <c r="E373" s="132"/>
      <c r="G373" s="134"/>
      <c r="H373" s="167"/>
      <c r="J373" s="135"/>
      <c r="K373" s="135"/>
      <c r="L373" s="135"/>
    </row>
    <row r="374" spans="1:12" s="152" customFormat="1" x14ac:dyDescent="0.3">
      <c r="A374" s="140"/>
      <c r="B374" s="132"/>
      <c r="C374" s="133"/>
      <c r="D374" s="132"/>
      <c r="E374" s="132"/>
      <c r="G374" s="134"/>
      <c r="H374" s="167"/>
      <c r="J374" s="135"/>
      <c r="K374" s="135"/>
      <c r="L374" s="135"/>
    </row>
    <row r="375" spans="1:12" s="152" customFormat="1" x14ac:dyDescent="0.3">
      <c r="A375" s="140"/>
      <c r="B375" s="132"/>
      <c r="C375" s="133"/>
      <c r="D375" s="132"/>
      <c r="E375" s="132"/>
      <c r="G375" s="134"/>
      <c r="H375" s="167"/>
      <c r="J375" s="135"/>
      <c r="K375" s="135"/>
      <c r="L375" s="135"/>
    </row>
    <row r="376" spans="1:12" s="152" customFormat="1" x14ac:dyDescent="0.3">
      <c r="A376" s="140"/>
      <c r="B376" s="132"/>
      <c r="C376" s="133"/>
      <c r="D376" s="132"/>
      <c r="E376" s="132"/>
      <c r="G376" s="134"/>
      <c r="H376" s="167"/>
      <c r="J376" s="135"/>
      <c r="K376" s="135"/>
      <c r="L376" s="135"/>
    </row>
    <row r="377" spans="1:12" s="152" customFormat="1" x14ac:dyDescent="0.3">
      <c r="A377" s="140"/>
      <c r="B377" s="132"/>
      <c r="C377" s="133"/>
      <c r="D377" s="132"/>
      <c r="E377" s="132"/>
      <c r="G377" s="134"/>
      <c r="H377" s="167"/>
      <c r="J377" s="135"/>
      <c r="K377" s="135"/>
      <c r="L377" s="135"/>
    </row>
    <row r="378" spans="1:12" s="152" customFormat="1" x14ac:dyDescent="0.3">
      <c r="A378" s="140"/>
      <c r="B378" s="132"/>
      <c r="C378" s="133"/>
      <c r="D378" s="132"/>
      <c r="E378" s="132"/>
      <c r="G378" s="134"/>
      <c r="H378" s="167"/>
      <c r="J378" s="135"/>
      <c r="K378" s="135"/>
      <c r="L378" s="135"/>
    </row>
    <row r="379" spans="1:12" s="152" customFormat="1" x14ac:dyDescent="0.3">
      <c r="A379" s="140"/>
      <c r="B379" s="132"/>
      <c r="C379" s="133"/>
      <c r="D379" s="132"/>
      <c r="E379" s="132"/>
      <c r="G379" s="134"/>
      <c r="H379" s="167"/>
      <c r="J379" s="135"/>
      <c r="K379" s="135"/>
      <c r="L379" s="135"/>
    </row>
    <row r="380" spans="1:12" s="152" customFormat="1" x14ac:dyDescent="0.3">
      <c r="A380" s="140"/>
      <c r="B380" s="132"/>
      <c r="C380" s="133"/>
      <c r="D380" s="132"/>
      <c r="E380" s="132"/>
      <c r="G380" s="134"/>
      <c r="H380" s="167"/>
      <c r="J380" s="135"/>
      <c r="K380" s="135"/>
      <c r="L380" s="135"/>
    </row>
    <row r="381" spans="1:12" s="152" customFormat="1" x14ac:dyDescent="0.3">
      <c r="A381" s="140"/>
      <c r="B381" s="132"/>
      <c r="C381" s="133"/>
      <c r="D381" s="132"/>
      <c r="E381" s="132"/>
      <c r="G381" s="134"/>
      <c r="H381" s="167"/>
      <c r="J381" s="135"/>
      <c r="K381" s="135"/>
      <c r="L381" s="135"/>
    </row>
    <row r="382" spans="1:12" s="152" customFormat="1" x14ac:dyDescent="0.3">
      <c r="A382" s="140"/>
      <c r="B382" s="132"/>
      <c r="C382" s="133"/>
      <c r="D382" s="132"/>
      <c r="E382" s="132"/>
      <c r="G382" s="134"/>
      <c r="H382" s="167"/>
      <c r="J382" s="135"/>
      <c r="K382" s="135"/>
      <c r="L382" s="135"/>
    </row>
    <row r="383" spans="1:12" s="152" customFormat="1" x14ac:dyDescent="0.3">
      <c r="A383" s="140"/>
      <c r="B383" s="132"/>
      <c r="C383" s="133"/>
      <c r="D383" s="132"/>
      <c r="E383" s="132"/>
      <c r="G383" s="134"/>
      <c r="H383" s="167"/>
      <c r="J383" s="135"/>
      <c r="K383" s="135"/>
      <c r="L383" s="135"/>
    </row>
    <row r="384" spans="1:12" s="152" customFormat="1" x14ac:dyDescent="0.3">
      <c r="A384" s="140"/>
      <c r="B384" s="132"/>
      <c r="C384" s="133"/>
      <c r="D384" s="132"/>
      <c r="E384" s="132"/>
      <c r="G384" s="134"/>
      <c r="H384" s="167"/>
      <c r="J384" s="135"/>
      <c r="K384" s="135"/>
      <c r="L384" s="135"/>
    </row>
    <row r="385" spans="1:12" s="152" customFormat="1" x14ac:dyDescent="0.3">
      <c r="A385" s="140"/>
      <c r="B385" s="132"/>
      <c r="C385" s="133"/>
      <c r="D385" s="132"/>
      <c r="E385" s="132"/>
      <c r="G385" s="134"/>
      <c r="H385" s="167"/>
      <c r="J385" s="135"/>
      <c r="K385" s="135"/>
      <c r="L385" s="135"/>
    </row>
    <row r="386" spans="1:12" s="152" customFormat="1" x14ac:dyDescent="0.3">
      <c r="A386" s="140"/>
      <c r="B386" s="132"/>
      <c r="C386" s="133"/>
      <c r="D386" s="132"/>
      <c r="E386" s="132"/>
      <c r="G386" s="134"/>
      <c r="H386" s="167"/>
      <c r="J386" s="135"/>
      <c r="K386" s="135"/>
      <c r="L386" s="135"/>
    </row>
    <row r="387" spans="1:12" s="152" customFormat="1" x14ac:dyDescent="0.3">
      <c r="A387" s="140"/>
      <c r="B387" s="132"/>
      <c r="C387" s="133"/>
      <c r="D387" s="132"/>
      <c r="E387" s="132"/>
      <c r="G387" s="134"/>
      <c r="H387" s="167"/>
      <c r="J387" s="135"/>
      <c r="K387" s="135"/>
      <c r="L387" s="135"/>
    </row>
    <row r="388" spans="1:12" s="152" customFormat="1" x14ac:dyDescent="0.3">
      <c r="A388" s="140"/>
      <c r="B388" s="132"/>
      <c r="C388" s="133"/>
      <c r="D388" s="132"/>
      <c r="E388" s="132"/>
      <c r="G388" s="134"/>
      <c r="H388" s="167"/>
      <c r="J388" s="135"/>
      <c r="K388" s="135"/>
      <c r="L388" s="135"/>
    </row>
    <row r="389" spans="1:12" s="152" customFormat="1" x14ac:dyDescent="0.3">
      <c r="A389" s="140"/>
      <c r="B389" s="132"/>
      <c r="C389" s="133"/>
      <c r="D389" s="132"/>
      <c r="E389" s="132"/>
      <c r="G389" s="134"/>
      <c r="H389" s="167"/>
      <c r="J389" s="135"/>
      <c r="K389" s="135"/>
      <c r="L389" s="135"/>
    </row>
    <row r="390" spans="1:12" s="152" customFormat="1" x14ac:dyDescent="0.3">
      <c r="A390" s="140"/>
      <c r="B390" s="132"/>
      <c r="C390" s="133"/>
      <c r="D390" s="132"/>
      <c r="E390" s="132"/>
      <c r="G390" s="134"/>
      <c r="H390" s="167"/>
      <c r="J390" s="135"/>
      <c r="K390" s="135"/>
      <c r="L390" s="135"/>
    </row>
    <row r="391" spans="1:12" s="152" customFormat="1" x14ac:dyDescent="0.3">
      <c r="A391" s="140"/>
      <c r="B391" s="132"/>
      <c r="C391" s="133"/>
      <c r="D391" s="132"/>
      <c r="E391" s="132"/>
      <c r="G391" s="134"/>
      <c r="H391" s="167"/>
      <c r="J391" s="135"/>
      <c r="K391" s="135"/>
      <c r="L391" s="135"/>
    </row>
    <row r="392" spans="1:12" s="152" customFormat="1" x14ac:dyDescent="0.3">
      <c r="A392" s="140"/>
      <c r="B392" s="132"/>
      <c r="C392" s="133"/>
      <c r="D392" s="132"/>
      <c r="E392" s="132"/>
      <c r="G392" s="134"/>
      <c r="H392" s="167"/>
      <c r="J392" s="135"/>
      <c r="K392" s="135"/>
      <c r="L392" s="135"/>
    </row>
    <row r="393" spans="1:12" s="152" customFormat="1" x14ac:dyDescent="0.3">
      <c r="A393" s="140"/>
      <c r="B393" s="132"/>
      <c r="C393" s="133"/>
      <c r="D393" s="132"/>
      <c r="E393" s="132"/>
      <c r="G393" s="134"/>
      <c r="H393" s="167"/>
      <c r="J393" s="135"/>
      <c r="K393" s="135"/>
      <c r="L393" s="135"/>
    </row>
    <row r="394" spans="1:12" s="152" customFormat="1" x14ac:dyDescent="0.3">
      <c r="A394" s="140"/>
      <c r="B394" s="132"/>
      <c r="C394" s="133"/>
      <c r="D394" s="132"/>
      <c r="E394" s="132"/>
      <c r="G394" s="134"/>
      <c r="H394" s="167"/>
      <c r="J394" s="135"/>
      <c r="K394" s="135"/>
      <c r="L394" s="135"/>
    </row>
    <row r="395" spans="1:12" s="152" customFormat="1" x14ac:dyDescent="0.3">
      <c r="A395" s="140"/>
      <c r="B395" s="132"/>
      <c r="C395" s="133"/>
      <c r="D395" s="132"/>
      <c r="E395" s="132"/>
      <c r="G395" s="134"/>
      <c r="H395" s="167"/>
      <c r="J395" s="135"/>
      <c r="K395" s="135"/>
      <c r="L395" s="135"/>
    </row>
    <row r="396" spans="1:12" s="152" customFormat="1" x14ac:dyDescent="0.3">
      <c r="A396" s="140"/>
      <c r="B396" s="132"/>
      <c r="C396" s="133"/>
      <c r="D396" s="132"/>
      <c r="E396" s="132"/>
      <c r="G396" s="134"/>
      <c r="H396" s="167"/>
      <c r="J396" s="135"/>
      <c r="K396" s="135"/>
      <c r="L396" s="135"/>
    </row>
    <row r="397" spans="1:12" s="152" customFormat="1" x14ac:dyDescent="0.3">
      <c r="A397" s="140"/>
      <c r="B397" s="132"/>
      <c r="C397" s="133"/>
      <c r="D397" s="132"/>
      <c r="E397" s="132"/>
      <c r="G397" s="134"/>
      <c r="H397" s="167"/>
      <c r="J397" s="135"/>
      <c r="K397" s="135"/>
      <c r="L397" s="135"/>
    </row>
    <row r="398" spans="1:12" s="152" customFormat="1" x14ac:dyDescent="0.3">
      <c r="A398" s="140"/>
      <c r="B398" s="132"/>
      <c r="C398" s="133"/>
      <c r="D398" s="132"/>
      <c r="E398" s="132"/>
      <c r="G398" s="134"/>
      <c r="H398" s="167"/>
      <c r="J398" s="135"/>
      <c r="K398" s="135"/>
      <c r="L398" s="135"/>
    </row>
    <row r="399" spans="1:12" s="152" customFormat="1" x14ac:dyDescent="0.3">
      <c r="A399" s="140"/>
      <c r="B399" s="132"/>
      <c r="C399" s="133"/>
      <c r="D399" s="132"/>
      <c r="E399" s="132"/>
      <c r="G399" s="134"/>
      <c r="H399" s="167"/>
      <c r="J399" s="135"/>
      <c r="K399" s="135"/>
      <c r="L399" s="135"/>
    </row>
    <row r="400" spans="1:12" s="152" customFormat="1" x14ac:dyDescent="0.3">
      <c r="A400" s="140"/>
      <c r="B400" s="132"/>
      <c r="C400" s="133"/>
      <c r="D400" s="132"/>
      <c r="E400" s="132"/>
      <c r="G400" s="134"/>
      <c r="H400" s="167"/>
      <c r="J400" s="135"/>
      <c r="K400" s="135"/>
      <c r="L400" s="135"/>
    </row>
    <row r="401" spans="1:12" s="152" customFormat="1" x14ac:dyDescent="0.3">
      <c r="A401" s="140"/>
      <c r="B401" s="132"/>
      <c r="C401" s="133"/>
      <c r="D401" s="132"/>
      <c r="E401" s="132"/>
      <c r="G401" s="134"/>
      <c r="H401" s="167"/>
      <c r="J401" s="135"/>
      <c r="K401" s="135"/>
      <c r="L401" s="135"/>
    </row>
    <row r="402" spans="1:12" s="152" customFormat="1" x14ac:dyDescent="0.3">
      <c r="A402" s="140"/>
      <c r="B402" s="132"/>
      <c r="C402" s="133"/>
      <c r="D402" s="132"/>
      <c r="E402" s="132"/>
      <c r="G402" s="134"/>
      <c r="H402" s="167"/>
      <c r="J402" s="135"/>
      <c r="K402" s="135"/>
      <c r="L402" s="135"/>
    </row>
    <row r="403" spans="1:12" s="152" customFormat="1" x14ac:dyDescent="0.3">
      <c r="A403" s="140"/>
      <c r="B403" s="132"/>
      <c r="C403" s="133"/>
      <c r="D403" s="132"/>
      <c r="E403" s="132"/>
      <c r="G403" s="134"/>
      <c r="H403" s="167"/>
      <c r="J403" s="135"/>
      <c r="K403" s="135"/>
      <c r="L403" s="135"/>
    </row>
    <row r="404" spans="1:12" s="152" customFormat="1" x14ac:dyDescent="0.3">
      <c r="A404" s="140"/>
      <c r="B404" s="132"/>
      <c r="C404" s="133"/>
      <c r="D404" s="132"/>
      <c r="E404" s="132"/>
      <c r="G404" s="134"/>
      <c r="H404" s="167"/>
      <c r="J404" s="135"/>
      <c r="K404" s="135"/>
      <c r="L404" s="135"/>
    </row>
    <row r="405" spans="1:12" s="152" customFormat="1" x14ac:dyDescent="0.3">
      <c r="A405" s="140"/>
      <c r="B405" s="132"/>
      <c r="C405" s="133"/>
      <c r="D405" s="132"/>
      <c r="E405" s="132"/>
      <c r="G405" s="134"/>
      <c r="H405" s="167"/>
      <c r="J405" s="135"/>
      <c r="K405" s="135"/>
      <c r="L405" s="135"/>
    </row>
    <row r="406" spans="1:12" s="152" customFormat="1" x14ac:dyDescent="0.3">
      <c r="A406" s="140"/>
      <c r="B406" s="132"/>
      <c r="C406" s="133"/>
      <c r="D406" s="132"/>
      <c r="E406" s="132"/>
      <c r="G406" s="134"/>
      <c r="H406" s="167"/>
      <c r="J406" s="135"/>
      <c r="K406" s="135"/>
      <c r="L406" s="135"/>
    </row>
    <row r="407" spans="1:12" s="152" customFormat="1" x14ac:dyDescent="0.3">
      <c r="A407" s="140"/>
      <c r="B407" s="132"/>
      <c r="C407" s="133"/>
      <c r="D407" s="132"/>
      <c r="E407" s="132"/>
      <c r="G407" s="134"/>
      <c r="H407" s="167"/>
      <c r="J407" s="135"/>
      <c r="K407" s="135"/>
      <c r="L407" s="135"/>
    </row>
    <row r="408" spans="1:12" s="152" customFormat="1" x14ac:dyDescent="0.3">
      <c r="A408" s="140"/>
      <c r="B408" s="132"/>
      <c r="C408" s="133"/>
      <c r="D408" s="132"/>
      <c r="E408" s="132"/>
      <c r="G408" s="134"/>
      <c r="H408" s="167"/>
      <c r="J408" s="135"/>
      <c r="K408" s="135"/>
      <c r="L408" s="135"/>
    </row>
    <row r="409" spans="1:12" s="152" customFormat="1" x14ac:dyDescent="0.3">
      <c r="A409" s="140"/>
      <c r="B409" s="132"/>
      <c r="C409" s="133"/>
      <c r="D409" s="132"/>
      <c r="E409" s="132"/>
      <c r="G409" s="134"/>
      <c r="H409" s="167"/>
      <c r="J409" s="135"/>
      <c r="K409" s="135"/>
      <c r="L409" s="135"/>
    </row>
    <row r="410" spans="1:12" s="152" customFormat="1" x14ac:dyDescent="0.3">
      <c r="A410" s="140"/>
      <c r="B410" s="132"/>
      <c r="C410" s="133"/>
      <c r="D410" s="132"/>
      <c r="E410" s="132"/>
      <c r="G410" s="134"/>
      <c r="H410" s="167"/>
      <c r="J410" s="135"/>
      <c r="K410" s="135"/>
      <c r="L410" s="135"/>
    </row>
    <row r="411" spans="1:12" s="152" customFormat="1" x14ac:dyDescent="0.3">
      <c r="A411" s="140"/>
      <c r="B411" s="132"/>
      <c r="C411" s="133"/>
      <c r="D411" s="132"/>
      <c r="E411" s="132"/>
      <c r="G411" s="134"/>
      <c r="H411" s="167"/>
      <c r="J411" s="135"/>
      <c r="K411" s="135"/>
      <c r="L411" s="135"/>
    </row>
    <row r="412" spans="1:12" s="152" customFormat="1" x14ac:dyDescent="0.3">
      <c r="A412" s="140"/>
      <c r="B412" s="132"/>
      <c r="C412" s="133"/>
      <c r="D412" s="132"/>
      <c r="E412" s="132"/>
      <c r="G412" s="134"/>
      <c r="H412" s="167"/>
      <c r="J412" s="135"/>
      <c r="K412" s="135"/>
      <c r="L412" s="135"/>
    </row>
    <row r="413" spans="1:12" s="152" customFormat="1" x14ac:dyDescent="0.3">
      <c r="A413" s="140"/>
      <c r="B413" s="132"/>
      <c r="C413" s="133"/>
      <c r="D413" s="132"/>
      <c r="E413" s="132"/>
      <c r="G413" s="134"/>
      <c r="H413" s="167"/>
      <c r="J413" s="135"/>
      <c r="K413" s="135"/>
      <c r="L413" s="135"/>
    </row>
    <row r="414" spans="1:12" s="152" customFormat="1" x14ac:dyDescent="0.3">
      <c r="A414" s="140"/>
      <c r="B414" s="132"/>
      <c r="C414" s="133"/>
      <c r="D414" s="132"/>
      <c r="E414" s="132"/>
      <c r="G414" s="134"/>
      <c r="H414" s="167"/>
      <c r="J414" s="135"/>
      <c r="K414" s="135"/>
      <c r="L414" s="135"/>
    </row>
    <row r="415" spans="1:12" s="152" customFormat="1" x14ac:dyDescent="0.3">
      <c r="A415" s="140"/>
      <c r="B415" s="132"/>
      <c r="C415" s="133"/>
      <c r="D415" s="132"/>
      <c r="E415" s="132"/>
      <c r="G415" s="134"/>
      <c r="H415" s="167"/>
      <c r="J415" s="135"/>
      <c r="K415" s="135"/>
      <c r="L415" s="135"/>
    </row>
    <row r="416" spans="1:12" s="152" customFormat="1" x14ac:dyDescent="0.3">
      <c r="A416" s="140"/>
      <c r="B416" s="132"/>
      <c r="C416" s="133"/>
      <c r="D416" s="132"/>
      <c r="E416" s="132"/>
      <c r="G416" s="134"/>
      <c r="H416" s="167"/>
      <c r="J416" s="135"/>
      <c r="K416" s="135"/>
      <c r="L416" s="135"/>
    </row>
    <row r="417" spans="1:12" s="152" customFormat="1" x14ac:dyDescent="0.3">
      <c r="A417" s="140"/>
      <c r="B417" s="132"/>
      <c r="C417" s="133"/>
      <c r="D417" s="132"/>
      <c r="E417" s="132"/>
      <c r="G417" s="134"/>
      <c r="H417" s="167"/>
      <c r="J417" s="135"/>
      <c r="K417" s="135"/>
      <c r="L417" s="135"/>
    </row>
    <row r="418" spans="1:12" s="152" customFormat="1" x14ac:dyDescent="0.3">
      <c r="A418" s="140"/>
      <c r="B418" s="132"/>
      <c r="C418" s="133"/>
      <c r="D418" s="132"/>
      <c r="E418" s="132"/>
      <c r="G418" s="134"/>
      <c r="H418" s="167"/>
      <c r="J418" s="135"/>
      <c r="K418" s="135"/>
      <c r="L418" s="135"/>
    </row>
    <row r="419" spans="1:12" s="152" customFormat="1" x14ac:dyDescent="0.3">
      <c r="A419" s="140"/>
      <c r="B419" s="132"/>
      <c r="C419" s="133"/>
      <c r="D419" s="132"/>
      <c r="E419" s="132"/>
      <c r="G419" s="134"/>
      <c r="H419" s="167"/>
      <c r="J419" s="135"/>
      <c r="K419" s="135"/>
      <c r="L419" s="135"/>
    </row>
    <row r="420" spans="1:12" s="152" customFormat="1" x14ac:dyDescent="0.3">
      <c r="A420" s="140"/>
      <c r="B420" s="132"/>
      <c r="C420" s="133"/>
      <c r="D420" s="132"/>
      <c r="E420" s="132"/>
      <c r="G420" s="134"/>
      <c r="H420" s="167"/>
      <c r="J420" s="135"/>
      <c r="K420" s="135"/>
      <c r="L420" s="135"/>
    </row>
    <row r="421" spans="1:12" s="152" customFormat="1" x14ac:dyDescent="0.3">
      <c r="A421" s="140"/>
      <c r="B421" s="132"/>
      <c r="C421" s="133"/>
      <c r="D421" s="132"/>
      <c r="E421" s="132"/>
      <c r="G421" s="134"/>
      <c r="H421" s="167"/>
      <c r="J421" s="135"/>
      <c r="K421" s="135"/>
      <c r="L421" s="135"/>
    </row>
    <row r="422" spans="1:12" s="152" customFormat="1" x14ac:dyDescent="0.3">
      <c r="A422" s="140"/>
      <c r="B422" s="132"/>
      <c r="C422" s="133"/>
      <c r="D422" s="132"/>
      <c r="E422" s="132"/>
      <c r="G422" s="134"/>
      <c r="H422" s="167"/>
      <c r="J422" s="135"/>
      <c r="K422" s="135"/>
      <c r="L422" s="135"/>
    </row>
    <row r="423" spans="1:12" s="152" customFormat="1" x14ac:dyDescent="0.3">
      <c r="A423" s="140"/>
      <c r="B423" s="132"/>
      <c r="C423" s="133"/>
      <c r="D423" s="132"/>
      <c r="E423" s="132"/>
      <c r="G423" s="134"/>
      <c r="H423" s="167"/>
      <c r="J423" s="135"/>
      <c r="K423" s="135"/>
      <c r="L423" s="135"/>
    </row>
    <row r="424" spans="1:12" s="152" customFormat="1" x14ac:dyDescent="0.3">
      <c r="A424" s="140"/>
      <c r="B424" s="132"/>
      <c r="C424" s="133"/>
      <c r="D424" s="132"/>
      <c r="E424" s="132"/>
      <c r="G424" s="134"/>
      <c r="H424" s="167"/>
      <c r="J424" s="135"/>
      <c r="K424" s="135"/>
      <c r="L424" s="135"/>
    </row>
    <row r="425" spans="1:12" s="152" customFormat="1" x14ac:dyDescent="0.3">
      <c r="A425" s="140"/>
      <c r="B425" s="132"/>
      <c r="C425" s="133"/>
      <c r="D425" s="132"/>
      <c r="E425" s="132"/>
      <c r="G425" s="134"/>
      <c r="H425" s="167"/>
      <c r="J425" s="135"/>
      <c r="K425" s="135"/>
      <c r="L425" s="135"/>
    </row>
    <row r="426" spans="1:12" s="152" customFormat="1" x14ac:dyDescent="0.3">
      <c r="A426" s="140"/>
      <c r="B426" s="132"/>
      <c r="C426" s="133"/>
      <c r="D426" s="132"/>
      <c r="E426" s="132"/>
      <c r="G426" s="134"/>
      <c r="H426" s="167"/>
      <c r="J426" s="135"/>
      <c r="K426" s="135"/>
      <c r="L426" s="135"/>
    </row>
    <row r="427" spans="1:12" s="152" customFormat="1" x14ac:dyDescent="0.3">
      <c r="A427" s="140"/>
      <c r="B427" s="132"/>
      <c r="C427" s="133"/>
      <c r="D427" s="132"/>
      <c r="E427" s="132"/>
      <c r="G427" s="134"/>
      <c r="H427" s="167"/>
      <c r="J427" s="135"/>
      <c r="K427" s="135"/>
      <c r="L427" s="135"/>
    </row>
    <row r="428" spans="1:12" s="152" customFormat="1" x14ac:dyDescent="0.3">
      <c r="A428" s="140"/>
      <c r="B428" s="132"/>
      <c r="C428" s="133"/>
      <c r="D428" s="132"/>
      <c r="E428" s="132"/>
      <c r="G428" s="134"/>
      <c r="H428" s="167"/>
      <c r="J428" s="135"/>
      <c r="K428" s="135"/>
      <c r="L428" s="135"/>
    </row>
    <row r="429" spans="1:12" s="152" customFormat="1" x14ac:dyDescent="0.3">
      <c r="A429" s="140"/>
      <c r="B429" s="132"/>
      <c r="C429" s="133"/>
      <c r="D429" s="132"/>
      <c r="E429" s="132"/>
      <c r="G429" s="134"/>
      <c r="H429" s="167"/>
      <c r="J429" s="135"/>
      <c r="K429" s="135"/>
      <c r="L429" s="135"/>
    </row>
    <row r="430" spans="1:12" s="152" customFormat="1" x14ac:dyDescent="0.3">
      <c r="A430" s="140"/>
      <c r="B430" s="132"/>
      <c r="C430" s="133"/>
      <c r="D430" s="132"/>
      <c r="E430" s="132"/>
      <c r="G430" s="134"/>
      <c r="H430" s="167"/>
      <c r="J430" s="135"/>
      <c r="K430" s="135"/>
      <c r="L430" s="135"/>
    </row>
    <row r="431" spans="1:12" s="152" customFormat="1" x14ac:dyDescent="0.3">
      <c r="A431" s="140"/>
      <c r="B431" s="132"/>
      <c r="C431" s="133"/>
      <c r="D431" s="132"/>
      <c r="E431" s="132"/>
      <c r="G431" s="134"/>
      <c r="H431" s="167"/>
      <c r="J431" s="135"/>
      <c r="K431" s="135"/>
      <c r="L431" s="135"/>
    </row>
    <row r="432" spans="1:12" s="152" customFormat="1" x14ac:dyDescent="0.3">
      <c r="A432" s="140"/>
      <c r="B432" s="132"/>
      <c r="C432" s="133"/>
      <c r="D432" s="132"/>
      <c r="E432" s="132"/>
      <c r="G432" s="134"/>
      <c r="H432" s="167"/>
      <c r="J432" s="135"/>
      <c r="K432" s="135"/>
      <c r="L432" s="135"/>
    </row>
    <row r="433" spans="1:12" s="152" customFormat="1" x14ac:dyDescent="0.3">
      <c r="A433" s="140"/>
      <c r="B433" s="132"/>
      <c r="C433" s="133"/>
      <c r="D433" s="132"/>
      <c r="E433" s="132"/>
      <c r="G433" s="134"/>
      <c r="H433" s="167"/>
      <c r="J433" s="135"/>
      <c r="K433" s="135"/>
      <c r="L433" s="135"/>
    </row>
    <row r="434" spans="1:12" s="152" customFormat="1" x14ac:dyDescent="0.3">
      <c r="A434" s="140"/>
      <c r="B434" s="132"/>
      <c r="C434" s="133"/>
      <c r="D434" s="132"/>
      <c r="E434" s="132"/>
      <c r="G434" s="134"/>
      <c r="H434" s="167"/>
      <c r="J434" s="135"/>
      <c r="K434" s="135"/>
      <c r="L434" s="135"/>
    </row>
    <row r="435" spans="1:12" s="152" customFormat="1" x14ac:dyDescent="0.3">
      <c r="A435" s="140"/>
      <c r="B435" s="132"/>
      <c r="C435" s="133"/>
      <c r="D435" s="132"/>
      <c r="E435" s="132"/>
      <c r="G435" s="134"/>
      <c r="H435" s="167"/>
      <c r="J435" s="135"/>
      <c r="K435" s="135"/>
      <c r="L435" s="135"/>
    </row>
    <row r="436" spans="1:12" s="152" customFormat="1" x14ac:dyDescent="0.3">
      <c r="A436" s="140"/>
      <c r="B436" s="132"/>
      <c r="C436" s="133"/>
      <c r="D436" s="132"/>
      <c r="E436" s="132"/>
      <c r="G436" s="134"/>
      <c r="H436" s="167"/>
      <c r="J436" s="135"/>
      <c r="K436" s="135"/>
      <c r="L436" s="135"/>
    </row>
    <row r="437" spans="1:12" s="152" customFormat="1" x14ac:dyDescent="0.3">
      <c r="A437" s="140"/>
      <c r="B437" s="132"/>
      <c r="C437" s="133"/>
      <c r="D437" s="132"/>
      <c r="E437" s="132"/>
      <c r="G437" s="134"/>
      <c r="H437" s="167"/>
      <c r="J437" s="135"/>
      <c r="K437" s="135"/>
      <c r="L437" s="135"/>
    </row>
    <row r="438" spans="1:12" s="152" customFormat="1" x14ac:dyDescent="0.3">
      <c r="A438" s="140"/>
      <c r="B438" s="132"/>
      <c r="C438" s="133"/>
      <c r="D438" s="132"/>
      <c r="E438" s="132"/>
      <c r="G438" s="134"/>
      <c r="H438" s="167"/>
      <c r="J438" s="135"/>
      <c r="K438" s="135"/>
      <c r="L438" s="135"/>
    </row>
    <row r="439" spans="1:12" s="152" customFormat="1" x14ac:dyDescent="0.3">
      <c r="A439" s="140"/>
      <c r="B439" s="132"/>
      <c r="C439" s="133"/>
      <c r="D439" s="132"/>
      <c r="E439" s="132"/>
      <c r="G439" s="134"/>
      <c r="H439" s="167"/>
      <c r="J439" s="135"/>
      <c r="K439" s="135"/>
      <c r="L439" s="135"/>
    </row>
    <row r="440" spans="1:12" s="152" customFormat="1" x14ac:dyDescent="0.3">
      <c r="A440" s="140"/>
      <c r="B440" s="132"/>
      <c r="C440" s="133"/>
      <c r="D440" s="132"/>
      <c r="E440" s="132"/>
      <c r="G440" s="134"/>
      <c r="H440" s="167"/>
      <c r="J440" s="135"/>
      <c r="K440" s="135"/>
      <c r="L440" s="135"/>
    </row>
    <row r="441" spans="1:12" s="152" customFormat="1" x14ac:dyDescent="0.3">
      <c r="A441" s="140"/>
      <c r="B441" s="132"/>
      <c r="C441" s="133"/>
      <c r="D441" s="132"/>
      <c r="E441" s="132"/>
      <c r="G441" s="134"/>
      <c r="H441" s="167"/>
      <c r="J441" s="135"/>
      <c r="K441" s="135"/>
      <c r="L441" s="135"/>
    </row>
    <row r="442" spans="1:12" s="152" customFormat="1" x14ac:dyDescent="0.3">
      <c r="A442" s="140"/>
      <c r="B442" s="132"/>
      <c r="C442" s="133"/>
      <c r="D442" s="132"/>
      <c r="E442" s="132"/>
      <c r="G442" s="134"/>
      <c r="H442" s="167"/>
      <c r="J442" s="135"/>
      <c r="K442" s="135"/>
      <c r="L442" s="135"/>
    </row>
    <row r="443" spans="1:12" s="152" customFormat="1" x14ac:dyDescent="0.3">
      <c r="A443" s="140"/>
      <c r="B443" s="132"/>
      <c r="C443" s="133"/>
      <c r="D443" s="132"/>
      <c r="E443" s="132"/>
      <c r="G443" s="134"/>
      <c r="H443" s="167"/>
      <c r="J443" s="135"/>
      <c r="K443" s="135"/>
      <c r="L443" s="135"/>
    </row>
    <row r="444" spans="1:12" s="152" customFormat="1" x14ac:dyDescent="0.3">
      <c r="A444" s="140"/>
      <c r="B444" s="132"/>
      <c r="C444" s="133"/>
      <c r="D444" s="132"/>
      <c r="E444" s="132"/>
      <c r="G444" s="134"/>
      <c r="H444" s="167"/>
      <c r="J444" s="135"/>
      <c r="K444" s="135"/>
      <c r="L444" s="135"/>
    </row>
    <row r="445" spans="1:12" s="152" customFormat="1" x14ac:dyDescent="0.3">
      <c r="A445" s="140"/>
      <c r="B445" s="132"/>
      <c r="C445" s="133"/>
      <c r="D445" s="132"/>
      <c r="E445" s="132"/>
      <c r="G445" s="134"/>
      <c r="H445" s="167"/>
      <c r="J445" s="135"/>
      <c r="K445" s="135"/>
      <c r="L445" s="135"/>
    </row>
    <row r="446" spans="1:12" s="152" customFormat="1" x14ac:dyDescent="0.3">
      <c r="A446" s="140"/>
      <c r="B446" s="132"/>
      <c r="C446" s="133"/>
      <c r="D446" s="132"/>
      <c r="E446" s="132"/>
      <c r="G446" s="134"/>
      <c r="H446" s="167"/>
      <c r="J446" s="135"/>
      <c r="K446" s="135"/>
      <c r="L446" s="135"/>
    </row>
    <row r="447" spans="1:12" s="152" customFormat="1" x14ac:dyDescent="0.3">
      <c r="A447" s="140"/>
      <c r="B447" s="132"/>
      <c r="C447" s="133"/>
      <c r="D447" s="132"/>
      <c r="E447" s="132"/>
      <c r="G447" s="134"/>
      <c r="H447" s="167"/>
      <c r="J447" s="135"/>
      <c r="K447" s="135"/>
      <c r="L447" s="135"/>
    </row>
    <row r="448" spans="1:12" s="152" customFormat="1" x14ac:dyDescent="0.3">
      <c r="A448" s="140"/>
      <c r="B448" s="132"/>
      <c r="C448" s="133"/>
      <c r="D448" s="132"/>
      <c r="E448" s="132"/>
      <c r="G448" s="134"/>
      <c r="H448" s="167"/>
      <c r="J448" s="135"/>
      <c r="K448" s="135"/>
      <c r="L448" s="135"/>
    </row>
    <row r="449" spans="1:12" s="152" customFormat="1" x14ac:dyDescent="0.3">
      <c r="A449" s="140"/>
      <c r="B449" s="132"/>
      <c r="C449" s="133"/>
      <c r="D449" s="132"/>
      <c r="E449" s="132"/>
      <c r="G449" s="134"/>
      <c r="H449" s="167"/>
      <c r="J449" s="135"/>
      <c r="K449" s="135"/>
      <c r="L449" s="135"/>
    </row>
    <row r="450" spans="1:12" s="152" customFormat="1" x14ac:dyDescent="0.3">
      <c r="A450" s="140"/>
      <c r="B450" s="132"/>
      <c r="C450" s="133"/>
      <c r="D450" s="132"/>
      <c r="E450" s="132"/>
      <c r="G450" s="134"/>
      <c r="H450" s="167"/>
      <c r="J450" s="135"/>
      <c r="K450" s="135"/>
      <c r="L450" s="135"/>
    </row>
    <row r="451" spans="1:12" s="152" customFormat="1" x14ac:dyDescent="0.3">
      <c r="A451" s="140"/>
      <c r="B451" s="132"/>
      <c r="C451" s="133"/>
      <c r="D451" s="132"/>
      <c r="E451" s="132"/>
      <c r="G451" s="134"/>
      <c r="H451" s="167"/>
      <c r="J451" s="135"/>
      <c r="K451" s="135"/>
      <c r="L451" s="135"/>
    </row>
    <row r="452" spans="1:12" s="152" customFormat="1" x14ac:dyDescent="0.3">
      <c r="A452" s="140"/>
      <c r="B452" s="132"/>
      <c r="C452" s="133"/>
      <c r="D452" s="132"/>
      <c r="E452" s="132"/>
      <c r="G452" s="134"/>
      <c r="H452" s="167"/>
      <c r="J452" s="135"/>
      <c r="K452" s="135"/>
      <c r="L452" s="135"/>
    </row>
    <row r="453" spans="1:12" s="152" customFormat="1" x14ac:dyDescent="0.3">
      <c r="A453" s="140"/>
      <c r="B453" s="132"/>
      <c r="C453" s="133"/>
      <c r="D453" s="132"/>
      <c r="E453" s="132"/>
      <c r="G453" s="134"/>
      <c r="H453" s="167"/>
      <c r="J453" s="135"/>
      <c r="K453" s="135"/>
      <c r="L453" s="135"/>
    </row>
    <row r="454" spans="1:12" s="152" customFormat="1" x14ac:dyDescent="0.3">
      <c r="A454" s="140"/>
      <c r="B454" s="132"/>
      <c r="C454" s="133"/>
      <c r="D454" s="132"/>
      <c r="E454" s="132"/>
      <c r="G454" s="134"/>
      <c r="H454" s="167"/>
      <c r="J454" s="135"/>
      <c r="K454" s="135"/>
      <c r="L454" s="135"/>
    </row>
    <row r="455" spans="1:12" s="152" customFormat="1" x14ac:dyDescent="0.3">
      <c r="A455" s="140"/>
      <c r="B455" s="132"/>
      <c r="C455" s="133"/>
      <c r="D455" s="132"/>
      <c r="E455" s="132"/>
      <c r="G455" s="134"/>
      <c r="H455" s="167"/>
      <c r="J455" s="135"/>
      <c r="K455" s="135"/>
      <c r="L455" s="135"/>
    </row>
    <row r="456" spans="1:12" s="152" customFormat="1" x14ac:dyDescent="0.3">
      <c r="A456" s="140"/>
      <c r="B456" s="132"/>
      <c r="C456" s="133"/>
      <c r="D456" s="132"/>
      <c r="E456" s="132"/>
      <c r="G456" s="134"/>
      <c r="H456" s="167"/>
      <c r="J456" s="135"/>
      <c r="K456" s="135"/>
      <c r="L456" s="135"/>
    </row>
    <row r="457" spans="1:12" s="152" customFormat="1" x14ac:dyDescent="0.3">
      <c r="A457" s="140"/>
      <c r="B457" s="132"/>
      <c r="C457" s="133"/>
      <c r="D457" s="132"/>
      <c r="E457" s="132"/>
      <c r="G457" s="134"/>
      <c r="H457" s="167"/>
      <c r="J457" s="135"/>
      <c r="K457" s="135"/>
      <c r="L457" s="135"/>
    </row>
    <row r="458" spans="1:12" s="152" customFormat="1" x14ac:dyDescent="0.3">
      <c r="A458" s="140"/>
      <c r="B458" s="132"/>
      <c r="C458" s="133"/>
      <c r="D458" s="132"/>
      <c r="E458" s="132"/>
      <c r="G458" s="134"/>
      <c r="H458" s="167"/>
      <c r="J458" s="135"/>
      <c r="K458" s="135"/>
      <c r="L458" s="135"/>
    </row>
    <row r="459" spans="1:12" s="152" customFormat="1" x14ac:dyDescent="0.3">
      <c r="A459" s="140"/>
      <c r="B459" s="132"/>
      <c r="C459" s="133"/>
      <c r="D459" s="132"/>
      <c r="E459" s="132"/>
      <c r="G459" s="134"/>
      <c r="H459" s="167"/>
      <c r="J459" s="135"/>
      <c r="K459" s="135"/>
      <c r="L459" s="135"/>
    </row>
    <row r="460" spans="1:12" s="152" customFormat="1" x14ac:dyDescent="0.3">
      <c r="A460" s="140"/>
      <c r="B460" s="132"/>
      <c r="C460" s="133"/>
      <c r="D460" s="132"/>
      <c r="E460" s="132"/>
      <c r="G460" s="134"/>
      <c r="H460" s="167"/>
      <c r="J460" s="135"/>
      <c r="K460" s="135"/>
      <c r="L460" s="135"/>
    </row>
    <row r="461" spans="1:12" s="152" customFormat="1" x14ac:dyDescent="0.3">
      <c r="A461" s="140"/>
      <c r="B461" s="132"/>
      <c r="C461" s="133"/>
      <c r="D461" s="132"/>
      <c r="E461" s="132"/>
      <c r="G461" s="134"/>
      <c r="H461" s="167"/>
      <c r="J461" s="135"/>
      <c r="K461" s="135"/>
      <c r="L461" s="135"/>
    </row>
    <row r="462" spans="1:12" s="152" customFormat="1" x14ac:dyDescent="0.3">
      <c r="A462" s="140"/>
      <c r="B462" s="132"/>
      <c r="C462" s="133"/>
      <c r="D462" s="132"/>
      <c r="E462" s="132"/>
      <c r="G462" s="134"/>
      <c r="H462" s="167"/>
      <c r="J462" s="135"/>
      <c r="K462" s="135"/>
      <c r="L462" s="135"/>
    </row>
    <row r="463" spans="1:12" s="152" customFormat="1" x14ac:dyDescent="0.3">
      <c r="A463" s="140"/>
      <c r="B463" s="132"/>
      <c r="C463" s="133"/>
      <c r="D463" s="132"/>
      <c r="E463" s="132"/>
      <c r="G463" s="134"/>
      <c r="H463" s="167"/>
      <c r="J463" s="135"/>
      <c r="K463" s="135"/>
      <c r="L463" s="135"/>
    </row>
    <row r="464" spans="1:12" s="152" customFormat="1" x14ac:dyDescent="0.3">
      <c r="A464" s="140"/>
      <c r="B464" s="132"/>
      <c r="C464" s="133"/>
      <c r="D464" s="132"/>
      <c r="E464" s="132"/>
      <c r="G464" s="134"/>
      <c r="H464" s="167"/>
      <c r="J464" s="135"/>
      <c r="K464" s="135"/>
      <c r="L464" s="135"/>
    </row>
    <row r="465" spans="1:12" s="152" customFormat="1" x14ac:dyDescent="0.3">
      <c r="A465" s="140"/>
      <c r="B465" s="132"/>
      <c r="C465" s="133"/>
      <c r="D465" s="132"/>
      <c r="E465" s="132"/>
      <c r="G465" s="134"/>
      <c r="H465" s="167"/>
      <c r="J465" s="135"/>
      <c r="K465" s="135"/>
      <c r="L465" s="135"/>
    </row>
    <row r="466" spans="1:12" s="152" customFormat="1" x14ac:dyDescent="0.3">
      <c r="A466" s="140"/>
      <c r="B466" s="132"/>
      <c r="C466" s="133"/>
      <c r="D466" s="132"/>
      <c r="E466" s="132"/>
      <c r="G466" s="134"/>
      <c r="H466" s="167"/>
      <c r="J466" s="135"/>
      <c r="K466" s="135"/>
      <c r="L466" s="135"/>
    </row>
    <row r="467" spans="1:12" s="152" customFormat="1" x14ac:dyDescent="0.3">
      <c r="A467" s="140"/>
      <c r="B467" s="132"/>
      <c r="C467" s="133"/>
      <c r="D467" s="132"/>
      <c r="E467" s="132"/>
      <c r="G467" s="134"/>
      <c r="H467" s="167"/>
      <c r="J467" s="135"/>
      <c r="K467" s="135"/>
      <c r="L467" s="135"/>
    </row>
    <row r="468" spans="1:12" s="152" customFormat="1" x14ac:dyDescent="0.3">
      <c r="A468" s="140"/>
      <c r="B468" s="132"/>
      <c r="C468" s="133"/>
      <c r="D468" s="132"/>
      <c r="E468" s="132"/>
      <c r="G468" s="134"/>
      <c r="H468" s="167"/>
      <c r="J468" s="135"/>
      <c r="K468" s="135"/>
      <c r="L468" s="135"/>
    </row>
    <row r="469" spans="1:12" s="152" customFormat="1" x14ac:dyDescent="0.3">
      <c r="A469" s="140"/>
      <c r="B469" s="132"/>
      <c r="C469" s="133"/>
      <c r="D469" s="132"/>
      <c r="E469" s="132"/>
      <c r="G469" s="134"/>
      <c r="H469" s="167"/>
      <c r="J469" s="135"/>
      <c r="K469" s="135"/>
      <c r="L469" s="135"/>
    </row>
    <row r="470" spans="1:12" s="152" customFormat="1" x14ac:dyDescent="0.3">
      <c r="A470" s="140"/>
      <c r="B470" s="132"/>
      <c r="C470" s="133"/>
      <c r="D470" s="132"/>
      <c r="E470" s="132"/>
      <c r="G470" s="134"/>
      <c r="H470" s="167"/>
      <c r="J470" s="135"/>
      <c r="K470" s="135"/>
      <c r="L470" s="135"/>
    </row>
    <row r="471" spans="1:12" s="152" customFormat="1" x14ac:dyDescent="0.3">
      <c r="A471" s="140"/>
      <c r="B471" s="132"/>
      <c r="C471" s="133"/>
      <c r="D471" s="132"/>
      <c r="E471" s="132"/>
      <c r="G471" s="134"/>
      <c r="H471" s="167"/>
      <c r="J471" s="135"/>
      <c r="K471" s="135"/>
      <c r="L471" s="135"/>
    </row>
    <row r="472" spans="1:12" s="152" customFormat="1" x14ac:dyDescent="0.3">
      <c r="A472" s="140"/>
      <c r="B472" s="132"/>
      <c r="C472" s="133"/>
      <c r="D472" s="132"/>
      <c r="E472" s="132"/>
      <c r="G472" s="134"/>
      <c r="H472" s="167"/>
      <c r="J472" s="135"/>
      <c r="K472" s="135"/>
      <c r="L472" s="135"/>
    </row>
    <row r="473" spans="1:12" s="152" customFormat="1" x14ac:dyDescent="0.3">
      <c r="A473" s="140"/>
      <c r="B473" s="132"/>
      <c r="C473" s="133"/>
      <c r="D473" s="132"/>
      <c r="E473" s="132"/>
      <c r="G473" s="134"/>
      <c r="H473" s="167"/>
      <c r="J473" s="135"/>
      <c r="K473" s="135"/>
      <c r="L473" s="135"/>
    </row>
    <row r="474" spans="1:12" s="152" customFormat="1" x14ac:dyDescent="0.3">
      <c r="A474" s="140"/>
      <c r="B474" s="132"/>
      <c r="C474" s="133"/>
      <c r="D474" s="132"/>
      <c r="E474" s="132"/>
      <c r="G474" s="134"/>
      <c r="H474" s="167"/>
      <c r="J474" s="135"/>
      <c r="K474" s="135"/>
      <c r="L474" s="135"/>
    </row>
    <row r="475" spans="1:12" s="152" customFormat="1" x14ac:dyDescent="0.3">
      <c r="A475" s="140"/>
      <c r="B475" s="132"/>
      <c r="C475" s="133"/>
      <c r="D475" s="132"/>
      <c r="E475" s="132"/>
      <c r="G475" s="134"/>
      <c r="H475" s="167"/>
      <c r="J475" s="135"/>
      <c r="K475" s="135"/>
      <c r="L475" s="135"/>
    </row>
    <row r="476" spans="1:12" s="152" customFormat="1" x14ac:dyDescent="0.3">
      <c r="A476" s="140"/>
      <c r="B476" s="132"/>
      <c r="C476" s="133"/>
      <c r="D476" s="132"/>
      <c r="E476" s="132"/>
      <c r="G476" s="134"/>
      <c r="H476" s="167"/>
      <c r="J476" s="135"/>
      <c r="K476" s="135"/>
      <c r="L476" s="135"/>
    </row>
    <row r="477" spans="1:12" s="152" customFormat="1" x14ac:dyDescent="0.3">
      <c r="A477" s="140"/>
      <c r="B477" s="132"/>
      <c r="C477" s="133"/>
      <c r="D477" s="132"/>
      <c r="E477" s="132"/>
      <c r="G477" s="134"/>
      <c r="H477" s="167"/>
      <c r="J477" s="135"/>
      <c r="K477" s="135"/>
      <c r="L477" s="135"/>
    </row>
    <row r="478" spans="1:12" s="152" customFormat="1" x14ac:dyDescent="0.3">
      <c r="A478" s="140"/>
      <c r="B478" s="132"/>
      <c r="C478" s="133"/>
      <c r="D478" s="132"/>
      <c r="E478" s="132"/>
      <c r="G478" s="134"/>
      <c r="H478" s="167"/>
      <c r="J478" s="135"/>
      <c r="K478" s="135"/>
      <c r="L478" s="135"/>
    </row>
    <row r="479" spans="1:12" s="152" customFormat="1" x14ac:dyDescent="0.3">
      <c r="A479" s="140"/>
      <c r="B479" s="132"/>
      <c r="C479" s="133"/>
      <c r="D479" s="132"/>
      <c r="E479" s="132"/>
      <c r="G479" s="134"/>
      <c r="H479" s="167"/>
      <c r="J479" s="135"/>
      <c r="K479" s="135"/>
      <c r="L479" s="135"/>
    </row>
    <row r="480" spans="1:12" s="152" customFormat="1" x14ac:dyDescent="0.3">
      <c r="A480" s="140"/>
      <c r="B480" s="132"/>
      <c r="C480" s="133"/>
      <c r="D480" s="132"/>
      <c r="E480" s="132"/>
      <c r="G480" s="134"/>
      <c r="H480" s="167"/>
      <c r="J480" s="135"/>
      <c r="K480" s="135"/>
      <c r="L480" s="135"/>
    </row>
    <row r="481" spans="1:12" s="152" customFormat="1" x14ac:dyDescent="0.3">
      <c r="A481" s="140"/>
      <c r="B481" s="132"/>
      <c r="C481" s="133"/>
      <c r="D481" s="132"/>
      <c r="E481" s="132"/>
      <c r="G481" s="134"/>
      <c r="H481" s="167"/>
      <c r="J481" s="135"/>
      <c r="K481" s="135"/>
      <c r="L481" s="135"/>
    </row>
    <row r="482" spans="1:12" s="152" customFormat="1" x14ac:dyDescent="0.3">
      <c r="A482" s="140"/>
      <c r="B482" s="132"/>
      <c r="C482" s="133"/>
      <c r="D482" s="132"/>
      <c r="E482" s="132"/>
      <c r="G482" s="134"/>
      <c r="H482" s="167"/>
      <c r="J482" s="135"/>
      <c r="K482" s="135"/>
      <c r="L482" s="135"/>
    </row>
    <row r="483" spans="1:12" s="152" customFormat="1" x14ac:dyDescent="0.3">
      <c r="A483" s="140"/>
      <c r="B483" s="132"/>
      <c r="C483" s="133"/>
      <c r="D483" s="132"/>
      <c r="E483" s="132"/>
      <c r="G483" s="134"/>
      <c r="H483" s="167"/>
      <c r="J483" s="135"/>
      <c r="K483" s="135"/>
      <c r="L483" s="135"/>
    </row>
    <row r="484" spans="1:12" s="152" customFormat="1" x14ac:dyDescent="0.3">
      <c r="A484" s="140"/>
      <c r="B484" s="132"/>
      <c r="C484" s="133"/>
      <c r="D484" s="132"/>
      <c r="E484" s="132"/>
      <c r="G484" s="134"/>
      <c r="H484" s="167"/>
      <c r="J484" s="135"/>
      <c r="K484" s="135"/>
      <c r="L484" s="135"/>
    </row>
    <row r="485" spans="1:12" s="152" customFormat="1" x14ac:dyDescent="0.3">
      <c r="A485" s="140"/>
      <c r="B485" s="132"/>
      <c r="C485" s="133"/>
      <c r="D485" s="132"/>
      <c r="E485" s="132"/>
      <c r="G485" s="134"/>
      <c r="H485" s="167"/>
      <c r="J485" s="135"/>
      <c r="K485" s="135"/>
      <c r="L485" s="135"/>
    </row>
    <row r="486" spans="1:12" s="152" customFormat="1" x14ac:dyDescent="0.3">
      <c r="A486" s="140"/>
      <c r="B486" s="132"/>
      <c r="C486" s="133"/>
      <c r="D486" s="132"/>
      <c r="E486" s="132"/>
      <c r="G486" s="134"/>
      <c r="H486" s="167"/>
      <c r="J486" s="135"/>
      <c r="K486" s="135"/>
      <c r="L486" s="135"/>
    </row>
    <row r="487" spans="1:12" s="152" customFormat="1" x14ac:dyDescent="0.3">
      <c r="A487" s="140"/>
      <c r="B487" s="132"/>
      <c r="C487" s="133"/>
      <c r="D487" s="132"/>
      <c r="E487" s="132"/>
      <c r="G487" s="134"/>
      <c r="H487" s="167"/>
      <c r="J487" s="135"/>
      <c r="K487" s="135"/>
      <c r="L487" s="135"/>
    </row>
    <row r="488" spans="1:12" s="152" customFormat="1" x14ac:dyDescent="0.3">
      <c r="A488" s="140"/>
      <c r="B488" s="132"/>
      <c r="C488" s="133"/>
      <c r="D488" s="132"/>
      <c r="E488" s="132"/>
      <c r="G488" s="134"/>
      <c r="H488" s="167"/>
      <c r="J488" s="135"/>
      <c r="K488" s="135"/>
      <c r="L488" s="135"/>
    </row>
    <row r="489" spans="1:12" s="152" customFormat="1" x14ac:dyDescent="0.3">
      <c r="A489" s="140"/>
      <c r="B489" s="132"/>
      <c r="C489" s="133"/>
      <c r="D489" s="132"/>
      <c r="E489" s="132"/>
      <c r="G489" s="134"/>
      <c r="H489" s="167"/>
      <c r="J489" s="135"/>
      <c r="K489" s="135"/>
      <c r="L489" s="135"/>
    </row>
    <row r="490" spans="1:12" s="152" customFormat="1" x14ac:dyDescent="0.3">
      <c r="A490" s="140"/>
      <c r="B490" s="132"/>
      <c r="C490" s="133"/>
      <c r="D490" s="132"/>
      <c r="E490" s="132"/>
      <c r="G490" s="134"/>
      <c r="H490" s="167"/>
      <c r="J490" s="135"/>
      <c r="K490" s="135"/>
      <c r="L490" s="135"/>
    </row>
    <row r="491" spans="1:12" s="152" customFormat="1" x14ac:dyDescent="0.3">
      <c r="A491" s="140"/>
      <c r="B491" s="132"/>
      <c r="C491" s="133"/>
      <c r="D491" s="132"/>
      <c r="E491" s="132"/>
      <c r="G491" s="134"/>
      <c r="H491" s="167"/>
      <c r="J491" s="135"/>
      <c r="K491" s="135"/>
      <c r="L491" s="135"/>
    </row>
    <row r="492" spans="1:12" s="152" customFormat="1" x14ac:dyDescent="0.3">
      <c r="A492" s="140"/>
      <c r="B492" s="132"/>
      <c r="C492" s="133"/>
      <c r="D492" s="132"/>
      <c r="E492" s="132"/>
      <c r="G492" s="134"/>
      <c r="H492" s="167"/>
      <c r="J492" s="135"/>
      <c r="K492" s="135"/>
      <c r="L492" s="135"/>
    </row>
    <row r="493" spans="1:12" s="152" customFormat="1" x14ac:dyDescent="0.3">
      <c r="A493" s="140"/>
      <c r="B493" s="132"/>
      <c r="C493" s="133"/>
      <c r="D493" s="132"/>
      <c r="E493" s="132"/>
      <c r="G493" s="134"/>
      <c r="H493" s="167"/>
      <c r="J493" s="135"/>
      <c r="K493" s="135"/>
      <c r="L493" s="135"/>
    </row>
    <row r="494" spans="1:12" s="152" customFormat="1" x14ac:dyDescent="0.3">
      <c r="A494" s="140"/>
      <c r="B494" s="132"/>
      <c r="C494" s="133"/>
      <c r="D494" s="132"/>
      <c r="E494" s="132"/>
      <c r="G494" s="134"/>
      <c r="H494" s="167"/>
      <c r="J494" s="135"/>
      <c r="K494" s="135"/>
      <c r="L494" s="135"/>
    </row>
    <row r="495" spans="1:12" s="152" customFormat="1" x14ac:dyDescent="0.3">
      <c r="A495" s="140"/>
      <c r="B495" s="132"/>
      <c r="C495" s="133"/>
      <c r="D495" s="132"/>
      <c r="E495" s="132"/>
      <c r="G495" s="134"/>
      <c r="H495" s="167"/>
      <c r="J495" s="135"/>
      <c r="K495" s="135"/>
      <c r="L495" s="135"/>
    </row>
    <row r="496" spans="1:12" s="152" customFormat="1" x14ac:dyDescent="0.3">
      <c r="A496" s="140"/>
      <c r="B496" s="132"/>
      <c r="C496" s="133"/>
      <c r="D496" s="132"/>
      <c r="E496" s="132"/>
      <c r="G496" s="134"/>
      <c r="H496" s="167"/>
      <c r="J496" s="135"/>
      <c r="K496" s="135"/>
      <c r="L496" s="135"/>
    </row>
    <row r="497" spans="1:12" s="152" customFormat="1" x14ac:dyDescent="0.3">
      <c r="A497" s="140"/>
      <c r="B497" s="132"/>
      <c r="C497" s="133"/>
      <c r="D497" s="132"/>
      <c r="E497" s="132"/>
      <c r="G497" s="134"/>
      <c r="H497" s="167"/>
      <c r="J497" s="135"/>
      <c r="K497" s="135"/>
      <c r="L497" s="135"/>
    </row>
    <row r="498" spans="1:12" s="152" customFormat="1" x14ac:dyDescent="0.3">
      <c r="A498" s="140"/>
      <c r="B498" s="132"/>
      <c r="C498" s="133"/>
      <c r="D498" s="132"/>
      <c r="E498" s="132"/>
      <c r="G498" s="134"/>
      <c r="H498" s="167"/>
      <c r="J498" s="135"/>
      <c r="K498" s="135"/>
      <c r="L498" s="135"/>
    </row>
    <row r="499" spans="1:12" s="152" customFormat="1" x14ac:dyDescent="0.3">
      <c r="A499" s="140"/>
      <c r="B499" s="132"/>
      <c r="C499" s="133"/>
      <c r="D499" s="132"/>
      <c r="E499" s="132"/>
      <c r="G499" s="134"/>
      <c r="H499" s="167"/>
      <c r="J499" s="135"/>
      <c r="K499" s="135"/>
      <c r="L499" s="135"/>
    </row>
    <row r="500" spans="1:12" s="152" customFormat="1" x14ac:dyDescent="0.3">
      <c r="A500" s="140"/>
      <c r="B500" s="132"/>
      <c r="C500" s="133"/>
      <c r="D500" s="132"/>
      <c r="E500" s="132"/>
      <c r="G500" s="134"/>
      <c r="H500" s="167"/>
      <c r="J500" s="135"/>
      <c r="K500" s="135"/>
      <c r="L500" s="135"/>
    </row>
    <row r="501" spans="1:12" s="152" customFormat="1" x14ac:dyDescent="0.3">
      <c r="A501" s="140"/>
      <c r="B501" s="132"/>
      <c r="C501" s="133"/>
      <c r="D501" s="132"/>
      <c r="E501" s="132"/>
      <c r="G501" s="134"/>
      <c r="H501" s="167"/>
      <c r="J501" s="135"/>
      <c r="K501" s="135"/>
      <c r="L501" s="135"/>
    </row>
    <row r="502" spans="1:12" s="152" customFormat="1" x14ac:dyDescent="0.3">
      <c r="A502" s="140"/>
      <c r="B502" s="132"/>
      <c r="C502" s="133"/>
      <c r="D502" s="132"/>
      <c r="E502" s="132"/>
      <c r="G502" s="134"/>
      <c r="H502" s="167"/>
      <c r="J502" s="135"/>
      <c r="K502" s="135"/>
      <c r="L502" s="135"/>
    </row>
    <row r="503" spans="1:12" s="152" customFormat="1" x14ac:dyDescent="0.3">
      <c r="A503" s="140"/>
      <c r="B503" s="132"/>
      <c r="C503" s="133"/>
      <c r="D503" s="132"/>
      <c r="E503" s="132"/>
      <c r="G503" s="134"/>
      <c r="H503" s="167"/>
      <c r="J503" s="135"/>
      <c r="K503" s="135"/>
      <c r="L503" s="135"/>
    </row>
    <row r="504" spans="1:12" s="152" customFormat="1" x14ac:dyDescent="0.3">
      <c r="A504" s="140"/>
      <c r="B504" s="132"/>
      <c r="C504" s="133"/>
      <c r="D504" s="132"/>
      <c r="E504" s="132"/>
      <c r="G504" s="134"/>
      <c r="H504" s="167"/>
      <c r="J504" s="135"/>
      <c r="K504" s="135"/>
      <c r="L504" s="135"/>
    </row>
    <row r="505" spans="1:12" s="152" customFormat="1" x14ac:dyDescent="0.3">
      <c r="A505" s="140"/>
      <c r="B505" s="132"/>
      <c r="C505" s="133"/>
      <c r="D505" s="132"/>
      <c r="E505" s="132"/>
      <c r="G505" s="134"/>
      <c r="H505" s="167"/>
      <c r="J505" s="135"/>
      <c r="K505" s="135"/>
      <c r="L505" s="135"/>
    </row>
    <row r="506" spans="1:12" s="152" customFormat="1" x14ac:dyDescent="0.3">
      <c r="A506" s="140"/>
      <c r="B506" s="132"/>
      <c r="C506" s="133"/>
      <c r="D506" s="132"/>
      <c r="E506" s="132"/>
      <c r="G506" s="134"/>
      <c r="H506" s="167"/>
      <c r="J506" s="135"/>
      <c r="K506" s="135"/>
      <c r="L506" s="135"/>
    </row>
    <row r="507" spans="1:12" s="152" customFormat="1" x14ac:dyDescent="0.3">
      <c r="A507" s="140"/>
      <c r="B507" s="132"/>
      <c r="C507" s="133"/>
      <c r="D507" s="132"/>
      <c r="E507" s="132"/>
      <c r="G507" s="134"/>
      <c r="H507" s="167"/>
      <c r="J507" s="135"/>
      <c r="K507" s="135"/>
      <c r="L507" s="135"/>
    </row>
    <row r="508" spans="1:12" s="152" customFormat="1" x14ac:dyDescent="0.3">
      <c r="A508" s="140"/>
      <c r="B508" s="132"/>
      <c r="C508" s="133"/>
      <c r="D508" s="132"/>
      <c r="E508" s="132"/>
      <c r="G508" s="134"/>
      <c r="H508" s="167"/>
      <c r="J508" s="135"/>
      <c r="K508" s="135"/>
      <c r="L508" s="135"/>
    </row>
    <row r="509" spans="1:12" s="152" customFormat="1" x14ac:dyDescent="0.3">
      <c r="A509" s="140"/>
      <c r="B509" s="132"/>
      <c r="C509" s="133"/>
      <c r="D509" s="132"/>
      <c r="E509" s="132"/>
      <c r="G509" s="134"/>
      <c r="H509" s="167"/>
      <c r="J509" s="135"/>
      <c r="K509" s="135"/>
      <c r="L509" s="135"/>
    </row>
    <row r="510" spans="1:12" s="152" customFormat="1" x14ac:dyDescent="0.3">
      <c r="A510" s="140"/>
      <c r="B510" s="132"/>
      <c r="C510" s="133"/>
      <c r="D510" s="132"/>
      <c r="E510" s="132"/>
      <c r="G510" s="134"/>
      <c r="H510" s="167"/>
      <c r="J510" s="135"/>
      <c r="K510" s="135"/>
      <c r="L510" s="135"/>
    </row>
    <row r="511" spans="1:12" s="152" customFormat="1" x14ac:dyDescent="0.3">
      <c r="A511" s="140"/>
      <c r="B511" s="132"/>
      <c r="C511" s="133"/>
      <c r="D511" s="132"/>
      <c r="E511" s="132"/>
      <c r="G511" s="134"/>
      <c r="H511" s="167"/>
      <c r="J511" s="135"/>
      <c r="K511" s="135"/>
      <c r="L511" s="135"/>
    </row>
    <row r="512" spans="1:12" s="152" customFormat="1" x14ac:dyDescent="0.3">
      <c r="A512" s="140"/>
      <c r="B512" s="132"/>
      <c r="C512" s="133"/>
      <c r="D512" s="132"/>
      <c r="E512" s="132"/>
      <c r="G512" s="134"/>
      <c r="H512" s="167"/>
      <c r="J512" s="135"/>
      <c r="K512" s="135"/>
      <c r="L512" s="135"/>
    </row>
    <row r="513" spans="1:12" s="152" customFormat="1" x14ac:dyDescent="0.3">
      <c r="A513" s="140"/>
      <c r="B513" s="132"/>
      <c r="C513" s="133"/>
      <c r="D513" s="132"/>
      <c r="E513" s="132"/>
      <c r="G513" s="134"/>
      <c r="H513" s="167"/>
      <c r="J513" s="135"/>
      <c r="K513" s="135"/>
      <c r="L513" s="135"/>
    </row>
    <row r="514" spans="1:12" s="152" customFormat="1" x14ac:dyDescent="0.3">
      <c r="A514" s="140"/>
      <c r="B514" s="132"/>
      <c r="C514" s="133"/>
      <c r="D514" s="132"/>
      <c r="E514" s="132"/>
      <c r="G514" s="134"/>
      <c r="H514" s="167"/>
      <c r="J514" s="135"/>
      <c r="K514" s="135"/>
      <c r="L514" s="135"/>
    </row>
    <row r="515" spans="1:12" s="152" customFormat="1" x14ac:dyDescent="0.3">
      <c r="A515" s="140"/>
      <c r="B515" s="132"/>
      <c r="C515" s="133"/>
      <c r="D515" s="132"/>
      <c r="E515" s="132"/>
      <c r="G515" s="134"/>
      <c r="H515" s="167"/>
      <c r="J515" s="135"/>
      <c r="K515" s="135"/>
      <c r="L515" s="135"/>
    </row>
    <row r="516" spans="1:12" s="152" customFormat="1" x14ac:dyDescent="0.3">
      <c r="A516" s="140"/>
      <c r="B516" s="132"/>
      <c r="C516" s="133"/>
      <c r="D516" s="132"/>
      <c r="E516" s="132"/>
      <c r="G516" s="134"/>
      <c r="H516" s="167"/>
      <c r="J516" s="135"/>
      <c r="K516" s="135"/>
      <c r="L516" s="135"/>
    </row>
    <row r="517" spans="1:12" s="152" customFormat="1" x14ac:dyDescent="0.3">
      <c r="A517" s="140"/>
      <c r="B517" s="132"/>
      <c r="C517" s="133"/>
      <c r="D517" s="132"/>
      <c r="E517" s="132"/>
      <c r="G517" s="134"/>
      <c r="H517" s="167"/>
      <c r="J517" s="135"/>
      <c r="K517" s="135"/>
      <c r="L517" s="135"/>
    </row>
    <row r="518" spans="1:12" s="152" customFormat="1" x14ac:dyDescent="0.3">
      <c r="A518" s="140"/>
      <c r="B518" s="132"/>
      <c r="C518" s="133"/>
      <c r="D518" s="132"/>
      <c r="E518" s="132"/>
      <c r="G518" s="134"/>
      <c r="H518" s="167"/>
      <c r="J518" s="135"/>
      <c r="K518" s="135"/>
      <c r="L518" s="135"/>
    </row>
    <row r="519" spans="1:12" s="152" customFormat="1" x14ac:dyDescent="0.3">
      <c r="A519" s="140"/>
      <c r="B519" s="132"/>
      <c r="C519" s="133"/>
      <c r="D519" s="132"/>
      <c r="E519" s="132"/>
      <c r="G519" s="134"/>
      <c r="H519" s="167"/>
      <c r="J519" s="135"/>
      <c r="K519" s="135"/>
      <c r="L519" s="135"/>
    </row>
    <row r="520" spans="1:12" s="152" customFormat="1" x14ac:dyDescent="0.3">
      <c r="A520" s="140"/>
      <c r="B520" s="132"/>
      <c r="C520" s="133"/>
      <c r="D520" s="132"/>
      <c r="E520" s="132"/>
      <c r="G520" s="134"/>
      <c r="H520" s="167"/>
      <c r="J520" s="135"/>
      <c r="K520" s="135"/>
      <c r="L520" s="135"/>
    </row>
    <row r="521" spans="1:12" s="152" customFormat="1" x14ac:dyDescent="0.3">
      <c r="A521" s="140"/>
      <c r="B521" s="132"/>
      <c r="C521" s="133"/>
      <c r="D521" s="132"/>
      <c r="E521" s="132"/>
      <c r="G521" s="134"/>
      <c r="H521" s="167"/>
      <c r="J521" s="135"/>
      <c r="K521" s="135"/>
      <c r="L521" s="135"/>
    </row>
    <row r="522" spans="1:12" s="152" customFormat="1" x14ac:dyDescent="0.3">
      <c r="A522" s="140"/>
      <c r="B522" s="132"/>
      <c r="C522" s="133"/>
      <c r="D522" s="132"/>
      <c r="E522" s="132"/>
      <c r="G522" s="134"/>
      <c r="H522" s="167"/>
      <c r="J522" s="135"/>
      <c r="K522" s="135"/>
      <c r="L522" s="135"/>
    </row>
    <row r="523" spans="1:12" s="152" customFormat="1" x14ac:dyDescent="0.3">
      <c r="A523" s="140"/>
      <c r="B523" s="132"/>
      <c r="C523" s="133"/>
      <c r="D523" s="132"/>
      <c r="E523" s="132"/>
      <c r="G523" s="134"/>
      <c r="H523" s="167"/>
      <c r="J523" s="135"/>
      <c r="K523" s="135"/>
      <c r="L523" s="135"/>
    </row>
    <row r="524" spans="1:12" s="152" customFormat="1" x14ac:dyDescent="0.3">
      <c r="A524" s="140"/>
      <c r="B524" s="132"/>
      <c r="C524" s="133"/>
      <c r="D524" s="132"/>
      <c r="E524" s="132"/>
      <c r="G524" s="134"/>
      <c r="H524" s="167"/>
      <c r="J524" s="135"/>
      <c r="K524" s="135"/>
      <c r="L524" s="135"/>
    </row>
    <row r="525" spans="1:12" s="152" customFormat="1" x14ac:dyDescent="0.3">
      <c r="A525" s="140"/>
      <c r="B525" s="132"/>
      <c r="C525" s="133"/>
      <c r="D525" s="132"/>
      <c r="E525" s="132"/>
      <c r="G525" s="134"/>
      <c r="H525" s="167"/>
      <c r="J525" s="135"/>
      <c r="K525" s="135"/>
      <c r="L525" s="135"/>
    </row>
    <row r="526" spans="1:12" s="152" customFormat="1" x14ac:dyDescent="0.3">
      <c r="A526" s="140"/>
      <c r="B526" s="132"/>
      <c r="C526" s="133"/>
      <c r="D526" s="132"/>
      <c r="E526" s="132"/>
      <c r="G526" s="134"/>
      <c r="H526" s="167"/>
      <c r="J526" s="135"/>
      <c r="K526" s="135"/>
      <c r="L526" s="135"/>
    </row>
    <row r="527" spans="1:12" s="152" customFormat="1" x14ac:dyDescent="0.3">
      <c r="A527" s="140"/>
      <c r="B527" s="132"/>
      <c r="C527" s="133"/>
      <c r="D527" s="132"/>
      <c r="E527" s="132"/>
      <c r="G527" s="134"/>
      <c r="H527" s="167"/>
      <c r="J527" s="135"/>
      <c r="K527" s="135"/>
      <c r="L527" s="135"/>
    </row>
    <row r="528" spans="1:12" s="152" customFormat="1" x14ac:dyDescent="0.3">
      <c r="A528" s="140"/>
      <c r="B528" s="132"/>
      <c r="C528" s="133"/>
      <c r="D528" s="132"/>
      <c r="E528" s="132"/>
      <c r="G528" s="134"/>
      <c r="H528" s="167"/>
      <c r="J528" s="135"/>
      <c r="K528" s="135"/>
      <c r="L528" s="135"/>
    </row>
    <row r="529" spans="1:12" s="152" customFormat="1" x14ac:dyDescent="0.3">
      <c r="A529" s="140"/>
      <c r="B529" s="132"/>
      <c r="C529" s="133"/>
      <c r="D529" s="132"/>
      <c r="E529" s="132"/>
      <c r="G529" s="134"/>
      <c r="H529" s="167"/>
      <c r="J529" s="135"/>
      <c r="K529" s="135"/>
      <c r="L529" s="135"/>
    </row>
    <row r="530" spans="1:12" s="152" customFormat="1" x14ac:dyDescent="0.3">
      <c r="A530" s="140"/>
      <c r="B530" s="132"/>
      <c r="C530" s="133"/>
      <c r="D530" s="132"/>
      <c r="E530" s="132"/>
      <c r="G530" s="134"/>
      <c r="H530" s="167"/>
      <c r="J530" s="135"/>
      <c r="K530" s="135"/>
      <c r="L530" s="135"/>
    </row>
    <row r="531" spans="1:12" s="152" customFormat="1" x14ac:dyDescent="0.3">
      <c r="A531" s="140"/>
      <c r="B531" s="132"/>
      <c r="C531" s="133"/>
      <c r="D531" s="132"/>
      <c r="E531" s="132"/>
      <c r="G531" s="134"/>
      <c r="H531" s="167"/>
      <c r="J531" s="135"/>
      <c r="K531" s="135"/>
      <c r="L531" s="135"/>
    </row>
    <row r="532" spans="1:12" s="152" customFormat="1" x14ac:dyDescent="0.3">
      <c r="A532" s="140"/>
      <c r="B532" s="132"/>
      <c r="C532" s="133"/>
      <c r="D532" s="132"/>
      <c r="E532" s="132"/>
      <c r="G532" s="134"/>
      <c r="H532" s="167"/>
      <c r="J532" s="135"/>
      <c r="K532" s="135"/>
      <c r="L532" s="135"/>
    </row>
    <row r="533" spans="1:12" s="152" customFormat="1" x14ac:dyDescent="0.3">
      <c r="A533" s="140"/>
      <c r="B533" s="132"/>
      <c r="C533" s="133"/>
      <c r="D533" s="132"/>
      <c r="E533" s="132"/>
      <c r="G533" s="134"/>
      <c r="H533" s="167"/>
      <c r="J533" s="135"/>
      <c r="K533" s="135"/>
      <c r="L533" s="135"/>
    </row>
    <row r="534" spans="1:12" s="152" customFormat="1" x14ac:dyDescent="0.3">
      <c r="A534" s="140"/>
      <c r="B534" s="132"/>
      <c r="C534" s="133"/>
      <c r="D534" s="132"/>
      <c r="E534" s="132"/>
      <c r="G534" s="134"/>
      <c r="H534" s="167"/>
      <c r="J534" s="135"/>
      <c r="K534" s="135"/>
      <c r="L534" s="135"/>
    </row>
    <row r="535" spans="1:12" s="152" customFormat="1" x14ac:dyDescent="0.3">
      <c r="A535" s="140"/>
      <c r="B535" s="132"/>
      <c r="C535" s="133"/>
      <c r="D535" s="132"/>
      <c r="E535" s="132"/>
      <c r="G535" s="134"/>
      <c r="H535" s="167"/>
      <c r="J535" s="135"/>
      <c r="K535" s="135"/>
      <c r="L535" s="135"/>
    </row>
    <row r="536" spans="1:12" s="152" customFormat="1" x14ac:dyDescent="0.3">
      <c r="A536" s="140"/>
      <c r="B536" s="132"/>
      <c r="C536" s="133"/>
      <c r="D536" s="132"/>
      <c r="E536" s="132"/>
      <c r="G536" s="134"/>
      <c r="H536" s="167"/>
      <c r="J536" s="135"/>
      <c r="K536" s="135"/>
      <c r="L536" s="135"/>
    </row>
    <row r="537" spans="1:12" s="152" customFormat="1" x14ac:dyDescent="0.3">
      <c r="A537" s="140"/>
      <c r="B537" s="132"/>
      <c r="C537" s="133"/>
      <c r="D537" s="132"/>
      <c r="E537" s="132"/>
      <c r="G537" s="134"/>
      <c r="H537" s="167"/>
      <c r="J537" s="135"/>
      <c r="K537" s="135"/>
      <c r="L537" s="135"/>
    </row>
    <row r="538" spans="1:12" s="152" customFormat="1" x14ac:dyDescent="0.3">
      <c r="A538" s="140"/>
      <c r="B538" s="132"/>
      <c r="C538" s="133"/>
      <c r="D538" s="132"/>
      <c r="E538" s="132"/>
      <c r="G538" s="134"/>
      <c r="H538" s="167"/>
      <c r="J538" s="135"/>
      <c r="K538" s="135"/>
      <c r="L538" s="135"/>
    </row>
    <row r="539" spans="1:12" s="152" customFormat="1" x14ac:dyDescent="0.3">
      <c r="A539" s="140"/>
      <c r="B539" s="132"/>
      <c r="C539" s="133"/>
      <c r="D539" s="132"/>
      <c r="E539" s="132"/>
      <c r="G539" s="134"/>
      <c r="H539" s="167"/>
      <c r="J539" s="135"/>
      <c r="K539" s="135"/>
      <c r="L539" s="135"/>
    </row>
    <row r="540" spans="1:12" s="152" customFormat="1" x14ac:dyDescent="0.3">
      <c r="A540" s="140"/>
      <c r="B540" s="132"/>
      <c r="C540" s="133"/>
      <c r="D540" s="132"/>
      <c r="E540" s="132"/>
      <c r="G540" s="134"/>
      <c r="H540" s="167"/>
      <c r="J540" s="135"/>
      <c r="K540" s="135"/>
      <c r="L540" s="135"/>
    </row>
    <row r="541" spans="1:12" s="152" customFormat="1" x14ac:dyDescent="0.3">
      <c r="A541" s="140"/>
      <c r="B541" s="132"/>
      <c r="C541" s="133"/>
      <c r="D541" s="132"/>
      <c r="E541" s="132"/>
      <c r="G541" s="134"/>
      <c r="H541" s="167"/>
      <c r="J541" s="135"/>
      <c r="K541" s="135"/>
      <c r="L541" s="135"/>
    </row>
    <row r="542" spans="1:12" s="152" customFormat="1" x14ac:dyDescent="0.3">
      <c r="A542" s="140"/>
      <c r="B542" s="132"/>
      <c r="C542" s="133"/>
      <c r="D542" s="132"/>
      <c r="E542" s="132"/>
      <c r="G542" s="134"/>
      <c r="H542" s="167"/>
      <c r="J542" s="135"/>
      <c r="K542" s="135"/>
      <c r="L542" s="135"/>
    </row>
    <row r="543" spans="1:12" s="152" customFormat="1" x14ac:dyDescent="0.3">
      <c r="A543" s="140"/>
      <c r="B543" s="132"/>
      <c r="C543" s="133"/>
      <c r="D543" s="132"/>
      <c r="E543" s="132"/>
      <c r="G543" s="134"/>
      <c r="H543" s="167"/>
      <c r="J543" s="135"/>
      <c r="K543" s="135"/>
      <c r="L543" s="135"/>
    </row>
    <row r="544" spans="1:12" s="152" customFormat="1" x14ac:dyDescent="0.3">
      <c r="A544" s="140"/>
      <c r="B544" s="132"/>
      <c r="C544" s="133"/>
      <c r="D544" s="132"/>
      <c r="E544" s="132"/>
      <c r="G544" s="134"/>
      <c r="H544" s="167"/>
      <c r="J544" s="135"/>
      <c r="K544" s="135"/>
      <c r="L544" s="135"/>
    </row>
    <row r="545" spans="1:12" s="152" customFormat="1" x14ac:dyDescent="0.3">
      <c r="A545" s="140"/>
      <c r="B545" s="132"/>
      <c r="C545" s="133"/>
      <c r="D545" s="132"/>
      <c r="E545" s="132"/>
      <c r="G545" s="134"/>
      <c r="H545" s="167"/>
      <c r="J545" s="135"/>
      <c r="K545" s="135"/>
      <c r="L545" s="135"/>
    </row>
    <row r="546" spans="1:12" s="152" customFormat="1" x14ac:dyDescent="0.3">
      <c r="A546" s="140"/>
      <c r="B546" s="132"/>
      <c r="C546" s="133"/>
      <c r="D546" s="132"/>
      <c r="E546" s="132"/>
      <c r="G546" s="134"/>
      <c r="H546" s="167"/>
      <c r="J546" s="135"/>
      <c r="K546" s="135"/>
      <c r="L546" s="135"/>
    </row>
    <row r="547" spans="1:12" s="152" customFormat="1" x14ac:dyDescent="0.3">
      <c r="A547" s="140"/>
      <c r="B547" s="132"/>
      <c r="C547" s="133"/>
      <c r="D547" s="132"/>
      <c r="E547" s="132"/>
      <c r="G547" s="134"/>
      <c r="H547" s="167"/>
      <c r="J547" s="135"/>
      <c r="K547" s="135"/>
      <c r="L547" s="135"/>
    </row>
    <row r="548" spans="1:12" s="152" customFormat="1" x14ac:dyDescent="0.3">
      <c r="A548" s="140"/>
      <c r="B548" s="132"/>
      <c r="C548" s="133"/>
      <c r="D548" s="132"/>
      <c r="E548" s="132"/>
      <c r="G548" s="134"/>
      <c r="H548" s="167"/>
      <c r="J548" s="135"/>
      <c r="K548" s="135"/>
      <c r="L548" s="135"/>
    </row>
    <row r="549" spans="1:12" s="152" customFormat="1" x14ac:dyDescent="0.3">
      <c r="A549" s="140"/>
      <c r="B549" s="132"/>
      <c r="C549" s="133"/>
      <c r="D549" s="132"/>
      <c r="E549" s="132"/>
      <c r="G549" s="134"/>
      <c r="H549" s="167"/>
      <c r="J549" s="135"/>
      <c r="K549" s="135"/>
      <c r="L549" s="135"/>
    </row>
    <row r="550" spans="1:12" s="152" customFormat="1" x14ac:dyDescent="0.3">
      <c r="A550" s="140"/>
      <c r="B550" s="132"/>
      <c r="C550" s="133"/>
      <c r="D550" s="132"/>
      <c r="E550" s="132"/>
      <c r="G550" s="134"/>
      <c r="H550" s="167"/>
      <c r="J550" s="135"/>
      <c r="K550" s="135"/>
      <c r="L550" s="135"/>
    </row>
    <row r="551" spans="1:12" s="152" customFormat="1" x14ac:dyDescent="0.3">
      <c r="A551" s="140"/>
      <c r="B551" s="132"/>
      <c r="C551" s="133"/>
      <c r="D551" s="132"/>
      <c r="E551" s="132"/>
      <c r="G551" s="134"/>
      <c r="H551" s="167"/>
      <c r="J551" s="135"/>
      <c r="K551" s="135"/>
      <c r="L551" s="135"/>
    </row>
    <row r="552" spans="1:12" s="152" customFormat="1" x14ac:dyDescent="0.3">
      <c r="A552" s="140"/>
      <c r="B552" s="132"/>
      <c r="C552" s="133"/>
      <c r="D552" s="132"/>
      <c r="E552" s="132"/>
      <c r="G552" s="134"/>
      <c r="H552" s="167"/>
      <c r="J552" s="135"/>
      <c r="K552" s="135"/>
      <c r="L552" s="135"/>
    </row>
    <row r="553" spans="1:12" s="152" customFormat="1" x14ac:dyDescent="0.3">
      <c r="A553" s="140"/>
      <c r="B553" s="132"/>
      <c r="C553" s="133"/>
      <c r="D553" s="132"/>
      <c r="E553" s="132"/>
      <c r="G553" s="134"/>
      <c r="H553" s="167"/>
      <c r="J553" s="135"/>
      <c r="K553" s="135"/>
      <c r="L553" s="135"/>
    </row>
    <row r="554" spans="1:12" s="152" customFormat="1" x14ac:dyDescent="0.3">
      <c r="A554" s="140"/>
      <c r="B554" s="132"/>
      <c r="C554" s="133"/>
      <c r="D554" s="132"/>
      <c r="E554" s="132"/>
      <c r="G554" s="134"/>
      <c r="H554" s="167"/>
      <c r="J554" s="135"/>
      <c r="K554" s="135"/>
      <c r="L554" s="135"/>
    </row>
    <row r="555" spans="1:12" s="152" customFormat="1" x14ac:dyDescent="0.3">
      <c r="A555" s="140"/>
      <c r="B555" s="132"/>
      <c r="C555" s="133"/>
      <c r="D555" s="132"/>
      <c r="E555" s="132"/>
      <c r="G555" s="134"/>
      <c r="H555" s="167"/>
      <c r="J555" s="135"/>
      <c r="K555" s="135"/>
      <c r="L555" s="135"/>
    </row>
    <row r="556" spans="1:12" s="152" customFormat="1" x14ac:dyDescent="0.3">
      <c r="A556" s="140"/>
      <c r="B556" s="132"/>
      <c r="C556" s="133"/>
      <c r="D556" s="132"/>
      <c r="E556" s="132"/>
      <c r="G556" s="134"/>
      <c r="H556" s="167"/>
      <c r="J556" s="135"/>
      <c r="K556" s="135"/>
      <c r="L556" s="135"/>
    </row>
    <row r="557" spans="1:12" s="152" customFormat="1" x14ac:dyDescent="0.3">
      <c r="A557" s="140"/>
      <c r="B557" s="132"/>
      <c r="C557" s="133"/>
      <c r="D557" s="132"/>
      <c r="E557" s="132"/>
      <c r="G557" s="134"/>
      <c r="H557" s="167"/>
      <c r="J557" s="135"/>
      <c r="K557" s="135"/>
      <c r="L557" s="135"/>
    </row>
    <row r="558" spans="1:12" s="152" customFormat="1" x14ac:dyDescent="0.3">
      <c r="A558" s="140"/>
      <c r="B558" s="132"/>
      <c r="C558" s="133"/>
      <c r="D558" s="132"/>
      <c r="E558" s="132"/>
      <c r="G558" s="134"/>
      <c r="H558" s="167"/>
      <c r="J558" s="135"/>
      <c r="K558" s="135"/>
      <c r="L558" s="135"/>
    </row>
    <row r="559" spans="1:12" s="152" customFormat="1" x14ac:dyDescent="0.3">
      <c r="A559" s="140"/>
      <c r="B559" s="132"/>
      <c r="C559" s="133"/>
      <c r="D559" s="132"/>
      <c r="E559" s="132"/>
      <c r="G559" s="134"/>
      <c r="H559" s="167"/>
      <c r="J559" s="135"/>
      <c r="K559" s="135"/>
      <c r="L559" s="135"/>
    </row>
    <row r="560" spans="1:12" s="152" customFormat="1" x14ac:dyDescent="0.3">
      <c r="A560" s="140"/>
      <c r="B560" s="132"/>
      <c r="C560" s="133"/>
      <c r="D560" s="132"/>
      <c r="E560" s="132"/>
      <c r="G560" s="134"/>
      <c r="H560" s="167"/>
      <c r="J560" s="135"/>
      <c r="K560" s="135"/>
      <c r="L560" s="135"/>
    </row>
    <row r="561" spans="1:12" s="152" customFormat="1" x14ac:dyDescent="0.3">
      <c r="A561" s="140"/>
      <c r="B561" s="132"/>
      <c r="C561" s="133"/>
      <c r="D561" s="132"/>
      <c r="E561" s="132"/>
      <c r="G561" s="134"/>
      <c r="H561" s="167"/>
      <c r="J561" s="135"/>
      <c r="K561" s="135"/>
      <c r="L561" s="135"/>
    </row>
    <row r="562" spans="1:12" s="152" customFormat="1" x14ac:dyDescent="0.3">
      <c r="A562" s="140"/>
      <c r="B562" s="132"/>
      <c r="C562" s="133"/>
      <c r="D562" s="132"/>
      <c r="E562" s="132"/>
      <c r="G562" s="134"/>
      <c r="H562" s="167"/>
      <c r="J562" s="135"/>
      <c r="K562" s="135"/>
      <c r="L562" s="135"/>
    </row>
    <row r="563" spans="1:12" s="152" customFormat="1" x14ac:dyDescent="0.3">
      <c r="A563" s="140"/>
      <c r="B563" s="132"/>
      <c r="C563" s="133"/>
      <c r="D563" s="132"/>
      <c r="E563" s="132"/>
      <c r="G563" s="134"/>
      <c r="H563" s="167"/>
      <c r="J563" s="135"/>
      <c r="K563" s="135"/>
      <c r="L563" s="135"/>
    </row>
    <row r="564" spans="1:12" s="152" customFormat="1" x14ac:dyDescent="0.3">
      <c r="A564" s="140"/>
      <c r="B564" s="132"/>
      <c r="C564" s="133"/>
      <c r="D564" s="132"/>
      <c r="E564" s="132"/>
      <c r="G564" s="134"/>
      <c r="H564" s="167"/>
      <c r="J564" s="135"/>
      <c r="K564" s="135"/>
      <c r="L564" s="135"/>
    </row>
    <row r="565" spans="1:12" s="152" customFormat="1" x14ac:dyDescent="0.3">
      <c r="A565" s="140"/>
      <c r="B565" s="132"/>
      <c r="C565" s="133"/>
      <c r="D565" s="132"/>
      <c r="E565" s="132"/>
      <c r="G565" s="134"/>
      <c r="H565" s="167"/>
      <c r="J565" s="135"/>
      <c r="K565" s="135"/>
      <c r="L565" s="135"/>
    </row>
    <row r="566" spans="1:12" s="152" customFormat="1" x14ac:dyDescent="0.3">
      <c r="A566" s="140"/>
      <c r="B566" s="132"/>
      <c r="C566" s="133"/>
      <c r="D566" s="132"/>
      <c r="E566" s="132"/>
      <c r="G566" s="134"/>
      <c r="H566" s="167"/>
      <c r="J566" s="135"/>
      <c r="K566" s="135"/>
      <c r="L566" s="135"/>
    </row>
    <row r="567" spans="1:12" s="152" customFormat="1" x14ac:dyDescent="0.3">
      <c r="A567" s="140"/>
      <c r="B567" s="132"/>
      <c r="C567" s="133"/>
      <c r="D567" s="132"/>
      <c r="E567" s="132"/>
      <c r="G567" s="134"/>
      <c r="H567" s="167"/>
      <c r="J567" s="135"/>
      <c r="K567" s="135"/>
      <c r="L567" s="135"/>
    </row>
    <row r="568" spans="1:12" s="152" customFormat="1" x14ac:dyDescent="0.3">
      <c r="A568" s="140"/>
      <c r="B568" s="132"/>
      <c r="C568" s="133"/>
      <c r="D568" s="132"/>
      <c r="E568" s="132"/>
      <c r="G568" s="134"/>
      <c r="H568" s="167"/>
      <c r="J568" s="135"/>
      <c r="K568" s="135"/>
      <c r="L568" s="135"/>
    </row>
    <row r="569" spans="1:12" s="152" customFormat="1" x14ac:dyDescent="0.3">
      <c r="A569" s="140"/>
      <c r="B569" s="132"/>
      <c r="C569" s="133"/>
      <c r="D569" s="132"/>
      <c r="E569" s="132"/>
      <c r="G569" s="134"/>
      <c r="H569" s="167"/>
      <c r="J569" s="135"/>
      <c r="K569" s="135"/>
      <c r="L569" s="135"/>
    </row>
    <row r="570" spans="1:12" s="152" customFormat="1" x14ac:dyDescent="0.3">
      <c r="A570" s="140"/>
      <c r="B570" s="132"/>
      <c r="C570" s="133"/>
      <c r="D570" s="132"/>
      <c r="E570" s="132"/>
      <c r="G570" s="134"/>
      <c r="H570" s="167"/>
      <c r="J570" s="135"/>
      <c r="K570" s="135"/>
      <c r="L570" s="135"/>
    </row>
    <row r="571" spans="1:12" s="152" customFormat="1" x14ac:dyDescent="0.3">
      <c r="A571" s="140"/>
      <c r="B571" s="132"/>
      <c r="C571" s="133"/>
      <c r="D571" s="132"/>
      <c r="E571" s="132"/>
      <c r="G571" s="134"/>
      <c r="H571" s="167"/>
      <c r="J571" s="135"/>
      <c r="K571" s="135"/>
      <c r="L571" s="135"/>
    </row>
    <row r="572" spans="1:12" s="152" customFormat="1" x14ac:dyDescent="0.3">
      <c r="A572" s="140"/>
      <c r="B572" s="132"/>
      <c r="C572" s="133"/>
      <c r="D572" s="132"/>
      <c r="E572" s="132"/>
      <c r="G572" s="134"/>
      <c r="H572" s="167"/>
      <c r="J572" s="135"/>
      <c r="K572" s="135"/>
      <c r="L572" s="135"/>
    </row>
    <row r="573" spans="1:12" s="152" customFormat="1" x14ac:dyDescent="0.3">
      <c r="A573" s="140"/>
      <c r="B573" s="132"/>
      <c r="C573" s="133"/>
      <c r="D573" s="132"/>
      <c r="E573" s="132"/>
      <c r="G573" s="134"/>
      <c r="H573" s="167"/>
      <c r="J573" s="135"/>
      <c r="K573" s="135"/>
      <c r="L573" s="135"/>
    </row>
    <row r="574" spans="1:12" s="152" customFormat="1" x14ac:dyDescent="0.3">
      <c r="A574" s="140"/>
      <c r="B574" s="132"/>
      <c r="C574" s="133"/>
      <c r="D574" s="132"/>
      <c r="E574" s="132"/>
      <c r="G574" s="134"/>
      <c r="H574" s="167"/>
      <c r="J574" s="135"/>
      <c r="K574" s="135"/>
      <c r="L574" s="135"/>
    </row>
    <row r="575" spans="1:12" s="152" customFormat="1" x14ac:dyDescent="0.3">
      <c r="A575" s="140"/>
      <c r="B575" s="132"/>
      <c r="C575" s="133"/>
      <c r="D575" s="132"/>
      <c r="E575" s="132"/>
      <c r="G575" s="134"/>
      <c r="H575" s="167"/>
      <c r="J575" s="135"/>
      <c r="K575" s="135"/>
      <c r="L575" s="135"/>
    </row>
    <row r="576" spans="1:12" s="152" customFormat="1" x14ac:dyDescent="0.3">
      <c r="A576" s="140"/>
      <c r="B576" s="132"/>
      <c r="C576" s="133"/>
      <c r="D576" s="132"/>
      <c r="E576" s="132"/>
      <c r="G576" s="134"/>
      <c r="H576" s="167"/>
      <c r="J576" s="135"/>
      <c r="K576" s="135"/>
      <c r="L576" s="135"/>
    </row>
    <row r="577" spans="1:12" s="152" customFormat="1" x14ac:dyDescent="0.3">
      <c r="A577" s="140"/>
      <c r="B577" s="132"/>
      <c r="C577" s="133"/>
      <c r="D577" s="132"/>
      <c r="E577" s="132"/>
      <c r="G577" s="134"/>
      <c r="H577" s="167"/>
      <c r="J577" s="135"/>
      <c r="K577" s="135"/>
      <c r="L577" s="135"/>
    </row>
    <row r="578" spans="1:12" s="152" customFormat="1" x14ac:dyDescent="0.3">
      <c r="A578" s="140"/>
      <c r="B578" s="132"/>
      <c r="C578" s="133"/>
      <c r="D578" s="132"/>
      <c r="E578" s="132"/>
      <c r="G578" s="134"/>
      <c r="H578" s="167"/>
      <c r="J578" s="135"/>
      <c r="K578" s="135"/>
      <c r="L578" s="135"/>
    </row>
    <row r="579" spans="1:12" s="152" customFormat="1" x14ac:dyDescent="0.3">
      <c r="A579" s="140"/>
      <c r="B579" s="132"/>
      <c r="C579" s="133"/>
      <c r="D579" s="132"/>
      <c r="E579" s="132"/>
      <c r="G579" s="134"/>
      <c r="H579" s="167"/>
      <c r="J579" s="135"/>
      <c r="K579" s="135"/>
      <c r="L579" s="135"/>
    </row>
    <row r="580" spans="1:12" s="152" customFormat="1" x14ac:dyDescent="0.3">
      <c r="A580" s="140"/>
      <c r="B580" s="132"/>
      <c r="C580" s="133"/>
      <c r="D580" s="132"/>
      <c r="E580" s="132"/>
      <c r="G580" s="134"/>
      <c r="H580" s="167"/>
      <c r="J580" s="135"/>
      <c r="K580" s="135"/>
      <c r="L580" s="135"/>
    </row>
    <row r="581" spans="1:12" s="152" customFormat="1" x14ac:dyDescent="0.3">
      <c r="A581" s="140"/>
      <c r="B581" s="132"/>
      <c r="C581" s="133"/>
      <c r="D581" s="132"/>
      <c r="E581" s="132"/>
      <c r="G581" s="134"/>
      <c r="H581" s="167"/>
      <c r="J581" s="135"/>
      <c r="K581" s="135"/>
      <c r="L581" s="135"/>
    </row>
    <row r="582" spans="1:12" s="152" customFormat="1" x14ac:dyDescent="0.3">
      <c r="A582" s="140"/>
      <c r="B582" s="132"/>
      <c r="C582" s="133"/>
      <c r="D582" s="132"/>
      <c r="E582" s="132"/>
      <c r="G582" s="134"/>
      <c r="H582" s="167"/>
      <c r="J582" s="135"/>
      <c r="K582" s="135"/>
      <c r="L582" s="135"/>
    </row>
    <row r="583" spans="1:12" s="152" customFormat="1" x14ac:dyDescent="0.3">
      <c r="A583" s="140"/>
      <c r="B583" s="132"/>
      <c r="C583" s="133"/>
      <c r="D583" s="132"/>
      <c r="E583" s="132"/>
      <c r="G583" s="134"/>
      <c r="H583" s="167"/>
      <c r="J583" s="135"/>
      <c r="K583" s="135"/>
      <c r="L583" s="135"/>
    </row>
    <row r="584" spans="1:12" s="152" customFormat="1" x14ac:dyDescent="0.3">
      <c r="A584" s="140"/>
      <c r="B584" s="132"/>
      <c r="C584" s="133"/>
      <c r="D584" s="132"/>
      <c r="E584" s="132"/>
      <c r="G584" s="134"/>
      <c r="H584" s="167"/>
      <c r="J584" s="135"/>
      <c r="K584" s="135"/>
      <c r="L584" s="135"/>
    </row>
    <row r="585" spans="1:12" s="152" customFormat="1" x14ac:dyDescent="0.3">
      <c r="A585" s="140"/>
      <c r="B585" s="132"/>
      <c r="C585" s="133"/>
      <c r="D585" s="132"/>
      <c r="E585" s="132"/>
      <c r="G585" s="134"/>
      <c r="H585" s="167"/>
      <c r="J585" s="135"/>
      <c r="K585" s="135"/>
      <c r="L585" s="135"/>
    </row>
    <row r="586" spans="1:12" s="152" customFormat="1" x14ac:dyDescent="0.3">
      <c r="A586" s="140"/>
      <c r="B586" s="132"/>
      <c r="C586" s="133"/>
      <c r="D586" s="132"/>
      <c r="E586" s="132"/>
      <c r="G586" s="134"/>
      <c r="H586" s="167"/>
      <c r="J586" s="135"/>
      <c r="K586" s="135"/>
      <c r="L586" s="135"/>
    </row>
    <row r="587" spans="1:12" s="152" customFormat="1" x14ac:dyDescent="0.3">
      <c r="A587" s="140"/>
      <c r="B587" s="132"/>
      <c r="C587" s="133"/>
      <c r="D587" s="132"/>
      <c r="E587" s="132"/>
      <c r="G587" s="134"/>
      <c r="H587" s="167"/>
      <c r="J587" s="135"/>
      <c r="K587" s="135"/>
      <c r="L587" s="135"/>
    </row>
    <row r="588" spans="1:12" s="152" customFormat="1" x14ac:dyDescent="0.3">
      <c r="A588" s="140"/>
      <c r="B588" s="132"/>
      <c r="C588" s="133"/>
      <c r="D588" s="132"/>
      <c r="E588" s="132"/>
      <c r="G588" s="134"/>
      <c r="H588" s="167"/>
      <c r="J588" s="135"/>
      <c r="K588" s="135"/>
      <c r="L588" s="135"/>
    </row>
    <row r="589" spans="1:12" s="152" customFormat="1" x14ac:dyDescent="0.3">
      <c r="A589" s="140"/>
      <c r="B589" s="132"/>
      <c r="C589" s="133"/>
      <c r="D589" s="132"/>
      <c r="E589" s="132"/>
      <c r="G589" s="134"/>
      <c r="H589" s="167"/>
      <c r="J589" s="135"/>
      <c r="K589" s="135"/>
      <c r="L589" s="135"/>
    </row>
    <row r="590" spans="1:12" s="152" customFormat="1" x14ac:dyDescent="0.3">
      <c r="A590" s="140"/>
      <c r="B590" s="132"/>
      <c r="C590" s="133"/>
      <c r="D590" s="132"/>
      <c r="E590" s="132"/>
      <c r="G590" s="134"/>
      <c r="H590" s="167"/>
      <c r="J590" s="135"/>
      <c r="K590" s="135"/>
      <c r="L590" s="135"/>
    </row>
    <row r="591" spans="1:12" s="152" customFormat="1" x14ac:dyDescent="0.3">
      <c r="A591" s="140"/>
      <c r="B591" s="132"/>
      <c r="C591" s="133"/>
      <c r="D591" s="132"/>
      <c r="E591" s="132"/>
      <c r="G591" s="134"/>
      <c r="H591" s="167"/>
      <c r="J591" s="135"/>
      <c r="K591" s="135"/>
      <c r="L591" s="135"/>
    </row>
    <row r="592" spans="1:12" s="152" customFormat="1" x14ac:dyDescent="0.3">
      <c r="A592" s="140"/>
      <c r="B592" s="132"/>
      <c r="C592" s="133"/>
      <c r="D592" s="132"/>
      <c r="E592" s="132"/>
      <c r="G592" s="134"/>
      <c r="H592" s="167"/>
      <c r="J592" s="135"/>
      <c r="K592" s="135"/>
      <c r="L592" s="135"/>
    </row>
    <row r="593" spans="1:12" s="152" customFormat="1" x14ac:dyDescent="0.3">
      <c r="A593" s="140"/>
      <c r="B593" s="132"/>
      <c r="C593" s="133"/>
      <c r="D593" s="132"/>
      <c r="E593" s="132"/>
      <c r="G593" s="134"/>
      <c r="H593" s="167"/>
      <c r="J593" s="135"/>
      <c r="K593" s="135"/>
      <c r="L593" s="135"/>
    </row>
    <row r="594" spans="1:12" s="152" customFormat="1" x14ac:dyDescent="0.3">
      <c r="A594" s="140"/>
      <c r="B594" s="132"/>
      <c r="C594" s="133"/>
      <c r="D594" s="132"/>
      <c r="E594" s="132"/>
      <c r="G594" s="134"/>
      <c r="H594" s="167"/>
      <c r="J594" s="135"/>
      <c r="K594" s="135"/>
      <c r="L594" s="135"/>
    </row>
    <row r="595" spans="1:12" s="152" customFormat="1" x14ac:dyDescent="0.3">
      <c r="A595" s="140"/>
      <c r="B595" s="132"/>
      <c r="C595" s="133"/>
      <c r="D595" s="132"/>
      <c r="E595" s="132"/>
      <c r="G595" s="134"/>
      <c r="H595" s="167"/>
      <c r="J595" s="135"/>
      <c r="K595" s="135"/>
      <c r="L595" s="135"/>
    </row>
    <row r="596" spans="1:12" s="152" customFormat="1" x14ac:dyDescent="0.3">
      <c r="A596" s="140"/>
      <c r="B596" s="132"/>
      <c r="C596" s="133"/>
      <c r="D596" s="132"/>
      <c r="E596" s="132"/>
      <c r="G596" s="134"/>
      <c r="H596" s="167"/>
      <c r="J596" s="135"/>
      <c r="K596" s="135"/>
      <c r="L596" s="135"/>
    </row>
    <row r="597" spans="1:12" s="152" customFormat="1" x14ac:dyDescent="0.3">
      <c r="A597" s="140"/>
      <c r="B597" s="132"/>
      <c r="C597" s="133"/>
      <c r="D597" s="132"/>
      <c r="E597" s="132"/>
      <c r="G597" s="134"/>
      <c r="H597" s="167"/>
      <c r="J597" s="135"/>
      <c r="K597" s="135"/>
      <c r="L597" s="135"/>
    </row>
    <row r="598" spans="1:12" s="152" customFormat="1" x14ac:dyDescent="0.3">
      <c r="A598" s="140"/>
      <c r="B598" s="132"/>
      <c r="C598" s="133"/>
      <c r="D598" s="132"/>
      <c r="E598" s="132"/>
      <c r="G598" s="134"/>
      <c r="H598" s="167"/>
      <c r="J598" s="135"/>
      <c r="K598" s="135"/>
      <c r="L598" s="135"/>
    </row>
    <row r="599" spans="1:12" s="152" customFormat="1" x14ac:dyDescent="0.3">
      <c r="A599" s="140"/>
      <c r="B599" s="132"/>
      <c r="C599" s="133"/>
      <c r="D599" s="132"/>
      <c r="E599" s="132"/>
      <c r="G599" s="134"/>
      <c r="H599" s="167"/>
      <c r="J599" s="135"/>
      <c r="K599" s="135"/>
      <c r="L599" s="135"/>
    </row>
    <row r="600" spans="1:12" s="152" customFormat="1" x14ac:dyDescent="0.3">
      <c r="A600" s="140"/>
      <c r="B600" s="132"/>
      <c r="C600" s="133"/>
      <c r="D600" s="132"/>
      <c r="E600" s="132"/>
      <c r="G600" s="134"/>
      <c r="H600" s="167"/>
      <c r="J600" s="135"/>
      <c r="K600" s="135"/>
      <c r="L600" s="135"/>
    </row>
    <row r="601" spans="1:12" s="152" customFormat="1" x14ac:dyDescent="0.3">
      <c r="A601" s="140"/>
      <c r="B601" s="132"/>
      <c r="C601" s="133"/>
      <c r="D601" s="132"/>
      <c r="E601" s="132"/>
      <c r="G601" s="134"/>
      <c r="H601" s="167"/>
      <c r="J601" s="135"/>
      <c r="K601" s="135"/>
      <c r="L601" s="135"/>
    </row>
    <row r="602" spans="1:12" s="152" customFormat="1" x14ac:dyDescent="0.3">
      <c r="A602" s="140"/>
      <c r="B602" s="132"/>
      <c r="C602" s="133"/>
      <c r="D602" s="132"/>
      <c r="E602" s="132"/>
      <c r="G602" s="134"/>
      <c r="H602" s="167"/>
      <c r="J602" s="135"/>
      <c r="K602" s="135"/>
      <c r="L602" s="135"/>
    </row>
    <row r="603" spans="1:12" s="152" customFormat="1" x14ac:dyDescent="0.3">
      <c r="A603" s="140"/>
      <c r="B603" s="132"/>
      <c r="C603" s="133"/>
      <c r="D603" s="132"/>
      <c r="E603" s="132"/>
      <c r="G603" s="134"/>
      <c r="H603" s="167"/>
      <c r="J603" s="135"/>
      <c r="K603" s="135"/>
      <c r="L603" s="135"/>
    </row>
    <row r="604" spans="1:12" s="152" customFormat="1" x14ac:dyDescent="0.3">
      <c r="A604" s="140"/>
      <c r="B604" s="132"/>
      <c r="C604" s="133"/>
      <c r="D604" s="132"/>
      <c r="E604" s="132"/>
      <c r="G604" s="134"/>
      <c r="H604" s="167"/>
      <c r="J604" s="135"/>
      <c r="K604" s="135"/>
      <c r="L604" s="135"/>
    </row>
    <row r="605" spans="1:12" s="152" customFormat="1" x14ac:dyDescent="0.3">
      <c r="A605" s="140"/>
      <c r="B605" s="132"/>
      <c r="C605" s="133"/>
      <c r="D605" s="132"/>
      <c r="E605" s="132"/>
      <c r="G605" s="134"/>
      <c r="H605" s="167"/>
      <c r="J605" s="135"/>
      <c r="K605" s="135"/>
      <c r="L605" s="135"/>
    </row>
    <row r="606" spans="1:12" s="152" customFormat="1" x14ac:dyDescent="0.3">
      <c r="A606" s="140"/>
      <c r="B606" s="132"/>
      <c r="C606" s="133"/>
      <c r="D606" s="132"/>
      <c r="E606" s="132"/>
      <c r="G606" s="134"/>
      <c r="H606" s="167"/>
      <c r="J606" s="135"/>
      <c r="K606" s="135"/>
      <c r="L606" s="135"/>
    </row>
    <row r="607" spans="1:12" s="152" customFormat="1" x14ac:dyDescent="0.3">
      <c r="A607" s="140"/>
      <c r="B607" s="132"/>
      <c r="C607" s="133"/>
      <c r="D607" s="132"/>
      <c r="E607" s="132"/>
      <c r="G607" s="134"/>
      <c r="H607" s="167"/>
      <c r="J607" s="135"/>
      <c r="K607" s="135"/>
      <c r="L607" s="135"/>
    </row>
    <row r="608" spans="1:12" s="152" customFormat="1" x14ac:dyDescent="0.3">
      <c r="A608" s="140"/>
      <c r="B608" s="132"/>
      <c r="C608" s="133"/>
      <c r="D608" s="132"/>
      <c r="E608" s="132"/>
      <c r="G608" s="134"/>
      <c r="H608" s="167"/>
      <c r="J608" s="135"/>
      <c r="K608" s="135"/>
      <c r="L608" s="135"/>
    </row>
    <row r="609" spans="1:12" s="152" customFormat="1" x14ac:dyDescent="0.3">
      <c r="A609" s="140"/>
      <c r="B609" s="132"/>
      <c r="C609" s="133"/>
      <c r="D609" s="132"/>
      <c r="E609" s="132"/>
      <c r="G609" s="134"/>
      <c r="H609" s="167"/>
      <c r="J609" s="135"/>
      <c r="K609" s="135"/>
      <c r="L609" s="135"/>
    </row>
    <row r="610" spans="1:12" s="152" customFormat="1" x14ac:dyDescent="0.3">
      <c r="A610" s="140"/>
      <c r="B610" s="132"/>
      <c r="C610" s="133"/>
      <c r="D610" s="132"/>
      <c r="E610" s="132"/>
      <c r="G610" s="134"/>
      <c r="H610" s="167"/>
      <c r="J610" s="135"/>
      <c r="K610" s="135"/>
      <c r="L610" s="135"/>
    </row>
    <row r="611" spans="1:12" s="152" customFormat="1" x14ac:dyDescent="0.3">
      <c r="A611" s="140"/>
      <c r="B611" s="132"/>
      <c r="C611" s="133"/>
      <c r="D611" s="132"/>
      <c r="E611" s="132"/>
      <c r="G611" s="134"/>
      <c r="H611" s="167"/>
      <c r="J611" s="135"/>
      <c r="K611" s="135"/>
      <c r="L611" s="135"/>
    </row>
    <row r="612" spans="1:12" s="152" customFormat="1" x14ac:dyDescent="0.3">
      <c r="A612" s="140"/>
      <c r="B612" s="132"/>
      <c r="C612" s="133"/>
      <c r="D612" s="132"/>
      <c r="E612" s="132"/>
      <c r="G612" s="134"/>
      <c r="H612" s="167"/>
      <c r="J612" s="135"/>
      <c r="K612" s="135"/>
      <c r="L612" s="135"/>
    </row>
    <row r="613" spans="1:12" s="152" customFormat="1" x14ac:dyDescent="0.3">
      <c r="A613" s="140"/>
      <c r="B613" s="132"/>
      <c r="C613" s="133"/>
      <c r="D613" s="132"/>
      <c r="E613" s="132"/>
      <c r="G613" s="134"/>
      <c r="H613" s="167"/>
      <c r="J613" s="135"/>
      <c r="K613" s="135"/>
      <c r="L613" s="135"/>
    </row>
    <row r="614" spans="1:12" s="152" customFormat="1" x14ac:dyDescent="0.3">
      <c r="A614" s="140"/>
      <c r="B614" s="132"/>
      <c r="C614" s="133"/>
      <c r="D614" s="132"/>
      <c r="E614" s="132"/>
      <c r="G614" s="134"/>
      <c r="H614" s="167"/>
      <c r="J614" s="135"/>
      <c r="K614" s="135"/>
      <c r="L614" s="135"/>
    </row>
    <row r="615" spans="1:12" s="152" customFormat="1" x14ac:dyDescent="0.3">
      <c r="A615" s="140"/>
      <c r="B615" s="132"/>
      <c r="C615" s="133"/>
      <c r="D615" s="132"/>
      <c r="E615" s="132"/>
      <c r="G615" s="134"/>
      <c r="H615" s="167"/>
      <c r="J615" s="135"/>
      <c r="K615" s="135"/>
      <c r="L615" s="135"/>
    </row>
    <row r="616" spans="1:12" s="152" customFormat="1" x14ac:dyDescent="0.3">
      <c r="A616" s="140"/>
      <c r="B616" s="132"/>
      <c r="C616" s="133"/>
      <c r="D616" s="132"/>
      <c r="E616" s="132"/>
      <c r="G616" s="134"/>
      <c r="H616" s="167"/>
      <c r="J616" s="135"/>
      <c r="K616" s="135"/>
      <c r="L616" s="135"/>
    </row>
    <row r="617" spans="1:12" s="152" customFormat="1" x14ac:dyDescent="0.3">
      <c r="A617" s="140"/>
      <c r="B617" s="132"/>
      <c r="C617" s="133"/>
      <c r="D617" s="132"/>
      <c r="E617" s="132"/>
      <c r="G617" s="134"/>
      <c r="H617" s="167"/>
      <c r="J617" s="135"/>
      <c r="K617" s="135"/>
      <c r="L617" s="135"/>
    </row>
    <row r="618" spans="1:12" s="152" customFormat="1" x14ac:dyDescent="0.3">
      <c r="A618" s="140"/>
      <c r="B618" s="132"/>
      <c r="C618" s="133"/>
      <c r="D618" s="132"/>
      <c r="E618" s="132"/>
      <c r="G618" s="134"/>
      <c r="H618" s="167"/>
      <c r="J618" s="135"/>
      <c r="K618" s="135"/>
      <c r="L618" s="135"/>
    </row>
    <row r="619" spans="1:12" s="152" customFormat="1" x14ac:dyDescent="0.3">
      <c r="A619" s="140"/>
      <c r="B619" s="132"/>
      <c r="C619" s="133"/>
      <c r="D619" s="132"/>
      <c r="E619" s="132"/>
      <c r="G619" s="134"/>
      <c r="H619" s="167"/>
      <c r="J619" s="135"/>
      <c r="K619" s="135"/>
      <c r="L619" s="135"/>
    </row>
    <row r="620" spans="1:12" s="152" customFormat="1" x14ac:dyDescent="0.3">
      <c r="A620" s="140"/>
      <c r="B620" s="132"/>
      <c r="C620" s="133"/>
      <c r="D620" s="132"/>
      <c r="E620" s="132"/>
      <c r="G620" s="134"/>
      <c r="H620" s="167"/>
      <c r="J620" s="135"/>
      <c r="K620" s="135"/>
      <c r="L620" s="135"/>
    </row>
    <row r="621" spans="1:12" s="152" customFormat="1" x14ac:dyDescent="0.3">
      <c r="A621" s="140"/>
      <c r="B621" s="132"/>
      <c r="C621" s="133"/>
      <c r="D621" s="132"/>
      <c r="E621" s="132"/>
      <c r="G621" s="134"/>
      <c r="H621" s="167"/>
      <c r="J621" s="135"/>
      <c r="K621" s="135"/>
      <c r="L621" s="135"/>
    </row>
    <row r="622" spans="1:12" s="152" customFormat="1" x14ac:dyDescent="0.3">
      <c r="A622" s="140"/>
      <c r="B622" s="132"/>
      <c r="C622" s="133"/>
      <c r="D622" s="132"/>
      <c r="E622" s="132"/>
      <c r="G622" s="134"/>
      <c r="H622" s="167"/>
      <c r="J622" s="135"/>
      <c r="K622" s="135"/>
      <c r="L622" s="135"/>
    </row>
    <row r="623" spans="1:12" s="152" customFormat="1" x14ac:dyDescent="0.3">
      <c r="A623" s="140"/>
      <c r="B623" s="132"/>
      <c r="C623" s="133"/>
      <c r="D623" s="132"/>
      <c r="E623" s="132"/>
      <c r="G623" s="134"/>
      <c r="H623" s="167"/>
      <c r="J623" s="135"/>
      <c r="K623" s="135"/>
      <c r="L623" s="135"/>
    </row>
    <row r="624" spans="1:12" s="152" customFormat="1" x14ac:dyDescent="0.3">
      <c r="A624" s="140"/>
      <c r="B624" s="132"/>
      <c r="C624" s="133"/>
      <c r="D624" s="132"/>
      <c r="E624" s="132"/>
      <c r="G624" s="134"/>
      <c r="H624" s="167"/>
      <c r="J624" s="135"/>
      <c r="K624" s="135"/>
      <c r="L624" s="135"/>
    </row>
    <row r="625" spans="1:12" s="152" customFormat="1" x14ac:dyDescent="0.3">
      <c r="A625" s="140"/>
      <c r="B625" s="132"/>
      <c r="C625" s="133"/>
      <c r="D625" s="132"/>
      <c r="E625" s="132"/>
      <c r="G625" s="134"/>
      <c r="H625" s="167"/>
      <c r="J625" s="135"/>
      <c r="K625" s="135"/>
      <c r="L625" s="135"/>
    </row>
    <row r="626" spans="1:12" s="152" customFormat="1" x14ac:dyDescent="0.3">
      <c r="A626" s="140"/>
      <c r="B626" s="132"/>
      <c r="C626" s="133"/>
      <c r="D626" s="132"/>
      <c r="E626" s="132"/>
      <c r="G626" s="134"/>
      <c r="H626" s="167"/>
      <c r="J626" s="135"/>
      <c r="K626" s="135"/>
      <c r="L626" s="135"/>
    </row>
    <row r="627" spans="1:12" s="152" customFormat="1" x14ac:dyDescent="0.3">
      <c r="A627" s="140"/>
      <c r="B627" s="132"/>
      <c r="C627" s="133"/>
      <c r="D627" s="132"/>
      <c r="E627" s="132"/>
      <c r="G627" s="134"/>
      <c r="H627" s="167"/>
      <c r="J627" s="135"/>
      <c r="K627" s="135"/>
      <c r="L627" s="135"/>
    </row>
    <row r="628" spans="1:12" s="152" customFormat="1" x14ac:dyDescent="0.3">
      <c r="A628" s="140"/>
      <c r="B628" s="132"/>
      <c r="C628" s="133"/>
      <c r="D628" s="132"/>
      <c r="E628" s="132"/>
      <c r="G628" s="134"/>
      <c r="H628" s="167"/>
      <c r="J628" s="135"/>
      <c r="K628" s="135"/>
      <c r="L628" s="135"/>
    </row>
    <row r="629" spans="1:12" s="152" customFormat="1" x14ac:dyDescent="0.3">
      <c r="A629" s="140"/>
      <c r="B629" s="132"/>
      <c r="C629" s="133"/>
      <c r="D629" s="132"/>
      <c r="E629" s="132"/>
      <c r="G629" s="134"/>
      <c r="H629" s="167"/>
      <c r="J629" s="135"/>
      <c r="K629" s="135"/>
      <c r="L629" s="135"/>
    </row>
    <row r="630" spans="1:12" s="152" customFormat="1" x14ac:dyDescent="0.3">
      <c r="A630" s="140"/>
      <c r="B630" s="132"/>
      <c r="C630" s="133"/>
      <c r="D630" s="132"/>
      <c r="E630" s="132"/>
      <c r="G630" s="134"/>
      <c r="H630" s="167"/>
      <c r="J630" s="135"/>
      <c r="K630" s="135"/>
      <c r="L630" s="135"/>
    </row>
    <row r="631" spans="1:12" s="152" customFormat="1" x14ac:dyDescent="0.3">
      <c r="A631" s="140"/>
      <c r="B631" s="132"/>
      <c r="C631" s="133"/>
      <c r="D631" s="132"/>
      <c r="E631" s="132"/>
      <c r="G631" s="134"/>
      <c r="H631" s="167"/>
      <c r="J631" s="135"/>
      <c r="K631" s="135"/>
      <c r="L631" s="135"/>
    </row>
    <row r="632" spans="1:12" s="152" customFormat="1" x14ac:dyDescent="0.3">
      <c r="A632" s="140"/>
      <c r="B632" s="132"/>
      <c r="C632" s="133"/>
      <c r="D632" s="132"/>
      <c r="E632" s="132"/>
      <c r="G632" s="134"/>
      <c r="H632" s="167"/>
      <c r="J632" s="135"/>
      <c r="K632" s="135"/>
      <c r="L632" s="135"/>
    </row>
    <row r="633" spans="1:12" s="152" customFormat="1" x14ac:dyDescent="0.3">
      <c r="A633" s="140"/>
      <c r="B633" s="132"/>
      <c r="C633" s="133"/>
      <c r="D633" s="132"/>
      <c r="E633" s="132"/>
      <c r="G633" s="134"/>
      <c r="H633" s="167"/>
      <c r="J633" s="135"/>
      <c r="K633" s="135"/>
      <c r="L633" s="135"/>
    </row>
    <row r="634" spans="1:12" s="152" customFormat="1" x14ac:dyDescent="0.3">
      <c r="A634" s="140"/>
      <c r="B634" s="132"/>
      <c r="C634" s="133"/>
      <c r="D634" s="132"/>
      <c r="E634" s="132"/>
      <c r="G634" s="134"/>
      <c r="H634" s="167"/>
      <c r="J634" s="135"/>
      <c r="K634" s="135"/>
      <c r="L634" s="135"/>
    </row>
    <row r="635" spans="1:12" s="152" customFormat="1" x14ac:dyDescent="0.3">
      <c r="A635" s="140"/>
      <c r="B635" s="132"/>
      <c r="C635" s="133"/>
      <c r="D635" s="132"/>
      <c r="E635" s="132"/>
      <c r="G635" s="134"/>
      <c r="H635" s="167"/>
      <c r="J635" s="135"/>
      <c r="K635" s="135"/>
      <c r="L635" s="135"/>
    </row>
    <row r="636" spans="1:12" s="152" customFormat="1" x14ac:dyDescent="0.3">
      <c r="A636" s="140"/>
      <c r="B636" s="132"/>
      <c r="C636" s="133"/>
      <c r="D636" s="132"/>
      <c r="E636" s="132"/>
      <c r="G636" s="134"/>
      <c r="H636" s="167"/>
      <c r="J636" s="135"/>
      <c r="K636" s="135"/>
      <c r="L636" s="135"/>
    </row>
    <row r="637" spans="1:12" s="152" customFormat="1" x14ac:dyDescent="0.3">
      <c r="A637" s="140"/>
      <c r="B637" s="132"/>
      <c r="C637" s="133"/>
      <c r="D637" s="132"/>
      <c r="E637" s="132"/>
      <c r="G637" s="134"/>
      <c r="H637" s="167"/>
      <c r="J637" s="135"/>
      <c r="K637" s="135"/>
      <c r="L637" s="135"/>
    </row>
    <row r="638" spans="1:12" s="152" customFormat="1" x14ac:dyDescent="0.3">
      <c r="A638" s="140"/>
      <c r="B638" s="132"/>
      <c r="C638" s="133"/>
      <c r="D638" s="132"/>
      <c r="E638" s="132"/>
      <c r="G638" s="134"/>
      <c r="H638" s="167"/>
      <c r="J638" s="135"/>
      <c r="K638" s="135"/>
      <c r="L638" s="135"/>
    </row>
    <row r="639" spans="1:12" s="152" customFormat="1" x14ac:dyDescent="0.3">
      <c r="A639" s="140"/>
      <c r="B639" s="132"/>
      <c r="C639" s="133"/>
      <c r="D639" s="132"/>
      <c r="E639" s="132"/>
      <c r="G639" s="134"/>
      <c r="H639" s="167"/>
      <c r="J639" s="135"/>
      <c r="K639" s="135"/>
      <c r="L639" s="135"/>
    </row>
    <row r="640" spans="1:12" s="152" customFormat="1" x14ac:dyDescent="0.3">
      <c r="A640" s="140"/>
      <c r="B640" s="132"/>
      <c r="C640" s="133"/>
      <c r="D640" s="132"/>
      <c r="E640" s="132"/>
      <c r="G640" s="134"/>
      <c r="H640" s="167"/>
      <c r="J640" s="135"/>
      <c r="K640" s="135"/>
      <c r="L640" s="135"/>
    </row>
    <row r="641" spans="1:12" s="152" customFormat="1" x14ac:dyDescent="0.3">
      <c r="A641" s="140"/>
      <c r="B641" s="132"/>
      <c r="C641" s="133"/>
      <c r="D641" s="132"/>
      <c r="E641" s="132"/>
      <c r="G641" s="134"/>
      <c r="H641" s="167"/>
      <c r="J641" s="135"/>
      <c r="K641" s="135"/>
      <c r="L641" s="135"/>
    </row>
    <row r="642" spans="1:12" s="152" customFormat="1" x14ac:dyDescent="0.3">
      <c r="A642" s="140"/>
      <c r="B642" s="132"/>
      <c r="C642" s="133"/>
      <c r="D642" s="132"/>
      <c r="E642" s="132"/>
      <c r="G642" s="134"/>
      <c r="H642" s="167"/>
      <c r="J642" s="135"/>
      <c r="K642" s="135"/>
      <c r="L642" s="135"/>
    </row>
    <row r="643" spans="1:12" s="152" customFormat="1" x14ac:dyDescent="0.3">
      <c r="A643" s="140"/>
      <c r="B643" s="132"/>
      <c r="C643" s="133"/>
      <c r="D643" s="132"/>
      <c r="E643" s="132"/>
      <c r="G643" s="134"/>
      <c r="H643" s="167"/>
      <c r="J643" s="135"/>
      <c r="K643" s="135"/>
      <c r="L643" s="135"/>
    </row>
    <row r="644" spans="1:12" s="152" customFormat="1" x14ac:dyDescent="0.3">
      <c r="A644" s="140"/>
      <c r="B644" s="132"/>
      <c r="C644" s="133"/>
      <c r="D644" s="132"/>
      <c r="E644" s="132"/>
      <c r="G644" s="134"/>
      <c r="H644" s="167"/>
      <c r="J644" s="135"/>
      <c r="K644" s="135"/>
      <c r="L644" s="135"/>
    </row>
    <row r="645" spans="1:12" s="152" customFormat="1" x14ac:dyDescent="0.3">
      <c r="A645" s="140"/>
      <c r="B645" s="132"/>
      <c r="C645" s="133"/>
      <c r="D645" s="132"/>
      <c r="E645" s="132"/>
      <c r="G645" s="134"/>
      <c r="H645" s="167"/>
      <c r="J645" s="135"/>
      <c r="K645" s="135"/>
      <c r="L645" s="135"/>
    </row>
    <row r="646" spans="1:12" s="152" customFormat="1" x14ac:dyDescent="0.3">
      <c r="A646" s="140"/>
      <c r="B646" s="132"/>
      <c r="C646" s="133"/>
      <c r="D646" s="132"/>
      <c r="E646" s="132"/>
      <c r="G646" s="134"/>
      <c r="H646" s="167"/>
      <c r="J646" s="135"/>
      <c r="K646" s="135"/>
      <c r="L646" s="135"/>
    </row>
    <row r="647" spans="1:12" s="152" customFormat="1" x14ac:dyDescent="0.3">
      <c r="A647" s="140"/>
      <c r="B647" s="132"/>
      <c r="C647" s="133"/>
      <c r="D647" s="132"/>
      <c r="E647" s="132"/>
      <c r="G647" s="134"/>
      <c r="H647" s="167"/>
      <c r="J647" s="135"/>
      <c r="K647" s="135"/>
      <c r="L647" s="135"/>
    </row>
    <row r="648" spans="1:12" s="152" customFormat="1" x14ac:dyDescent="0.3">
      <c r="A648" s="140"/>
      <c r="B648" s="132"/>
      <c r="C648" s="133"/>
      <c r="D648" s="132"/>
      <c r="E648" s="132"/>
      <c r="G648" s="134"/>
      <c r="H648" s="167"/>
      <c r="J648" s="135"/>
      <c r="K648" s="135"/>
      <c r="L648" s="135"/>
    </row>
    <row r="649" spans="1:12" s="152" customFormat="1" x14ac:dyDescent="0.3">
      <c r="A649" s="140"/>
      <c r="B649" s="132"/>
      <c r="C649" s="133"/>
      <c r="D649" s="132"/>
      <c r="E649" s="132"/>
      <c r="G649" s="134"/>
      <c r="H649" s="167"/>
      <c r="J649" s="135"/>
      <c r="K649" s="135"/>
      <c r="L649" s="135"/>
    </row>
    <row r="650" spans="1:12" s="152" customFormat="1" x14ac:dyDescent="0.3">
      <c r="A650" s="140"/>
      <c r="B650" s="132"/>
      <c r="C650" s="133"/>
      <c r="D650" s="132"/>
      <c r="E650" s="132"/>
      <c r="G650" s="134"/>
      <c r="H650" s="167"/>
      <c r="J650" s="135"/>
      <c r="K650" s="135"/>
      <c r="L650" s="135"/>
    </row>
    <row r="651" spans="1:12" s="152" customFormat="1" x14ac:dyDescent="0.3">
      <c r="A651" s="140"/>
      <c r="B651" s="132"/>
      <c r="C651" s="133"/>
      <c r="D651" s="132"/>
      <c r="E651" s="132"/>
      <c r="G651" s="134"/>
      <c r="H651" s="167"/>
      <c r="J651" s="135"/>
      <c r="K651" s="135"/>
      <c r="L651" s="135"/>
    </row>
    <row r="652" spans="1:12" s="152" customFormat="1" x14ac:dyDescent="0.3">
      <c r="A652" s="140"/>
      <c r="B652" s="132"/>
      <c r="C652" s="133"/>
      <c r="D652" s="132"/>
      <c r="E652" s="132"/>
      <c r="G652" s="134"/>
      <c r="H652" s="167"/>
      <c r="J652" s="135"/>
      <c r="K652" s="135"/>
      <c r="L652" s="135"/>
    </row>
    <row r="653" spans="1:12" s="152" customFormat="1" x14ac:dyDescent="0.3">
      <c r="A653" s="140"/>
      <c r="B653" s="132"/>
      <c r="C653" s="133"/>
      <c r="D653" s="132"/>
      <c r="E653" s="132"/>
      <c r="G653" s="134"/>
      <c r="H653" s="167"/>
      <c r="J653" s="135"/>
      <c r="K653" s="135"/>
      <c r="L653" s="135"/>
    </row>
    <row r="654" spans="1:12" s="152" customFormat="1" x14ac:dyDescent="0.3">
      <c r="A654" s="140"/>
      <c r="B654" s="132"/>
      <c r="C654" s="133"/>
      <c r="D654" s="132"/>
      <c r="E654" s="132"/>
      <c r="G654" s="134"/>
      <c r="H654" s="167"/>
      <c r="J654" s="135"/>
      <c r="K654" s="135"/>
      <c r="L654" s="135"/>
    </row>
    <row r="655" spans="1:12" s="152" customFormat="1" x14ac:dyDescent="0.3">
      <c r="A655" s="140"/>
      <c r="B655" s="132"/>
      <c r="C655" s="133"/>
      <c r="D655" s="132"/>
      <c r="E655" s="132"/>
      <c r="G655" s="134"/>
      <c r="H655" s="167"/>
      <c r="J655" s="135"/>
      <c r="K655" s="135"/>
      <c r="L655" s="135"/>
    </row>
    <row r="656" spans="1:12" s="152" customFormat="1" x14ac:dyDescent="0.3">
      <c r="A656" s="140"/>
      <c r="B656" s="132"/>
      <c r="C656" s="133"/>
      <c r="D656" s="132"/>
      <c r="E656" s="132"/>
      <c r="G656" s="134"/>
      <c r="H656" s="167"/>
      <c r="J656" s="135"/>
      <c r="K656" s="135"/>
      <c r="L656" s="135"/>
    </row>
    <row r="657" spans="1:12" s="152" customFormat="1" x14ac:dyDescent="0.3">
      <c r="A657" s="140"/>
      <c r="B657" s="132"/>
      <c r="C657" s="133"/>
      <c r="D657" s="132"/>
      <c r="E657" s="132"/>
      <c r="G657" s="134"/>
      <c r="H657" s="167"/>
      <c r="J657" s="135"/>
      <c r="K657" s="135"/>
      <c r="L657" s="135"/>
    </row>
    <row r="658" spans="1:12" s="152" customFormat="1" x14ac:dyDescent="0.3">
      <c r="A658" s="140"/>
      <c r="B658" s="132"/>
      <c r="C658" s="133"/>
      <c r="D658" s="132"/>
      <c r="E658" s="132"/>
      <c r="G658" s="134"/>
      <c r="H658" s="167"/>
      <c r="J658" s="135"/>
      <c r="K658" s="135"/>
      <c r="L658" s="135"/>
    </row>
    <row r="659" spans="1:12" s="152" customFormat="1" x14ac:dyDescent="0.3">
      <c r="A659" s="140"/>
      <c r="B659" s="132"/>
      <c r="C659" s="133"/>
      <c r="D659" s="132"/>
      <c r="E659" s="132"/>
      <c r="G659" s="134"/>
      <c r="H659" s="167"/>
      <c r="J659" s="135"/>
      <c r="K659" s="135"/>
      <c r="L659" s="135"/>
    </row>
    <row r="660" spans="1:12" s="152" customFormat="1" x14ac:dyDescent="0.3">
      <c r="A660" s="140"/>
      <c r="B660" s="132"/>
      <c r="C660" s="133"/>
      <c r="D660" s="132"/>
      <c r="E660" s="132"/>
      <c r="G660" s="134"/>
      <c r="H660" s="167"/>
      <c r="J660" s="135"/>
      <c r="K660" s="135"/>
      <c r="L660" s="135"/>
    </row>
    <row r="661" spans="1:12" s="152" customFormat="1" x14ac:dyDescent="0.3">
      <c r="A661" s="140"/>
      <c r="B661" s="132"/>
      <c r="C661" s="133"/>
      <c r="D661" s="132"/>
      <c r="E661" s="132"/>
      <c r="G661" s="134"/>
      <c r="H661" s="167"/>
      <c r="J661" s="135"/>
      <c r="K661" s="135"/>
      <c r="L661" s="135"/>
    </row>
    <row r="662" spans="1:12" s="152" customFormat="1" x14ac:dyDescent="0.3">
      <c r="A662" s="140"/>
      <c r="B662" s="132"/>
      <c r="C662" s="133"/>
      <c r="D662" s="132"/>
      <c r="E662" s="132"/>
      <c r="G662" s="134"/>
      <c r="H662" s="167"/>
      <c r="J662" s="135"/>
      <c r="K662" s="135"/>
      <c r="L662" s="135"/>
    </row>
    <row r="663" spans="1:12" s="152" customFormat="1" x14ac:dyDescent="0.3">
      <c r="A663" s="140"/>
      <c r="B663" s="132"/>
      <c r="C663" s="133"/>
      <c r="D663" s="132"/>
      <c r="E663" s="132"/>
      <c r="G663" s="134"/>
      <c r="H663" s="167"/>
      <c r="J663" s="135"/>
      <c r="K663" s="135"/>
      <c r="L663" s="135"/>
    </row>
    <row r="664" spans="1:12" s="152" customFormat="1" x14ac:dyDescent="0.3">
      <c r="A664" s="140"/>
      <c r="B664" s="132"/>
      <c r="C664" s="133"/>
      <c r="D664" s="132"/>
      <c r="E664" s="132"/>
      <c r="G664" s="134"/>
      <c r="H664" s="167"/>
      <c r="J664" s="135"/>
      <c r="K664" s="135"/>
      <c r="L664" s="135"/>
    </row>
    <row r="665" spans="1:12" s="152" customFormat="1" x14ac:dyDescent="0.3">
      <c r="A665" s="140"/>
      <c r="B665" s="132"/>
      <c r="C665" s="133"/>
      <c r="D665" s="132"/>
      <c r="E665" s="132"/>
      <c r="G665" s="134"/>
      <c r="H665" s="167"/>
      <c r="J665" s="135"/>
      <c r="K665" s="135"/>
      <c r="L665" s="135"/>
    </row>
    <row r="666" spans="1:12" s="152" customFormat="1" x14ac:dyDescent="0.3">
      <c r="A666" s="140"/>
      <c r="B666" s="132"/>
      <c r="C666" s="133"/>
      <c r="D666" s="132"/>
      <c r="E666" s="132"/>
      <c r="G666" s="134"/>
      <c r="H666" s="167"/>
      <c r="J666" s="135"/>
      <c r="K666" s="135"/>
      <c r="L666" s="135"/>
    </row>
    <row r="667" spans="1:12" s="152" customFormat="1" x14ac:dyDescent="0.3">
      <c r="A667" s="140"/>
      <c r="B667" s="132"/>
      <c r="C667" s="133"/>
      <c r="D667" s="132"/>
      <c r="E667" s="132"/>
      <c r="G667" s="134"/>
      <c r="H667" s="167"/>
      <c r="J667" s="135"/>
      <c r="K667" s="135"/>
      <c r="L667" s="135"/>
    </row>
    <row r="668" spans="1:12" s="152" customFormat="1" x14ac:dyDescent="0.3">
      <c r="A668" s="140"/>
      <c r="B668" s="132"/>
      <c r="C668" s="133"/>
      <c r="D668" s="132"/>
      <c r="E668" s="132"/>
      <c r="G668" s="134"/>
      <c r="H668" s="167"/>
      <c r="J668" s="135"/>
      <c r="K668" s="135"/>
      <c r="L668" s="135"/>
    </row>
    <row r="669" spans="1:12" s="152" customFormat="1" x14ac:dyDescent="0.3">
      <c r="A669" s="140"/>
      <c r="B669" s="132"/>
      <c r="C669" s="133"/>
      <c r="D669" s="132"/>
      <c r="E669" s="132"/>
      <c r="G669" s="134"/>
      <c r="H669" s="167"/>
      <c r="J669" s="135"/>
      <c r="K669" s="135"/>
      <c r="L669" s="135"/>
    </row>
    <row r="670" spans="1:12" s="152" customFormat="1" x14ac:dyDescent="0.3">
      <c r="A670" s="140"/>
      <c r="B670" s="132"/>
      <c r="C670" s="133"/>
      <c r="D670" s="132"/>
      <c r="E670" s="132"/>
      <c r="G670" s="134"/>
      <c r="H670" s="167"/>
      <c r="J670" s="135"/>
      <c r="K670" s="135"/>
      <c r="L670" s="135"/>
    </row>
    <row r="671" spans="1:12" s="152" customFormat="1" x14ac:dyDescent="0.3">
      <c r="A671" s="140"/>
      <c r="B671" s="132"/>
      <c r="C671" s="133"/>
      <c r="D671" s="132"/>
      <c r="E671" s="132"/>
      <c r="G671" s="134"/>
      <c r="H671" s="167"/>
      <c r="J671" s="135"/>
      <c r="K671" s="135"/>
      <c r="L671" s="135"/>
    </row>
    <row r="672" spans="1:12" s="152" customFormat="1" x14ac:dyDescent="0.3">
      <c r="A672" s="140"/>
      <c r="B672" s="132"/>
      <c r="C672" s="133"/>
      <c r="D672" s="132"/>
      <c r="E672" s="132"/>
      <c r="G672" s="134"/>
      <c r="H672" s="167"/>
      <c r="J672" s="135"/>
      <c r="K672" s="135"/>
      <c r="L672" s="135"/>
    </row>
    <row r="673" spans="1:12" s="152" customFormat="1" x14ac:dyDescent="0.3">
      <c r="A673" s="140"/>
      <c r="B673" s="132"/>
      <c r="C673" s="133"/>
      <c r="D673" s="132"/>
      <c r="E673" s="132"/>
      <c r="G673" s="134"/>
      <c r="H673" s="167"/>
      <c r="J673" s="135"/>
      <c r="K673" s="135"/>
      <c r="L673" s="135"/>
    </row>
    <row r="674" spans="1:12" s="152" customFormat="1" x14ac:dyDescent="0.3">
      <c r="A674" s="140"/>
      <c r="B674" s="132"/>
      <c r="C674" s="133"/>
      <c r="D674" s="132"/>
      <c r="E674" s="132"/>
      <c r="G674" s="134"/>
      <c r="H674" s="167"/>
      <c r="J674" s="135"/>
      <c r="K674" s="135"/>
      <c r="L674" s="135"/>
    </row>
    <row r="675" spans="1:12" s="152" customFormat="1" x14ac:dyDescent="0.3">
      <c r="A675" s="140"/>
      <c r="B675" s="132"/>
      <c r="C675" s="133"/>
      <c r="D675" s="132"/>
      <c r="E675" s="132"/>
      <c r="G675" s="134"/>
      <c r="H675" s="167"/>
      <c r="J675" s="135"/>
      <c r="K675" s="135"/>
      <c r="L675" s="135"/>
    </row>
    <row r="676" spans="1:12" s="152" customFormat="1" x14ac:dyDescent="0.3">
      <c r="A676" s="140"/>
      <c r="B676" s="132"/>
      <c r="C676" s="133"/>
      <c r="D676" s="132"/>
      <c r="E676" s="132"/>
      <c r="G676" s="134"/>
      <c r="H676" s="167"/>
      <c r="J676" s="135"/>
      <c r="K676" s="135"/>
      <c r="L676" s="135"/>
    </row>
    <row r="677" spans="1:12" s="152" customFormat="1" x14ac:dyDescent="0.3">
      <c r="A677" s="140"/>
      <c r="B677" s="132"/>
      <c r="C677" s="133"/>
      <c r="D677" s="132"/>
      <c r="E677" s="132"/>
      <c r="G677" s="134"/>
      <c r="H677" s="167"/>
      <c r="J677" s="135"/>
      <c r="K677" s="135"/>
      <c r="L677" s="135"/>
    </row>
    <row r="678" spans="1:12" s="152" customFormat="1" x14ac:dyDescent="0.3">
      <c r="A678" s="140"/>
      <c r="B678" s="132"/>
      <c r="C678" s="133"/>
      <c r="D678" s="132"/>
      <c r="E678" s="132"/>
      <c r="G678" s="134"/>
      <c r="H678" s="167"/>
      <c r="J678" s="135"/>
      <c r="K678" s="135"/>
      <c r="L678" s="135"/>
    </row>
    <row r="679" spans="1:12" s="152" customFormat="1" x14ac:dyDescent="0.3">
      <c r="A679" s="140"/>
      <c r="B679" s="132"/>
      <c r="C679" s="133"/>
      <c r="D679" s="132"/>
      <c r="E679" s="132"/>
      <c r="G679" s="134"/>
      <c r="H679" s="167"/>
      <c r="J679" s="135"/>
      <c r="K679" s="135"/>
      <c r="L679" s="135"/>
    </row>
    <row r="680" spans="1:12" s="152" customFormat="1" x14ac:dyDescent="0.3">
      <c r="A680" s="140"/>
      <c r="B680" s="132"/>
      <c r="C680" s="133"/>
      <c r="D680" s="132"/>
      <c r="E680" s="132"/>
      <c r="G680" s="134"/>
      <c r="H680" s="167"/>
      <c r="J680" s="135"/>
      <c r="K680" s="135"/>
      <c r="L680" s="135"/>
    </row>
    <row r="681" spans="1:12" s="152" customFormat="1" x14ac:dyDescent="0.3">
      <c r="A681" s="140"/>
      <c r="B681" s="132"/>
      <c r="C681" s="133"/>
      <c r="D681" s="132"/>
      <c r="E681" s="132"/>
      <c r="G681" s="134"/>
      <c r="H681" s="167"/>
      <c r="J681" s="135"/>
      <c r="K681" s="135"/>
      <c r="L681" s="135"/>
    </row>
    <row r="682" spans="1:12" s="152" customFormat="1" x14ac:dyDescent="0.3">
      <c r="A682" s="140"/>
      <c r="B682" s="132"/>
      <c r="C682" s="133"/>
      <c r="D682" s="132"/>
      <c r="E682" s="132"/>
      <c r="G682" s="134"/>
      <c r="H682" s="167"/>
      <c r="J682" s="135"/>
      <c r="K682" s="135"/>
      <c r="L682" s="135"/>
    </row>
    <row r="683" spans="1:12" s="152" customFormat="1" x14ac:dyDescent="0.3">
      <c r="A683" s="140"/>
      <c r="B683" s="132"/>
      <c r="C683" s="133"/>
      <c r="D683" s="132"/>
      <c r="E683" s="132"/>
      <c r="G683" s="134"/>
      <c r="H683" s="167"/>
      <c r="J683" s="135"/>
      <c r="K683" s="135"/>
      <c r="L683" s="135"/>
    </row>
    <row r="684" spans="1:12" s="152" customFormat="1" x14ac:dyDescent="0.3">
      <c r="A684" s="140"/>
      <c r="B684" s="132"/>
      <c r="C684" s="133"/>
      <c r="D684" s="132"/>
      <c r="E684" s="132"/>
      <c r="G684" s="134"/>
      <c r="H684" s="167"/>
      <c r="J684" s="135"/>
      <c r="K684" s="135"/>
      <c r="L684" s="135"/>
    </row>
    <row r="685" spans="1:12" s="152" customFormat="1" x14ac:dyDescent="0.3">
      <c r="A685" s="140"/>
      <c r="B685" s="132"/>
      <c r="C685" s="133"/>
      <c r="D685" s="132"/>
      <c r="E685" s="132"/>
      <c r="G685" s="134"/>
      <c r="H685" s="167"/>
      <c r="J685" s="135"/>
      <c r="K685" s="135"/>
      <c r="L685" s="135"/>
    </row>
    <row r="686" spans="1:12" s="152" customFormat="1" x14ac:dyDescent="0.3">
      <c r="A686" s="140"/>
      <c r="B686" s="132"/>
      <c r="C686" s="133"/>
      <c r="D686" s="132"/>
      <c r="E686" s="132"/>
      <c r="G686" s="134"/>
      <c r="H686" s="167"/>
      <c r="J686" s="135"/>
      <c r="K686" s="135"/>
      <c r="L686" s="135"/>
    </row>
    <row r="687" spans="1:12" s="152" customFormat="1" x14ac:dyDescent="0.3">
      <c r="A687" s="140"/>
      <c r="B687" s="132"/>
      <c r="C687" s="133"/>
      <c r="D687" s="132"/>
      <c r="E687" s="132"/>
      <c r="G687" s="134"/>
      <c r="H687" s="167"/>
      <c r="J687" s="135"/>
      <c r="K687" s="135"/>
      <c r="L687" s="135"/>
    </row>
    <row r="688" spans="1:12" s="152" customFormat="1" x14ac:dyDescent="0.3">
      <c r="A688" s="140"/>
      <c r="B688" s="132"/>
      <c r="C688" s="133"/>
      <c r="D688" s="132"/>
      <c r="E688" s="132"/>
      <c r="G688" s="134"/>
      <c r="H688" s="167"/>
      <c r="J688" s="135"/>
      <c r="K688" s="135"/>
      <c r="L688" s="135"/>
    </row>
    <row r="689" spans="1:12" s="152" customFormat="1" x14ac:dyDescent="0.3">
      <c r="A689" s="140"/>
      <c r="B689" s="132"/>
      <c r="C689" s="133"/>
      <c r="D689" s="132"/>
      <c r="E689" s="132"/>
      <c r="G689" s="134"/>
      <c r="H689" s="167"/>
      <c r="J689" s="135"/>
      <c r="K689" s="135"/>
      <c r="L689" s="135"/>
    </row>
    <row r="690" spans="1:12" s="152" customFormat="1" x14ac:dyDescent="0.3">
      <c r="A690" s="140"/>
      <c r="B690" s="132"/>
      <c r="C690" s="133"/>
      <c r="D690" s="132"/>
      <c r="E690" s="132"/>
      <c r="G690" s="134"/>
      <c r="H690" s="167"/>
      <c r="J690" s="135"/>
      <c r="K690" s="135"/>
      <c r="L690" s="135"/>
    </row>
    <row r="691" spans="1:12" s="152" customFormat="1" x14ac:dyDescent="0.3">
      <c r="A691" s="140"/>
      <c r="B691" s="132"/>
      <c r="C691" s="133"/>
      <c r="D691" s="132"/>
      <c r="E691" s="132"/>
      <c r="G691" s="134"/>
      <c r="H691" s="167"/>
      <c r="J691" s="135"/>
      <c r="K691" s="135"/>
      <c r="L691" s="135"/>
    </row>
    <row r="692" spans="1:12" s="152" customFormat="1" x14ac:dyDescent="0.3">
      <c r="A692" s="140"/>
      <c r="B692" s="132"/>
      <c r="C692" s="133"/>
      <c r="D692" s="132"/>
      <c r="E692" s="132"/>
      <c r="G692" s="134"/>
      <c r="H692" s="167"/>
      <c r="J692" s="135"/>
      <c r="K692" s="135"/>
      <c r="L692" s="135"/>
    </row>
    <row r="693" spans="1:12" s="152" customFormat="1" x14ac:dyDescent="0.3">
      <c r="A693" s="140"/>
      <c r="B693" s="132"/>
      <c r="C693" s="133"/>
      <c r="D693" s="132"/>
      <c r="E693" s="132"/>
      <c r="G693" s="134"/>
      <c r="H693" s="167"/>
      <c r="J693" s="135"/>
      <c r="K693" s="135"/>
      <c r="L693" s="135"/>
    </row>
    <row r="694" spans="1:12" s="152" customFormat="1" x14ac:dyDescent="0.3">
      <c r="A694" s="140"/>
      <c r="B694" s="132"/>
      <c r="C694" s="133"/>
      <c r="D694" s="132"/>
      <c r="E694" s="132"/>
      <c r="G694" s="134"/>
      <c r="H694" s="167"/>
      <c r="J694" s="135"/>
      <c r="K694" s="135"/>
      <c r="L694" s="135"/>
    </row>
    <row r="695" spans="1:12" s="152" customFormat="1" x14ac:dyDescent="0.3">
      <c r="A695" s="140"/>
      <c r="B695" s="132"/>
      <c r="C695" s="133"/>
      <c r="D695" s="132"/>
      <c r="E695" s="132"/>
      <c r="G695" s="134"/>
      <c r="H695" s="167"/>
      <c r="J695" s="135"/>
      <c r="K695" s="135"/>
      <c r="L695" s="135"/>
    </row>
    <row r="696" spans="1:12" s="152" customFormat="1" x14ac:dyDescent="0.3">
      <c r="A696" s="140"/>
      <c r="B696" s="132"/>
      <c r="C696" s="133"/>
      <c r="D696" s="132"/>
      <c r="E696" s="132"/>
      <c r="G696" s="134"/>
      <c r="H696" s="167"/>
      <c r="J696" s="135"/>
      <c r="K696" s="135"/>
      <c r="L696" s="135"/>
    </row>
    <row r="697" spans="1:12" s="152" customFormat="1" x14ac:dyDescent="0.3">
      <c r="A697" s="140"/>
      <c r="B697" s="132"/>
      <c r="C697" s="133"/>
      <c r="D697" s="132"/>
      <c r="E697" s="132"/>
      <c r="G697" s="134"/>
      <c r="H697" s="167"/>
      <c r="J697" s="135"/>
      <c r="K697" s="135"/>
      <c r="L697" s="135"/>
    </row>
    <row r="698" spans="1:12" s="152" customFormat="1" x14ac:dyDescent="0.3">
      <c r="A698" s="140"/>
      <c r="B698" s="132"/>
      <c r="C698" s="133"/>
      <c r="D698" s="132"/>
      <c r="E698" s="132"/>
      <c r="G698" s="134"/>
      <c r="H698" s="167"/>
      <c r="J698" s="135"/>
      <c r="K698" s="135"/>
      <c r="L698" s="135"/>
    </row>
    <row r="699" spans="1:12" s="152" customFormat="1" x14ac:dyDescent="0.3">
      <c r="A699" s="140"/>
      <c r="B699" s="132"/>
      <c r="C699" s="133"/>
      <c r="D699" s="132"/>
      <c r="E699" s="132"/>
      <c r="G699" s="134"/>
      <c r="H699" s="167"/>
      <c r="J699" s="135"/>
      <c r="K699" s="135"/>
      <c r="L699" s="135"/>
    </row>
    <row r="700" spans="1:12" s="152" customFormat="1" x14ac:dyDescent="0.3">
      <c r="A700" s="140"/>
      <c r="B700" s="132"/>
      <c r="C700" s="133"/>
      <c r="D700" s="132"/>
      <c r="E700" s="132"/>
      <c r="G700" s="134"/>
      <c r="H700" s="167"/>
      <c r="J700" s="135"/>
      <c r="K700" s="135"/>
      <c r="L700" s="135"/>
    </row>
    <row r="701" spans="1:12" s="152" customFormat="1" x14ac:dyDescent="0.3">
      <c r="A701" s="140"/>
      <c r="B701" s="132"/>
      <c r="C701" s="133"/>
      <c r="D701" s="132"/>
      <c r="E701" s="132"/>
      <c r="G701" s="134"/>
      <c r="H701" s="167"/>
      <c r="J701" s="135"/>
      <c r="K701" s="135"/>
      <c r="L701" s="135"/>
    </row>
    <row r="702" spans="1:12" s="152" customFormat="1" x14ac:dyDescent="0.3">
      <c r="A702" s="140"/>
      <c r="B702" s="132"/>
      <c r="C702" s="133"/>
      <c r="D702" s="132"/>
      <c r="E702" s="132"/>
      <c r="G702" s="134"/>
      <c r="H702" s="167"/>
      <c r="J702" s="135"/>
      <c r="K702" s="135"/>
      <c r="L702" s="135"/>
    </row>
    <row r="703" spans="1:12" s="152" customFormat="1" x14ac:dyDescent="0.3">
      <c r="A703" s="140"/>
      <c r="B703" s="132"/>
      <c r="C703" s="133"/>
      <c r="D703" s="132"/>
      <c r="E703" s="132"/>
      <c r="G703" s="134"/>
      <c r="H703" s="167"/>
      <c r="J703" s="135"/>
      <c r="K703" s="135"/>
      <c r="L703" s="135"/>
    </row>
    <row r="704" spans="1:12" s="152" customFormat="1" x14ac:dyDescent="0.3">
      <c r="A704" s="140"/>
      <c r="B704" s="132"/>
      <c r="C704" s="133"/>
      <c r="D704" s="132"/>
      <c r="E704" s="132"/>
      <c r="G704" s="134"/>
      <c r="H704" s="167"/>
      <c r="J704" s="135"/>
      <c r="K704" s="135"/>
      <c r="L704" s="135"/>
    </row>
    <row r="705" spans="1:12" s="152" customFormat="1" x14ac:dyDescent="0.3">
      <c r="A705" s="140"/>
      <c r="B705" s="132"/>
      <c r="C705" s="133"/>
      <c r="D705" s="132"/>
      <c r="E705" s="132"/>
      <c r="G705" s="134"/>
      <c r="H705" s="167"/>
      <c r="J705" s="135"/>
      <c r="K705" s="135"/>
      <c r="L705" s="135"/>
    </row>
    <row r="706" spans="1:12" s="152" customFormat="1" x14ac:dyDescent="0.3">
      <c r="A706" s="140"/>
      <c r="B706" s="132"/>
      <c r="C706" s="133"/>
      <c r="D706" s="132"/>
      <c r="E706" s="132"/>
      <c r="G706" s="134"/>
      <c r="H706" s="167"/>
      <c r="J706" s="135"/>
      <c r="K706" s="135"/>
      <c r="L706" s="135"/>
    </row>
    <row r="707" spans="1:12" s="152" customFormat="1" x14ac:dyDescent="0.3">
      <c r="A707" s="140"/>
      <c r="B707" s="132"/>
      <c r="C707" s="133"/>
      <c r="D707" s="132"/>
      <c r="E707" s="132"/>
      <c r="G707" s="134"/>
      <c r="H707" s="167"/>
      <c r="J707" s="135"/>
      <c r="K707" s="135"/>
      <c r="L707" s="135"/>
    </row>
    <row r="708" spans="1:12" s="152" customFormat="1" x14ac:dyDescent="0.3">
      <c r="A708" s="140"/>
      <c r="B708" s="132"/>
      <c r="C708" s="133"/>
      <c r="D708" s="132"/>
      <c r="E708" s="132"/>
      <c r="G708" s="134"/>
      <c r="H708" s="167"/>
      <c r="J708" s="135"/>
      <c r="K708" s="135"/>
      <c r="L708" s="135"/>
    </row>
    <row r="709" spans="1:12" s="152" customFormat="1" x14ac:dyDescent="0.3">
      <c r="A709" s="140"/>
      <c r="B709" s="132"/>
      <c r="C709" s="133"/>
      <c r="D709" s="132"/>
      <c r="E709" s="132"/>
      <c r="G709" s="134"/>
      <c r="H709" s="167"/>
      <c r="J709" s="135"/>
      <c r="K709" s="135"/>
      <c r="L709" s="135"/>
    </row>
    <row r="710" spans="1:12" s="152" customFormat="1" x14ac:dyDescent="0.3">
      <c r="A710" s="140"/>
      <c r="B710" s="132"/>
      <c r="C710" s="133"/>
      <c r="D710" s="132"/>
      <c r="E710" s="132"/>
      <c r="G710" s="134"/>
      <c r="H710" s="167"/>
      <c r="J710" s="135"/>
      <c r="K710" s="135"/>
      <c r="L710" s="135"/>
    </row>
    <row r="711" spans="1:12" s="152" customFormat="1" x14ac:dyDescent="0.3">
      <c r="A711" s="140"/>
      <c r="B711" s="132"/>
      <c r="C711" s="133"/>
      <c r="D711" s="132"/>
      <c r="E711" s="132"/>
      <c r="G711" s="134"/>
      <c r="H711" s="167"/>
      <c r="J711" s="135"/>
      <c r="K711" s="135"/>
      <c r="L711" s="135"/>
    </row>
    <row r="712" spans="1:12" s="152" customFormat="1" x14ac:dyDescent="0.3">
      <c r="A712" s="140"/>
      <c r="B712" s="132"/>
      <c r="C712" s="133"/>
      <c r="D712" s="132"/>
      <c r="E712" s="132"/>
      <c r="G712" s="134"/>
      <c r="H712" s="167"/>
      <c r="J712" s="135"/>
      <c r="K712" s="135"/>
      <c r="L712" s="135"/>
    </row>
    <row r="713" spans="1:12" s="152" customFormat="1" x14ac:dyDescent="0.3">
      <c r="A713" s="140"/>
      <c r="B713" s="132"/>
      <c r="C713" s="133"/>
      <c r="D713" s="132"/>
      <c r="E713" s="132"/>
      <c r="G713" s="134"/>
      <c r="H713" s="167"/>
      <c r="J713" s="135"/>
      <c r="K713" s="135"/>
      <c r="L713" s="135"/>
    </row>
    <row r="714" spans="1:12" s="152" customFormat="1" x14ac:dyDescent="0.3">
      <c r="A714" s="140"/>
      <c r="B714" s="132"/>
      <c r="C714" s="133"/>
      <c r="D714" s="132"/>
      <c r="E714" s="132"/>
      <c r="G714" s="134"/>
      <c r="H714" s="167"/>
      <c r="J714" s="135"/>
      <c r="K714" s="135"/>
      <c r="L714" s="135"/>
    </row>
    <row r="715" spans="1:12" s="152" customFormat="1" x14ac:dyDescent="0.3">
      <c r="A715" s="140"/>
      <c r="B715" s="132"/>
      <c r="C715" s="133"/>
      <c r="D715" s="132"/>
      <c r="E715" s="132"/>
      <c r="G715" s="134"/>
      <c r="H715" s="167"/>
      <c r="J715" s="135"/>
      <c r="K715" s="135"/>
      <c r="L715" s="135"/>
    </row>
    <row r="716" spans="1:12" s="152" customFormat="1" x14ac:dyDescent="0.3">
      <c r="A716" s="140"/>
      <c r="B716" s="132"/>
      <c r="C716" s="133"/>
      <c r="D716" s="132"/>
      <c r="E716" s="132"/>
      <c r="G716" s="134"/>
      <c r="H716" s="167"/>
      <c r="J716" s="135"/>
      <c r="K716" s="135"/>
      <c r="L716" s="135"/>
    </row>
    <row r="717" spans="1:12" s="152" customFormat="1" x14ac:dyDescent="0.3">
      <c r="A717" s="140"/>
      <c r="B717" s="132"/>
      <c r="C717" s="133"/>
      <c r="D717" s="132"/>
      <c r="E717" s="132"/>
      <c r="G717" s="134"/>
      <c r="H717" s="167"/>
      <c r="J717" s="135"/>
      <c r="K717" s="135"/>
      <c r="L717" s="135"/>
    </row>
    <row r="718" spans="1:12" s="152" customFormat="1" x14ac:dyDescent="0.3">
      <c r="A718" s="140"/>
      <c r="B718" s="132"/>
      <c r="C718" s="133"/>
      <c r="D718" s="132"/>
      <c r="E718" s="132"/>
      <c r="G718" s="134"/>
      <c r="H718" s="167"/>
      <c r="J718" s="135"/>
      <c r="K718" s="135"/>
      <c r="L718" s="135"/>
    </row>
    <row r="719" spans="1:12" s="152" customFormat="1" x14ac:dyDescent="0.3">
      <c r="A719" s="140"/>
      <c r="B719" s="132"/>
      <c r="C719" s="133"/>
      <c r="D719" s="132"/>
      <c r="E719" s="132"/>
      <c r="G719" s="134"/>
      <c r="H719" s="167"/>
      <c r="J719" s="135"/>
      <c r="K719" s="135"/>
      <c r="L719" s="135"/>
    </row>
    <row r="720" spans="1:12" s="152" customFormat="1" x14ac:dyDescent="0.3">
      <c r="A720" s="140"/>
      <c r="B720" s="132"/>
      <c r="C720" s="133"/>
      <c r="D720" s="132"/>
      <c r="E720" s="132"/>
      <c r="G720" s="134"/>
      <c r="H720" s="167"/>
      <c r="J720" s="135"/>
      <c r="K720" s="135"/>
      <c r="L720" s="135"/>
    </row>
    <row r="721" spans="1:12" s="152" customFormat="1" x14ac:dyDescent="0.3">
      <c r="A721" s="140"/>
      <c r="B721" s="132"/>
      <c r="C721" s="133"/>
      <c r="D721" s="132"/>
      <c r="E721" s="132"/>
      <c r="G721" s="134"/>
      <c r="H721" s="167"/>
      <c r="J721" s="135"/>
      <c r="K721" s="135"/>
      <c r="L721" s="135"/>
    </row>
    <row r="722" spans="1:12" s="152" customFormat="1" x14ac:dyDescent="0.3">
      <c r="A722" s="140"/>
      <c r="B722" s="132"/>
      <c r="C722" s="133"/>
      <c r="D722" s="132"/>
      <c r="E722" s="132"/>
      <c r="G722" s="134"/>
      <c r="H722" s="167"/>
      <c r="J722" s="135"/>
      <c r="K722" s="135"/>
      <c r="L722" s="135"/>
    </row>
    <row r="723" spans="1:12" s="152" customFormat="1" x14ac:dyDescent="0.3">
      <c r="A723" s="140"/>
      <c r="B723" s="132"/>
      <c r="C723" s="133"/>
      <c r="D723" s="132"/>
      <c r="E723" s="132"/>
      <c r="G723" s="134"/>
      <c r="H723" s="167"/>
      <c r="J723" s="135"/>
      <c r="K723" s="135"/>
      <c r="L723" s="135"/>
    </row>
    <row r="724" spans="1:12" s="152" customFormat="1" x14ac:dyDescent="0.3">
      <c r="A724" s="140"/>
      <c r="B724" s="132"/>
      <c r="C724" s="133"/>
      <c r="D724" s="132"/>
      <c r="E724" s="132"/>
      <c r="G724" s="134"/>
      <c r="H724" s="167"/>
      <c r="J724" s="135"/>
      <c r="K724" s="135"/>
      <c r="L724" s="135"/>
    </row>
    <row r="725" spans="1:12" s="152" customFormat="1" x14ac:dyDescent="0.3">
      <c r="A725" s="140"/>
      <c r="B725" s="132"/>
      <c r="C725" s="133"/>
      <c r="D725" s="132"/>
      <c r="E725" s="132"/>
      <c r="G725" s="134"/>
      <c r="H725" s="167"/>
      <c r="J725" s="135"/>
      <c r="K725" s="135"/>
      <c r="L725" s="135"/>
    </row>
    <row r="726" spans="1:12" s="152" customFormat="1" x14ac:dyDescent="0.3">
      <c r="A726" s="140"/>
      <c r="B726" s="132"/>
      <c r="C726" s="133"/>
      <c r="D726" s="132"/>
      <c r="E726" s="132"/>
      <c r="G726" s="134"/>
      <c r="H726" s="167"/>
      <c r="J726" s="135"/>
      <c r="K726" s="135"/>
      <c r="L726" s="135"/>
    </row>
    <row r="727" spans="1:12" s="152" customFormat="1" x14ac:dyDescent="0.3">
      <c r="A727" s="140"/>
      <c r="B727" s="132"/>
      <c r="C727" s="133"/>
      <c r="D727" s="132"/>
      <c r="E727" s="132"/>
      <c r="G727" s="134"/>
      <c r="H727" s="167"/>
      <c r="J727" s="135"/>
      <c r="K727" s="135"/>
      <c r="L727" s="135"/>
    </row>
    <row r="728" spans="1:12" s="152" customFormat="1" x14ac:dyDescent="0.3">
      <c r="A728" s="140"/>
      <c r="B728" s="132"/>
      <c r="C728" s="133"/>
      <c r="D728" s="132"/>
      <c r="E728" s="132"/>
      <c r="G728" s="134"/>
      <c r="H728" s="167"/>
      <c r="J728" s="135"/>
      <c r="K728" s="135"/>
      <c r="L728" s="135"/>
    </row>
    <row r="729" spans="1:12" s="152" customFormat="1" x14ac:dyDescent="0.3">
      <c r="A729" s="140"/>
      <c r="B729" s="132"/>
      <c r="C729" s="133"/>
      <c r="D729" s="132"/>
      <c r="E729" s="132"/>
      <c r="G729" s="134"/>
      <c r="H729" s="167"/>
      <c r="J729" s="135"/>
      <c r="K729" s="135"/>
      <c r="L729" s="135"/>
    </row>
    <row r="730" spans="1:12" s="152" customFormat="1" x14ac:dyDescent="0.3">
      <c r="A730" s="140"/>
      <c r="B730" s="132"/>
      <c r="C730" s="133"/>
      <c r="D730" s="132"/>
      <c r="E730" s="132"/>
      <c r="G730" s="134"/>
      <c r="H730" s="167"/>
      <c r="J730" s="135"/>
      <c r="K730" s="135"/>
      <c r="L730" s="135"/>
    </row>
    <row r="731" spans="1:12" s="152" customFormat="1" x14ac:dyDescent="0.3">
      <c r="A731" s="140"/>
      <c r="B731" s="132"/>
      <c r="C731" s="133"/>
      <c r="D731" s="132"/>
      <c r="E731" s="132"/>
      <c r="G731" s="134"/>
      <c r="H731" s="167"/>
      <c r="J731" s="135"/>
      <c r="K731" s="135"/>
      <c r="L731" s="135"/>
    </row>
    <row r="732" spans="1:12" s="152" customFormat="1" x14ac:dyDescent="0.3">
      <c r="A732" s="140"/>
      <c r="B732" s="132"/>
      <c r="C732" s="133"/>
      <c r="D732" s="132"/>
      <c r="E732" s="132"/>
      <c r="G732" s="134"/>
      <c r="H732" s="167"/>
      <c r="J732" s="135"/>
      <c r="K732" s="135"/>
      <c r="L732" s="135"/>
    </row>
    <row r="733" spans="1:12" s="152" customFormat="1" x14ac:dyDescent="0.3">
      <c r="A733" s="140"/>
      <c r="B733" s="132"/>
      <c r="C733" s="133"/>
      <c r="D733" s="132"/>
      <c r="E733" s="132"/>
      <c r="G733" s="134"/>
      <c r="H733" s="167"/>
      <c r="J733" s="135"/>
      <c r="K733" s="135"/>
      <c r="L733" s="135"/>
    </row>
    <row r="734" spans="1:12" s="152" customFormat="1" x14ac:dyDescent="0.3">
      <c r="A734" s="140"/>
      <c r="B734" s="132"/>
      <c r="C734" s="133"/>
      <c r="D734" s="132"/>
      <c r="E734" s="132"/>
      <c r="G734" s="134"/>
      <c r="H734" s="167"/>
      <c r="J734" s="135"/>
      <c r="K734" s="135"/>
      <c r="L734" s="135"/>
    </row>
    <row r="735" spans="1:12" s="152" customFormat="1" x14ac:dyDescent="0.3">
      <c r="A735" s="140"/>
      <c r="B735" s="132"/>
      <c r="C735" s="133"/>
      <c r="D735" s="132"/>
      <c r="E735" s="132"/>
      <c r="G735" s="134"/>
      <c r="H735" s="167"/>
      <c r="J735" s="135"/>
      <c r="K735" s="135"/>
      <c r="L735" s="135"/>
    </row>
    <row r="736" spans="1:12" s="152" customFormat="1" x14ac:dyDescent="0.3">
      <c r="A736" s="140"/>
      <c r="B736" s="132"/>
      <c r="C736" s="133"/>
      <c r="D736" s="132"/>
      <c r="E736" s="132"/>
      <c r="G736" s="134"/>
      <c r="H736" s="167"/>
      <c r="J736" s="135"/>
      <c r="K736" s="135"/>
      <c r="L736" s="135"/>
    </row>
    <row r="737" spans="1:12" s="152" customFormat="1" x14ac:dyDescent="0.3">
      <c r="A737" s="140"/>
      <c r="B737" s="132"/>
      <c r="C737" s="133"/>
      <c r="D737" s="132"/>
      <c r="E737" s="132"/>
      <c r="G737" s="134"/>
      <c r="H737" s="167"/>
      <c r="J737" s="135"/>
      <c r="K737" s="135"/>
      <c r="L737" s="135"/>
    </row>
    <row r="738" spans="1:12" s="152" customFormat="1" x14ac:dyDescent="0.3">
      <c r="A738" s="140"/>
      <c r="B738" s="132"/>
      <c r="C738" s="133"/>
      <c r="D738" s="132"/>
      <c r="E738" s="132"/>
      <c r="G738" s="134"/>
      <c r="H738" s="167"/>
      <c r="J738" s="135"/>
      <c r="K738" s="135"/>
      <c r="L738" s="135"/>
    </row>
    <row r="739" spans="1:12" s="152" customFormat="1" x14ac:dyDescent="0.3">
      <c r="A739" s="140"/>
      <c r="B739" s="132"/>
      <c r="C739" s="133"/>
      <c r="D739" s="132"/>
      <c r="E739" s="132"/>
      <c r="G739" s="134"/>
      <c r="H739" s="167"/>
      <c r="J739" s="135"/>
      <c r="K739" s="135"/>
      <c r="L739" s="135"/>
    </row>
    <row r="740" spans="1:12" s="152" customFormat="1" x14ac:dyDescent="0.3">
      <c r="A740" s="140"/>
      <c r="B740" s="132"/>
      <c r="C740" s="133"/>
      <c r="D740" s="132"/>
      <c r="E740" s="132"/>
      <c r="G740" s="134"/>
      <c r="H740" s="167"/>
      <c r="J740" s="135"/>
      <c r="K740" s="135"/>
      <c r="L740" s="135"/>
    </row>
    <row r="741" spans="1:12" s="152" customFormat="1" x14ac:dyDescent="0.3">
      <c r="A741" s="140"/>
      <c r="B741" s="132"/>
      <c r="C741" s="133"/>
      <c r="D741" s="132"/>
      <c r="E741" s="132"/>
      <c r="G741" s="134"/>
      <c r="H741" s="167"/>
      <c r="J741" s="135"/>
      <c r="K741" s="135"/>
      <c r="L741" s="135"/>
    </row>
    <row r="742" spans="1:12" s="152" customFormat="1" x14ac:dyDescent="0.3">
      <c r="A742" s="140"/>
      <c r="B742" s="132"/>
      <c r="C742" s="133"/>
      <c r="D742" s="132"/>
      <c r="E742" s="132"/>
      <c r="G742" s="134"/>
      <c r="H742" s="167"/>
      <c r="J742" s="135"/>
      <c r="K742" s="135"/>
      <c r="L742" s="135"/>
    </row>
    <row r="743" spans="1:12" s="152" customFormat="1" x14ac:dyDescent="0.3">
      <c r="A743" s="140"/>
      <c r="B743" s="132"/>
      <c r="C743" s="133"/>
      <c r="D743" s="132"/>
      <c r="E743" s="132"/>
      <c r="G743" s="134"/>
      <c r="H743" s="167"/>
      <c r="J743" s="135"/>
      <c r="K743" s="135"/>
      <c r="L743" s="135"/>
    </row>
    <row r="744" spans="1:12" s="152" customFormat="1" x14ac:dyDescent="0.3">
      <c r="A744" s="140"/>
      <c r="B744" s="132"/>
      <c r="C744" s="133"/>
      <c r="D744" s="132"/>
      <c r="E744" s="132"/>
      <c r="G744" s="134"/>
      <c r="H744" s="167"/>
      <c r="J744" s="135"/>
      <c r="K744" s="135"/>
      <c r="L744" s="135"/>
    </row>
    <row r="745" spans="1:12" s="152" customFormat="1" x14ac:dyDescent="0.3">
      <c r="A745" s="140"/>
      <c r="B745" s="132"/>
      <c r="C745" s="133"/>
      <c r="D745" s="132"/>
      <c r="E745" s="132"/>
      <c r="G745" s="134"/>
      <c r="H745" s="167"/>
      <c r="J745" s="135"/>
      <c r="K745" s="135"/>
      <c r="L745" s="135"/>
    </row>
    <row r="746" spans="1:12" s="152" customFormat="1" x14ac:dyDescent="0.3">
      <c r="A746" s="140"/>
      <c r="B746" s="132"/>
      <c r="C746" s="133"/>
      <c r="D746" s="132"/>
      <c r="E746" s="132"/>
      <c r="G746" s="134"/>
      <c r="H746" s="167"/>
      <c r="J746" s="135"/>
      <c r="K746" s="135"/>
      <c r="L746" s="135"/>
    </row>
    <row r="747" spans="1:12" s="152" customFormat="1" x14ac:dyDescent="0.3">
      <c r="A747" s="140"/>
      <c r="B747" s="132"/>
      <c r="C747" s="133"/>
      <c r="D747" s="132"/>
      <c r="E747" s="132"/>
      <c r="G747" s="134"/>
      <c r="H747" s="167"/>
      <c r="J747" s="135"/>
      <c r="K747" s="135"/>
      <c r="L747" s="135"/>
    </row>
    <row r="748" spans="1:12" s="152" customFormat="1" x14ac:dyDescent="0.3">
      <c r="A748" s="140"/>
      <c r="B748" s="132"/>
      <c r="C748" s="133"/>
      <c r="D748" s="132"/>
      <c r="E748" s="132"/>
      <c r="G748" s="134"/>
      <c r="H748" s="167"/>
      <c r="J748" s="135"/>
      <c r="K748" s="135"/>
      <c r="L748" s="135"/>
    </row>
    <row r="749" spans="1:12" s="152" customFormat="1" x14ac:dyDescent="0.3">
      <c r="A749" s="140"/>
      <c r="B749" s="132"/>
      <c r="C749" s="133"/>
      <c r="D749" s="132"/>
      <c r="E749" s="132"/>
      <c r="G749" s="134"/>
      <c r="H749" s="167"/>
      <c r="J749" s="135"/>
      <c r="K749" s="135"/>
      <c r="L749" s="135"/>
    </row>
    <row r="750" spans="1:12" s="152" customFormat="1" x14ac:dyDescent="0.3">
      <c r="A750" s="140"/>
      <c r="B750" s="132"/>
      <c r="C750" s="133"/>
      <c r="D750" s="132"/>
      <c r="E750" s="132"/>
      <c r="G750" s="134"/>
      <c r="H750" s="167"/>
      <c r="J750" s="135"/>
      <c r="K750" s="135"/>
      <c r="L750" s="135"/>
    </row>
    <row r="751" spans="1:12" s="152" customFormat="1" x14ac:dyDescent="0.3">
      <c r="A751" s="140"/>
      <c r="B751" s="132"/>
      <c r="C751" s="133"/>
      <c r="D751" s="132"/>
      <c r="E751" s="132"/>
      <c r="G751" s="134"/>
      <c r="H751" s="167"/>
      <c r="J751" s="135"/>
      <c r="K751" s="135"/>
      <c r="L751" s="135"/>
    </row>
    <row r="752" spans="1:12" s="152" customFormat="1" x14ac:dyDescent="0.3">
      <c r="A752" s="140"/>
      <c r="B752" s="132"/>
      <c r="C752" s="133"/>
      <c r="D752" s="132"/>
      <c r="E752" s="132"/>
      <c r="G752" s="134"/>
      <c r="H752" s="167"/>
      <c r="J752" s="135"/>
      <c r="K752" s="135"/>
      <c r="L752" s="135"/>
    </row>
    <row r="753" spans="1:12" s="152" customFormat="1" x14ac:dyDescent="0.3">
      <c r="A753" s="140"/>
      <c r="B753" s="132"/>
      <c r="C753" s="133"/>
      <c r="D753" s="132"/>
      <c r="E753" s="132"/>
      <c r="G753" s="134"/>
      <c r="H753" s="167"/>
      <c r="J753" s="135"/>
      <c r="K753" s="135"/>
      <c r="L753" s="135"/>
    </row>
    <row r="754" spans="1:12" s="152" customFormat="1" x14ac:dyDescent="0.3">
      <c r="A754" s="140"/>
      <c r="B754" s="132"/>
      <c r="C754" s="133"/>
      <c r="D754" s="132"/>
      <c r="E754" s="132"/>
      <c r="G754" s="134"/>
      <c r="H754" s="167"/>
      <c r="J754" s="135"/>
      <c r="K754" s="135"/>
      <c r="L754" s="135"/>
    </row>
    <row r="755" spans="1:12" s="152" customFormat="1" x14ac:dyDescent="0.3">
      <c r="A755" s="140"/>
      <c r="B755" s="132"/>
      <c r="C755" s="133"/>
      <c r="D755" s="132"/>
      <c r="E755" s="132"/>
      <c r="G755" s="134"/>
      <c r="H755" s="167"/>
      <c r="J755" s="135"/>
      <c r="K755" s="135"/>
      <c r="L755" s="135"/>
    </row>
    <row r="756" spans="1:12" s="152" customFormat="1" x14ac:dyDescent="0.3">
      <c r="A756" s="140"/>
      <c r="B756" s="132"/>
      <c r="C756" s="133"/>
      <c r="D756" s="132"/>
      <c r="E756" s="132"/>
      <c r="G756" s="134"/>
      <c r="H756" s="167"/>
      <c r="J756" s="135"/>
      <c r="K756" s="135"/>
      <c r="L756" s="135"/>
    </row>
    <row r="757" spans="1:12" s="152" customFormat="1" x14ac:dyDescent="0.3">
      <c r="A757" s="140"/>
      <c r="B757" s="132"/>
      <c r="C757" s="133"/>
      <c r="D757" s="132"/>
      <c r="E757" s="132"/>
      <c r="G757" s="134"/>
      <c r="H757" s="167"/>
      <c r="J757" s="135"/>
      <c r="K757" s="135"/>
      <c r="L757" s="135"/>
    </row>
    <row r="758" spans="1:12" s="152" customFormat="1" x14ac:dyDescent="0.3">
      <c r="A758" s="140"/>
      <c r="B758" s="132"/>
      <c r="C758" s="133"/>
      <c r="D758" s="132"/>
      <c r="E758" s="132"/>
      <c r="G758" s="134"/>
      <c r="H758" s="167"/>
      <c r="J758" s="135"/>
      <c r="K758" s="135"/>
      <c r="L758" s="135"/>
    </row>
    <row r="759" spans="1:12" s="152" customFormat="1" x14ac:dyDescent="0.3">
      <c r="A759" s="140"/>
      <c r="B759" s="132"/>
      <c r="C759" s="133"/>
      <c r="D759" s="132"/>
      <c r="E759" s="132"/>
      <c r="G759" s="134"/>
      <c r="H759" s="167"/>
      <c r="J759" s="135"/>
      <c r="K759" s="135"/>
      <c r="L759" s="135"/>
    </row>
    <row r="760" spans="1:12" s="152" customFormat="1" x14ac:dyDescent="0.3">
      <c r="A760" s="140"/>
      <c r="B760" s="132"/>
      <c r="C760" s="133"/>
      <c r="D760" s="132"/>
      <c r="E760" s="132"/>
      <c r="G760" s="134"/>
      <c r="H760" s="167"/>
      <c r="J760" s="135"/>
      <c r="K760" s="135"/>
      <c r="L760" s="135"/>
    </row>
    <row r="761" spans="1:12" s="152" customFormat="1" x14ac:dyDescent="0.3">
      <c r="A761" s="140"/>
      <c r="B761" s="132"/>
      <c r="C761" s="133"/>
      <c r="D761" s="132"/>
      <c r="E761" s="132"/>
      <c r="G761" s="134"/>
      <c r="H761" s="167"/>
      <c r="J761" s="135"/>
      <c r="K761" s="135"/>
      <c r="L761" s="135"/>
    </row>
    <row r="762" spans="1:12" s="152" customFormat="1" x14ac:dyDescent="0.3">
      <c r="A762" s="140"/>
      <c r="B762" s="132"/>
      <c r="C762" s="133"/>
      <c r="D762" s="132"/>
      <c r="E762" s="132"/>
      <c r="G762" s="134"/>
      <c r="H762" s="167"/>
      <c r="J762" s="135"/>
      <c r="K762" s="135"/>
      <c r="L762" s="135"/>
    </row>
    <row r="763" spans="1:12" s="152" customFormat="1" x14ac:dyDescent="0.3">
      <c r="A763" s="140"/>
      <c r="B763" s="132"/>
      <c r="C763" s="133"/>
      <c r="D763" s="132"/>
      <c r="E763" s="132"/>
      <c r="G763" s="134"/>
      <c r="H763" s="167"/>
      <c r="J763" s="135"/>
      <c r="K763" s="135"/>
      <c r="L763" s="135"/>
    </row>
    <row r="764" spans="1:12" s="152" customFormat="1" x14ac:dyDescent="0.3">
      <c r="A764" s="140"/>
      <c r="B764" s="132"/>
      <c r="C764" s="133"/>
      <c r="D764" s="132"/>
      <c r="E764" s="132"/>
      <c r="G764" s="134"/>
      <c r="H764" s="167"/>
      <c r="J764" s="135"/>
      <c r="K764" s="135"/>
      <c r="L764" s="135"/>
    </row>
    <row r="765" spans="1:12" s="152" customFormat="1" x14ac:dyDescent="0.3">
      <c r="A765" s="140"/>
      <c r="B765" s="132"/>
      <c r="C765" s="133"/>
      <c r="D765" s="132"/>
      <c r="E765" s="132"/>
      <c r="G765" s="134"/>
      <c r="H765" s="167"/>
      <c r="J765" s="135"/>
      <c r="K765" s="135"/>
      <c r="L765" s="135"/>
    </row>
    <row r="766" spans="1:12" s="152" customFormat="1" x14ac:dyDescent="0.3">
      <c r="A766" s="140"/>
      <c r="B766" s="132"/>
      <c r="C766" s="133"/>
      <c r="D766" s="132"/>
      <c r="E766" s="132"/>
      <c r="G766" s="134"/>
      <c r="H766" s="167"/>
      <c r="J766" s="135"/>
      <c r="K766" s="135"/>
      <c r="L766" s="135"/>
    </row>
    <row r="767" spans="1:12" s="152" customFormat="1" x14ac:dyDescent="0.3">
      <c r="A767" s="140"/>
      <c r="B767" s="132"/>
      <c r="C767" s="133"/>
      <c r="D767" s="132"/>
      <c r="E767" s="132"/>
      <c r="G767" s="134"/>
      <c r="H767" s="167"/>
      <c r="J767" s="135"/>
      <c r="K767" s="135"/>
      <c r="L767" s="135"/>
    </row>
    <row r="768" spans="1:12" s="152" customFormat="1" x14ac:dyDescent="0.3">
      <c r="A768" s="140"/>
      <c r="B768" s="132"/>
      <c r="C768" s="133"/>
      <c r="D768" s="132"/>
      <c r="E768" s="132"/>
      <c r="G768" s="134"/>
      <c r="H768" s="167"/>
      <c r="J768" s="135"/>
      <c r="K768" s="135"/>
      <c r="L768" s="135"/>
    </row>
    <row r="769" spans="1:12" s="152" customFormat="1" x14ac:dyDescent="0.3">
      <c r="A769" s="140"/>
      <c r="B769" s="132"/>
      <c r="C769" s="133"/>
      <c r="D769" s="132"/>
      <c r="E769" s="132"/>
      <c r="G769" s="134"/>
      <c r="H769" s="167"/>
      <c r="J769" s="135"/>
      <c r="K769" s="135"/>
      <c r="L769" s="135"/>
    </row>
    <row r="770" spans="1:12" s="152" customFormat="1" x14ac:dyDescent="0.3">
      <c r="A770" s="140"/>
      <c r="B770" s="132"/>
      <c r="C770" s="133"/>
      <c r="D770" s="132"/>
      <c r="E770" s="132"/>
      <c r="G770" s="134"/>
      <c r="H770" s="167"/>
      <c r="J770" s="135"/>
      <c r="K770" s="135"/>
      <c r="L770" s="135"/>
    </row>
    <row r="771" spans="1:12" s="152" customFormat="1" x14ac:dyDescent="0.3">
      <c r="A771" s="140"/>
      <c r="B771" s="132"/>
      <c r="C771" s="133"/>
      <c r="D771" s="132"/>
      <c r="E771" s="132"/>
      <c r="G771" s="134"/>
      <c r="H771" s="167"/>
      <c r="J771" s="135"/>
      <c r="K771" s="135"/>
      <c r="L771" s="135"/>
    </row>
    <row r="772" spans="1:12" s="152" customFormat="1" x14ac:dyDescent="0.3">
      <c r="A772" s="140"/>
      <c r="B772" s="132"/>
      <c r="C772" s="133"/>
      <c r="D772" s="132"/>
      <c r="E772" s="132"/>
      <c r="G772" s="134"/>
      <c r="H772" s="167"/>
      <c r="J772" s="135"/>
      <c r="K772" s="135"/>
      <c r="L772" s="135"/>
    </row>
    <row r="773" spans="1:12" s="152" customFormat="1" x14ac:dyDescent="0.3">
      <c r="A773" s="140"/>
      <c r="B773" s="132"/>
      <c r="C773" s="133"/>
      <c r="D773" s="132"/>
      <c r="E773" s="132"/>
      <c r="G773" s="134"/>
      <c r="H773" s="167"/>
      <c r="J773" s="135"/>
      <c r="K773" s="135"/>
      <c r="L773" s="135"/>
    </row>
    <row r="774" spans="1:12" s="152" customFormat="1" x14ac:dyDescent="0.3">
      <c r="A774" s="140"/>
      <c r="B774" s="132"/>
      <c r="C774" s="133"/>
      <c r="D774" s="132"/>
      <c r="E774" s="132"/>
      <c r="G774" s="134"/>
      <c r="H774" s="167"/>
      <c r="J774" s="135"/>
      <c r="K774" s="135"/>
      <c r="L774" s="135"/>
    </row>
    <row r="775" spans="1:12" s="152" customFormat="1" x14ac:dyDescent="0.3">
      <c r="A775" s="140"/>
      <c r="B775" s="132"/>
      <c r="C775" s="133"/>
      <c r="D775" s="132"/>
      <c r="E775" s="132"/>
      <c r="G775" s="134"/>
      <c r="H775" s="167"/>
      <c r="J775" s="135"/>
      <c r="K775" s="135"/>
      <c r="L775" s="135"/>
    </row>
    <row r="776" spans="1:12" s="152" customFormat="1" x14ac:dyDescent="0.3">
      <c r="A776" s="140"/>
      <c r="B776" s="132"/>
      <c r="C776" s="133"/>
      <c r="D776" s="132"/>
      <c r="E776" s="132"/>
      <c r="G776" s="134"/>
      <c r="H776" s="167"/>
      <c r="J776" s="135"/>
      <c r="K776" s="135"/>
      <c r="L776" s="135"/>
    </row>
    <row r="777" spans="1:12" s="152" customFormat="1" x14ac:dyDescent="0.3">
      <c r="A777" s="140"/>
      <c r="B777" s="132"/>
      <c r="C777" s="133"/>
      <c r="D777" s="132"/>
      <c r="E777" s="132"/>
      <c r="G777" s="134"/>
      <c r="H777" s="167"/>
      <c r="J777" s="135"/>
      <c r="K777" s="135"/>
      <c r="L777" s="135"/>
    </row>
    <row r="778" spans="1:12" s="152" customFormat="1" x14ac:dyDescent="0.3">
      <c r="A778" s="140"/>
      <c r="B778" s="132"/>
      <c r="C778" s="133"/>
      <c r="D778" s="132"/>
      <c r="E778" s="132"/>
      <c r="G778" s="134"/>
      <c r="H778" s="167"/>
      <c r="J778" s="135"/>
      <c r="K778" s="135"/>
      <c r="L778" s="135"/>
    </row>
    <row r="779" spans="1:12" s="152" customFormat="1" x14ac:dyDescent="0.3">
      <c r="A779" s="140"/>
      <c r="B779" s="132"/>
      <c r="C779" s="133"/>
      <c r="D779" s="132"/>
      <c r="E779" s="132"/>
      <c r="G779" s="134"/>
      <c r="H779" s="167"/>
      <c r="J779" s="135"/>
      <c r="K779" s="135"/>
      <c r="L779" s="135"/>
    </row>
    <row r="780" spans="1:12" s="152" customFormat="1" x14ac:dyDescent="0.3">
      <c r="A780" s="140"/>
      <c r="B780" s="132"/>
      <c r="C780" s="133"/>
      <c r="D780" s="132"/>
      <c r="E780" s="132"/>
      <c r="G780" s="134"/>
      <c r="H780" s="167"/>
      <c r="J780" s="135"/>
      <c r="K780" s="135"/>
      <c r="L780" s="135"/>
    </row>
    <row r="781" spans="1:12" s="152" customFormat="1" x14ac:dyDescent="0.3">
      <c r="A781" s="140"/>
      <c r="B781" s="132"/>
      <c r="C781" s="133"/>
      <c r="D781" s="132"/>
      <c r="E781" s="132"/>
      <c r="G781" s="134"/>
      <c r="H781" s="167"/>
      <c r="J781" s="135"/>
      <c r="K781" s="135"/>
      <c r="L781" s="135"/>
    </row>
    <row r="782" spans="1:12" s="152" customFormat="1" x14ac:dyDescent="0.3">
      <c r="A782" s="140"/>
      <c r="B782" s="132"/>
      <c r="C782" s="133"/>
      <c r="D782" s="132"/>
      <c r="E782" s="132"/>
      <c r="G782" s="134"/>
      <c r="H782" s="167"/>
      <c r="J782" s="135"/>
      <c r="K782" s="135"/>
      <c r="L782" s="135"/>
    </row>
    <row r="783" spans="1:12" s="152" customFormat="1" x14ac:dyDescent="0.3">
      <c r="A783" s="140"/>
      <c r="B783" s="132"/>
      <c r="C783" s="133"/>
      <c r="D783" s="132"/>
      <c r="E783" s="132"/>
      <c r="G783" s="134"/>
      <c r="H783" s="167"/>
      <c r="J783" s="135"/>
      <c r="K783" s="135"/>
      <c r="L783" s="135"/>
    </row>
    <row r="784" spans="1:12" s="152" customFormat="1" x14ac:dyDescent="0.3">
      <c r="A784" s="140"/>
      <c r="B784" s="132"/>
      <c r="C784" s="133"/>
      <c r="D784" s="132"/>
      <c r="E784" s="132"/>
      <c r="G784" s="134"/>
      <c r="H784" s="167"/>
      <c r="J784" s="135"/>
      <c r="K784" s="135"/>
      <c r="L784" s="135"/>
    </row>
    <row r="785" spans="1:12" s="152" customFormat="1" x14ac:dyDescent="0.3">
      <c r="A785" s="140"/>
      <c r="B785" s="132"/>
      <c r="C785" s="133"/>
      <c r="D785" s="132"/>
      <c r="E785" s="132"/>
      <c r="G785" s="134"/>
      <c r="H785" s="167"/>
      <c r="J785" s="135"/>
      <c r="K785" s="135"/>
      <c r="L785" s="135"/>
    </row>
    <row r="786" spans="1:12" s="152" customFormat="1" x14ac:dyDescent="0.3">
      <c r="A786" s="140"/>
      <c r="B786" s="132"/>
      <c r="C786" s="133"/>
      <c r="D786" s="132"/>
      <c r="E786" s="132"/>
      <c r="G786" s="134"/>
      <c r="H786" s="167"/>
      <c r="J786" s="135"/>
      <c r="K786" s="135"/>
      <c r="L786" s="135"/>
    </row>
    <row r="787" spans="1:12" s="152" customFormat="1" x14ac:dyDescent="0.3">
      <c r="A787" s="140"/>
      <c r="B787" s="132"/>
      <c r="C787" s="133"/>
      <c r="D787" s="132"/>
      <c r="E787" s="132"/>
      <c r="G787" s="134"/>
      <c r="H787" s="167"/>
      <c r="J787" s="135"/>
      <c r="K787" s="135"/>
      <c r="L787" s="135"/>
    </row>
    <row r="788" spans="1:12" s="152" customFormat="1" x14ac:dyDescent="0.3">
      <c r="A788" s="140"/>
      <c r="B788" s="132"/>
      <c r="C788" s="133"/>
      <c r="D788" s="132"/>
      <c r="E788" s="132"/>
      <c r="G788" s="134"/>
      <c r="H788" s="167"/>
      <c r="J788" s="135"/>
      <c r="K788" s="135"/>
      <c r="L788" s="135"/>
    </row>
    <row r="789" spans="1:12" s="152" customFormat="1" x14ac:dyDescent="0.3">
      <c r="A789" s="140"/>
      <c r="B789" s="132"/>
      <c r="C789" s="133"/>
      <c r="D789" s="132"/>
      <c r="E789" s="132"/>
      <c r="G789" s="134"/>
      <c r="H789" s="167"/>
      <c r="J789" s="135"/>
      <c r="K789" s="135"/>
      <c r="L789" s="135"/>
    </row>
    <row r="790" spans="1:12" s="152" customFormat="1" x14ac:dyDescent="0.3">
      <c r="A790" s="140"/>
      <c r="B790" s="132"/>
      <c r="C790" s="133"/>
      <c r="D790" s="132"/>
      <c r="E790" s="132"/>
      <c r="G790" s="134"/>
      <c r="H790" s="167"/>
      <c r="J790" s="135"/>
      <c r="K790" s="135"/>
      <c r="L790" s="135"/>
    </row>
    <row r="791" spans="1:12" s="152" customFormat="1" x14ac:dyDescent="0.3">
      <c r="A791" s="140"/>
      <c r="B791" s="132"/>
      <c r="C791" s="133"/>
      <c r="D791" s="132"/>
      <c r="E791" s="132"/>
      <c r="G791" s="134"/>
      <c r="H791" s="167"/>
      <c r="J791" s="135"/>
      <c r="K791" s="135"/>
      <c r="L791" s="135"/>
    </row>
    <row r="792" spans="1:12" s="152" customFormat="1" x14ac:dyDescent="0.3">
      <c r="A792" s="140"/>
      <c r="B792" s="132"/>
      <c r="C792" s="133"/>
      <c r="D792" s="132"/>
      <c r="E792" s="132"/>
      <c r="G792" s="134"/>
      <c r="H792" s="167"/>
      <c r="J792" s="135"/>
      <c r="K792" s="135"/>
      <c r="L792" s="135"/>
    </row>
    <row r="793" spans="1:12" s="152" customFormat="1" x14ac:dyDescent="0.3">
      <c r="A793" s="140"/>
      <c r="B793" s="132"/>
      <c r="C793" s="133"/>
      <c r="D793" s="132"/>
      <c r="E793" s="132"/>
      <c r="G793" s="134"/>
      <c r="H793" s="167"/>
      <c r="J793" s="135"/>
      <c r="K793" s="135"/>
      <c r="L793" s="135"/>
    </row>
    <row r="794" spans="1:12" s="152" customFormat="1" x14ac:dyDescent="0.3">
      <c r="A794" s="140"/>
      <c r="B794" s="132"/>
      <c r="C794" s="133"/>
      <c r="D794" s="132"/>
      <c r="E794" s="132"/>
      <c r="G794" s="134"/>
      <c r="H794" s="167"/>
      <c r="J794" s="135"/>
      <c r="K794" s="135"/>
      <c r="L794" s="135"/>
    </row>
    <row r="795" spans="1:12" s="152" customFormat="1" x14ac:dyDescent="0.3">
      <c r="A795" s="140"/>
      <c r="B795" s="132"/>
      <c r="C795" s="133"/>
      <c r="D795" s="132"/>
      <c r="E795" s="132"/>
      <c r="G795" s="134"/>
      <c r="H795" s="167"/>
      <c r="J795" s="135"/>
      <c r="K795" s="135"/>
      <c r="L795" s="135"/>
    </row>
    <row r="796" spans="1:12" s="152" customFormat="1" x14ac:dyDescent="0.3">
      <c r="A796" s="140"/>
      <c r="B796" s="132"/>
      <c r="C796" s="133"/>
      <c r="D796" s="132"/>
      <c r="E796" s="132"/>
      <c r="G796" s="134"/>
      <c r="H796" s="167"/>
      <c r="J796" s="135"/>
      <c r="K796" s="135"/>
      <c r="L796" s="135"/>
    </row>
    <row r="797" spans="1:12" s="152" customFormat="1" x14ac:dyDescent="0.3">
      <c r="A797" s="140"/>
      <c r="B797" s="132"/>
      <c r="C797" s="133"/>
      <c r="D797" s="132"/>
      <c r="E797" s="132"/>
      <c r="G797" s="134"/>
      <c r="H797" s="167"/>
      <c r="J797" s="135"/>
      <c r="K797" s="135"/>
      <c r="L797" s="135"/>
    </row>
    <row r="798" spans="1:12" s="152" customFormat="1" x14ac:dyDescent="0.3">
      <c r="A798" s="140"/>
      <c r="B798" s="132"/>
      <c r="C798" s="133"/>
      <c r="D798" s="132"/>
      <c r="E798" s="132"/>
      <c r="G798" s="134"/>
      <c r="H798" s="167"/>
      <c r="J798" s="135"/>
      <c r="K798" s="135"/>
      <c r="L798" s="135"/>
    </row>
    <row r="799" spans="1:12" s="152" customFormat="1" x14ac:dyDescent="0.3">
      <c r="A799" s="140"/>
      <c r="B799" s="132"/>
      <c r="C799" s="133"/>
      <c r="D799" s="132"/>
      <c r="E799" s="132"/>
      <c r="G799" s="134"/>
      <c r="H799" s="167"/>
      <c r="J799" s="135"/>
      <c r="K799" s="135"/>
      <c r="L799" s="135"/>
    </row>
    <row r="800" spans="1:12" s="152" customFormat="1" x14ac:dyDescent="0.3">
      <c r="A800" s="140"/>
      <c r="B800" s="132"/>
      <c r="C800" s="133"/>
      <c r="D800" s="132"/>
      <c r="E800" s="132"/>
      <c r="G800" s="134"/>
      <c r="H800" s="167"/>
      <c r="J800" s="135"/>
      <c r="K800" s="135"/>
      <c r="L800" s="135"/>
    </row>
    <row r="801" spans="1:12" s="152" customFormat="1" x14ac:dyDescent="0.3">
      <c r="A801" s="140"/>
      <c r="B801" s="132"/>
      <c r="C801" s="133"/>
      <c r="D801" s="132"/>
      <c r="E801" s="132"/>
      <c r="G801" s="134"/>
      <c r="H801" s="167"/>
      <c r="J801" s="135"/>
      <c r="K801" s="135"/>
      <c r="L801" s="135"/>
    </row>
    <row r="802" spans="1:12" s="152" customFormat="1" x14ac:dyDescent="0.3">
      <c r="A802" s="140"/>
      <c r="B802" s="132"/>
      <c r="C802" s="133"/>
      <c r="D802" s="132"/>
      <c r="E802" s="132"/>
      <c r="G802" s="134"/>
      <c r="H802" s="167"/>
      <c r="J802" s="135"/>
      <c r="K802" s="135"/>
      <c r="L802" s="135"/>
    </row>
    <row r="803" spans="1:12" s="152" customFormat="1" x14ac:dyDescent="0.3">
      <c r="A803" s="140"/>
      <c r="B803" s="132"/>
      <c r="C803" s="133"/>
      <c r="D803" s="132"/>
      <c r="E803" s="132"/>
      <c r="G803" s="134"/>
      <c r="H803" s="167"/>
      <c r="J803" s="135"/>
      <c r="K803" s="135"/>
      <c r="L803" s="135"/>
    </row>
    <row r="804" spans="1:12" s="152" customFormat="1" x14ac:dyDescent="0.3">
      <c r="A804" s="140"/>
      <c r="B804" s="132"/>
      <c r="C804" s="133"/>
      <c r="D804" s="132"/>
      <c r="E804" s="132"/>
      <c r="G804" s="134"/>
      <c r="H804" s="167"/>
      <c r="J804" s="135"/>
      <c r="K804" s="135"/>
      <c r="L804" s="135"/>
    </row>
    <row r="805" spans="1:12" s="152" customFormat="1" x14ac:dyDescent="0.3">
      <c r="A805" s="140"/>
      <c r="B805" s="132"/>
      <c r="C805" s="133"/>
      <c r="D805" s="132"/>
      <c r="E805" s="132"/>
      <c r="G805" s="134"/>
      <c r="H805" s="167"/>
      <c r="J805" s="135"/>
      <c r="K805" s="135"/>
      <c r="L805" s="135"/>
    </row>
    <row r="806" spans="1:12" s="152" customFormat="1" x14ac:dyDescent="0.3">
      <c r="A806" s="140"/>
      <c r="B806" s="132"/>
      <c r="C806" s="133"/>
      <c r="D806" s="132"/>
      <c r="E806" s="132"/>
      <c r="G806" s="134"/>
      <c r="H806" s="167"/>
      <c r="J806" s="135"/>
      <c r="K806" s="135"/>
      <c r="L806" s="135"/>
    </row>
    <row r="807" spans="1:12" s="152" customFormat="1" x14ac:dyDescent="0.3">
      <c r="A807" s="140"/>
      <c r="B807" s="132"/>
      <c r="C807" s="133"/>
      <c r="D807" s="132"/>
      <c r="E807" s="132"/>
      <c r="G807" s="134"/>
      <c r="H807" s="167"/>
      <c r="J807" s="135"/>
      <c r="K807" s="135"/>
      <c r="L807" s="135"/>
    </row>
    <row r="808" spans="1:12" s="152" customFormat="1" x14ac:dyDescent="0.3">
      <c r="A808" s="140"/>
      <c r="B808" s="132"/>
      <c r="C808" s="133"/>
      <c r="D808" s="132"/>
      <c r="E808" s="132"/>
      <c r="G808" s="134"/>
      <c r="H808" s="167"/>
      <c r="J808" s="135"/>
      <c r="K808" s="135"/>
      <c r="L808" s="135"/>
    </row>
    <row r="809" spans="1:12" s="152" customFormat="1" x14ac:dyDescent="0.3">
      <c r="A809" s="140"/>
      <c r="B809" s="132"/>
      <c r="C809" s="133"/>
      <c r="D809" s="132"/>
      <c r="E809" s="132"/>
      <c r="G809" s="134"/>
      <c r="H809" s="167"/>
      <c r="J809" s="135"/>
      <c r="K809" s="135"/>
      <c r="L809" s="135"/>
    </row>
    <row r="810" spans="1:12" s="152" customFormat="1" x14ac:dyDescent="0.3">
      <c r="A810" s="140"/>
      <c r="B810" s="132"/>
      <c r="C810" s="133"/>
      <c r="D810" s="132"/>
      <c r="E810" s="132"/>
      <c r="G810" s="134"/>
      <c r="H810" s="167"/>
      <c r="J810" s="135"/>
      <c r="K810" s="135"/>
      <c r="L810" s="135"/>
    </row>
    <row r="811" spans="1:12" s="152" customFormat="1" x14ac:dyDescent="0.3">
      <c r="A811" s="140"/>
      <c r="B811" s="132"/>
      <c r="C811" s="133"/>
      <c r="D811" s="132"/>
      <c r="E811" s="132"/>
      <c r="G811" s="134"/>
      <c r="H811" s="167"/>
      <c r="J811" s="135"/>
      <c r="K811" s="135"/>
      <c r="L811" s="135"/>
    </row>
    <row r="812" spans="1:12" s="152" customFormat="1" x14ac:dyDescent="0.3">
      <c r="A812" s="140"/>
      <c r="B812" s="132"/>
      <c r="C812" s="133"/>
      <c r="D812" s="132"/>
      <c r="E812" s="132"/>
      <c r="G812" s="134"/>
      <c r="H812" s="167"/>
      <c r="J812" s="135"/>
      <c r="K812" s="135"/>
      <c r="L812" s="135"/>
    </row>
    <row r="813" spans="1:12" s="152" customFormat="1" x14ac:dyDescent="0.3">
      <c r="A813" s="140"/>
      <c r="B813" s="132"/>
      <c r="C813" s="133"/>
      <c r="D813" s="132"/>
      <c r="E813" s="132"/>
      <c r="G813" s="134"/>
      <c r="H813" s="167"/>
      <c r="J813" s="135"/>
      <c r="K813" s="135"/>
      <c r="L813" s="135"/>
    </row>
    <row r="814" spans="1:12" s="152" customFormat="1" x14ac:dyDescent="0.3">
      <c r="A814" s="140"/>
      <c r="B814" s="132"/>
      <c r="C814" s="133"/>
      <c r="D814" s="132"/>
      <c r="E814" s="132"/>
      <c r="G814" s="134"/>
      <c r="H814" s="167"/>
      <c r="J814" s="135"/>
      <c r="K814" s="135"/>
      <c r="L814" s="135"/>
    </row>
    <row r="815" spans="1:12" s="152" customFormat="1" x14ac:dyDescent="0.3">
      <c r="A815" s="140"/>
      <c r="B815" s="132"/>
      <c r="C815" s="133"/>
      <c r="D815" s="132"/>
      <c r="E815" s="132"/>
      <c r="G815" s="134"/>
      <c r="H815" s="167"/>
      <c r="J815" s="135"/>
      <c r="K815" s="135"/>
      <c r="L815" s="135"/>
    </row>
    <row r="816" spans="1:12" s="152" customFormat="1" x14ac:dyDescent="0.3">
      <c r="A816" s="140"/>
      <c r="B816" s="132"/>
      <c r="C816" s="133"/>
      <c r="D816" s="132"/>
      <c r="E816" s="132"/>
      <c r="G816" s="134"/>
      <c r="H816" s="167"/>
      <c r="J816" s="135"/>
      <c r="K816" s="135"/>
      <c r="L816" s="135"/>
    </row>
    <row r="817" spans="1:12" s="152" customFormat="1" x14ac:dyDescent="0.3">
      <c r="A817" s="140"/>
      <c r="B817" s="132"/>
      <c r="C817" s="133"/>
      <c r="D817" s="132"/>
      <c r="E817" s="132"/>
      <c r="G817" s="134"/>
      <c r="H817" s="167"/>
      <c r="J817" s="135"/>
      <c r="K817" s="135"/>
      <c r="L817" s="135"/>
    </row>
    <row r="818" spans="1:12" s="152" customFormat="1" x14ac:dyDescent="0.3">
      <c r="A818" s="140"/>
      <c r="B818" s="132"/>
      <c r="C818" s="133"/>
      <c r="D818" s="132"/>
      <c r="E818" s="132"/>
      <c r="G818" s="134"/>
      <c r="H818" s="167"/>
      <c r="J818" s="135"/>
      <c r="K818" s="135"/>
      <c r="L818" s="135"/>
    </row>
    <row r="819" spans="1:12" s="152" customFormat="1" x14ac:dyDescent="0.3">
      <c r="A819" s="140"/>
      <c r="B819" s="132"/>
      <c r="C819" s="133"/>
      <c r="D819" s="132"/>
      <c r="E819" s="132"/>
      <c r="G819" s="134"/>
      <c r="H819" s="167"/>
      <c r="J819" s="135"/>
      <c r="K819" s="135"/>
      <c r="L819" s="135"/>
    </row>
    <row r="820" spans="1:12" s="152" customFormat="1" x14ac:dyDescent="0.3">
      <c r="A820" s="140"/>
      <c r="B820" s="132"/>
      <c r="C820" s="133"/>
      <c r="D820" s="132"/>
      <c r="E820" s="132"/>
      <c r="G820" s="134"/>
      <c r="H820" s="167"/>
      <c r="J820" s="135"/>
      <c r="K820" s="135"/>
      <c r="L820" s="135"/>
    </row>
    <row r="821" spans="1:12" s="152" customFormat="1" x14ac:dyDescent="0.3">
      <c r="A821" s="140"/>
      <c r="B821" s="132"/>
      <c r="C821" s="133"/>
      <c r="D821" s="132"/>
      <c r="E821" s="132"/>
      <c r="G821" s="134"/>
      <c r="H821" s="167"/>
      <c r="J821" s="135"/>
      <c r="K821" s="135"/>
      <c r="L821" s="135"/>
    </row>
    <row r="822" spans="1:12" s="152" customFormat="1" x14ac:dyDescent="0.3">
      <c r="A822" s="140"/>
      <c r="B822" s="132"/>
      <c r="C822" s="133"/>
      <c r="D822" s="132"/>
      <c r="E822" s="132"/>
      <c r="G822" s="134"/>
      <c r="H822" s="167"/>
      <c r="J822" s="135"/>
      <c r="K822" s="135"/>
      <c r="L822" s="135"/>
    </row>
    <row r="823" spans="1:12" s="152" customFormat="1" x14ac:dyDescent="0.3">
      <c r="A823" s="140"/>
      <c r="B823" s="132"/>
      <c r="C823" s="133"/>
      <c r="D823" s="132"/>
      <c r="E823" s="132"/>
      <c r="G823" s="134"/>
      <c r="H823" s="167"/>
      <c r="J823" s="135"/>
      <c r="K823" s="135"/>
      <c r="L823" s="135"/>
    </row>
    <row r="824" spans="1:12" s="152" customFormat="1" x14ac:dyDescent="0.3">
      <c r="A824" s="140"/>
      <c r="B824" s="132"/>
      <c r="C824" s="133"/>
      <c r="D824" s="132"/>
      <c r="E824" s="132"/>
      <c r="G824" s="134"/>
      <c r="H824" s="167"/>
      <c r="J824" s="135"/>
      <c r="K824" s="135"/>
      <c r="L824" s="135"/>
    </row>
    <row r="825" spans="1:12" s="152" customFormat="1" x14ac:dyDescent="0.3">
      <c r="A825" s="140"/>
      <c r="B825" s="132"/>
      <c r="C825" s="133"/>
      <c r="D825" s="132"/>
      <c r="E825" s="132"/>
      <c r="G825" s="134"/>
      <c r="H825" s="167"/>
      <c r="J825" s="135"/>
      <c r="K825" s="135"/>
      <c r="L825" s="135"/>
    </row>
    <row r="826" spans="1:12" s="152" customFormat="1" x14ac:dyDescent="0.3">
      <c r="A826" s="140"/>
      <c r="B826" s="132"/>
      <c r="C826" s="133"/>
      <c r="D826" s="132"/>
      <c r="E826" s="132"/>
      <c r="G826" s="134"/>
      <c r="H826" s="167"/>
      <c r="J826" s="135"/>
      <c r="K826" s="135"/>
      <c r="L826" s="135"/>
    </row>
    <row r="827" spans="1:12" s="152" customFormat="1" x14ac:dyDescent="0.3">
      <c r="A827" s="140"/>
      <c r="B827" s="132"/>
      <c r="C827" s="133"/>
      <c r="D827" s="132"/>
      <c r="E827" s="132"/>
      <c r="G827" s="134"/>
      <c r="H827" s="167"/>
      <c r="J827" s="135"/>
      <c r="K827" s="135"/>
      <c r="L827" s="135"/>
    </row>
    <row r="828" spans="1:12" s="152" customFormat="1" x14ac:dyDescent="0.3">
      <c r="A828" s="140"/>
      <c r="B828" s="132"/>
      <c r="C828" s="133"/>
      <c r="D828" s="132"/>
      <c r="E828" s="132"/>
      <c r="G828" s="134"/>
      <c r="H828" s="167"/>
      <c r="J828" s="135"/>
      <c r="K828" s="135"/>
      <c r="L828" s="135"/>
    </row>
    <row r="829" spans="1:12" s="152" customFormat="1" x14ac:dyDescent="0.3">
      <c r="A829" s="140"/>
      <c r="B829" s="132"/>
      <c r="C829" s="133"/>
      <c r="D829" s="132"/>
      <c r="E829" s="132"/>
      <c r="G829" s="134"/>
      <c r="H829" s="167"/>
      <c r="J829" s="135"/>
      <c r="K829" s="135"/>
      <c r="L829" s="135"/>
    </row>
    <row r="830" spans="1:12" s="152" customFormat="1" x14ac:dyDescent="0.3">
      <c r="A830" s="140"/>
      <c r="B830" s="132"/>
      <c r="C830" s="133"/>
      <c r="D830" s="132"/>
      <c r="E830" s="132"/>
      <c r="G830" s="134"/>
      <c r="H830" s="167"/>
      <c r="J830" s="135"/>
      <c r="K830" s="135"/>
      <c r="L830" s="135"/>
    </row>
    <row r="831" spans="1:12" s="152" customFormat="1" x14ac:dyDescent="0.3">
      <c r="A831" s="140"/>
      <c r="B831" s="132"/>
      <c r="C831" s="133"/>
      <c r="D831" s="132"/>
      <c r="E831" s="132"/>
      <c r="G831" s="134"/>
      <c r="H831" s="167"/>
      <c r="J831" s="135"/>
      <c r="K831" s="135"/>
      <c r="L831" s="135"/>
    </row>
    <row r="832" spans="1:12" s="152" customFormat="1" x14ac:dyDescent="0.3">
      <c r="A832" s="140"/>
      <c r="B832" s="132"/>
      <c r="C832" s="133"/>
      <c r="D832" s="132"/>
      <c r="E832" s="132"/>
      <c r="G832" s="134"/>
      <c r="H832" s="167"/>
      <c r="J832" s="135"/>
      <c r="K832" s="135"/>
      <c r="L832" s="135"/>
    </row>
    <row r="833" spans="1:12" s="152" customFormat="1" x14ac:dyDescent="0.3">
      <c r="A833" s="140"/>
      <c r="B833" s="132"/>
      <c r="C833" s="133"/>
      <c r="D833" s="132"/>
      <c r="E833" s="132"/>
      <c r="G833" s="134"/>
      <c r="H833" s="167"/>
      <c r="J833" s="135"/>
      <c r="K833" s="135"/>
      <c r="L833" s="135"/>
    </row>
    <row r="834" spans="1:12" s="152" customFormat="1" x14ac:dyDescent="0.3">
      <c r="A834" s="140"/>
      <c r="B834" s="132"/>
      <c r="C834" s="133"/>
      <c r="D834" s="132"/>
      <c r="E834" s="132"/>
      <c r="G834" s="134"/>
      <c r="H834" s="167"/>
      <c r="J834" s="135"/>
      <c r="K834" s="135"/>
      <c r="L834" s="135"/>
    </row>
    <row r="835" spans="1:12" s="152" customFormat="1" x14ac:dyDescent="0.3">
      <c r="A835" s="140"/>
      <c r="B835" s="132"/>
      <c r="C835" s="133"/>
      <c r="D835" s="132"/>
      <c r="E835" s="132"/>
      <c r="G835" s="134"/>
      <c r="H835" s="167"/>
      <c r="J835" s="135"/>
      <c r="K835" s="135"/>
      <c r="L835" s="135"/>
    </row>
    <row r="836" spans="1:12" s="152" customFormat="1" x14ac:dyDescent="0.3">
      <c r="A836" s="140"/>
      <c r="B836" s="132"/>
      <c r="C836" s="133"/>
      <c r="D836" s="132"/>
      <c r="E836" s="132"/>
      <c r="G836" s="134"/>
      <c r="H836" s="167"/>
      <c r="J836" s="135"/>
      <c r="K836" s="135"/>
      <c r="L836" s="135"/>
    </row>
    <row r="837" spans="1:12" s="152" customFormat="1" x14ac:dyDescent="0.3">
      <c r="A837" s="140"/>
      <c r="B837" s="132"/>
      <c r="C837" s="133"/>
      <c r="D837" s="132"/>
      <c r="E837" s="132"/>
      <c r="G837" s="134"/>
      <c r="H837" s="167"/>
      <c r="J837" s="135"/>
      <c r="K837" s="135"/>
      <c r="L837" s="135"/>
    </row>
    <row r="838" spans="1:12" s="152" customFormat="1" x14ac:dyDescent="0.3">
      <c r="A838" s="140"/>
      <c r="B838" s="132"/>
      <c r="C838" s="133"/>
      <c r="D838" s="132"/>
      <c r="E838" s="132"/>
      <c r="G838" s="134"/>
      <c r="H838" s="167"/>
      <c r="J838" s="135"/>
      <c r="K838" s="135"/>
      <c r="L838" s="135"/>
    </row>
    <row r="839" spans="1:12" s="152" customFormat="1" x14ac:dyDescent="0.3">
      <c r="A839" s="140"/>
      <c r="B839" s="132"/>
      <c r="C839" s="133"/>
      <c r="D839" s="132"/>
      <c r="E839" s="132"/>
      <c r="G839" s="134"/>
      <c r="H839" s="167"/>
      <c r="J839" s="135"/>
      <c r="K839" s="135"/>
      <c r="L839" s="135"/>
    </row>
    <row r="840" spans="1:12" s="152" customFormat="1" x14ac:dyDescent="0.3">
      <c r="A840" s="140"/>
      <c r="B840" s="132"/>
      <c r="C840" s="133"/>
      <c r="D840" s="132"/>
      <c r="E840" s="132"/>
      <c r="G840" s="134"/>
      <c r="H840" s="167"/>
      <c r="J840" s="135"/>
      <c r="K840" s="135"/>
      <c r="L840" s="135"/>
    </row>
    <row r="841" spans="1:12" s="152" customFormat="1" x14ac:dyDescent="0.3">
      <c r="A841" s="140"/>
      <c r="B841" s="132"/>
      <c r="C841" s="133"/>
      <c r="D841" s="132"/>
      <c r="E841" s="132"/>
      <c r="G841" s="134"/>
      <c r="H841" s="167"/>
      <c r="J841" s="135"/>
      <c r="K841" s="135"/>
      <c r="L841" s="135"/>
    </row>
    <row r="842" spans="1:12" s="152" customFormat="1" x14ac:dyDescent="0.3">
      <c r="A842" s="140"/>
      <c r="B842" s="132"/>
      <c r="C842" s="133"/>
      <c r="D842" s="132"/>
      <c r="E842" s="132"/>
      <c r="G842" s="134"/>
      <c r="H842" s="167"/>
      <c r="J842" s="135"/>
      <c r="K842" s="135"/>
      <c r="L842" s="135"/>
    </row>
    <row r="843" spans="1:12" s="152" customFormat="1" x14ac:dyDescent="0.3">
      <c r="A843" s="140"/>
      <c r="B843" s="132"/>
      <c r="C843" s="133"/>
      <c r="D843" s="132"/>
      <c r="E843" s="132"/>
      <c r="G843" s="134"/>
      <c r="H843" s="167"/>
      <c r="J843" s="135"/>
      <c r="K843" s="135"/>
      <c r="L843" s="135"/>
    </row>
    <row r="844" spans="1:12" s="152" customFormat="1" x14ac:dyDescent="0.3">
      <c r="A844" s="140"/>
      <c r="B844" s="132"/>
      <c r="C844" s="133"/>
      <c r="D844" s="132"/>
      <c r="E844" s="132"/>
      <c r="G844" s="134"/>
      <c r="H844" s="167"/>
      <c r="J844" s="135"/>
      <c r="K844" s="135"/>
      <c r="L844" s="135"/>
    </row>
    <row r="845" spans="1:12" s="152" customFormat="1" x14ac:dyDescent="0.3">
      <c r="A845" s="140"/>
      <c r="B845" s="132"/>
      <c r="C845" s="133"/>
      <c r="D845" s="132"/>
      <c r="E845" s="132"/>
      <c r="G845" s="134"/>
      <c r="H845" s="167"/>
      <c r="J845" s="135"/>
      <c r="K845" s="135"/>
      <c r="L845" s="135"/>
    </row>
    <row r="846" spans="1:12" s="152" customFormat="1" x14ac:dyDescent="0.3">
      <c r="A846" s="140"/>
      <c r="B846" s="132"/>
      <c r="C846" s="133"/>
      <c r="D846" s="132"/>
      <c r="E846" s="132"/>
      <c r="G846" s="134"/>
      <c r="H846" s="167"/>
      <c r="J846" s="135"/>
      <c r="K846" s="135"/>
      <c r="L846" s="135"/>
    </row>
    <row r="847" spans="1:12" s="152" customFormat="1" x14ac:dyDescent="0.3">
      <c r="A847" s="140"/>
      <c r="B847" s="132"/>
      <c r="C847" s="133"/>
      <c r="D847" s="132"/>
      <c r="E847" s="132"/>
      <c r="G847" s="134"/>
      <c r="H847" s="167"/>
      <c r="J847" s="135"/>
      <c r="K847" s="135"/>
      <c r="L847" s="135"/>
    </row>
    <row r="848" spans="1:12" s="152" customFormat="1" x14ac:dyDescent="0.3">
      <c r="A848" s="140"/>
      <c r="B848" s="132"/>
      <c r="C848" s="133"/>
      <c r="D848" s="132"/>
      <c r="E848" s="132"/>
      <c r="G848" s="134"/>
      <c r="H848" s="167"/>
      <c r="J848" s="135"/>
      <c r="K848" s="135"/>
      <c r="L848" s="135"/>
    </row>
    <row r="849" spans="1:12" s="152" customFormat="1" x14ac:dyDescent="0.3">
      <c r="A849" s="140"/>
      <c r="B849" s="132"/>
      <c r="C849" s="133"/>
      <c r="D849" s="132"/>
      <c r="E849" s="132"/>
      <c r="G849" s="134"/>
      <c r="H849" s="167"/>
      <c r="J849" s="135"/>
      <c r="K849" s="135"/>
      <c r="L849" s="135"/>
    </row>
    <row r="850" spans="1:12" s="152" customFormat="1" x14ac:dyDescent="0.3">
      <c r="A850" s="140"/>
      <c r="B850" s="132"/>
      <c r="C850" s="133"/>
      <c r="D850" s="132"/>
      <c r="E850" s="132"/>
      <c r="G850" s="134"/>
      <c r="H850" s="167"/>
      <c r="J850" s="135"/>
      <c r="K850" s="135"/>
      <c r="L850" s="135"/>
    </row>
    <row r="851" spans="1:12" s="152" customFormat="1" x14ac:dyDescent="0.3">
      <c r="A851" s="140"/>
      <c r="B851" s="132"/>
      <c r="C851" s="133"/>
      <c r="D851" s="132"/>
      <c r="E851" s="132"/>
      <c r="G851" s="134"/>
      <c r="H851" s="167"/>
      <c r="J851" s="135"/>
      <c r="K851" s="135"/>
      <c r="L851" s="135"/>
    </row>
    <row r="852" spans="1:12" s="152" customFormat="1" x14ac:dyDescent="0.3">
      <c r="A852" s="140"/>
      <c r="B852" s="132"/>
      <c r="C852" s="133"/>
      <c r="D852" s="132"/>
      <c r="E852" s="132"/>
      <c r="G852" s="134"/>
      <c r="H852" s="167"/>
      <c r="J852" s="135"/>
      <c r="K852" s="135"/>
      <c r="L852" s="135"/>
    </row>
    <row r="853" spans="1:12" s="152" customFormat="1" x14ac:dyDescent="0.3">
      <c r="A853" s="140"/>
      <c r="B853" s="132"/>
      <c r="C853" s="133"/>
      <c r="D853" s="132"/>
      <c r="E853" s="132"/>
      <c r="G853" s="134"/>
      <c r="H853" s="167"/>
      <c r="J853" s="135"/>
      <c r="K853" s="135"/>
      <c r="L853" s="135"/>
    </row>
    <row r="854" spans="1:12" s="152" customFormat="1" x14ac:dyDescent="0.3">
      <c r="A854" s="140"/>
      <c r="B854" s="132"/>
      <c r="C854" s="133"/>
      <c r="D854" s="132"/>
      <c r="E854" s="132"/>
      <c r="G854" s="134"/>
      <c r="H854" s="167"/>
      <c r="J854" s="135"/>
      <c r="K854" s="135"/>
      <c r="L854" s="135"/>
    </row>
    <row r="855" spans="1:12" s="152" customFormat="1" x14ac:dyDescent="0.3">
      <c r="A855" s="140"/>
      <c r="B855" s="132"/>
      <c r="C855" s="133"/>
      <c r="D855" s="132"/>
      <c r="E855" s="132"/>
      <c r="G855" s="134"/>
      <c r="H855" s="167"/>
      <c r="J855" s="135"/>
      <c r="K855" s="135"/>
      <c r="L855" s="135"/>
    </row>
    <row r="856" spans="1:12" s="152" customFormat="1" x14ac:dyDescent="0.3">
      <c r="A856" s="140"/>
      <c r="B856" s="132"/>
      <c r="C856" s="133"/>
      <c r="D856" s="132"/>
      <c r="E856" s="132"/>
      <c r="G856" s="134"/>
      <c r="H856" s="167"/>
      <c r="J856" s="135"/>
      <c r="K856" s="135"/>
      <c r="L856" s="135"/>
    </row>
    <row r="857" spans="1:12" s="152" customFormat="1" x14ac:dyDescent="0.3">
      <c r="A857" s="140"/>
      <c r="B857" s="132"/>
      <c r="C857" s="133"/>
      <c r="D857" s="132"/>
      <c r="E857" s="132"/>
      <c r="G857" s="134"/>
      <c r="H857" s="167"/>
      <c r="J857" s="135"/>
      <c r="K857" s="135"/>
      <c r="L857" s="135"/>
    </row>
    <row r="858" spans="1:12" s="152" customFormat="1" x14ac:dyDescent="0.3">
      <c r="A858" s="140"/>
      <c r="B858" s="132"/>
      <c r="C858" s="133"/>
      <c r="D858" s="132"/>
      <c r="E858" s="132"/>
      <c r="G858" s="134"/>
      <c r="H858" s="167"/>
      <c r="J858" s="135"/>
      <c r="K858" s="135"/>
      <c r="L858" s="135"/>
    </row>
    <row r="859" spans="1:12" s="152" customFormat="1" x14ac:dyDescent="0.3">
      <c r="A859" s="140"/>
      <c r="B859" s="132"/>
      <c r="C859" s="133"/>
      <c r="D859" s="132"/>
      <c r="E859" s="132"/>
      <c r="G859" s="134"/>
      <c r="H859" s="167"/>
      <c r="J859" s="135"/>
      <c r="K859" s="135"/>
      <c r="L859" s="135"/>
    </row>
    <row r="860" spans="1:12" s="152" customFormat="1" x14ac:dyDescent="0.3">
      <c r="A860" s="140"/>
      <c r="B860" s="132"/>
      <c r="C860" s="133"/>
      <c r="D860" s="132"/>
      <c r="E860" s="132"/>
      <c r="G860" s="134"/>
      <c r="H860" s="167"/>
      <c r="J860" s="135"/>
      <c r="K860" s="135"/>
      <c r="L860" s="135"/>
    </row>
    <row r="861" spans="1:12" s="152" customFormat="1" x14ac:dyDescent="0.3">
      <c r="A861" s="140"/>
      <c r="B861" s="132"/>
      <c r="C861" s="133"/>
      <c r="D861" s="132"/>
      <c r="E861" s="132"/>
      <c r="G861" s="134"/>
      <c r="H861" s="167"/>
      <c r="J861" s="135"/>
      <c r="K861" s="135"/>
      <c r="L861" s="135"/>
    </row>
    <row r="862" spans="1:12" s="152" customFormat="1" x14ac:dyDescent="0.3">
      <c r="A862" s="140"/>
      <c r="B862" s="132"/>
      <c r="C862" s="133"/>
      <c r="D862" s="132"/>
      <c r="E862" s="132"/>
      <c r="G862" s="134"/>
      <c r="H862" s="167"/>
      <c r="J862" s="135"/>
      <c r="K862" s="135"/>
      <c r="L862" s="135"/>
    </row>
    <row r="863" spans="1:12" s="152" customFormat="1" x14ac:dyDescent="0.3">
      <c r="A863" s="140"/>
      <c r="B863" s="132"/>
      <c r="C863" s="133"/>
      <c r="D863" s="132"/>
      <c r="E863" s="132"/>
      <c r="G863" s="134"/>
      <c r="H863" s="167"/>
      <c r="J863" s="135"/>
      <c r="K863" s="135"/>
      <c r="L863" s="135"/>
    </row>
    <row r="864" spans="1:12" s="152" customFormat="1" x14ac:dyDescent="0.3">
      <c r="A864" s="140"/>
      <c r="B864" s="132"/>
      <c r="C864" s="133"/>
      <c r="D864" s="132"/>
      <c r="E864" s="132"/>
      <c r="G864" s="134"/>
      <c r="H864" s="167"/>
      <c r="J864" s="135"/>
      <c r="K864" s="135"/>
      <c r="L864" s="135"/>
    </row>
    <row r="865" spans="1:12" s="152" customFormat="1" x14ac:dyDescent="0.3">
      <c r="A865" s="140"/>
      <c r="B865" s="132"/>
      <c r="C865" s="133"/>
      <c r="D865" s="132"/>
      <c r="E865" s="132"/>
      <c r="G865" s="134"/>
      <c r="H865" s="167"/>
      <c r="J865" s="135"/>
      <c r="K865" s="135"/>
      <c r="L865" s="135"/>
    </row>
    <row r="866" spans="1:12" s="152" customFormat="1" x14ac:dyDescent="0.3">
      <c r="A866" s="140"/>
      <c r="B866" s="132"/>
      <c r="C866" s="133"/>
      <c r="D866" s="132"/>
      <c r="E866" s="132"/>
      <c r="G866" s="134"/>
      <c r="H866" s="167"/>
      <c r="J866" s="135"/>
      <c r="K866" s="135"/>
      <c r="L866" s="135"/>
    </row>
    <row r="867" spans="1:12" s="152" customFormat="1" x14ac:dyDescent="0.3">
      <c r="A867" s="140"/>
      <c r="B867" s="132"/>
      <c r="C867" s="133"/>
      <c r="D867" s="132"/>
      <c r="E867" s="132"/>
      <c r="G867" s="134"/>
      <c r="H867" s="167"/>
      <c r="J867" s="135"/>
      <c r="K867" s="135"/>
      <c r="L867" s="135"/>
    </row>
    <row r="868" spans="1:12" s="152" customFormat="1" x14ac:dyDescent="0.3">
      <c r="A868" s="140"/>
      <c r="B868" s="132"/>
      <c r="C868" s="133"/>
      <c r="D868" s="132"/>
      <c r="E868" s="132"/>
      <c r="G868" s="134"/>
      <c r="H868" s="167"/>
      <c r="J868" s="135"/>
      <c r="K868" s="135"/>
      <c r="L868" s="135"/>
    </row>
    <row r="869" spans="1:12" s="152" customFormat="1" x14ac:dyDescent="0.3">
      <c r="A869" s="140"/>
      <c r="B869" s="132"/>
      <c r="C869" s="133"/>
      <c r="D869" s="132"/>
      <c r="E869" s="132"/>
      <c r="G869" s="134"/>
      <c r="H869" s="167"/>
      <c r="J869" s="135"/>
      <c r="K869" s="135"/>
      <c r="L869" s="135"/>
    </row>
    <row r="870" spans="1:12" s="152" customFormat="1" x14ac:dyDescent="0.3">
      <c r="A870" s="140"/>
      <c r="B870" s="132"/>
      <c r="C870" s="133"/>
      <c r="D870" s="132"/>
      <c r="E870" s="132"/>
      <c r="G870" s="134"/>
      <c r="H870" s="167"/>
      <c r="J870" s="135"/>
      <c r="K870" s="135"/>
      <c r="L870" s="135"/>
    </row>
    <row r="871" spans="1:12" s="152" customFormat="1" x14ac:dyDescent="0.3">
      <c r="A871" s="140"/>
      <c r="B871" s="132"/>
      <c r="C871" s="133"/>
      <c r="D871" s="132"/>
      <c r="E871" s="132"/>
      <c r="G871" s="134"/>
      <c r="H871" s="167"/>
      <c r="J871" s="135"/>
      <c r="K871" s="135"/>
      <c r="L871" s="135"/>
    </row>
    <row r="872" spans="1:12" s="152" customFormat="1" x14ac:dyDescent="0.3">
      <c r="A872" s="140"/>
      <c r="B872" s="132"/>
      <c r="C872" s="133"/>
      <c r="D872" s="132"/>
      <c r="E872" s="132"/>
      <c r="G872" s="134"/>
      <c r="H872" s="167"/>
      <c r="J872" s="135"/>
      <c r="K872" s="135"/>
      <c r="L872" s="135"/>
    </row>
    <row r="873" spans="1:12" s="152" customFormat="1" x14ac:dyDescent="0.3">
      <c r="A873" s="140"/>
      <c r="B873" s="132"/>
      <c r="C873" s="133"/>
      <c r="D873" s="132"/>
      <c r="E873" s="132"/>
      <c r="G873" s="134"/>
      <c r="H873" s="167"/>
      <c r="J873" s="135"/>
      <c r="K873" s="135"/>
      <c r="L873" s="135"/>
    </row>
    <row r="874" spans="1:12" s="152" customFormat="1" x14ac:dyDescent="0.3">
      <c r="A874" s="140"/>
      <c r="B874" s="132"/>
      <c r="C874" s="133"/>
      <c r="D874" s="132"/>
      <c r="E874" s="132"/>
      <c r="G874" s="134"/>
      <c r="H874" s="167"/>
      <c r="J874" s="135"/>
      <c r="K874" s="135"/>
      <c r="L874" s="135"/>
    </row>
    <row r="875" spans="1:12" s="152" customFormat="1" x14ac:dyDescent="0.3">
      <c r="A875" s="140"/>
      <c r="B875" s="132"/>
      <c r="C875" s="133"/>
      <c r="D875" s="132"/>
      <c r="E875" s="132"/>
      <c r="G875" s="134"/>
      <c r="H875" s="167"/>
      <c r="J875" s="135"/>
      <c r="K875" s="135"/>
      <c r="L875" s="135"/>
    </row>
    <row r="876" spans="1:12" s="152" customFormat="1" x14ac:dyDescent="0.3">
      <c r="A876" s="140"/>
      <c r="B876" s="132"/>
      <c r="C876" s="133"/>
      <c r="D876" s="132"/>
      <c r="E876" s="132"/>
      <c r="G876" s="134"/>
      <c r="H876" s="167"/>
      <c r="J876" s="135"/>
      <c r="K876" s="135"/>
      <c r="L876" s="135"/>
    </row>
    <row r="877" spans="1:12" s="152" customFormat="1" x14ac:dyDescent="0.3">
      <c r="A877" s="140"/>
      <c r="B877" s="132"/>
      <c r="C877" s="133"/>
      <c r="D877" s="132"/>
      <c r="E877" s="132"/>
      <c r="G877" s="134"/>
      <c r="H877" s="167"/>
      <c r="J877" s="135"/>
      <c r="K877" s="135"/>
      <c r="L877" s="135"/>
    </row>
    <row r="878" spans="1:12" s="152" customFormat="1" x14ac:dyDescent="0.3">
      <c r="A878" s="140"/>
      <c r="B878" s="132"/>
      <c r="C878" s="133"/>
      <c r="D878" s="132"/>
      <c r="E878" s="132"/>
      <c r="G878" s="134"/>
      <c r="H878" s="167"/>
      <c r="J878" s="135"/>
      <c r="K878" s="135"/>
      <c r="L878" s="135"/>
    </row>
    <row r="879" spans="1:12" s="152" customFormat="1" x14ac:dyDescent="0.3">
      <c r="A879" s="140"/>
      <c r="B879" s="132"/>
      <c r="C879" s="133"/>
      <c r="D879" s="132"/>
      <c r="E879" s="132"/>
      <c r="G879" s="134"/>
      <c r="H879" s="167"/>
      <c r="J879" s="135"/>
      <c r="K879" s="135"/>
      <c r="L879" s="135"/>
    </row>
    <row r="880" spans="1:12" s="152" customFormat="1" x14ac:dyDescent="0.3">
      <c r="A880" s="140"/>
      <c r="B880" s="132"/>
      <c r="C880" s="133"/>
      <c r="D880" s="132"/>
      <c r="E880" s="132"/>
      <c r="G880" s="134"/>
      <c r="H880" s="167"/>
      <c r="J880" s="135"/>
      <c r="K880" s="135"/>
      <c r="L880" s="135"/>
    </row>
    <row r="881" spans="1:12" s="152" customFormat="1" x14ac:dyDescent="0.3">
      <c r="A881" s="140"/>
      <c r="B881" s="132"/>
      <c r="C881" s="133"/>
      <c r="D881" s="132"/>
      <c r="E881" s="132"/>
      <c r="G881" s="134"/>
      <c r="H881" s="167"/>
      <c r="J881" s="135"/>
      <c r="K881" s="135"/>
      <c r="L881" s="135"/>
    </row>
    <row r="882" spans="1:12" s="152" customFormat="1" x14ac:dyDescent="0.3">
      <c r="A882" s="140"/>
      <c r="B882" s="132"/>
      <c r="C882" s="133"/>
      <c r="D882" s="132"/>
      <c r="E882" s="132"/>
      <c r="G882" s="134"/>
      <c r="H882" s="167"/>
      <c r="J882" s="135"/>
      <c r="K882" s="135"/>
      <c r="L882" s="135"/>
    </row>
    <row r="883" spans="1:12" s="152" customFormat="1" x14ac:dyDescent="0.3">
      <c r="A883" s="140"/>
      <c r="B883" s="132"/>
      <c r="C883" s="133"/>
      <c r="D883" s="132"/>
      <c r="E883" s="132"/>
      <c r="G883" s="134"/>
      <c r="H883" s="167"/>
      <c r="J883" s="135"/>
      <c r="K883" s="135"/>
      <c r="L883" s="135"/>
    </row>
    <row r="884" spans="1:12" s="152" customFormat="1" x14ac:dyDescent="0.3">
      <c r="A884" s="140"/>
      <c r="B884" s="132"/>
      <c r="C884" s="133"/>
      <c r="D884" s="132"/>
      <c r="E884" s="132"/>
      <c r="G884" s="134"/>
      <c r="H884" s="167"/>
      <c r="J884" s="135"/>
      <c r="K884" s="135"/>
      <c r="L884" s="135"/>
    </row>
    <row r="885" spans="1:12" s="152" customFormat="1" x14ac:dyDescent="0.3">
      <c r="A885" s="140"/>
      <c r="B885" s="132"/>
      <c r="C885" s="133"/>
      <c r="D885" s="132"/>
      <c r="E885" s="132"/>
      <c r="G885" s="134"/>
      <c r="H885" s="167"/>
      <c r="J885" s="135"/>
      <c r="K885" s="135"/>
      <c r="L885" s="135"/>
    </row>
    <row r="886" spans="1:12" s="152" customFormat="1" x14ac:dyDescent="0.3">
      <c r="A886" s="140"/>
      <c r="B886" s="132"/>
      <c r="C886" s="133"/>
      <c r="D886" s="132"/>
      <c r="E886" s="132"/>
      <c r="G886" s="134"/>
      <c r="H886" s="167"/>
      <c r="J886" s="135"/>
      <c r="K886" s="135"/>
      <c r="L886" s="135"/>
    </row>
    <row r="887" spans="1:12" s="152" customFormat="1" x14ac:dyDescent="0.3">
      <c r="A887" s="140"/>
      <c r="B887" s="132"/>
      <c r="C887" s="133"/>
      <c r="D887" s="132"/>
      <c r="E887" s="132"/>
      <c r="G887" s="134"/>
      <c r="H887" s="167"/>
      <c r="J887" s="135"/>
      <c r="K887" s="135"/>
      <c r="L887" s="135"/>
    </row>
    <row r="888" spans="1:12" s="152" customFormat="1" x14ac:dyDescent="0.3">
      <c r="A888" s="140"/>
      <c r="B888" s="132"/>
      <c r="C888" s="133"/>
      <c r="D888" s="132"/>
      <c r="E888" s="132"/>
      <c r="G888" s="134"/>
      <c r="H888" s="167"/>
      <c r="J888" s="135"/>
      <c r="K888" s="135"/>
      <c r="L888" s="135"/>
    </row>
    <row r="889" spans="1:12" s="152" customFormat="1" x14ac:dyDescent="0.3">
      <c r="A889" s="140"/>
      <c r="B889" s="132"/>
      <c r="C889" s="133"/>
      <c r="D889" s="132"/>
      <c r="E889" s="132"/>
      <c r="G889" s="134"/>
      <c r="H889" s="167"/>
      <c r="J889" s="135"/>
      <c r="K889" s="135"/>
      <c r="L889" s="135"/>
    </row>
    <row r="890" spans="1:12" s="152" customFormat="1" x14ac:dyDescent="0.3">
      <c r="A890" s="140"/>
      <c r="B890" s="132"/>
      <c r="C890" s="133"/>
      <c r="D890" s="132"/>
      <c r="E890" s="132"/>
      <c r="G890" s="134"/>
      <c r="H890" s="167"/>
      <c r="J890" s="135"/>
      <c r="K890" s="135"/>
      <c r="L890" s="135"/>
    </row>
    <row r="891" spans="1:12" s="152" customFormat="1" x14ac:dyDescent="0.3">
      <c r="A891" s="140"/>
      <c r="B891" s="132"/>
      <c r="C891" s="133"/>
      <c r="D891" s="132"/>
      <c r="E891" s="132"/>
      <c r="G891" s="134"/>
      <c r="H891" s="167"/>
      <c r="J891" s="135"/>
      <c r="K891" s="135"/>
      <c r="L891" s="135"/>
    </row>
    <row r="892" spans="1:12" s="152" customFormat="1" x14ac:dyDescent="0.3">
      <c r="A892" s="140"/>
      <c r="B892" s="132"/>
      <c r="C892" s="133"/>
      <c r="D892" s="132"/>
      <c r="E892" s="132"/>
      <c r="G892" s="134"/>
      <c r="H892" s="167"/>
      <c r="J892" s="135"/>
      <c r="K892" s="135"/>
      <c r="L892" s="135"/>
    </row>
    <row r="893" spans="1:12" s="152" customFormat="1" x14ac:dyDescent="0.3">
      <c r="A893" s="140"/>
      <c r="B893" s="132"/>
      <c r="C893" s="133"/>
      <c r="D893" s="132"/>
      <c r="E893" s="132"/>
      <c r="G893" s="134"/>
      <c r="H893" s="167"/>
      <c r="J893" s="135"/>
      <c r="K893" s="135"/>
      <c r="L893" s="135"/>
    </row>
    <row r="894" spans="1:12" s="152" customFormat="1" x14ac:dyDescent="0.3">
      <c r="A894" s="140"/>
      <c r="B894" s="132"/>
      <c r="C894" s="133"/>
      <c r="D894" s="132"/>
      <c r="E894" s="132"/>
      <c r="G894" s="134"/>
      <c r="H894" s="167"/>
      <c r="J894" s="135"/>
      <c r="K894" s="135"/>
      <c r="L894" s="135"/>
    </row>
    <row r="895" spans="1:12" s="152" customFormat="1" x14ac:dyDescent="0.3">
      <c r="A895" s="140"/>
      <c r="B895" s="132"/>
      <c r="C895" s="133"/>
      <c r="D895" s="132"/>
      <c r="E895" s="132"/>
      <c r="G895" s="134"/>
      <c r="H895" s="167"/>
      <c r="J895" s="135"/>
      <c r="K895" s="135"/>
      <c r="L895" s="135"/>
    </row>
    <row r="896" spans="1:12" s="152" customFormat="1" x14ac:dyDescent="0.3">
      <c r="A896" s="140"/>
      <c r="B896" s="132"/>
      <c r="C896" s="133"/>
      <c r="D896" s="132"/>
      <c r="E896" s="132"/>
      <c r="G896" s="134"/>
      <c r="H896" s="167"/>
      <c r="J896" s="135"/>
      <c r="K896" s="135"/>
      <c r="L896" s="135"/>
    </row>
    <row r="897" spans="1:12" s="152" customFormat="1" x14ac:dyDescent="0.3">
      <c r="A897" s="140"/>
      <c r="B897" s="132"/>
      <c r="C897" s="133"/>
      <c r="D897" s="132"/>
      <c r="E897" s="132"/>
      <c r="G897" s="134"/>
      <c r="H897" s="167"/>
      <c r="J897" s="135"/>
      <c r="K897" s="135"/>
      <c r="L897" s="135"/>
    </row>
    <row r="898" spans="1:12" s="152" customFormat="1" x14ac:dyDescent="0.3">
      <c r="A898" s="140"/>
      <c r="B898" s="132"/>
      <c r="C898" s="133"/>
      <c r="D898" s="132"/>
      <c r="E898" s="132"/>
      <c r="G898" s="134"/>
      <c r="H898" s="167"/>
      <c r="J898" s="135"/>
      <c r="K898" s="135"/>
      <c r="L898" s="135"/>
    </row>
    <row r="899" spans="1:12" s="152" customFormat="1" x14ac:dyDescent="0.3">
      <c r="A899" s="140"/>
      <c r="B899" s="132"/>
      <c r="C899" s="133"/>
      <c r="D899" s="132"/>
      <c r="E899" s="132"/>
      <c r="G899" s="134"/>
      <c r="H899" s="167"/>
      <c r="J899" s="135"/>
      <c r="K899" s="135"/>
      <c r="L899" s="135"/>
    </row>
    <row r="900" spans="1:12" s="152" customFormat="1" x14ac:dyDescent="0.3">
      <c r="A900" s="140"/>
      <c r="B900" s="132"/>
      <c r="C900" s="133"/>
      <c r="D900" s="132"/>
      <c r="E900" s="132"/>
      <c r="G900" s="134"/>
      <c r="H900" s="167"/>
      <c r="J900" s="135"/>
      <c r="K900" s="135"/>
      <c r="L900" s="135"/>
    </row>
    <row r="901" spans="1:12" s="152" customFormat="1" x14ac:dyDescent="0.3">
      <c r="A901" s="140"/>
      <c r="B901" s="132"/>
      <c r="C901" s="133"/>
      <c r="D901" s="132"/>
      <c r="E901" s="132"/>
      <c r="G901" s="134"/>
      <c r="H901" s="167"/>
      <c r="J901" s="135"/>
      <c r="K901" s="135"/>
      <c r="L901" s="135"/>
    </row>
    <row r="902" spans="1:12" s="152" customFormat="1" x14ac:dyDescent="0.3">
      <c r="A902" s="140"/>
      <c r="B902" s="132"/>
      <c r="C902" s="133"/>
      <c r="D902" s="132"/>
      <c r="E902" s="132"/>
      <c r="G902" s="134"/>
      <c r="H902" s="167"/>
      <c r="J902" s="135"/>
      <c r="K902" s="135"/>
      <c r="L902" s="135"/>
    </row>
    <row r="903" spans="1:12" s="152" customFormat="1" x14ac:dyDescent="0.3">
      <c r="A903" s="140"/>
      <c r="B903" s="132"/>
      <c r="C903" s="133"/>
      <c r="D903" s="132"/>
      <c r="E903" s="132"/>
      <c r="G903" s="134"/>
      <c r="H903" s="167"/>
      <c r="J903" s="135"/>
      <c r="K903" s="135"/>
      <c r="L903" s="135"/>
    </row>
    <row r="904" spans="1:12" s="152" customFormat="1" x14ac:dyDescent="0.3">
      <c r="A904" s="140"/>
      <c r="B904" s="132"/>
      <c r="C904" s="133"/>
      <c r="D904" s="132"/>
      <c r="E904" s="132"/>
      <c r="G904" s="134"/>
      <c r="H904" s="167"/>
      <c r="J904" s="135"/>
      <c r="K904" s="135"/>
      <c r="L904" s="135"/>
    </row>
    <row r="905" spans="1:12" s="152" customFormat="1" x14ac:dyDescent="0.3">
      <c r="A905" s="140"/>
      <c r="B905" s="132"/>
      <c r="C905" s="133"/>
      <c r="D905" s="132"/>
      <c r="E905" s="132"/>
      <c r="G905" s="134"/>
      <c r="H905" s="167"/>
      <c r="J905" s="135"/>
      <c r="K905" s="135"/>
      <c r="L905" s="135"/>
    </row>
    <row r="906" spans="1:12" s="152" customFormat="1" x14ac:dyDescent="0.3">
      <c r="A906" s="140"/>
      <c r="B906" s="132"/>
      <c r="C906" s="133"/>
      <c r="D906" s="132"/>
      <c r="E906" s="132"/>
      <c r="G906" s="134"/>
      <c r="H906" s="167"/>
      <c r="J906" s="135"/>
      <c r="K906" s="135"/>
      <c r="L906" s="135"/>
    </row>
    <row r="907" spans="1:12" s="152" customFormat="1" x14ac:dyDescent="0.3">
      <c r="A907" s="140"/>
      <c r="B907" s="132"/>
      <c r="C907" s="133"/>
      <c r="D907" s="132"/>
      <c r="E907" s="132"/>
      <c r="G907" s="134"/>
      <c r="H907" s="167"/>
      <c r="J907" s="135"/>
      <c r="K907" s="135"/>
      <c r="L907" s="135"/>
    </row>
    <row r="908" spans="1:12" s="152" customFormat="1" x14ac:dyDescent="0.3">
      <c r="A908" s="140"/>
      <c r="B908" s="132"/>
      <c r="C908" s="133"/>
      <c r="D908" s="132"/>
      <c r="E908" s="132"/>
      <c r="G908" s="134"/>
      <c r="H908" s="167"/>
      <c r="J908" s="135"/>
      <c r="K908" s="135"/>
      <c r="L908" s="135"/>
    </row>
    <row r="909" spans="1:12" s="152" customFormat="1" x14ac:dyDescent="0.3">
      <c r="A909" s="140"/>
      <c r="B909" s="132"/>
      <c r="C909" s="133"/>
      <c r="D909" s="132"/>
      <c r="E909" s="132"/>
      <c r="G909" s="134"/>
      <c r="H909" s="167"/>
      <c r="J909" s="135"/>
      <c r="K909" s="135"/>
      <c r="L909" s="135"/>
    </row>
    <row r="910" spans="1:12" s="152" customFormat="1" x14ac:dyDescent="0.3">
      <c r="A910" s="140"/>
      <c r="B910" s="132"/>
      <c r="C910" s="133"/>
      <c r="D910" s="132"/>
      <c r="E910" s="132"/>
      <c r="G910" s="134"/>
      <c r="H910" s="167"/>
      <c r="J910" s="135"/>
      <c r="K910" s="135"/>
      <c r="L910" s="135"/>
    </row>
    <row r="911" spans="1:12" s="152" customFormat="1" x14ac:dyDescent="0.3">
      <c r="A911" s="140"/>
      <c r="B911" s="132"/>
      <c r="C911" s="133"/>
      <c r="D911" s="132"/>
      <c r="E911" s="132"/>
      <c r="G911" s="134"/>
      <c r="H911" s="167"/>
      <c r="J911" s="135"/>
      <c r="K911" s="135"/>
      <c r="L911" s="135"/>
    </row>
    <row r="912" spans="1:12" s="152" customFormat="1" x14ac:dyDescent="0.3">
      <c r="A912" s="140"/>
      <c r="B912" s="132"/>
      <c r="C912" s="133"/>
      <c r="D912" s="132"/>
      <c r="E912" s="132"/>
      <c r="G912" s="134"/>
      <c r="H912" s="167"/>
      <c r="J912" s="135"/>
      <c r="K912" s="135"/>
      <c r="L912" s="135"/>
    </row>
    <row r="913" spans="1:12" s="152" customFormat="1" x14ac:dyDescent="0.3">
      <c r="A913" s="140"/>
      <c r="B913" s="132"/>
      <c r="C913" s="133"/>
      <c r="D913" s="132"/>
      <c r="E913" s="132"/>
      <c r="G913" s="134"/>
      <c r="H913" s="167"/>
      <c r="J913" s="135"/>
      <c r="K913" s="135"/>
      <c r="L913" s="135"/>
    </row>
    <row r="914" spans="1:12" s="152" customFormat="1" x14ac:dyDescent="0.3">
      <c r="A914" s="140"/>
      <c r="B914" s="132"/>
      <c r="C914" s="133"/>
      <c r="D914" s="132"/>
      <c r="E914" s="132"/>
      <c r="G914" s="134"/>
      <c r="H914" s="167"/>
      <c r="J914" s="135"/>
      <c r="K914" s="135"/>
      <c r="L914" s="135"/>
    </row>
    <row r="915" spans="1:12" s="152" customFormat="1" x14ac:dyDescent="0.3">
      <c r="A915" s="140"/>
      <c r="B915" s="132"/>
      <c r="C915" s="133"/>
      <c r="D915" s="132"/>
      <c r="E915" s="132"/>
      <c r="G915" s="134"/>
      <c r="H915" s="167"/>
      <c r="J915" s="135"/>
      <c r="K915" s="135"/>
      <c r="L915" s="135"/>
    </row>
    <row r="916" spans="1:12" s="152" customFormat="1" x14ac:dyDescent="0.3">
      <c r="A916" s="140"/>
      <c r="B916" s="132"/>
      <c r="C916" s="133"/>
      <c r="D916" s="132"/>
      <c r="E916" s="132"/>
      <c r="G916" s="134"/>
      <c r="H916" s="167"/>
      <c r="J916" s="135"/>
      <c r="K916" s="135"/>
      <c r="L916" s="135"/>
    </row>
    <row r="917" spans="1:12" s="152" customFormat="1" x14ac:dyDescent="0.3">
      <c r="A917" s="140"/>
      <c r="B917" s="132"/>
      <c r="C917" s="133"/>
      <c r="D917" s="132"/>
      <c r="E917" s="132"/>
      <c r="G917" s="134"/>
      <c r="H917" s="167"/>
      <c r="J917" s="135"/>
      <c r="K917" s="135"/>
      <c r="L917" s="135"/>
    </row>
    <row r="918" spans="1:12" s="152" customFormat="1" x14ac:dyDescent="0.3">
      <c r="A918" s="140"/>
      <c r="B918" s="132"/>
      <c r="C918" s="133"/>
      <c r="D918" s="132"/>
      <c r="E918" s="132"/>
      <c r="G918" s="134"/>
      <c r="H918" s="167"/>
      <c r="J918" s="135"/>
      <c r="K918" s="135"/>
      <c r="L918" s="135"/>
    </row>
    <row r="919" spans="1:12" s="152" customFormat="1" x14ac:dyDescent="0.3">
      <c r="A919" s="140"/>
      <c r="B919" s="132"/>
      <c r="C919" s="133"/>
      <c r="D919" s="132"/>
      <c r="E919" s="132"/>
      <c r="G919" s="134"/>
      <c r="H919" s="167"/>
      <c r="J919" s="135"/>
      <c r="K919" s="135"/>
      <c r="L919" s="135"/>
    </row>
    <row r="920" spans="1:12" s="152" customFormat="1" x14ac:dyDescent="0.3">
      <c r="A920" s="140"/>
      <c r="B920" s="132"/>
      <c r="C920" s="133"/>
      <c r="D920" s="132"/>
      <c r="E920" s="132"/>
      <c r="G920" s="134"/>
      <c r="H920" s="167"/>
      <c r="J920" s="135"/>
      <c r="K920" s="135"/>
      <c r="L920" s="135"/>
    </row>
    <row r="921" spans="1:12" s="152" customFormat="1" x14ac:dyDescent="0.3">
      <c r="A921" s="140"/>
      <c r="B921" s="132"/>
      <c r="C921" s="133"/>
      <c r="D921" s="132"/>
      <c r="E921" s="132"/>
      <c r="G921" s="134"/>
      <c r="H921" s="167"/>
      <c r="J921" s="135"/>
      <c r="K921" s="135"/>
      <c r="L921" s="135"/>
    </row>
    <row r="922" spans="1:12" s="152" customFormat="1" x14ac:dyDescent="0.3">
      <c r="A922" s="140"/>
      <c r="B922" s="132"/>
      <c r="C922" s="133"/>
      <c r="D922" s="132"/>
      <c r="E922" s="132"/>
      <c r="G922" s="134"/>
      <c r="H922" s="167"/>
      <c r="J922" s="135"/>
      <c r="K922" s="135"/>
      <c r="L922" s="135"/>
    </row>
    <row r="923" spans="1:12" s="152" customFormat="1" x14ac:dyDescent="0.3">
      <c r="A923" s="140"/>
      <c r="B923" s="132"/>
      <c r="C923" s="133"/>
      <c r="D923" s="132"/>
      <c r="E923" s="132"/>
      <c r="G923" s="134"/>
      <c r="H923" s="167"/>
      <c r="J923" s="135"/>
      <c r="K923" s="135"/>
      <c r="L923" s="135"/>
    </row>
    <row r="924" spans="1:12" s="152" customFormat="1" x14ac:dyDescent="0.3">
      <c r="A924" s="140"/>
      <c r="B924" s="132"/>
      <c r="C924" s="133"/>
      <c r="D924" s="132"/>
      <c r="E924" s="132"/>
      <c r="G924" s="134"/>
      <c r="H924" s="167"/>
      <c r="J924" s="135"/>
      <c r="K924" s="135"/>
      <c r="L924" s="135"/>
    </row>
    <row r="925" spans="1:12" s="152" customFormat="1" x14ac:dyDescent="0.3">
      <c r="A925" s="140"/>
      <c r="B925" s="132"/>
      <c r="C925" s="133"/>
      <c r="D925" s="132"/>
      <c r="E925" s="132"/>
      <c r="G925" s="134"/>
      <c r="H925" s="167"/>
      <c r="J925" s="135"/>
      <c r="K925" s="135"/>
      <c r="L925" s="135"/>
    </row>
    <row r="926" spans="1:12" s="152" customFormat="1" x14ac:dyDescent="0.3">
      <c r="A926" s="140"/>
      <c r="B926" s="132"/>
      <c r="C926" s="133"/>
      <c r="D926" s="132"/>
      <c r="E926" s="132"/>
      <c r="G926" s="134"/>
      <c r="H926" s="167"/>
      <c r="J926" s="135"/>
      <c r="K926" s="135"/>
      <c r="L926" s="135"/>
    </row>
    <row r="927" spans="1:12" s="152" customFormat="1" x14ac:dyDescent="0.3">
      <c r="A927" s="140"/>
      <c r="B927" s="132"/>
      <c r="C927" s="133"/>
      <c r="D927" s="132"/>
      <c r="E927" s="132"/>
      <c r="G927" s="134"/>
      <c r="H927" s="167"/>
      <c r="J927" s="135"/>
      <c r="K927" s="135"/>
      <c r="L927" s="135"/>
    </row>
    <row r="928" spans="1:12" s="152" customFormat="1" x14ac:dyDescent="0.3">
      <c r="A928" s="140"/>
      <c r="B928" s="132"/>
      <c r="C928" s="133"/>
      <c r="D928" s="132"/>
      <c r="E928" s="132"/>
      <c r="G928" s="134"/>
      <c r="H928" s="167"/>
      <c r="J928" s="135"/>
      <c r="K928" s="135"/>
      <c r="L928" s="135"/>
    </row>
    <row r="929" spans="1:12" s="152" customFormat="1" x14ac:dyDescent="0.3">
      <c r="A929" s="140"/>
      <c r="B929" s="132"/>
      <c r="C929" s="133"/>
      <c r="D929" s="132"/>
      <c r="E929" s="132"/>
      <c r="G929" s="134"/>
      <c r="H929" s="167"/>
      <c r="J929" s="135"/>
      <c r="K929" s="135"/>
      <c r="L929" s="135"/>
    </row>
    <row r="930" spans="1:12" s="152" customFormat="1" x14ac:dyDescent="0.3">
      <c r="A930" s="140"/>
      <c r="B930" s="132"/>
      <c r="C930" s="133"/>
      <c r="D930" s="132"/>
      <c r="E930" s="132"/>
      <c r="G930" s="134"/>
      <c r="H930" s="167"/>
      <c r="J930" s="135"/>
      <c r="K930" s="135"/>
      <c r="L930" s="135"/>
    </row>
    <row r="931" spans="1:12" s="152" customFormat="1" x14ac:dyDescent="0.3">
      <c r="A931" s="140"/>
      <c r="B931" s="132"/>
      <c r="C931" s="133"/>
      <c r="D931" s="132"/>
      <c r="E931" s="132"/>
      <c r="G931" s="134"/>
      <c r="H931" s="167"/>
      <c r="J931" s="135"/>
      <c r="K931" s="135"/>
      <c r="L931" s="135"/>
    </row>
    <row r="932" spans="1:12" s="152" customFormat="1" x14ac:dyDescent="0.3">
      <c r="A932" s="140"/>
      <c r="B932" s="132"/>
      <c r="C932" s="133"/>
      <c r="D932" s="132"/>
      <c r="E932" s="132"/>
      <c r="G932" s="134"/>
      <c r="H932" s="167"/>
      <c r="J932" s="135"/>
      <c r="K932" s="135"/>
      <c r="L932" s="135"/>
    </row>
    <row r="933" spans="1:12" s="152" customFormat="1" x14ac:dyDescent="0.3">
      <c r="A933" s="140"/>
      <c r="B933" s="132"/>
      <c r="C933" s="133"/>
      <c r="D933" s="132"/>
      <c r="E933" s="132"/>
      <c r="G933" s="134"/>
      <c r="H933" s="167"/>
      <c r="J933" s="135"/>
      <c r="K933" s="135"/>
      <c r="L933" s="135"/>
    </row>
    <row r="934" spans="1:12" s="152" customFormat="1" x14ac:dyDescent="0.3">
      <c r="A934" s="140"/>
      <c r="B934" s="132"/>
      <c r="C934" s="133"/>
      <c r="D934" s="132"/>
      <c r="E934" s="132"/>
      <c r="G934" s="134"/>
      <c r="H934" s="167"/>
      <c r="J934" s="135"/>
      <c r="K934" s="135"/>
      <c r="L934" s="135"/>
    </row>
    <row r="935" spans="1:12" s="152" customFormat="1" x14ac:dyDescent="0.3">
      <c r="A935" s="140"/>
      <c r="B935" s="132"/>
      <c r="C935" s="133"/>
      <c r="D935" s="132"/>
      <c r="E935" s="132"/>
      <c r="G935" s="134"/>
      <c r="H935" s="167"/>
      <c r="J935" s="135"/>
      <c r="K935" s="135"/>
      <c r="L935" s="135"/>
    </row>
    <row r="936" spans="1:12" s="152" customFormat="1" x14ac:dyDescent="0.3">
      <c r="A936" s="140"/>
      <c r="B936" s="132"/>
      <c r="C936" s="133"/>
      <c r="D936" s="132"/>
      <c r="E936" s="132"/>
      <c r="G936" s="134"/>
      <c r="H936" s="167"/>
      <c r="J936" s="135"/>
      <c r="K936" s="135"/>
      <c r="L936" s="135"/>
    </row>
    <row r="937" spans="1:12" s="152" customFormat="1" x14ac:dyDescent="0.3">
      <c r="A937" s="140"/>
      <c r="B937" s="132"/>
      <c r="C937" s="133"/>
      <c r="D937" s="132"/>
      <c r="E937" s="132"/>
      <c r="G937" s="134"/>
      <c r="H937" s="167"/>
      <c r="J937" s="135"/>
      <c r="K937" s="135"/>
      <c r="L937" s="135"/>
    </row>
    <row r="938" spans="1:12" s="152" customFormat="1" x14ac:dyDescent="0.3">
      <c r="A938" s="140"/>
      <c r="B938" s="132"/>
      <c r="C938" s="133"/>
      <c r="D938" s="132"/>
      <c r="E938" s="132"/>
      <c r="G938" s="134"/>
      <c r="H938" s="167"/>
      <c r="J938" s="135"/>
      <c r="K938" s="135"/>
      <c r="L938" s="135"/>
    </row>
    <row r="939" spans="1:12" s="152" customFormat="1" x14ac:dyDescent="0.3">
      <c r="A939" s="140"/>
      <c r="B939" s="132"/>
      <c r="C939" s="133"/>
      <c r="D939" s="132"/>
      <c r="E939" s="132"/>
      <c r="G939" s="134"/>
      <c r="H939" s="167"/>
      <c r="J939" s="135"/>
      <c r="K939" s="135"/>
      <c r="L939" s="135"/>
    </row>
    <row r="940" spans="1:12" s="152" customFormat="1" x14ac:dyDescent="0.3">
      <c r="A940" s="140"/>
      <c r="B940" s="132"/>
      <c r="C940" s="133"/>
      <c r="D940" s="132"/>
      <c r="E940" s="132"/>
      <c r="G940" s="134"/>
      <c r="H940" s="167"/>
      <c r="J940" s="135"/>
      <c r="K940" s="135"/>
      <c r="L940" s="135"/>
    </row>
    <row r="941" spans="1:12" s="152" customFormat="1" x14ac:dyDescent="0.3">
      <c r="A941" s="140"/>
      <c r="B941" s="132"/>
      <c r="C941" s="133"/>
      <c r="D941" s="132"/>
      <c r="E941" s="132"/>
      <c r="G941" s="134"/>
      <c r="H941" s="167"/>
      <c r="J941" s="135"/>
      <c r="K941" s="135"/>
      <c r="L941" s="135"/>
    </row>
    <row r="942" spans="1:12" s="152" customFormat="1" x14ac:dyDescent="0.3">
      <c r="A942" s="140"/>
      <c r="B942" s="132"/>
      <c r="C942" s="133"/>
      <c r="D942" s="132"/>
      <c r="E942" s="132"/>
      <c r="G942" s="134"/>
      <c r="H942" s="167"/>
      <c r="J942" s="135"/>
      <c r="K942" s="135"/>
      <c r="L942" s="135"/>
    </row>
    <row r="943" spans="1:12" s="152" customFormat="1" x14ac:dyDescent="0.3">
      <c r="A943" s="140"/>
      <c r="B943" s="132"/>
      <c r="C943" s="133"/>
      <c r="D943" s="132"/>
      <c r="E943" s="132"/>
      <c r="G943" s="134"/>
      <c r="H943" s="167"/>
      <c r="J943" s="135"/>
      <c r="K943" s="135"/>
      <c r="L943" s="135"/>
    </row>
    <row r="944" spans="1:12" s="152" customFormat="1" x14ac:dyDescent="0.3">
      <c r="A944" s="140"/>
      <c r="B944" s="132"/>
      <c r="C944" s="133"/>
      <c r="D944" s="132"/>
      <c r="E944" s="132"/>
      <c r="G944" s="134"/>
      <c r="H944" s="167"/>
      <c r="J944" s="135"/>
      <c r="K944" s="135"/>
      <c r="L944" s="135"/>
    </row>
    <row r="945" spans="1:12" s="152" customFormat="1" x14ac:dyDescent="0.3">
      <c r="A945" s="140"/>
      <c r="B945" s="132"/>
      <c r="C945" s="133"/>
      <c r="D945" s="132"/>
      <c r="E945" s="132"/>
      <c r="G945" s="134"/>
      <c r="H945" s="167"/>
      <c r="J945" s="135"/>
      <c r="K945" s="135"/>
      <c r="L945" s="135"/>
    </row>
    <row r="946" spans="1:12" s="152" customFormat="1" x14ac:dyDescent="0.3">
      <c r="A946" s="140"/>
      <c r="B946" s="132"/>
      <c r="C946" s="133"/>
      <c r="D946" s="132"/>
      <c r="E946" s="132"/>
      <c r="G946" s="134"/>
      <c r="H946" s="167"/>
      <c r="J946" s="135"/>
      <c r="K946" s="135"/>
      <c r="L946" s="135"/>
    </row>
    <row r="947" spans="1:12" s="152" customFormat="1" x14ac:dyDescent="0.3">
      <c r="A947" s="140"/>
      <c r="B947" s="132"/>
      <c r="C947" s="133"/>
      <c r="D947" s="132"/>
      <c r="E947" s="132"/>
      <c r="G947" s="134"/>
      <c r="H947" s="167"/>
      <c r="J947" s="135"/>
      <c r="K947" s="135"/>
      <c r="L947" s="135"/>
    </row>
    <row r="948" spans="1:12" s="152" customFormat="1" x14ac:dyDescent="0.3">
      <c r="A948" s="140"/>
      <c r="B948" s="132"/>
      <c r="C948" s="133"/>
      <c r="D948" s="132"/>
      <c r="E948" s="132"/>
      <c r="G948" s="134"/>
      <c r="H948" s="167"/>
      <c r="J948" s="135"/>
      <c r="K948" s="135"/>
      <c r="L948" s="135"/>
    </row>
    <row r="949" spans="1:12" s="152" customFormat="1" x14ac:dyDescent="0.3">
      <c r="A949" s="140"/>
      <c r="B949" s="132"/>
      <c r="C949" s="133"/>
      <c r="D949" s="132"/>
      <c r="E949" s="132"/>
      <c r="G949" s="134"/>
      <c r="H949" s="167"/>
      <c r="J949" s="135"/>
      <c r="K949" s="135"/>
      <c r="L949" s="135"/>
    </row>
    <row r="950" spans="1:12" s="152" customFormat="1" x14ac:dyDescent="0.3">
      <c r="A950" s="140"/>
      <c r="B950" s="132"/>
      <c r="C950" s="133"/>
      <c r="D950" s="132"/>
      <c r="E950" s="132"/>
      <c r="G950" s="134"/>
      <c r="H950" s="167"/>
      <c r="J950" s="135"/>
      <c r="K950" s="135"/>
      <c r="L950" s="135"/>
    </row>
    <row r="951" spans="1:12" s="152" customFormat="1" x14ac:dyDescent="0.3">
      <c r="A951" s="140"/>
      <c r="B951" s="132"/>
      <c r="C951" s="133"/>
      <c r="D951" s="132"/>
      <c r="E951" s="132"/>
      <c r="G951" s="134"/>
      <c r="H951" s="167"/>
      <c r="J951" s="135"/>
      <c r="K951" s="135"/>
      <c r="L951" s="135"/>
    </row>
    <row r="952" spans="1:12" s="152" customFormat="1" x14ac:dyDescent="0.3">
      <c r="A952" s="140"/>
      <c r="B952" s="132"/>
      <c r="C952" s="133"/>
      <c r="D952" s="132"/>
      <c r="E952" s="132"/>
      <c r="G952" s="134"/>
      <c r="H952" s="167"/>
      <c r="J952" s="135"/>
      <c r="K952" s="135"/>
      <c r="L952" s="135"/>
    </row>
    <row r="953" spans="1:12" s="152" customFormat="1" x14ac:dyDescent="0.3">
      <c r="A953" s="140"/>
      <c r="B953" s="132"/>
      <c r="C953" s="133"/>
      <c r="D953" s="132"/>
      <c r="E953" s="132"/>
      <c r="G953" s="134"/>
      <c r="H953" s="167"/>
      <c r="J953" s="135"/>
      <c r="K953" s="135"/>
      <c r="L953" s="135"/>
    </row>
    <row r="954" spans="1:12" s="152" customFormat="1" x14ac:dyDescent="0.3">
      <c r="A954" s="140"/>
      <c r="B954" s="132"/>
      <c r="C954" s="133"/>
      <c r="D954" s="132"/>
      <c r="E954" s="132"/>
      <c r="G954" s="134"/>
      <c r="H954" s="167"/>
      <c r="J954" s="135"/>
      <c r="K954" s="135"/>
      <c r="L954" s="135"/>
    </row>
    <row r="955" spans="1:12" s="152" customFormat="1" x14ac:dyDescent="0.3">
      <c r="A955" s="140"/>
      <c r="B955" s="132"/>
      <c r="C955" s="133"/>
      <c r="D955" s="132"/>
      <c r="E955" s="132"/>
      <c r="G955" s="134"/>
      <c r="H955" s="167"/>
      <c r="J955" s="135"/>
      <c r="K955" s="135"/>
      <c r="L955" s="135"/>
    </row>
    <row r="956" spans="1:12" s="152" customFormat="1" x14ac:dyDescent="0.3">
      <c r="A956" s="140"/>
      <c r="B956" s="132"/>
      <c r="C956" s="133"/>
      <c r="D956" s="132"/>
      <c r="E956" s="132"/>
      <c r="G956" s="134"/>
      <c r="H956" s="167"/>
      <c r="J956" s="135"/>
      <c r="K956" s="135"/>
      <c r="L956" s="135"/>
    </row>
    <row r="957" spans="1:12" s="152" customFormat="1" x14ac:dyDescent="0.3">
      <c r="A957" s="140"/>
      <c r="B957" s="132"/>
      <c r="C957" s="133"/>
      <c r="D957" s="132"/>
      <c r="E957" s="132"/>
      <c r="G957" s="134"/>
      <c r="H957" s="167"/>
      <c r="J957" s="135"/>
      <c r="K957" s="135"/>
      <c r="L957" s="135"/>
    </row>
    <row r="958" spans="1:12" s="152" customFormat="1" x14ac:dyDescent="0.3">
      <c r="A958" s="140"/>
      <c r="B958" s="132"/>
      <c r="C958" s="133"/>
      <c r="D958" s="132"/>
      <c r="E958" s="132"/>
      <c r="G958" s="134"/>
      <c r="H958" s="167"/>
      <c r="J958" s="135"/>
      <c r="K958" s="135"/>
      <c r="L958" s="135"/>
    </row>
    <row r="959" spans="1:12" s="152" customFormat="1" x14ac:dyDescent="0.3">
      <c r="A959" s="140"/>
      <c r="B959" s="132"/>
      <c r="C959" s="133"/>
      <c r="D959" s="132"/>
      <c r="E959" s="132"/>
      <c r="G959" s="134"/>
      <c r="H959" s="167"/>
      <c r="J959" s="135"/>
      <c r="K959" s="135"/>
      <c r="L959" s="135"/>
    </row>
    <row r="960" spans="1:12" s="152" customFormat="1" x14ac:dyDescent="0.3">
      <c r="A960" s="140"/>
      <c r="B960" s="132"/>
      <c r="C960" s="133"/>
      <c r="D960" s="132"/>
      <c r="E960" s="132"/>
      <c r="G960" s="134"/>
      <c r="H960" s="167"/>
      <c r="J960" s="135"/>
      <c r="K960" s="135"/>
      <c r="L960" s="135"/>
    </row>
    <row r="961" spans="1:12" s="152" customFormat="1" x14ac:dyDescent="0.3">
      <c r="A961" s="140"/>
      <c r="B961" s="132"/>
      <c r="C961" s="133"/>
      <c r="D961" s="132"/>
      <c r="E961" s="132"/>
      <c r="G961" s="134"/>
      <c r="H961" s="167"/>
      <c r="J961" s="135"/>
      <c r="K961" s="135"/>
      <c r="L961" s="135"/>
    </row>
    <row r="962" spans="1:12" s="152" customFormat="1" x14ac:dyDescent="0.3">
      <c r="A962" s="140"/>
      <c r="B962" s="132"/>
      <c r="C962" s="133"/>
      <c r="D962" s="132"/>
      <c r="E962" s="132"/>
      <c r="G962" s="134"/>
      <c r="H962" s="167"/>
      <c r="J962" s="135"/>
      <c r="K962" s="135"/>
      <c r="L962" s="135"/>
    </row>
    <row r="963" spans="1:12" s="152" customFormat="1" x14ac:dyDescent="0.3">
      <c r="A963" s="140"/>
      <c r="B963" s="132"/>
      <c r="C963" s="133"/>
      <c r="D963" s="132"/>
      <c r="E963" s="132"/>
      <c r="G963" s="134"/>
      <c r="H963" s="167"/>
      <c r="J963" s="135"/>
      <c r="K963" s="135"/>
      <c r="L963" s="135"/>
    </row>
    <row r="964" spans="1:12" s="152" customFormat="1" x14ac:dyDescent="0.3">
      <c r="A964" s="140"/>
      <c r="B964" s="132"/>
      <c r="C964" s="133"/>
      <c r="D964" s="132"/>
      <c r="E964" s="132"/>
      <c r="G964" s="134"/>
      <c r="H964" s="167"/>
      <c r="J964" s="135"/>
      <c r="K964" s="135"/>
      <c r="L964" s="135"/>
    </row>
    <row r="965" spans="1:12" s="152" customFormat="1" x14ac:dyDescent="0.3">
      <c r="A965" s="140"/>
      <c r="B965" s="132"/>
      <c r="C965" s="133"/>
      <c r="D965" s="132"/>
      <c r="E965" s="132"/>
      <c r="G965" s="134"/>
      <c r="H965" s="167"/>
      <c r="J965" s="135"/>
      <c r="K965" s="135"/>
      <c r="L965" s="135"/>
    </row>
    <row r="966" spans="1:12" s="152" customFormat="1" x14ac:dyDescent="0.3">
      <c r="A966" s="140"/>
      <c r="B966" s="132"/>
      <c r="C966" s="133"/>
      <c r="D966" s="132"/>
      <c r="E966" s="132"/>
      <c r="G966" s="134"/>
      <c r="H966" s="167"/>
      <c r="J966" s="135"/>
      <c r="K966" s="135"/>
      <c r="L966" s="135"/>
    </row>
    <row r="967" spans="1:12" s="152" customFormat="1" x14ac:dyDescent="0.3">
      <c r="A967" s="140"/>
      <c r="B967" s="132"/>
      <c r="C967" s="133"/>
      <c r="D967" s="132"/>
      <c r="E967" s="132"/>
      <c r="G967" s="134"/>
      <c r="H967" s="167"/>
      <c r="J967" s="135"/>
      <c r="K967" s="135"/>
      <c r="L967" s="135"/>
    </row>
    <row r="968" spans="1:12" s="152" customFormat="1" x14ac:dyDescent="0.3">
      <c r="A968" s="140"/>
      <c r="B968" s="132"/>
      <c r="C968" s="133"/>
      <c r="D968" s="132"/>
      <c r="E968" s="132"/>
      <c r="G968" s="134"/>
      <c r="H968" s="167"/>
      <c r="J968" s="135"/>
      <c r="K968" s="135"/>
      <c r="L968" s="135"/>
    </row>
    <row r="969" spans="1:12" s="152" customFormat="1" x14ac:dyDescent="0.3">
      <c r="A969" s="140"/>
      <c r="B969" s="132"/>
      <c r="C969" s="133"/>
      <c r="D969" s="132"/>
      <c r="E969" s="132"/>
      <c r="G969" s="134"/>
      <c r="H969" s="167"/>
      <c r="J969" s="135"/>
      <c r="K969" s="135"/>
      <c r="L969" s="135"/>
    </row>
    <row r="970" spans="1:12" s="152" customFormat="1" x14ac:dyDescent="0.3">
      <c r="A970" s="140"/>
      <c r="B970" s="132"/>
      <c r="C970" s="133"/>
      <c r="D970" s="132"/>
      <c r="E970" s="132"/>
      <c r="G970" s="134"/>
      <c r="H970" s="167"/>
      <c r="J970" s="135"/>
      <c r="K970" s="135"/>
      <c r="L970" s="135"/>
    </row>
    <row r="971" spans="1:12" s="152" customFormat="1" x14ac:dyDescent="0.3">
      <c r="A971" s="140"/>
      <c r="B971" s="132"/>
      <c r="C971" s="133"/>
      <c r="D971" s="132"/>
      <c r="E971" s="132"/>
      <c r="G971" s="134"/>
      <c r="H971" s="167"/>
      <c r="J971" s="135"/>
      <c r="K971" s="135"/>
      <c r="L971" s="135"/>
    </row>
    <row r="972" spans="1:12" s="152" customFormat="1" x14ac:dyDescent="0.3">
      <c r="A972" s="140"/>
      <c r="B972" s="132"/>
      <c r="C972" s="133"/>
      <c r="D972" s="132"/>
      <c r="E972" s="132"/>
      <c r="G972" s="134"/>
      <c r="H972" s="167"/>
      <c r="J972" s="135"/>
      <c r="K972" s="135"/>
      <c r="L972" s="135"/>
    </row>
    <row r="973" spans="1:12" s="152" customFormat="1" x14ac:dyDescent="0.3">
      <c r="A973" s="140"/>
      <c r="B973" s="132"/>
      <c r="C973" s="133"/>
      <c r="D973" s="132"/>
      <c r="E973" s="132"/>
      <c r="G973" s="134"/>
      <c r="H973" s="167"/>
      <c r="J973" s="135"/>
      <c r="K973" s="135"/>
      <c r="L973" s="135"/>
    </row>
    <row r="974" spans="1:12" s="152" customFormat="1" x14ac:dyDescent="0.3">
      <c r="A974" s="140"/>
      <c r="B974" s="132"/>
      <c r="C974" s="133"/>
      <c r="D974" s="132"/>
      <c r="E974" s="132"/>
      <c r="G974" s="134"/>
      <c r="H974" s="167"/>
      <c r="J974" s="135"/>
      <c r="K974" s="135"/>
      <c r="L974" s="135"/>
    </row>
    <row r="975" spans="1:12" s="152" customFormat="1" x14ac:dyDescent="0.3">
      <c r="A975" s="140"/>
      <c r="B975" s="132"/>
      <c r="C975" s="133"/>
      <c r="D975" s="132"/>
      <c r="E975" s="132"/>
      <c r="G975" s="134"/>
      <c r="H975" s="167"/>
      <c r="J975" s="135"/>
      <c r="K975" s="135"/>
      <c r="L975" s="135"/>
    </row>
    <row r="976" spans="1:12" s="152" customFormat="1" x14ac:dyDescent="0.3">
      <c r="A976" s="140"/>
      <c r="B976" s="132"/>
      <c r="C976" s="133"/>
      <c r="D976" s="132"/>
      <c r="E976" s="132"/>
      <c r="G976" s="134"/>
      <c r="H976" s="167"/>
      <c r="J976" s="135"/>
      <c r="K976" s="135"/>
      <c r="L976" s="135"/>
    </row>
    <row r="977" spans="1:12" s="152" customFormat="1" x14ac:dyDescent="0.3">
      <c r="A977" s="140"/>
      <c r="B977" s="132"/>
      <c r="C977" s="133"/>
      <c r="D977" s="132"/>
      <c r="E977" s="132"/>
      <c r="G977" s="134"/>
      <c r="H977" s="167"/>
      <c r="J977" s="135"/>
      <c r="K977" s="135"/>
      <c r="L977" s="135"/>
    </row>
    <row r="978" spans="1:12" s="152" customFormat="1" x14ac:dyDescent="0.3">
      <c r="A978" s="140"/>
      <c r="B978" s="132"/>
      <c r="C978" s="133"/>
      <c r="D978" s="132"/>
      <c r="E978" s="132"/>
      <c r="G978" s="134"/>
      <c r="H978" s="167"/>
      <c r="J978" s="135"/>
      <c r="K978" s="135"/>
      <c r="L978" s="135"/>
    </row>
    <row r="979" spans="1:12" s="152" customFormat="1" x14ac:dyDescent="0.3">
      <c r="A979" s="140"/>
      <c r="B979" s="132"/>
      <c r="C979" s="133"/>
      <c r="D979" s="132"/>
      <c r="E979" s="132"/>
      <c r="G979" s="134"/>
      <c r="H979" s="167"/>
      <c r="J979" s="135"/>
      <c r="K979" s="135"/>
      <c r="L979" s="135"/>
    </row>
    <row r="980" spans="1:12" s="152" customFormat="1" x14ac:dyDescent="0.3">
      <c r="A980" s="140"/>
      <c r="B980" s="132"/>
      <c r="C980" s="133"/>
      <c r="D980" s="132"/>
      <c r="E980" s="132"/>
      <c r="G980" s="134"/>
      <c r="H980" s="167"/>
      <c r="J980" s="135"/>
      <c r="K980" s="135"/>
      <c r="L980" s="135"/>
    </row>
    <row r="981" spans="1:12" s="152" customFormat="1" x14ac:dyDescent="0.3">
      <c r="A981" s="140"/>
      <c r="B981" s="132"/>
      <c r="C981" s="133"/>
      <c r="D981" s="132"/>
      <c r="E981" s="132"/>
      <c r="G981" s="134"/>
      <c r="H981" s="167"/>
      <c r="J981" s="135"/>
      <c r="K981" s="135"/>
      <c r="L981" s="135"/>
    </row>
    <row r="982" spans="1:12" s="152" customFormat="1" x14ac:dyDescent="0.3">
      <c r="A982" s="140"/>
      <c r="B982" s="132"/>
      <c r="C982" s="133"/>
      <c r="D982" s="132"/>
      <c r="E982" s="132"/>
      <c r="G982" s="134"/>
      <c r="H982" s="167"/>
      <c r="J982" s="135"/>
      <c r="K982" s="135"/>
      <c r="L982" s="135"/>
    </row>
    <row r="983" spans="1:12" s="152" customFormat="1" x14ac:dyDescent="0.3">
      <c r="A983" s="140"/>
      <c r="B983" s="132"/>
      <c r="C983" s="133"/>
      <c r="D983" s="132"/>
      <c r="E983" s="132"/>
      <c r="G983" s="134"/>
      <c r="H983" s="167"/>
      <c r="J983" s="135"/>
      <c r="K983" s="135"/>
      <c r="L983" s="135"/>
    </row>
    <row r="984" spans="1:12" s="152" customFormat="1" x14ac:dyDescent="0.3">
      <c r="A984" s="140"/>
      <c r="B984" s="132"/>
      <c r="C984" s="133"/>
      <c r="D984" s="132"/>
      <c r="E984" s="132"/>
      <c r="G984" s="134"/>
      <c r="H984" s="167"/>
      <c r="J984" s="135"/>
      <c r="K984" s="135"/>
      <c r="L984" s="135"/>
    </row>
    <row r="985" spans="1:12" s="152" customFormat="1" x14ac:dyDescent="0.3">
      <c r="A985" s="140"/>
      <c r="B985" s="132"/>
      <c r="C985" s="133"/>
      <c r="D985" s="132"/>
      <c r="E985" s="132"/>
      <c r="G985" s="134"/>
      <c r="H985" s="167"/>
      <c r="J985" s="135"/>
      <c r="K985" s="135"/>
      <c r="L985" s="135"/>
    </row>
    <row r="986" spans="1:12" s="152" customFormat="1" x14ac:dyDescent="0.3">
      <c r="A986" s="140"/>
      <c r="B986" s="132"/>
      <c r="C986" s="133"/>
      <c r="D986" s="132"/>
      <c r="E986" s="132"/>
      <c r="G986" s="134"/>
      <c r="H986" s="167"/>
      <c r="J986" s="135"/>
      <c r="K986" s="135"/>
      <c r="L986" s="135"/>
    </row>
    <row r="987" spans="1:12" s="152" customFormat="1" x14ac:dyDescent="0.3">
      <c r="A987" s="140"/>
      <c r="B987" s="132"/>
      <c r="C987" s="133"/>
      <c r="D987" s="132"/>
      <c r="E987" s="132"/>
      <c r="G987" s="134"/>
      <c r="H987" s="167"/>
      <c r="J987" s="135"/>
      <c r="K987" s="135"/>
      <c r="L987" s="135"/>
    </row>
    <row r="988" spans="1:12" s="152" customFormat="1" x14ac:dyDescent="0.3">
      <c r="A988" s="140"/>
      <c r="B988" s="132"/>
      <c r="C988" s="133"/>
      <c r="D988" s="132"/>
      <c r="E988" s="132"/>
      <c r="G988" s="134"/>
      <c r="H988" s="167"/>
      <c r="J988" s="135"/>
      <c r="K988" s="135"/>
      <c r="L988" s="135"/>
    </row>
    <row r="989" spans="1:12" s="152" customFormat="1" x14ac:dyDescent="0.3">
      <c r="A989" s="140"/>
      <c r="B989" s="132"/>
      <c r="C989" s="133"/>
      <c r="D989" s="132"/>
      <c r="E989" s="132"/>
      <c r="G989" s="134"/>
      <c r="H989" s="167"/>
      <c r="J989" s="135"/>
      <c r="K989" s="135"/>
      <c r="L989" s="135"/>
    </row>
    <row r="990" spans="1:12" s="152" customFormat="1" x14ac:dyDescent="0.3">
      <c r="A990" s="140"/>
      <c r="B990" s="132"/>
      <c r="C990" s="133"/>
      <c r="D990" s="132"/>
      <c r="E990" s="132"/>
      <c r="G990" s="134"/>
      <c r="H990" s="167"/>
      <c r="J990" s="135"/>
      <c r="K990" s="135"/>
      <c r="L990" s="135"/>
    </row>
    <row r="991" spans="1:12" s="152" customFormat="1" x14ac:dyDescent="0.3">
      <c r="A991" s="140"/>
      <c r="B991" s="132"/>
      <c r="C991" s="133"/>
      <c r="D991" s="132"/>
      <c r="E991" s="132"/>
      <c r="G991" s="134"/>
      <c r="H991" s="167"/>
      <c r="J991" s="135"/>
      <c r="K991" s="135"/>
      <c r="L991" s="135"/>
    </row>
    <row r="992" spans="1:12" s="152" customFormat="1" x14ac:dyDescent="0.3">
      <c r="A992" s="140"/>
      <c r="B992" s="132"/>
      <c r="C992" s="133"/>
      <c r="D992" s="132"/>
      <c r="E992" s="132"/>
      <c r="G992" s="134"/>
      <c r="H992" s="167"/>
      <c r="J992" s="135"/>
      <c r="K992" s="135"/>
      <c r="L992" s="135"/>
    </row>
    <row r="993" spans="1:201" s="152" customFormat="1" x14ac:dyDescent="0.3">
      <c r="A993" s="140"/>
      <c r="B993" s="132"/>
      <c r="C993" s="133"/>
      <c r="D993" s="132"/>
      <c r="E993" s="132"/>
      <c r="G993" s="134"/>
      <c r="H993" s="167"/>
      <c r="J993" s="135"/>
      <c r="K993" s="135"/>
      <c r="L993" s="135"/>
    </row>
    <row r="994" spans="1:201" s="152" customFormat="1" x14ac:dyDescent="0.3">
      <c r="A994" s="140"/>
      <c r="B994" s="132"/>
      <c r="C994" s="133"/>
      <c r="D994" s="132"/>
      <c r="E994" s="132"/>
      <c r="G994" s="134"/>
      <c r="H994" s="167"/>
      <c r="J994" s="135"/>
      <c r="K994" s="135"/>
      <c r="L994" s="135"/>
    </row>
    <row r="995" spans="1:201" s="152" customFormat="1" x14ac:dyDescent="0.3">
      <c r="A995" s="140"/>
      <c r="B995" s="132"/>
      <c r="C995" s="133"/>
      <c r="D995" s="132"/>
      <c r="E995" s="132"/>
      <c r="G995" s="134"/>
      <c r="H995" s="167"/>
      <c r="J995" s="135"/>
      <c r="K995" s="135"/>
      <c r="L995" s="135"/>
    </row>
    <row r="996" spans="1:201" s="152" customFormat="1" x14ac:dyDescent="0.3">
      <c r="A996" s="140"/>
      <c r="B996" s="132"/>
      <c r="C996" s="133"/>
      <c r="D996" s="132"/>
      <c r="E996" s="132"/>
      <c r="G996" s="134"/>
      <c r="H996" s="167"/>
      <c r="J996" s="135"/>
      <c r="K996" s="135"/>
      <c r="L996" s="135"/>
    </row>
    <row r="997" spans="1:201" s="152" customFormat="1" x14ac:dyDescent="0.3">
      <c r="A997" s="140"/>
      <c r="B997" s="132"/>
      <c r="C997" s="133"/>
      <c r="D997" s="132"/>
      <c r="E997" s="132"/>
      <c r="G997" s="134"/>
      <c r="H997" s="167"/>
      <c r="J997" s="135"/>
      <c r="K997" s="135"/>
      <c r="L997" s="135"/>
    </row>
    <row r="998" spans="1:201" s="152" customFormat="1" x14ac:dyDescent="0.3">
      <c r="A998" s="140"/>
      <c r="B998" s="132"/>
      <c r="C998" s="133"/>
      <c r="D998" s="132"/>
      <c r="E998" s="132"/>
      <c r="G998" s="134"/>
      <c r="H998" s="167"/>
      <c r="J998" s="135"/>
      <c r="K998" s="135"/>
      <c r="L998" s="135"/>
    </row>
    <row r="999" spans="1:201" s="152" customFormat="1" x14ac:dyDescent="0.3">
      <c r="A999" s="140"/>
      <c r="B999" s="132"/>
      <c r="C999" s="133"/>
      <c r="D999" s="132"/>
      <c r="E999" s="132"/>
      <c r="G999" s="134"/>
      <c r="H999" s="167"/>
      <c r="J999" s="135"/>
      <c r="K999" s="135"/>
      <c r="L999" s="135"/>
    </row>
    <row r="1000" spans="1:201" s="152" customFormat="1" x14ac:dyDescent="0.3">
      <c r="A1000" s="140"/>
      <c r="B1000" s="132" t="s">
        <v>140</v>
      </c>
      <c r="C1000" s="133"/>
      <c r="D1000" s="132" t="str">
        <f>IF(D21&lt;&gt;0,SUBTOTAL(9,D27:D999),"")</f>
        <v/>
      </c>
      <c r="E1000" s="132"/>
      <c r="F1000" s="152" t="str">
        <f>IF(F21&lt;&gt;0,SUBTOTAL(9,F27:F999),"")</f>
        <v/>
      </c>
      <c r="G1000" s="134" t="str">
        <f>IF(G21&lt;&gt;0,SUBTOTAL(9,G27:G999),"")</f>
        <v/>
      </c>
      <c r="H1000" s="167" t="str">
        <f>IF(H21&lt;&gt;0,SUBTOTAL(9,H27:H999),"")</f>
        <v/>
      </c>
      <c r="I1000" s="152" t="str">
        <f>IF(I21&lt;&gt;0,SUBTOTAL(9,I27:I999),"")</f>
        <v/>
      </c>
      <c r="J1000" s="135">
        <f>IF(J21&lt;&gt;0,SUM(J28:J999),"")</f>
        <v>12.311999999999996</v>
      </c>
      <c r="K1000" s="135">
        <f t="shared" ref="K1000:P1000" si="24">IF(K21&lt;&gt;0,SUM(K28:K999),"")</f>
        <v>249.11999999999998</v>
      </c>
      <c r="L1000" s="135">
        <f t="shared" si="24"/>
        <v>65</v>
      </c>
      <c r="M1000" s="152" t="str">
        <f t="shared" si="24"/>
        <v/>
      </c>
      <c r="N1000" s="152" t="str">
        <f t="shared" si="24"/>
        <v/>
      </c>
      <c r="O1000" s="152" t="str">
        <f t="shared" si="24"/>
        <v/>
      </c>
      <c r="P1000" s="152" t="str">
        <f t="shared" si="24"/>
        <v/>
      </c>
      <c r="Q1000" s="152" t="str">
        <f t="shared" ref="Q1000" si="25">IF(Q21&lt;&gt;0,SUM(Q28:Q999),"")</f>
        <v/>
      </c>
      <c r="R1000" s="152" t="str">
        <f t="shared" ref="R1000" si="26">IF(R21&lt;&gt;0,SUM(R28:R999),"")</f>
        <v/>
      </c>
      <c r="S1000" s="152" t="str">
        <f t="shared" ref="S1000" si="27">IF(S21&lt;&gt;0,SUM(S28:S999),"")</f>
        <v/>
      </c>
      <c r="T1000" s="152" t="str">
        <f t="shared" ref="T1000" si="28">IF(T21&lt;&gt;0,SUM(T28:T999),"")</f>
        <v/>
      </c>
      <c r="U1000" s="152" t="str">
        <f t="shared" ref="U1000:V1000" si="29">IF(U21&lt;&gt;0,SUM(U28:U999),"")</f>
        <v/>
      </c>
      <c r="V1000" s="152" t="str">
        <f t="shared" si="29"/>
        <v/>
      </c>
      <c r="W1000" s="152" t="str">
        <f t="shared" ref="W1000" si="30">IF(W21&lt;&gt;0,SUM(W28:W999),"")</f>
        <v/>
      </c>
      <c r="X1000" s="152" t="str">
        <f t="shared" ref="X1000" si="31">IF(X21&lt;&gt;0,SUM(X28:X999),"")</f>
        <v/>
      </c>
      <c r="Y1000" s="152" t="str">
        <f t="shared" ref="Y1000" si="32">IF(Y21&lt;&gt;0,SUM(Y28:Y999),"")</f>
        <v/>
      </c>
      <c r="Z1000" s="152" t="str">
        <f t="shared" ref="Z1000" si="33">IF(Z21&lt;&gt;0,SUM(Z28:Z999),"")</f>
        <v/>
      </c>
      <c r="AA1000" s="152" t="str">
        <f t="shared" ref="AA1000:AB1000" si="34">IF(AA21&lt;&gt;0,SUM(AA28:AA999),"")</f>
        <v/>
      </c>
      <c r="AB1000" s="152" t="str">
        <f t="shared" si="34"/>
        <v/>
      </c>
      <c r="AC1000" s="152" t="str">
        <f t="shared" ref="AC1000" si="35">IF(AC21&lt;&gt;0,SUM(AC28:AC999),"")</f>
        <v/>
      </c>
      <c r="AD1000" s="152" t="str">
        <f t="shared" ref="AD1000" si="36">IF(AD21&lt;&gt;0,SUM(AD28:AD999),"")</f>
        <v/>
      </c>
      <c r="AE1000" s="152" t="str">
        <f t="shared" ref="AE1000" si="37">IF(AE21&lt;&gt;0,SUM(AE28:AE999),"")</f>
        <v/>
      </c>
      <c r="AF1000" s="152" t="str">
        <f t="shared" ref="AF1000" si="38">IF(AF21&lt;&gt;0,SUM(AF28:AF999),"")</f>
        <v/>
      </c>
      <c r="AG1000" s="152" t="str">
        <f t="shared" ref="AG1000:AH1000" si="39">IF(AG21&lt;&gt;0,SUM(AG28:AG999),"")</f>
        <v/>
      </c>
      <c r="AH1000" s="152" t="str">
        <f t="shared" si="39"/>
        <v/>
      </c>
      <c r="AI1000" s="152" t="str">
        <f t="shared" ref="AI1000" si="40">IF(AI21&lt;&gt;0,SUM(AI28:AI999),"")</f>
        <v/>
      </c>
      <c r="AJ1000" s="152" t="str">
        <f t="shared" ref="AJ1000" si="41">IF(AJ21&lt;&gt;0,SUM(AJ28:AJ999),"")</f>
        <v/>
      </c>
      <c r="AK1000" s="152" t="str">
        <f t="shared" ref="AK1000" si="42">IF(AK21&lt;&gt;0,SUM(AK28:AK999),"")</f>
        <v/>
      </c>
      <c r="AL1000" s="152" t="str">
        <f t="shared" ref="AL1000" si="43">IF(AL21&lt;&gt;0,SUM(AL28:AL999),"")</f>
        <v/>
      </c>
      <c r="AM1000" s="152" t="str">
        <f t="shared" ref="AM1000:AN1000" si="44">IF(AM21&lt;&gt;0,SUM(AM28:AM999),"")</f>
        <v/>
      </c>
      <c r="AN1000" s="152" t="str">
        <f t="shared" si="44"/>
        <v/>
      </c>
      <c r="AO1000" s="152" t="str">
        <f t="shared" ref="AO1000" si="45">IF(AO21&lt;&gt;0,SUM(AO28:AO999),"")</f>
        <v/>
      </c>
      <c r="AP1000" s="152" t="str">
        <f t="shared" ref="AP1000" si="46">IF(AP21&lt;&gt;0,SUM(AP28:AP999),"")</f>
        <v/>
      </c>
      <c r="AQ1000" s="152" t="str">
        <f t="shared" ref="AQ1000" si="47">IF(AQ21&lt;&gt;0,SUM(AQ28:AQ999),"")</f>
        <v/>
      </c>
      <c r="AR1000" s="152" t="str">
        <f t="shared" ref="AR1000" si="48">IF(AR21&lt;&gt;0,SUM(AR28:AR999),"")</f>
        <v/>
      </c>
      <c r="AS1000" s="152" t="str">
        <f t="shared" ref="AS1000:AT1000" si="49">IF(AS21&lt;&gt;0,SUM(AS28:AS999),"")</f>
        <v/>
      </c>
      <c r="AT1000" s="152" t="str">
        <f t="shared" si="49"/>
        <v/>
      </c>
      <c r="AU1000" s="152" t="str">
        <f t="shared" ref="AU1000" si="50">IF(AU21&lt;&gt;0,SUM(AU28:AU999),"")</f>
        <v/>
      </c>
      <c r="AV1000" s="152" t="str">
        <f t="shared" ref="AV1000" si="51">IF(AV21&lt;&gt;0,SUM(AV28:AV999),"")</f>
        <v/>
      </c>
      <c r="AW1000" s="152" t="str">
        <f t="shared" ref="AW1000" si="52">IF(AW21&lt;&gt;0,SUM(AW28:AW999),"")</f>
        <v/>
      </c>
      <c r="AX1000" s="152" t="str">
        <f t="shared" ref="AX1000" si="53">IF(AX21&lt;&gt;0,SUM(AX28:AX999),"")</f>
        <v/>
      </c>
      <c r="AY1000" s="152" t="str">
        <f t="shared" ref="AY1000:AZ1000" si="54">IF(AY21&lt;&gt;0,SUM(AY28:AY999),"")</f>
        <v/>
      </c>
      <c r="AZ1000" s="152" t="str">
        <f t="shared" si="54"/>
        <v/>
      </c>
      <c r="BA1000" s="152" t="str">
        <f t="shared" ref="BA1000" si="55">IF(BA21&lt;&gt;0,SUM(BA28:BA999),"")</f>
        <v/>
      </c>
      <c r="BB1000" s="152" t="str">
        <f t="shared" ref="BB1000" si="56">IF(BB21&lt;&gt;0,SUM(BB28:BB999),"")</f>
        <v/>
      </c>
      <c r="BC1000" s="152" t="str">
        <f t="shared" ref="BC1000" si="57">IF(BC21&lt;&gt;0,SUM(BC28:BC999),"")</f>
        <v/>
      </c>
      <c r="BD1000" s="152" t="str">
        <f t="shared" ref="BD1000" si="58">IF(BD21&lt;&gt;0,SUM(BD28:BD999),"")</f>
        <v/>
      </c>
      <c r="BE1000" s="152" t="str">
        <f t="shared" ref="BE1000:BF1000" si="59">IF(BE21&lt;&gt;0,SUM(BE28:BE999),"")</f>
        <v/>
      </c>
      <c r="BF1000" s="152" t="str">
        <f t="shared" si="59"/>
        <v/>
      </c>
      <c r="BG1000" s="152" t="str">
        <f t="shared" ref="BG1000" si="60">IF(BG21&lt;&gt;0,SUM(BG28:BG999),"")</f>
        <v/>
      </c>
      <c r="BH1000" s="152" t="str">
        <f t="shared" ref="BH1000" si="61">IF(BH21&lt;&gt;0,SUM(BH28:BH999),"")</f>
        <v/>
      </c>
      <c r="BI1000" s="152" t="str">
        <f t="shared" ref="BI1000" si="62">IF(BI21&lt;&gt;0,SUM(BI28:BI999),"")</f>
        <v/>
      </c>
      <c r="BJ1000" s="152" t="str">
        <f t="shared" ref="BJ1000" si="63">IF(BJ21&lt;&gt;0,SUM(BJ28:BJ999),"")</f>
        <v/>
      </c>
      <c r="BK1000" s="152" t="str">
        <f t="shared" ref="BK1000:BL1000" si="64">IF(BK21&lt;&gt;0,SUM(BK28:BK999),"")</f>
        <v/>
      </c>
      <c r="BL1000" s="152" t="str">
        <f t="shared" si="64"/>
        <v/>
      </c>
      <c r="BM1000" s="152" t="str">
        <f t="shared" ref="BM1000" si="65">IF(BM21&lt;&gt;0,SUM(BM28:BM999),"")</f>
        <v/>
      </c>
      <c r="BN1000" s="152" t="str">
        <f t="shared" ref="BN1000" si="66">IF(BN21&lt;&gt;0,SUM(BN28:BN999),"")</f>
        <v/>
      </c>
      <c r="BO1000" s="152" t="str">
        <f t="shared" ref="BO1000" si="67">IF(BO21&lt;&gt;0,SUM(BO28:BO999),"")</f>
        <v/>
      </c>
      <c r="BP1000" s="152" t="str">
        <f t="shared" ref="BP1000" si="68">IF(BP21&lt;&gt;0,SUM(BP28:BP999),"")</f>
        <v/>
      </c>
      <c r="BQ1000" s="152" t="str">
        <f t="shared" ref="BQ1000:BR1000" si="69">IF(BQ21&lt;&gt;0,SUM(BQ28:BQ999),"")</f>
        <v/>
      </c>
      <c r="BR1000" s="152" t="str">
        <f t="shared" si="69"/>
        <v/>
      </c>
      <c r="BS1000" s="152" t="str">
        <f t="shared" ref="BS1000" si="70">IF(BS21&lt;&gt;0,SUM(BS28:BS999),"")</f>
        <v/>
      </c>
      <c r="BT1000" s="152" t="str">
        <f t="shared" ref="BT1000" si="71">IF(BT21&lt;&gt;0,SUM(BT28:BT999),"")</f>
        <v/>
      </c>
      <c r="BU1000" s="152" t="str">
        <f t="shared" ref="BU1000" si="72">IF(BU21&lt;&gt;0,SUM(BU28:BU999),"")</f>
        <v/>
      </c>
      <c r="BV1000" s="152" t="str">
        <f t="shared" ref="BV1000" si="73">IF(BV21&lt;&gt;0,SUM(BV28:BV999),"")</f>
        <v/>
      </c>
      <c r="BW1000" s="152" t="str">
        <f t="shared" ref="BW1000:BX1000" si="74">IF(BW21&lt;&gt;0,SUM(BW28:BW999),"")</f>
        <v/>
      </c>
      <c r="BX1000" s="152" t="str">
        <f t="shared" si="74"/>
        <v/>
      </c>
      <c r="BY1000" s="152" t="str">
        <f t="shared" ref="BY1000" si="75">IF(BY21&lt;&gt;0,SUM(BY28:BY999),"")</f>
        <v/>
      </c>
      <c r="BZ1000" s="152" t="str">
        <f t="shared" ref="BZ1000" si="76">IF(BZ21&lt;&gt;0,SUM(BZ28:BZ999),"")</f>
        <v/>
      </c>
      <c r="CA1000" s="152" t="str">
        <f t="shared" ref="CA1000" si="77">IF(CA21&lt;&gt;0,SUM(CA28:CA999),"")</f>
        <v/>
      </c>
      <c r="CB1000" s="152" t="str">
        <f t="shared" ref="CB1000" si="78">IF(CB21&lt;&gt;0,SUM(CB28:CB999),"")</f>
        <v/>
      </c>
      <c r="CC1000" s="152" t="str">
        <f t="shared" ref="CC1000:CD1000" si="79">IF(CC21&lt;&gt;0,SUM(CC28:CC999),"")</f>
        <v/>
      </c>
      <c r="CD1000" s="152" t="str">
        <f t="shared" si="79"/>
        <v/>
      </c>
      <c r="CE1000" s="152" t="str">
        <f t="shared" ref="CE1000" si="80">IF(CE21&lt;&gt;0,SUM(CE28:CE999),"")</f>
        <v/>
      </c>
      <c r="CF1000" s="152" t="str">
        <f t="shared" ref="CF1000" si="81">IF(CF21&lt;&gt;0,SUM(CF28:CF999),"")</f>
        <v/>
      </c>
      <c r="CG1000" s="152" t="str">
        <f t="shared" ref="CG1000" si="82">IF(CG21&lt;&gt;0,SUM(CG28:CG999),"")</f>
        <v/>
      </c>
      <c r="CH1000" s="152" t="str">
        <f t="shared" ref="CH1000" si="83">IF(CH21&lt;&gt;0,SUM(CH28:CH999),"")</f>
        <v/>
      </c>
      <c r="CI1000" s="152" t="str">
        <f t="shared" ref="CI1000:CJ1000" si="84">IF(CI21&lt;&gt;0,SUM(CI28:CI999),"")</f>
        <v/>
      </c>
      <c r="CJ1000" s="152" t="str">
        <f t="shared" si="84"/>
        <v/>
      </c>
      <c r="CK1000" s="152" t="str">
        <f t="shared" ref="CK1000" si="85">IF(CK21&lt;&gt;0,SUM(CK28:CK999),"")</f>
        <v/>
      </c>
      <c r="CL1000" s="152" t="str">
        <f t="shared" ref="CL1000" si="86">IF(CL21&lt;&gt;0,SUM(CL28:CL999),"")</f>
        <v/>
      </c>
      <c r="CM1000" s="152" t="str">
        <f t="shared" ref="CM1000" si="87">IF(CM21&lt;&gt;0,SUM(CM28:CM999),"")</f>
        <v/>
      </c>
      <c r="CN1000" s="152" t="str">
        <f t="shared" ref="CN1000" si="88">IF(CN21&lt;&gt;0,SUM(CN28:CN999),"")</f>
        <v/>
      </c>
      <c r="CO1000" s="152" t="str">
        <f t="shared" ref="CO1000:CP1000" si="89">IF(CO21&lt;&gt;0,SUM(CO28:CO999),"")</f>
        <v/>
      </c>
      <c r="CP1000" s="152" t="str">
        <f t="shared" si="89"/>
        <v/>
      </c>
      <c r="CQ1000" s="152" t="str">
        <f t="shared" ref="CQ1000" si="90">IF(CQ21&lt;&gt;0,SUM(CQ28:CQ999),"")</f>
        <v/>
      </c>
      <c r="CR1000" s="152" t="str">
        <f t="shared" ref="CR1000" si="91">IF(CR21&lt;&gt;0,SUM(CR28:CR999),"")</f>
        <v/>
      </c>
      <c r="CS1000" s="152" t="str">
        <f t="shared" ref="CS1000" si="92">IF(CS21&lt;&gt;0,SUM(CS28:CS999),"")</f>
        <v/>
      </c>
      <c r="CT1000" s="152" t="str">
        <f t="shared" ref="CT1000" si="93">IF(CT21&lt;&gt;0,SUM(CT28:CT999),"")</f>
        <v/>
      </c>
      <c r="CU1000" s="152" t="str">
        <f t="shared" ref="CU1000:CV1000" si="94">IF(CU21&lt;&gt;0,SUM(CU28:CU999),"")</f>
        <v/>
      </c>
      <c r="CV1000" s="152" t="str">
        <f t="shared" si="94"/>
        <v/>
      </c>
      <c r="CW1000" s="152" t="str">
        <f t="shared" ref="CW1000" si="95">IF(CW21&lt;&gt;0,SUM(CW28:CW999),"")</f>
        <v/>
      </c>
      <c r="CX1000" s="152" t="str">
        <f t="shared" ref="CX1000" si="96">IF(CX21&lt;&gt;0,SUM(CX28:CX999),"")</f>
        <v/>
      </c>
      <c r="CY1000" s="152" t="str">
        <f t="shared" ref="CY1000" si="97">IF(CY21&lt;&gt;0,SUM(CY28:CY999),"")</f>
        <v/>
      </c>
      <c r="CZ1000" s="152" t="str">
        <f t="shared" ref="CZ1000" si="98">IF(CZ21&lt;&gt;0,SUM(CZ28:CZ999),"")</f>
        <v/>
      </c>
      <c r="DA1000" s="152" t="str">
        <f t="shared" ref="DA1000:DB1000" si="99">IF(DA21&lt;&gt;0,SUM(DA28:DA999),"")</f>
        <v/>
      </c>
      <c r="DB1000" s="152" t="str">
        <f t="shared" si="99"/>
        <v/>
      </c>
      <c r="DC1000" s="152" t="str">
        <f t="shared" ref="DC1000" si="100">IF(DC21&lt;&gt;0,SUM(DC28:DC999),"")</f>
        <v/>
      </c>
      <c r="DD1000" s="152" t="str">
        <f t="shared" ref="DD1000" si="101">IF(DD21&lt;&gt;0,SUM(DD28:DD999),"")</f>
        <v/>
      </c>
      <c r="DE1000" s="152" t="str">
        <f t="shared" ref="DE1000" si="102">IF(DE21&lt;&gt;0,SUM(DE28:DE999),"")</f>
        <v/>
      </c>
      <c r="DF1000" s="152" t="str">
        <f t="shared" ref="DF1000" si="103">IF(DF21&lt;&gt;0,SUM(DF28:DF999),"")</f>
        <v/>
      </c>
      <c r="DG1000" s="152" t="str">
        <f t="shared" ref="DG1000:DH1000" si="104">IF(DG21&lt;&gt;0,SUM(DG28:DG999),"")</f>
        <v/>
      </c>
      <c r="DH1000" s="152" t="str">
        <f t="shared" si="104"/>
        <v/>
      </c>
      <c r="DI1000" s="152" t="str">
        <f t="shared" ref="DI1000" si="105">IF(DI21&lt;&gt;0,SUM(DI28:DI999),"")</f>
        <v/>
      </c>
      <c r="DJ1000" s="152" t="str">
        <f t="shared" ref="DJ1000" si="106">IF(DJ21&lt;&gt;0,SUM(DJ28:DJ999),"")</f>
        <v/>
      </c>
      <c r="DK1000" s="152" t="str">
        <f t="shared" ref="DK1000" si="107">IF(DK21&lt;&gt;0,SUM(DK28:DK999),"")</f>
        <v/>
      </c>
      <c r="DL1000" s="152" t="str">
        <f t="shared" ref="DL1000" si="108">IF(DL21&lt;&gt;0,SUM(DL28:DL999),"")</f>
        <v/>
      </c>
      <c r="DM1000" s="152" t="str">
        <f t="shared" ref="DM1000:DN1000" si="109">IF(DM21&lt;&gt;0,SUM(DM28:DM999),"")</f>
        <v/>
      </c>
      <c r="DN1000" s="152" t="str">
        <f t="shared" si="109"/>
        <v/>
      </c>
      <c r="DO1000" s="152" t="str">
        <f t="shared" ref="DO1000" si="110">IF(DO21&lt;&gt;0,SUM(DO28:DO999),"")</f>
        <v/>
      </c>
      <c r="DP1000" s="152" t="str">
        <f t="shared" ref="DP1000" si="111">IF(DP21&lt;&gt;0,SUM(DP28:DP999),"")</f>
        <v/>
      </c>
      <c r="DQ1000" s="152" t="str">
        <f t="shared" ref="DQ1000" si="112">IF(DQ21&lt;&gt;0,SUM(DQ28:DQ999),"")</f>
        <v/>
      </c>
      <c r="DR1000" s="152" t="str">
        <f t="shared" ref="DR1000" si="113">IF(DR21&lt;&gt;0,SUM(DR28:DR999),"")</f>
        <v/>
      </c>
      <c r="DS1000" s="152" t="str">
        <f t="shared" ref="DS1000:DT1000" si="114">IF(DS21&lt;&gt;0,SUM(DS28:DS999),"")</f>
        <v/>
      </c>
      <c r="DT1000" s="152" t="str">
        <f t="shared" si="114"/>
        <v/>
      </c>
      <c r="DU1000" s="152" t="str">
        <f t="shared" ref="DU1000" si="115">IF(DU21&lt;&gt;0,SUM(DU28:DU999),"")</f>
        <v/>
      </c>
      <c r="DV1000" s="152" t="str">
        <f t="shared" ref="DV1000" si="116">IF(DV21&lt;&gt;0,SUM(DV28:DV999),"")</f>
        <v/>
      </c>
      <c r="DW1000" s="152" t="str">
        <f t="shared" ref="DW1000" si="117">IF(DW21&lt;&gt;0,SUM(DW28:DW999),"")</f>
        <v/>
      </c>
      <c r="DX1000" s="152" t="str">
        <f t="shared" ref="DX1000" si="118">IF(DX21&lt;&gt;0,SUM(DX28:DX999),"")</f>
        <v/>
      </c>
      <c r="DY1000" s="152" t="str">
        <f t="shared" ref="DY1000:DZ1000" si="119">IF(DY21&lt;&gt;0,SUM(DY28:DY999),"")</f>
        <v/>
      </c>
      <c r="DZ1000" s="152" t="str">
        <f t="shared" si="119"/>
        <v/>
      </c>
      <c r="EA1000" s="152" t="str">
        <f t="shared" ref="EA1000" si="120">IF(EA21&lt;&gt;0,SUM(EA28:EA999),"")</f>
        <v/>
      </c>
      <c r="EB1000" s="152" t="str">
        <f t="shared" ref="EB1000" si="121">IF(EB21&lt;&gt;0,SUM(EB28:EB999),"")</f>
        <v/>
      </c>
      <c r="EC1000" s="152" t="str">
        <f t="shared" ref="EC1000" si="122">IF(EC21&lt;&gt;0,SUM(EC28:EC999),"")</f>
        <v/>
      </c>
      <c r="ED1000" s="152" t="str">
        <f t="shared" ref="ED1000" si="123">IF(ED21&lt;&gt;0,SUM(ED28:ED999),"")</f>
        <v/>
      </c>
      <c r="EE1000" s="152" t="str">
        <f t="shared" ref="EE1000:EF1000" si="124">IF(EE21&lt;&gt;0,SUM(EE28:EE999),"")</f>
        <v/>
      </c>
      <c r="EF1000" s="152" t="str">
        <f t="shared" si="124"/>
        <v/>
      </c>
      <c r="EG1000" s="152" t="str">
        <f t="shared" ref="EG1000" si="125">IF(EG21&lt;&gt;0,SUM(EG28:EG999),"")</f>
        <v/>
      </c>
      <c r="EH1000" s="152" t="str">
        <f t="shared" ref="EH1000" si="126">IF(EH21&lt;&gt;0,SUM(EH28:EH999),"")</f>
        <v/>
      </c>
      <c r="EI1000" s="152" t="str">
        <f t="shared" ref="EI1000" si="127">IF(EI21&lt;&gt;0,SUM(EI28:EI999),"")</f>
        <v/>
      </c>
      <c r="EJ1000" s="152" t="str">
        <f t="shared" ref="EJ1000" si="128">IF(EJ21&lt;&gt;0,SUM(EJ28:EJ999),"")</f>
        <v/>
      </c>
      <c r="EK1000" s="152" t="str">
        <f t="shared" ref="EK1000:EL1000" si="129">IF(EK21&lt;&gt;0,SUM(EK28:EK999),"")</f>
        <v/>
      </c>
      <c r="EL1000" s="152" t="str">
        <f t="shared" si="129"/>
        <v/>
      </c>
      <c r="EM1000" s="152" t="str">
        <f t="shared" ref="EM1000" si="130">IF(EM21&lt;&gt;0,SUM(EM28:EM999),"")</f>
        <v/>
      </c>
      <c r="EN1000" s="152" t="str">
        <f t="shared" ref="EN1000" si="131">IF(EN21&lt;&gt;0,SUM(EN28:EN999),"")</f>
        <v/>
      </c>
      <c r="EO1000" s="152" t="str">
        <f t="shared" ref="EO1000" si="132">IF(EO21&lt;&gt;0,SUM(EO28:EO999),"")</f>
        <v/>
      </c>
      <c r="EP1000" s="152" t="str">
        <f t="shared" ref="EP1000" si="133">IF(EP21&lt;&gt;0,SUM(EP28:EP999),"")</f>
        <v/>
      </c>
      <c r="EQ1000" s="152" t="str">
        <f t="shared" ref="EQ1000:ER1000" si="134">IF(EQ21&lt;&gt;0,SUM(EQ28:EQ999),"")</f>
        <v/>
      </c>
      <c r="ER1000" s="152" t="str">
        <f t="shared" si="134"/>
        <v/>
      </c>
      <c r="ES1000" s="152" t="str">
        <f t="shared" ref="ES1000" si="135">IF(ES21&lt;&gt;0,SUM(ES28:ES999),"")</f>
        <v/>
      </c>
      <c r="ET1000" s="152" t="str">
        <f t="shared" ref="ET1000" si="136">IF(ET21&lt;&gt;0,SUM(ET28:ET999),"")</f>
        <v/>
      </c>
      <c r="EU1000" s="152" t="str">
        <f t="shared" ref="EU1000" si="137">IF(EU21&lt;&gt;0,SUM(EU28:EU999),"")</f>
        <v/>
      </c>
      <c r="EV1000" s="152" t="str">
        <f t="shared" ref="EV1000" si="138">IF(EV21&lt;&gt;0,SUM(EV28:EV999),"")</f>
        <v/>
      </c>
      <c r="EW1000" s="152" t="str">
        <f t="shared" ref="EW1000:EX1000" si="139">IF(EW21&lt;&gt;0,SUM(EW28:EW999),"")</f>
        <v/>
      </c>
      <c r="EX1000" s="152" t="str">
        <f t="shared" si="139"/>
        <v/>
      </c>
      <c r="EY1000" s="152" t="str">
        <f t="shared" ref="EY1000" si="140">IF(EY21&lt;&gt;0,SUM(EY28:EY999),"")</f>
        <v/>
      </c>
      <c r="EZ1000" s="152" t="str">
        <f t="shared" ref="EZ1000" si="141">IF(EZ21&lt;&gt;0,SUM(EZ28:EZ999),"")</f>
        <v/>
      </c>
      <c r="FA1000" s="152" t="str">
        <f t="shared" ref="FA1000" si="142">IF(FA21&lt;&gt;0,SUM(FA28:FA999),"")</f>
        <v/>
      </c>
      <c r="FB1000" s="152" t="str">
        <f t="shared" ref="FB1000" si="143">IF(FB21&lt;&gt;0,SUM(FB28:FB999),"")</f>
        <v/>
      </c>
      <c r="FC1000" s="152" t="str">
        <f t="shared" ref="FC1000:FD1000" si="144">IF(FC21&lt;&gt;0,SUM(FC28:FC999),"")</f>
        <v/>
      </c>
      <c r="FD1000" s="152" t="str">
        <f t="shared" si="144"/>
        <v/>
      </c>
      <c r="FE1000" s="152" t="str">
        <f t="shared" ref="FE1000" si="145">IF(FE21&lt;&gt;0,SUM(FE28:FE999),"")</f>
        <v/>
      </c>
      <c r="FF1000" s="152" t="str">
        <f t="shared" ref="FF1000" si="146">IF(FF21&lt;&gt;0,SUM(FF28:FF999),"")</f>
        <v/>
      </c>
      <c r="FG1000" s="152" t="str">
        <f t="shared" ref="FG1000" si="147">IF(FG21&lt;&gt;0,SUM(FG28:FG999),"")</f>
        <v/>
      </c>
      <c r="FH1000" s="152" t="str">
        <f t="shared" ref="FH1000" si="148">IF(FH21&lt;&gt;0,SUM(FH28:FH999),"")</f>
        <v/>
      </c>
      <c r="FI1000" s="152" t="str">
        <f t="shared" ref="FI1000:FJ1000" si="149">IF(FI21&lt;&gt;0,SUM(FI28:FI999),"")</f>
        <v/>
      </c>
      <c r="FJ1000" s="152" t="str">
        <f t="shared" si="149"/>
        <v/>
      </c>
      <c r="FK1000" s="152" t="str">
        <f t="shared" ref="FK1000" si="150">IF(FK21&lt;&gt;0,SUM(FK28:FK999),"")</f>
        <v/>
      </c>
      <c r="FL1000" s="152" t="str">
        <f t="shared" ref="FL1000" si="151">IF(FL21&lt;&gt;0,SUM(FL28:FL999),"")</f>
        <v/>
      </c>
      <c r="FM1000" s="152" t="str">
        <f t="shared" ref="FM1000" si="152">IF(FM21&lt;&gt;0,SUM(FM28:FM999),"")</f>
        <v/>
      </c>
      <c r="FN1000" s="152" t="str">
        <f t="shared" ref="FN1000" si="153">IF(FN21&lt;&gt;0,SUM(FN28:FN999),"")</f>
        <v/>
      </c>
      <c r="FO1000" s="152" t="str">
        <f t="shared" ref="FO1000:FP1000" si="154">IF(FO21&lt;&gt;0,SUM(FO28:FO999),"")</f>
        <v/>
      </c>
      <c r="FP1000" s="152" t="str">
        <f t="shared" si="154"/>
        <v/>
      </c>
      <c r="FQ1000" s="152" t="str">
        <f t="shared" ref="FQ1000" si="155">IF(FQ21&lt;&gt;0,SUM(FQ28:FQ999),"")</f>
        <v/>
      </c>
      <c r="FR1000" s="152" t="str">
        <f t="shared" ref="FR1000" si="156">IF(FR21&lt;&gt;0,SUM(FR28:FR999),"")</f>
        <v/>
      </c>
      <c r="FS1000" s="152" t="str">
        <f t="shared" ref="FS1000" si="157">IF(FS21&lt;&gt;0,SUM(FS28:FS999),"")</f>
        <v/>
      </c>
      <c r="FT1000" s="152" t="str">
        <f t="shared" ref="FT1000" si="158">IF(FT21&lt;&gt;0,SUM(FT28:FT999),"")</f>
        <v/>
      </c>
      <c r="FU1000" s="152" t="str">
        <f t="shared" ref="FU1000:FV1000" si="159">IF(FU21&lt;&gt;0,SUM(FU28:FU999),"")</f>
        <v/>
      </c>
      <c r="FV1000" s="152" t="str">
        <f t="shared" si="159"/>
        <v/>
      </c>
      <c r="FW1000" s="152" t="str">
        <f t="shared" ref="FW1000" si="160">IF(FW21&lt;&gt;0,SUM(FW28:FW999),"")</f>
        <v/>
      </c>
      <c r="FX1000" s="152" t="str">
        <f t="shared" ref="FX1000" si="161">IF(FX21&lt;&gt;0,SUM(FX28:FX999),"")</f>
        <v/>
      </c>
      <c r="FY1000" s="152" t="str">
        <f t="shared" ref="FY1000" si="162">IF(FY21&lt;&gt;0,SUM(FY28:FY999),"")</f>
        <v/>
      </c>
      <c r="FZ1000" s="152" t="str">
        <f t="shared" ref="FZ1000" si="163">IF(FZ21&lt;&gt;0,SUM(FZ28:FZ999),"")</f>
        <v/>
      </c>
      <c r="GA1000" s="152" t="str">
        <f t="shared" ref="GA1000:GB1000" si="164">IF(GA21&lt;&gt;0,SUM(GA28:GA999),"")</f>
        <v/>
      </c>
      <c r="GB1000" s="152" t="str">
        <f t="shared" si="164"/>
        <v/>
      </c>
      <c r="GC1000" s="152" t="str">
        <f t="shared" ref="GC1000" si="165">IF(GC21&lt;&gt;0,SUM(GC28:GC999),"")</f>
        <v/>
      </c>
      <c r="GD1000" s="152" t="str">
        <f t="shared" ref="GD1000" si="166">IF(GD21&lt;&gt;0,SUM(GD28:GD999),"")</f>
        <v/>
      </c>
      <c r="GE1000" s="152" t="str">
        <f t="shared" ref="GE1000" si="167">IF(GE21&lt;&gt;0,SUM(GE28:GE999),"")</f>
        <v/>
      </c>
      <c r="GF1000" s="152" t="str">
        <f t="shared" ref="GF1000" si="168">IF(GF21&lt;&gt;0,SUM(GF28:GF999),"")</f>
        <v/>
      </c>
      <c r="GG1000" s="152" t="str">
        <f t="shared" ref="GG1000:GH1000" si="169">IF(GG21&lt;&gt;0,SUM(GG28:GG999),"")</f>
        <v/>
      </c>
      <c r="GH1000" s="152" t="str">
        <f t="shared" si="169"/>
        <v/>
      </c>
      <c r="GI1000" s="152" t="str">
        <f t="shared" ref="GI1000" si="170">IF(GI21&lt;&gt;0,SUM(GI28:GI999),"")</f>
        <v/>
      </c>
      <c r="GJ1000" s="152" t="str">
        <f t="shared" ref="GJ1000" si="171">IF(GJ21&lt;&gt;0,SUM(GJ28:GJ999),"")</f>
        <v/>
      </c>
      <c r="GK1000" s="152" t="str">
        <f t="shared" ref="GK1000" si="172">IF(GK21&lt;&gt;0,SUM(GK28:GK999),"")</f>
        <v/>
      </c>
      <c r="GL1000" s="152" t="str">
        <f t="shared" ref="GL1000" si="173">IF(GL21&lt;&gt;0,SUM(GL28:GL999),"")</f>
        <v/>
      </c>
      <c r="GM1000" s="152" t="str">
        <f t="shared" ref="GM1000:GN1000" si="174">IF(GM21&lt;&gt;0,SUM(GM28:GM999),"")</f>
        <v/>
      </c>
      <c r="GN1000" s="152" t="str">
        <f t="shared" si="174"/>
        <v/>
      </c>
      <c r="GO1000" s="152" t="str">
        <f t="shared" ref="GO1000" si="175">IF(GO21&lt;&gt;0,SUM(GO28:GO999),"")</f>
        <v/>
      </c>
      <c r="GP1000" s="152" t="str">
        <f t="shared" ref="GP1000" si="176">IF(GP21&lt;&gt;0,SUM(GP28:GP999),"")</f>
        <v/>
      </c>
      <c r="GQ1000" s="152" t="str">
        <f t="shared" ref="GQ1000" si="177">IF(GQ21&lt;&gt;0,SUM(GQ28:GQ999),"")</f>
        <v/>
      </c>
      <c r="GR1000" s="152" t="str">
        <f t="shared" ref="GR1000" si="178">IF(GR21&lt;&gt;0,SUM(GR28:GR999),"")</f>
        <v/>
      </c>
      <c r="GS1000" s="152" t="str">
        <f t="shared" ref="GS1000" si="179">IF(GS21&lt;&gt;0,SUM(GS28:GS999),"")</f>
        <v/>
      </c>
    </row>
  </sheetData>
  <autoFilter ref="A27:FD50">
    <filterColumn colId="1">
      <customFilters>
        <customFilter operator="notEqual" val=" "/>
      </customFilters>
    </filterColumn>
  </autoFilter>
  <mergeCells count="2">
    <mergeCell ref="A20:A24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פתיחת פרויקט חדש-1</vt:lpstr>
      <vt:lpstr>קליטת אנשי קשר-2</vt:lpstr>
      <vt:lpstr>קליטת PDF - ים-3</vt:lpstr>
      <vt:lpstr>טבלת חריגים - טיוטא - 6</vt:lpstr>
      <vt:lpstr>טבלה-כמות מוגשת מעל %-6 </vt:lpstr>
      <vt:lpstr>שמירת העברת חומר לפי תאריך - 7</vt:lpstr>
      <vt:lpstr>שמירת קבלת חומר לפי תאריך - 8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Fatina Hanna</dc:creator>
  <cp:lastModifiedBy>user</cp:lastModifiedBy>
  <dcterms:created xsi:type="dcterms:W3CDTF">2021-02-18T19:25:42Z</dcterms:created>
  <dcterms:modified xsi:type="dcterms:W3CDTF">2025-07-24T15:36:03Z</dcterms:modified>
</cp:coreProperties>
</file>