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ingo\AppData\Roaming\MetaQuotes\Terminal\A0BA7E3FF12928487EFBA3BA88FE6F94\MQL4\Experts\Logic46\AtelierLapin\doc\"/>
    </mc:Choice>
  </mc:AlternateContent>
  <xr:revisionPtr revIDLastSave="0" documentId="13_ncr:1_{7816346D-3CC5-472A-AC28-7D270E0206B3}" xr6:coauthVersionLast="47" xr6:coauthVersionMax="47" xr10:uidLastSave="{00000000-0000-0000-0000-000000000000}"/>
  <bookViews>
    <workbookView xWindow="-120" yWindow="-120" windowWidth="34800" windowHeight="21240" tabRatio="950" activeTab="6" xr2:uid="{A04E33D3-5A63-44C7-B610-AAFBDE68A915}"/>
  </bookViews>
  <sheets>
    <sheet name="【作業実績管理表】" sheetId="18" r:id="rId1"/>
    <sheet name="新規注文・決済注文エラー時のリトライ" sheetId="14" r:id="rId2"/>
    <sheet name="マジックナンバー選別決済EA画面仕様 (4)" sheetId="16" r:id="rId3"/>
    <sheet name="マジックナンバー選別決済EA画面仕様 (3)" sheetId="13" r:id="rId4"/>
    <sheet name="マジックナンバー選別決済EA画面仕様 (2)" sheetId="12" r:id="rId5"/>
    <sheet name="マジックナンバー選別決済EA画面仕様" sheetId="9" r:id="rId6"/>
    <sheet name="クイック発注パネルEA画面仕様 (3)" sheetId="11" r:id="rId7"/>
    <sheet name="クイック発注パネルEA画面仕様 (2)" sheetId="15" r:id="rId8"/>
    <sheet name="クイック発注パネルEA画面仕様" sheetId="8" r:id="rId9"/>
    <sheet name="クイック発注パネルEA画面仕様(MT4)" sheetId="2" r:id="rId10"/>
    <sheet name="クイック発注パネルEA画面仕様(MT5)" sheetId="1" r:id="rId11"/>
    <sheet name="こんな感じのもの" sheetId="3" r:id="rId12"/>
    <sheet name="こんな感じのもの (2)" sheetId="4" r:id="rId13"/>
    <sheet name="こんな感じのもの (3)" sheetId="1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8" l="1"/>
  <c r="D6" i="18"/>
  <c r="E6" i="18" s="1"/>
  <c r="D7" i="18" s="1"/>
  <c r="E7" i="18" s="1"/>
  <c r="D8" i="18" s="1"/>
  <c r="E8" i="18" s="1"/>
  <c r="D9" i="18" s="1"/>
  <c r="E9" i="18" s="1"/>
  <c r="D10" i="18" s="1"/>
  <c r="E10" i="18" s="1"/>
  <c r="D11" i="18" s="1"/>
  <c r="E11" i="18" s="1"/>
  <c r="C14" i="18"/>
  <c r="U17" i="15" l="1"/>
  <c r="M17" i="15"/>
  <c r="E17" i="15"/>
  <c r="U15" i="15"/>
  <c r="M15" i="15"/>
  <c r="E15" i="15"/>
  <c r="U9" i="15"/>
  <c r="M9" i="15"/>
  <c r="E9" i="15"/>
  <c r="U7" i="15"/>
  <c r="M7" i="15"/>
  <c r="E7" i="15"/>
  <c r="U17" i="11"/>
  <c r="U15" i="11"/>
  <c r="M17" i="11"/>
  <c r="M15" i="11"/>
  <c r="E17" i="11"/>
  <c r="E15" i="11"/>
  <c r="U9" i="11"/>
  <c r="M9" i="11"/>
  <c r="E9" i="11"/>
  <c r="U7" i="11"/>
  <c r="M7" i="11"/>
  <c r="E7" i="11"/>
  <c r="M13" i="8"/>
  <c r="E13" i="8"/>
  <c r="M9" i="8"/>
  <c r="E9" i="8"/>
  <c r="M15" i="8"/>
  <c r="U15" i="8"/>
  <c r="U13" i="8"/>
  <c r="E15" i="8"/>
  <c r="U9" i="8"/>
  <c r="U7" i="8"/>
  <c r="M7" i="8"/>
  <c r="E7" i="8"/>
  <c r="V87" i="10"/>
  <c r="V86" i="10"/>
  <c r="V84" i="10"/>
  <c r="X73" i="10"/>
  <c r="X55" i="10"/>
  <c r="X53" i="10"/>
  <c r="X57" i="10" s="1"/>
  <c r="V51" i="10"/>
  <c r="V49" i="10"/>
  <c r="V47" i="10"/>
  <c r="X41" i="10"/>
  <c r="X51" i="10" s="1"/>
  <c r="X47" i="10" l="1"/>
  <c r="X49" i="10"/>
  <c r="X55" i="4" l="1"/>
  <c r="X53" i="4"/>
  <c r="X57" i="4" s="1"/>
  <c r="V51" i="4"/>
  <c r="V49" i="4"/>
  <c r="X73" i="4"/>
  <c r="X41" i="4"/>
  <c r="X51" i="4" s="1"/>
  <c r="V47" i="4"/>
  <c r="X49" i="4" l="1"/>
  <c r="X47" i="4"/>
</calcChain>
</file>

<file path=xl/sharedStrings.xml><?xml version="1.0" encoding="utf-8"?>
<sst xmlns="http://schemas.openxmlformats.org/spreadsheetml/2006/main" count="424" uniqueCount="78">
  <si>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</si>
  <si>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</si>
  <si>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</si>
  <si>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</si>
  <si>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</si>
  <si>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</si>
  <si>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</si>
  <si>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</si>
  <si>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</si>
  <si>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</si>
  <si>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</si>
  <si>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</si>
  <si>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</si>
  <si>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</si>
  <si>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</si>
  <si>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</si>
  <si>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</si>
  <si>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</si>
  <si>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</si>
  <si>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</si>
  <si>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</si>
  <si>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</si>
  <si>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</si>
  <si>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</si>
  <si>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</si>
  <si>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</si>
  <si>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</si>
  <si>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</si>
  <si>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</si>
  <si>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</si>
  <si>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</si>
  <si>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</si>
  <si>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</si>
  <si>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</si>
  <si>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</si>
  <si>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</si>
  <si>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</si>
  <si>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</si>
  <si>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</si>
  <si>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</si>
  <si>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</si>
  <si>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</si>
  <si>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</si>
  <si>
    <t>SwapType</t>
    <phoneticPr fontId="1"/>
  </si>
  <si>
    <t>ポイント</t>
    <phoneticPr fontId="1"/>
  </si>
  <si>
    <t>●新規注文時のエラー（リクォート）</t>
    <rPh sb="1" eb="5">
      <t>シンキチュウモン</t>
    </rPh>
    <rPh sb="5" eb="6">
      <t>ジ</t>
    </rPh>
    <phoneticPr fontId="1"/>
  </si>
  <si>
    <t>約定までリトライする必要はあるでしょうか？</t>
    <rPh sb="0" eb="2">
      <t>ヤクジョウ</t>
    </rPh>
    <rPh sb="10" eb="12">
      <t>ヒツヨウ</t>
    </rPh>
    <phoneticPr fontId="1"/>
  </si>
  <si>
    <t>●決済注文時のエラー（リクォート）</t>
    <rPh sb="1" eb="3">
      <t>ケッサイ</t>
    </rPh>
    <rPh sb="3" eb="5">
      <t>チュウモン</t>
    </rPh>
    <rPh sb="5" eb="6">
      <t>ジ</t>
    </rPh>
    <phoneticPr fontId="1"/>
  </si>
  <si>
    <t>約定までリトライする必要はあると考えています。</t>
    <rPh sb="0" eb="2">
      <t>ヤクジョウ</t>
    </rPh>
    <rPh sb="10" eb="12">
      <t>ヒツヨウ</t>
    </rPh>
    <rPh sb="16" eb="17">
      <t>カンガ</t>
    </rPh>
    <phoneticPr fontId="1"/>
  </si>
  <si>
    <t>⇒エラー表示すれば十分かもしれないと考えています</t>
    <rPh sb="4" eb="6">
      <t>ヒョウジ</t>
    </rPh>
    <rPh sb="9" eb="11">
      <t>ジュウブン</t>
    </rPh>
    <rPh sb="18" eb="19">
      <t>カンガ</t>
    </rPh>
    <phoneticPr fontId="1"/>
  </si>
  <si>
    <t>⇒リクォート1回目の1秒後に決済リトライ</t>
    <rPh sb="7" eb="9">
      <t>カイメ</t>
    </rPh>
    <rPh sb="11" eb="13">
      <t>ビョウゴ</t>
    </rPh>
    <rPh sb="14" eb="16">
      <t>ケッサイ</t>
    </rPh>
    <phoneticPr fontId="1"/>
  </si>
  <si>
    <t>⇒リクォート2回目の2秒後に決済リトライ</t>
    <rPh sb="7" eb="9">
      <t>カイメ</t>
    </rPh>
    <rPh sb="11" eb="13">
      <t>ビョウゴ</t>
    </rPh>
    <rPh sb="14" eb="16">
      <t>ケッサイ</t>
    </rPh>
    <phoneticPr fontId="1"/>
  </si>
  <si>
    <t>⇒リクォート3回目の3秒後に決済リトライ</t>
    <rPh sb="7" eb="9">
      <t>カイメ</t>
    </rPh>
    <rPh sb="11" eb="13">
      <t>ビョウゴ</t>
    </rPh>
    <rPh sb="14" eb="16">
      <t>ケッサイ</t>
    </rPh>
    <phoneticPr fontId="1"/>
  </si>
  <si>
    <t>⇒リクォート4回目の4秒後に決済リトライ</t>
    <rPh sb="7" eb="9">
      <t>カイメ</t>
    </rPh>
    <rPh sb="11" eb="13">
      <t>ビョウゴ</t>
    </rPh>
    <rPh sb="14" eb="16">
      <t>ケッサイ</t>
    </rPh>
    <phoneticPr fontId="1"/>
  </si>
  <si>
    <t>⇒リクォート5回目の5秒後に決済リトライ</t>
    <rPh sb="7" eb="9">
      <t>カイメ</t>
    </rPh>
    <rPh sb="11" eb="13">
      <t>ビョウゴ</t>
    </rPh>
    <rPh sb="14" eb="16">
      <t>ケッサイ</t>
    </rPh>
    <phoneticPr fontId="1"/>
  </si>
  <si>
    <t>・</t>
    <phoneticPr fontId="1"/>
  </si>
  <si>
    <t>作業項目</t>
    <rPh sb="0" eb="4">
      <t>サギョウコウモク</t>
    </rPh>
    <phoneticPr fontId="1"/>
  </si>
  <si>
    <t>作業工数(H)</t>
    <rPh sb="0" eb="4">
      <t>サギョウコウスウ</t>
    </rPh>
    <phoneticPr fontId="1"/>
  </si>
  <si>
    <t>開始日</t>
    <rPh sb="0" eb="3">
      <t>カイシビ</t>
    </rPh>
    <phoneticPr fontId="1"/>
  </si>
  <si>
    <t>終了日</t>
    <rPh sb="0" eb="3">
      <t>シュウリョウビ</t>
    </rPh>
    <phoneticPr fontId="1"/>
  </si>
  <si>
    <t>備考</t>
    <rPh sb="0" eb="2">
      <t>ビコウ</t>
    </rPh>
    <phoneticPr fontId="1"/>
  </si>
  <si>
    <t>【MT4/MT5】仕様の詳細確認</t>
    <rPh sb="9" eb="11">
      <t>シヨウ</t>
    </rPh>
    <rPh sb="12" eb="16">
      <t>ショウサイカクニン</t>
    </rPh>
    <phoneticPr fontId="1"/>
  </si>
  <si>
    <t>副業ランサーにつき本業と並行して行います</t>
    <rPh sb="0" eb="2">
      <t>フクギョウ</t>
    </rPh>
    <rPh sb="9" eb="11">
      <t>ホンギョウ</t>
    </rPh>
    <rPh sb="12" eb="14">
      <t>ヘイコウ</t>
    </rPh>
    <rPh sb="16" eb="17">
      <t>オコナ</t>
    </rPh>
    <phoneticPr fontId="1"/>
  </si>
  <si>
    <t>【MT4】コントロールパネル機能</t>
    <rPh sb="14" eb="16">
      <t>キノウ</t>
    </rPh>
    <phoneticPr fontId="1"/>
  </si>
  <si>
    <t>【MT5】コントロールパネル機能</t>
    <rPh sb="14" eb="16">
      <t>キノウ</t>
    </rPh>
    <phoneticPr fontId="1"/>
  </si>
  <si>
    <t>【MT4】決済機能機能</t>
    <rPh sb="5" eb="9">
      <t>ケッサイキノウ</t>
    </rPh>
    <rPh sb="9" eb="11">
      <t>キノウ</t>
    </rPh>
    <phoneticPr fontId="1"/>
  </si>
  <si>
    <t>【MT5】決済機能機能</t>
    <rPh sb="5" eb="9">
      <t>ケッサイキノウ</t>
    </rPh>
    <rPh sb="9" eb="11">
      <t>キノウ</t>
    </rPh>
    <phoneticPr fontId="1"/>
  </si>
  <si>
    <t>【MT4】TitanFXデモ口座での稼働テスト/デバッグ</t>
    <rPh sb="14" eb="16">
      <t>コウザ</t>
    </rPh>
    <rPh sb="18" eb="20">
      <t>カドウ</t>
    </rPh>
    <phoneticPr fontId="1"/>
  </si>
  <si>
    <t>【MT5】TitanFXデモ口座での稼働テスト/デバッグ</t>
    <rPh sb="14" eb="16">
      <t>コウザ</t>
    </rPh>
    <rPh sb="18" eb="20">
      <t>カドウ</t>
    </rPh>
    <phoneticPr fontId="1"/>
  </si>
  <si>
    <t>【MT4】gogojungleコピーガード</t>
    <phoneticPr fontId="1"/>
  </si>
  <si>
    <t>ー</t>
    <phoneticPr fontId="1"/>
  </si>
  <si>
    <t>https://www.gogojungle.co.jp/mypage/display/download</t>
  </si>
  <si>
    <t>【MT5】gogojungleコピーガード</t>
  </si>
  <si>
    <t>お客様によるアップロードのみの簡単な作業</t>
    <rPh sb="1" eb="3">
      <t>キャクサマ</t>
    </rPh>
    <rPh sb="15" eb="17">
      <t>カンタン</t>
    </rPh>
    <rPh sb="18" eb="20">
      <t>サギョウ</t>
    </rPh>
    <phoneticPr fontId="1"/>
  </si>
  <si>
    <t>作業項目小計</t>
    <rPh sb="0" eb="4">
      <t>サギョウコウモク</t>
    </rPh>
    <rPh sb="4" eb="6">
      <t>ショウケイ</t>
    </rPh>
    <phoneticPr fontId="1"/>
  </si>
  <si>
    <t>実績開始日</t>
    <rPh sb="0" eb="2">
      <t>ジッセキ</t>
    </rPh>
    <rPh sb="2" eb="5">
      <t>カイシビ</t>
    </rPh>
    <phoneticPr fontId="1"/>
  </si>
  <si>
    <t>実績終了日</t>
    <rPh sb="0" eb="2">
      <t>ジッセキ</t>
    </rPh>
    <rPh sb="2" eb="5">
      <t>シュウリョウビ</t>
    </rPh>
    <phoneticPr fontId="1"/>
  </si>
  <si>
    <t>作業実績管理表</t>
    <rPh sb="0" eb="7">
      <t>サギョウジッセキカンリヒョウ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</si>
</sst>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m&quot;月&quot;dd&quot;日(&quot;aaa&quot;)&quot;"/>
  </numFmts>
  <fonts count="2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name val="游ゴシック"/>
      <family val="2"/>
      <charset val="128"/>
      <scheme val="minor"/>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bottom style="thin">
        <color theme="8" tint="0.39997558519241921"/>
      </bottom>
      <diagonal/>
    </border>
    <border>
      <left/>
      <right style="thin">
        <color theme="8" tint="0.39997558519241921"/>
      </right>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8" tint="0.39997558519241921"/>
      </left>
      <right/>
      <top style="medium">
        <color theme="8" tint="0.39997558519241921"/>
      </top>
      <bottom style="thin">
        <color theme="8" tint="0.39997558519241921"/>
      </bottom>
      <diagonal/>
    </border>
  </borders>
  <cellStyleXfs count="4">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94">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xf numFmtId="40" fontId="11" fillId="10" borderId="0" xfId="0" applyNumberFormat="1" applyFont="1" applyFill="1" applyAlignment="1">
      <alignment horizontal="left" vertical="center"/>
    </xf>
    <xf numFmtId="0" fontId="0" fillId="6" borderId="0" xfId="0" applyFill="1">
      <alignment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lignment vertical="center"/>
    </xf>
    <xf numFmtId="0" fontId="0" fillId="8" borderId="38" xfId="0" applyFill="1" applyBorder="1">
      <alignment vertical="center"/>
    </xf>
    <xf numFmtId="0" fontId="0" fillId="8" borderId="39" xfId="0" applyFill="1" applyBorder="1">
      <alignment vertical="center"/>
    </xf>
    <xf numFmtId="176" fontId="0" fillId="8" borderId="39" xfId="0" applyNumberFormat="1" applyFill="1" applyBorder="1" applyAlignment="1">
      <alignment horizontal="center" vertical="center"/>
    </xf>
    <xf numFmtId="0" fontId="0" fillId="8" borderId="40" xfId="0" applyFill="1" applyBorder="1">
      <alignment vertical="center"/>
    </xf>
    <xf numFmtId="176" fontId="0" fillId="8" borderId="41" xfId="0" applyNumberFormat="1" applyFill="1" applyBorder="1" applyAlignment="1">
      <alignment horizontal="center" vertical="center"/>
    </xf>
    <xf numFmtId="0" fontId="20" fillId="8" borderId="42" xfId="3" applyFill="1" applyBorder="1">
      <alignment vertical="center"/>
    </xf>
    <xf numFmtId="176" fontId="0" fillId="8" borderId="43" xfId="0" applyNumberFormat="1" applyFill="1" applyBorder="1" applyAlignment="1">
      <alignment horizontal="center" vertical="center"/>
    </xf>
    <xf numFmtId="176" fontId="0" fillId="8" borderId="44" xfId="0" applyNumberFormat="1" applyFill="1" applyBorder="1" applyAlignment="1">
      <alignment horizontal="center" vertical="center"/>
    </xf>
    <xf numFmtId="0" fontId="22" fillId="8" borderId="44" xfId="3" applyFont="1" applyFill="1" applyBorder="1">
      <alignment vertical="center"/>
    </xf>
    <xf numFmtId="0" fontId="0" fillId="2" borderId="45" xfId="0" applyFill="1" applyBorder="1">
      <alignment vertical="center"/>
    </xf>
    <xf numFmtId="0" fontId="0" fillId="2" borderId="46" xfId="0" applyFill="1" applyBorder="1">
      <alignment vertical="center"/>
    </xf>
    <xf numFmtId="0" fontId="0" fillId="2" borderId="47" xfId="0" applyFill="1" applyBorder="1">
      <alignment vertical="center"/>
    </xf>
    <xf numFmtId="0" fontId="0" fillId="2" borderId="48" xfId="0" applyFill="1" applyBorder="1">
      <alignment vertical="center"/>
    </xf>
    <xf numFmtId="0" fontId="0" fillId="2" borderId="41" xfId="0" applyFill="1" applyBorder="1">
      <alignment vertical="center"/>
    </xf>
    <xf numFmtId="0" fontId="0" fillId="2" borderId="49" xfId="0" applyFill="1" applyBorder="1">
      <alignment vertical="center"/>
    </xf>
    <xf numFmtId="176" fontId="0" fillId="8" borderId="47" xfId="0" applyNumberFormat="1" applyFill="1" applyBorder="1" applyAlignment="1">
      <alignment horizontal="center" vertical="center"/>
    </xf>
    <xf numFmtId="0" fontId="21" fillId="6" borderId="0" xfId="0" applyFont="1" applyFill="1" applyAlignment="1">
      <alignment horizontal="center"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8" fillId="0" borderId="0" xfId="0" applyFont="1" applyAlignment="1">
      <alignment horizontal="right" vertical="center"/>
    </xf>
    <xf numFmtId="0" fontId="0" fillId="0" borderId="0" xfId="0" applyAlignment="1">
      <alignment horizontal="right" vertical="center"/>
    </xf>
    <xf numFmtId="0" fontId="11" fillId="10" borderId="0" xfId="0" applyFont="1" applyFill="1"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0000FF"/>
      <color rgb="FF000085"/>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044CA56-DAA0-FC94-5BF7-83C1D1041A1C}"/>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116EC82-F835-429F-BB2D-55E5D08B313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2048E1B3-9F39-4AD4-B07B-18195ECF379F}"/>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C2E57826-0317-409F-8A99-94E3BF0E87D0}"/>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CC03465B-4CA9-4457-925D-3ED1ED1EC690}"/>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7C8D59FC-8C52-44DE-8D31-BB7459C0D70A}"/>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581C3181-FC50-4B90-84A5-710A89C7D507}"/>
            </a:ext>
          </a:extLst>
        </xdr:cNvPr>
        <xdr:cNvSpPr/>
      </xdr:nvSpPr>
      <xdr:spPr>
        <a:xfrm>
          <a:off x="7562850"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C966FD7-733A-4786-92C2-AB76183D23A6}"/>
            </a:ext>
          </a:extLst>
        </xdr:cNvPr>
        <xdr:cNvSpPr/>
      </xdr:nvSpPr>
      <xdr:spPr>
        <a:xfrm>
          <a:off x="4088695" y="5053188"/>
          <a:ext cx="5531555"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25A3099F-FD27-ADBE-0D90-5CD332E00B00}"/>
            </a:ext>
          </a:extLst>
        </xdr:cNvPr>
        <xdr:cNvSpPr/>
      </xdr:nvSpPr>
      <xdr:spPr>
        <a:xfrm>
          <a:off x="10424583" y="6995583"/>
          <a:ext cx="8995834" cy="889000"/>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0</xdr:colOff>
      <xdr:row>2</xdr:row>
      <xdr:rowOff>0</xdr:rowOff>
    </xdr:from>
    <xdr:to>
      <xdr:col>14</xdr:col>
      <xdr:colOff>448610</xdr:colOff>
      <xdr:row>15</xdr:row>
      <xdr:rowOff>183540</xdr:rowOff>
    </xdr:to>
    <xdr:pic>
      <xdr:nvPicPr>
        <xdr:cNvPr id="9" name="図 8">
          <a:extLst>
            <a:ext uri="{FF2B5EF4-FFF2-40B4-BE49-F238E27FC236}">
              <a16:creationId xmlns:a16="http://schemas.microsoft.com/office/drawing/2014/main" id="{BADD5567-C6D1-4EBB-B201-05AFE45222DD}"/>
            </a:ext>
          </a:extLst>
        </xdr:cNvPr>
        <xdr:cNvPicPr>
          <a:picLocks noChangeAspect="1"/>
        </xdr:cNvPicPr>
      </xdr:nvPicPr>
      <xdr:blipFill>
        <a:blip xmlns:r="http://schemas.openxmlformats.org/officeDocument/2006/relationships" r:embed="rId1"/>
        <a:stretch>
          <a:fillRect/>
        </a:stretch>
      </xdr:blipFill>
      <xdr:spPr>
        <a:xfrm>
          <a:off x="685800" y="476250"/>
          <a:ext cx="6668435" cy="3279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578F501-8791-4A18-A3E5-0340656E8982}"/>
            </a:ext>
          </a:extLst>
        </xdr:cNvPr>
        <xdr:cNvSpPr txBox="1"/>
      </xdr:nvSpPr>
      <xdr:spPr>
        <a:xfrm>
          <a:off x="2632075" y="60198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DF4D119-10F7-4827-BEF8-16D824DCCEA4}"/>
            </a:ext>
          </a:extLst>
        </xdr:cNvPr>
        <xdr:cNvPicPr>
          <a:picLocks noChangeAspect="1"/>
        </xdr:cNvPicPr>
      </xdr:nvPicPr>
      <xdr:blipFill>
        <a:blip xmlns:r="http://schemas.openxmlformats.org/officeDocument/2006/relationships" r:embed="rId1"/>
        <a:stretch>
          <a:fillRect/>
        </a:stretch>
      </xdr:blipFill>
      <xdr:spPr>
        <a:xfrm>
          <a:off x="660400" y="457200"/>
          <a:ext cx="6681135" cy="3086548"/>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420AB34E-E04F-4EEF-969C-CC95D2436A84}"/>
            </a:ext>
          </a:extLst>
        </xdr:cNvPr>
        <xdr:cNvSpPr/>
      </xdr:nvSpPr>
      <xdr:spPr>
        <a:xfrm>
          <a:off x="7524750" y="4114800"/>
          <a:ext cx="8585200" cy="19621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9782823-F275-4013-8D92-E0C1192C2D4E}"/>
            </a:ext>
          </a:extLst>
        </xdr:cNvPr>
        <xdr:cNvSpPr/>
      </xdr:nvSpPr>
      <xdr:spPr>
        <a:xfrm>
          <a:off x="4064706" y="4812594"/>
          <a:ext cx="5446183" cy="3844573"/>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38B423E4-F4FE-4BE0-BCBE-C54B4AD978F2}"/>
            </a:ext>
          </a:extLst>
        </xdr:cNvPr>
        <xdr:cNvSpPr txBox="1"/>
      </xdr:nvSpPr>
      <xdr:spPr>
        <a:xfrm>
          <a:off x="22002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5979C39B-D90D-4B6E-B30A-739D22D66601}"/>
            </a:ext>
          </a:extLst>
        </xdr:cNvPr>
        <xdr:cNvSpPr/>
      </xdr:nvSpPr>
      <xdr:spPr>
        <a:xfrm>
          <a:off x="4262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36A714AC-6F8B-4704-829A-10B80FC2B536}"/>
            </a:ext>
          </a:extLst>
        </xdr:cNvPr>
        <xdr:cNvSpPr/>
      </xdr:nvSpPr>
      <xdr:spPr>
        <a:xfrm>
          <a:off x="23145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7F2460ED-A21E-4968-ADDB-D5336CA55140}"/>
            </a:ext>
          </a:extLst>
        </xdr:cNvPr>
        <xdr:cNvSpPr txBox="1"/>
      </xdr:nvSpPr>
      <xdr:spPr>
        <a:xfrm>
          <a:off x="756602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18824C4F-DD1D-4214-944A-FD80ACA102A3}"/>
            </a:ext>
          </a:extLst>
        </xdr:cNvPr>
        <xdr:cNvSpPr/>
      </xdr:nvSpPr>
      <xdr:spPr>
        <a:xfrm>
          <a:off x="579199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C86CBB5F-BB05-4D68-8AB7-A3833DC698ED}"/>
            </a:ext>
          </a:extLst>
        </xdr:cNvPr>
        <xdr:cNvSpPr/>
      </xdr:nvSpPr>
      <xdr:spPr>
        <a:xfrm>
          <a:off x="768032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711BDC9-8418-4A7B-8CAC-733AE618A451}"/>
            </a:ext>
          </a:extLst>
        </xdr:cNvPr>
        <xdr:cNvSpPr txBox="1"/>
      </xdr:nvSpPr>
      <xdr:spPr>
        <a:xfrm>
          <a:off x="129317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52D0821A-46C3-4682-87EC-E81CD27FF1BB}"/>
            </a:ext>
          </a:extLst>
        </xdr:cNvPr>
        <xdr:cNvSpPr/>
      </xdr:nvSpPr>
      <xdr:spPr>
        <a:xfrm>
          <a:off x="111577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CE981B5-0B0A-444E-A5F3-9D504AEE0719}"/>
            </a:ext>
          </a:extLst>
        </xdr:cNvPr>
        <xdr:cNvSpPr/>
      </xdr:nvSpPr>
      <xdr:spPr>
        <a:xfrm>
          <a:off x="130460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5FF99A0F-3B16-49C3-8354-FBC5793AB116}"/>
            </a:ext>
          </a:extLst>
        </xdr:cNvPr>
        <xdr:cNvPicPr>
          <a:picLocks noChangeAspect="1"/>
        </xdr:cNvPicPr>
      </xdr:nvPicPr>
      <xdr:blipFill>
        <a:blip xmlns:r="http://schemas.openxmlformats.org/officeDocument/2006/relationships" r:embed="rId1"/>
        <a:stretch>
          <a:fillRect/>
        </a:stretch>
      </xdr:blipFill>
      <xdr:spPr>
        <a:xfrm>
          <a:off x="228600" y="4298950"/>
          <a:ext cx="4664726" cy="31722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7E3D9F49-776F-4AE9-BE7F-91DB0516D208}"/>
            </a:ext>
          </a:extLst>
        </xdr:cNvPr>
        <xdr:cNvPicPr>
          <a:picLocks noChangeAspect="1"/>
        </xdr:cNvPicPr>
      </xdr:nvPicPr>
      <xdr:blipFill>
        <a:blip xmlns:r="http://schemas.openxmlformats.org/officeDocument/2006/relationships" r:embed="rId2"/>
        <a:stretch>
          <a:fillRect/>
        </a:stretch>
      </xdr:blipFill>
      <xdr:spPr>
        <a:xfrm>
          <a:off x="10960100" y="4298950"/>
          <a:ext cx="4664726" cy="31722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4209A28A-7175-47BD-B6F1-B031A2EC2E0A}"/>
            </a:ext>
          </a:extLst>
        </xdr:cNvPr>
        <xdr:cNvPicPr>
          <a:picLocks noChangeAspect="1"/>
        </xdr:cNvPicPr>
      </xdr:nvPicPr>
      <xdr:blipFill>
        <a:blip xmlns:r="http://schemas.openxmlformats.org/officeDocument/2006/relationships" r:embed="rId2"/>
        <a:stretch>
          <a:fillRect/>
        </a:stretch>
      </xdr:blipFill>
      <xdr:spPr>
        <a:xfrm>
          <a:off x="5594350" y="4298950"/>
          <a:ext cx="4664726" cy="3172257"/>
        </a:xfrm>
        <a:prstGeom prst="rect">
          <a:avLst/>
        </a:prstGeom>
      </xdr:spPr>
    </xdr:pic>
    <xdr:clientData/>
  </xdr:twoCellAnchor>
  <xdr:twoCellAnchor>
    <xdr:from>
      <xdr:col>26</xdr:col>
      <xdr:colOff>31750</xdr:colOff>
      <xdr:row>16</xdr:row>
      <xdr:rowOff>152400</xdr:rowOff>
    </xdr:from>
    <xdr:to>
      <xdr:col>32</xdr:col>
      <xdr:colOff>15875</xdr:colOff>
      <xdr:row>36</xdr:row>
      <xdr:rowOff>206375</xdr:rowOff>
    </xdr:to>
    <xdr:sp macro="" textlink="">
      <xdr:nvSpPr>
        <xdr:cNvPr id="14" name="吹き出し: 上矢印 13">
          <a:extLst>
            <a:ext uri="{FF2B5EF4-FFF2-40B4-BE49-F238E27FC236}">
              <a16:creationId xmlns:a16="http://schemas.microsoft.com/office/drawing/2014/main" id="{6443A0DC-726F-4108-B719-CEC7A5E9FC91}"/>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38</xdr:row>
      <xdr:rowOff>238125</xdr:rowOff>
    </xdr:from>
    <xdr:to>
      <xdr:col>39</xdr:col>
      <xdr:colOff>42334</xdr:colOff>
      <xdr:row>40</xdr:row>
      <xdr:rowOff>228600</xdr:rowOff>
    </xdr:to>
    <xdr:sp macro="" textlink="">
      <xdr:nvSpPr>
        <xdr:cNvPr id="24" name="吹き出し: 線 23">
          <a:extLst>
            <a:ext uri="{FF2B5EF4-FFF2-40B4-BE49-F238E27FC236}">
              <a16:creationId xmlns:a16="http://schemas.microsoft.com/office/drawing/2014/main" id="{5D09AE4E-8CB3-459F-A9B1-B5DE60798B12}"/>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26" name="図 25">
          <a:extLst>
            <a:ext uri="{FF2B5EF4-FFF2-40B4-BE49-F238E27FC236}">
              <a16:creationId xmlns:a16="http://schemas.microsoft.com/office/drawing/2014/main" id="{30495AE3-B9E2-478C-88BB-66153996FB68}"/>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719AB4AC-5E00-4352-A845-76ABD8E52A69}"/>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FD780E2D-2555-40C5-844E-B8A0780C789F}"/>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AA4D5332-08EA-445E-8975-BB500971667F}"/>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A8EF9112-7500-4408-AD9F-5FE4B714CB8B}"/>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99A39F28-14C1-41D2-BA0D-EE7A090B82ED}"/>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D2422745-C81D-42C2-A60F-50F345439C6A}"/>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D42F985-5047-4AFA-A764-C4D6F7B37EFE}"/>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09E9E722-34AF-4F29-BD92-D6853536324E}"/>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477A516-4630-4332-A847-1120F5149B29}"/>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CD35DE4B-1532-4CED-88C6-367C7AA8E393}"/>
            </a:ext>
          </a:extLst>
        </xdr:cNvPr>
        <xdr:cNvPicPr>
          <a:picLocks noChangeAspect="1"/>
        </xdr:cNvPicPr>
      </xdr:nvPicPr>
      <xdr:blipFill>
        <a:blip xmlns:r="http://schemas.openxmlformats.org/officeDocument/2006/relationships" r:embed="rId1"/>
        <a:stretch>
          <a:fillRect/>
        </a:stretch>
      </xdr:blipFill>
      <xdr:spPr>
        <a:xfrm>
          <a:off x="228600" y="4505325"/>
          <a:ext cx="4667901" cy="30960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5C07EC34-3BCD-46FD-8A87-3B5FA9D11EC8}"/>
            </a:ext>
          </a:extLst>
        </xdr:cNvPr>
        <xdr:cNvPicPr>
          <a:picLocks noChangeAspect="1"/>
        </xdr:cNvPicPr>
      </xdr:nvPicPr>
      <xdr:blipFill>
        <a:blip xmlns:r="http://schemas.openxmlformats.org/officeDocument/2006/relationships" r:embed="rId2"/>
        <a:stretch>
          <a:fillRect/>
        </a:stretch>
      </xdr:blipFill>
      <xdr:spPr>
        <a:xfrm>
          <a:off x="10972800" y="4505325"/>
          <a:ext cx="4667901" cy="30960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30B94EDF-16A3-4394-9466-55F1A452D2F7}"/>
            </a:ext>
          </a:extLst>
        </xdr:cNvPr>
        <xdr:cNvPicPr>
          <a:picLocks noChangeAspect="1"/>
        </xdr:cNvPicPr>
      </xdr:nvPicPr>
      <xdr:blipFill>
        <a:blip xmlns:r="http://schemas.openxmlformats.org/officeDocument/2006/relationships" r:embed="rId2"/>
        <a:stretch>
          <a:fillRect/>
        </a:stretch>
      </xdr:blipFill>
      <xdr:spPr>
        <a:xfrm>
          <a:off x="5600700" y="4505325"/>
          <a:ext cx="4667901" cy="3096057"/>
        </a:xfrm>
        <a:prstGeom prst="rect">
          <a:avLst/>
        </a:prstGeom>
      </xdr:spPr>
    </xdr:pic>
    <xdr:clientData/>
  </xdr:twoCellAnchor>
  <xdr:twoCellAnchor>
    <xdr:from>
      <xdr:col>26</xdr:col>
      <xdr:colOff>107950</xdr:colOff>
      <xdr:row>16</xdr:row>
      <xdr:rowOff>152400</xdr:rowOff>
    </xdr:from>
    <xdr:to>
      <xdr:col>32</xdr:col>
      <xdr:colOff>92075</xdr:colOff>
      <xdr:row>37</xdr:row>
      <xdr:rowOff>25400</xdr:rowOff>
    </xdr:to>
    <xdr:sp macro="" textlink="">
      <xdr:nvSpPr>
        <xdr:cNvPr id="14" name="吹き出し: 上矢印 13">
          <a:extLst>
            <a:ext uri="{FF2B5EF4-FFF2-40B4-BE49-F238E27FC236}">
              <a16:creationId xmlns:a16="http://schemas.microsoft.com/office/drawing/2014/main" id="{392287D8-0301-43EC-8A24-C008A675633F}"/>
            </a:ext>
          </a:extLst>
        </xdr:cNvPr>
        <xdr:cNvSpPr/>
      </xdr:nvSpPr>
      <xdr:spPr>
        <a:xfrm>
          <a:off x="16252825" y="2609850"/>
          <a:ext cx="4098925" cy="4645025"/>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26</xdr:col>
      <xdr:colOff>0</xdr:colOff>
      <xdr:row>39</xdr:row>
      <xdr:rowOff>0</xdr:rowOff>
    </xdr:from>
    <xdr:to>
      <xdr:col>39</xdr:col>
      <xdr:colOff>80434</xdr:colOff>
      <xdr:row>40</xdr:row>
      <xdr:rowOff>238125</xdr:rowOff>
    </xdr:to>
    <xdr:sp macro="" textlink="">
      <xdr:nvSpPr>
        <xdr:cNvPr id="15" name="吹き出し: 線 14">
          <a:extLst>
            <a:ext uri="{FF2B5EF4-FFF2-40B4-BE49-F238E27FC236}">
              <a16:creationId xmlns:a16="http://schemas.microsoft.com/office/drawing/2014/main" id="{2AE52648-9AEB-4923-99B7-1D33EBCCF6F9}"/>
            </a:ext>
          </a:extLst>
        </xdr:cNvPr>
        <xdr:cNvSpPr/>
      </xdr:nvSpPr>
      <xdr:spPr>
        <a:xfrm>
          <a:off x="16144875" y="7724775"/>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16" name="図 15">
          <a:extLst>
            <a:ext uri="{FF2B5EF4-FFF2-40B4-BE49-F238E27FC236}">
              <a16:creationId xmlns:a16="http://schemas.microsoft.com/office/drawing/2014/main" id="{3A879D2B-7D45-4960-A310-DA948B19EF4C}"/>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twoCellAnchor>
    <xdr:from>
      <xdr:col>2</xdr:col>
      <xdr:colOff>330200</xdr:colOff>
      <xdr:row>14</xdr:row>
      <xdr:rowOff>190500</xdr:rowOff>
    </xdr:from>
    <xdr:to>
      <xdr:col>8</xdr:col>
      <xdr:colOff>641350</xdr:colOff>
      <xdr:row>27</xdr:row>
      <xdr:rowOff>133350</xdr:rowOff>
    </xdr:to>
    <xdr:sp macro="" textlink="">
      <xdr:nvSpPr>
        <xdr:cNvPr id="2" name="吹き出し: 上矢印 1">
          <a:extLst>
            <a:ext uri="{FF2B5EF4-FFF2-40B4-BE49-F238E27FC236}">
              <a16:creationId xmlns:a16="http://schemas.microsoft.com/office/drawing/2014/main" id="{414FCB61-180C-9656-C3AB-1B70EFF51E1D}"/>
            </a:ext>
          </a:extLst>
        </xdr:cNvPr>
        <xdr:cNvSpPr/>
      </xdr:nvSpPr>
      <xdr:spPr>
        <a:xfrm>
          <a:off x="730250" y="2352675"/>
          <a:ext cx="3940175" cy="2733675"/>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ポイントは「仕様の表示＊発注</a:t>
          </a:r>
          <a:r>
            <a:rPr kumimoji="1" lang="en-US" altLang="ja-JP" sz="1100">
              <a:solidFill>
                <a:schemeClr val="bg1"/>
              </a:solidFill>
            </a:rPr>
            <a:t>Lot</a:t>
          </a:r>
          <a:r>
            <a:rPr kumimoji="1" lang="ja-JP" altLang="en-US" sz="1100">
              <a:solidFill>
                <a:schemeClr val="bg1"/>
              </a:solidFill>
            </a:rPr>
            <a:t>数」ではポイント表記となるケースが</a:t>
          </a:r>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gojungle.co.jp/mypage/display/downloa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BDC43-5452-43FD-8A18-462E69708342}">
  <sheetPr>
    <tabColor rgb="FFFFC000"/>
  </sheetPr>
  <dimension ref="A1:I15"/>
  <sheetViews>
    <sheetView workbookViewId="0">
      <selection activeCell="F7" sqref="F7"/>
    </sheetView>
  </sheetViews>
  <sheetFormatPr defaultColWidth="0" defaultRowHeight="0" customHeight="1" zeroHeight="1" x14ac:dyDescent="0.4"/>
  <cols>
    <col min="1" max="1" width="2.625" style="45" customWidth="1"/>
    <col min="2" max="2" width="48.625" bestFit="1" customWidth="1"/>
    <col min="3" max="3" width="12.125" bestFit="1" customWidth="1"/>
    <col min="4" max="5" width="19.375" bestFit="1" customWidth="1"/>
    <col min="6" max="7" width="19.375" customWidth="1"/>
    <col min="8" max="8" width="52.25" customWidth="1"/>
    <col min="9" max="9" width="2.625" style="45" customWidth="1"/>
    <col min="10" max="16384" width="9" hidden="1"/>
  </cols>
  <sheetData>
    <row r="1" spans="2:8" s="45" customFormat="1" ht="18.75" x14ac:dyDescent="0.4"/>
    <row r="2" spans="2:8" s="45" customFormat="1" ht="24" x14ac:dyDescent="0.4">
      <c r="B2" s="65" t="s">
        <v>77</v>
      </c>
      <c r="C2" s="65"/>
      <c r="D2" s="65"/>
      <c r="E2" s="65"/>
      <c r="F2" s="65"/>
      <c r="G2" s="65"/>
      <c r="H2" s="65"/>
    </row>
    <row r="3" spans="2:8" s="45" customFormat="1" ht="19.5" thickBot="1" x14ac:dyDescent="0.45"/>
    <row r="4" spans="2:8" ht="18.75" x14ac:dyDescent="0.4">
      <c r="B4" s="46" t="s">
        <v>56</v>
      </c>
      <c r="C4" s="47" t="s">
        <v>57</v>
      </c>
      <c r="D4" s="47" t="s">
        <v>58</v>
      </c>
      <c r="E4" s="47" t="s">
        <v>59</v>
      </c>
      <c r="F4" s="63" t="s">
        <v>75</v>
      </c>
      <c r="G4" s="63" t="s">
        <v>76</v>
      </c>
      <c r="H4" s="48" t="s">
        <v>60</v>
      </c>
    </row>
    <row r="5" spans="2:8" ht="18.75" x14ac:dyDescent="0.4">
      <c r="B5" s="49" t="s">
        <v>61</v>
      </c>
      <c r="C5" s="50">
        <v>10</v>
      </c>
      <c r="D5" s="51">
        <v>44886</v>
      </c>
      <c r="E5" s="51">
        <f>D5+4</f>
        <v>44890</v>
      </c>
      <c r="F5" s="64">
        <v>44884</v>
      </c>
      <c r="G5" s="64"/>
      <c r="H5" s="52" t="s">
        <v>62</v>
      </c>
    </row>
    <row r="6" spans="2:8" ht="18.75" x14ac:dyDescent="0.4">
      <c r="B6" s="49" t="s">
        <v>63</v>
      </c>
      <c r="C6" s="50">
        <v>20</v>
      </c>
      <c r="D6" s="51">
        <f t="shared" ref="D6:D11" si="0">E5+1</f>
        <v>44891</v>
      </c>
      <c r="E6" s="51">
        <f>D6+1</f>
        <v>44892</v>
      </c>
      <c r="F6" s="64">
        <v>44889</v>
      </c>
      <c r="G6" s="64"/>
      <c r="H6" s="52"/>
    </row>
    <row r="7" spans="2:8" ht="18.75" x14ac:dyDescent="0.4">
      <c r="B7" s="49" t="s">
        <v>64</v>
      </c>
      <c r="C7" s="50">
        <v>10</v>
      </c>
      <c r="D7" s="51">
        <f t="shared" si="0"/>
        <v>44893</v>
      </c>
      <c r="E7" s="51">
        <f>D7+4</f>
        <v>44897</v>
      </c>
      <c r="F7" s="64"/>
      <c r="G7" s="64"/>
      <c r="H7" s="52" t="s">
        <v>62</v>
      </c>
    </row>
    <row r="8" spans="2:8" ht="18.75" x14ac:dyDescent="0.4">
      <c r="B8" s="49" t="s">
        <v>65</v>
      </c>
      <c r="C8" s="50">
        <v>20</v>
      </c>
      <c r="D8" s="51">
        <f t="shared" si="0"/>
        <v>44898</v>
      </c>
      <c r="E8" s="51">
        <f>D8+1</f>
        <v>44899</v>
      </c>
      <c r="F8" s="64"/>
      <c r="G8" s="64"/>
      <c r="H8" s="52"/>
    </row>
    <row r="9" spans="2:8" ht="18.75" x14ac:dyDescent="0.4">
      <c r="B9" s="49" t="s">
        <v>66</v>
      </c>
      <c r="C9" s="50">
        <v>10</v>
      </c>
      <c r="D9" s="51">
        <f t="shared" si="0"/>
        <v>44900</v>
      </c>
      <c r="E9" s="51">
        <f>D9+4</f>
        <v>44904</v>
      </c>
      <c r="F9" s="64"/>
      <c r="G9" s="64"/>
      <c r="H9" s="52" t="s">
        <v>62</v>
      </c>
    </row>
    <row r="10" spans="2:8" ht="18.75" x14ac:dyDescent="0.4">
      <c r="B10" s="49" t="s">
        <v>67</v>
      </c>
      <c r="C10" s="50">
        <v>30</v>
      </c>
      <c r="D10" s="51">
        <f t="shared" si="0"/>
        <v>44905</v>
      </c>
      <c r="E10" s="51">
        <f>D10+6</f>
        <v>44911</v>
      </c>
      <c r="F10" s="64"/>
      <c r="G10" s="64"/>
      <c r="H10" s="52" t="s">
        <v>62</v>
      </c>
    </row>
    <row r="11" spans="2:8" ht="18.75" x14ac:dyDescent="0.4">
      <c r="B11" s="49" t="s">
        <v>68</v>
      </c>
      <c r="C11" s="50">
        <v>30</v>
      </c>
      <c r="D11" s="51">
        <f t="shared" si="0"/>
        <v>44912</v>
      </c>
      <c r="E11" s="51">
        <f>D11+6</f>
        <v>44918</v>
      </c>
      <c r="F11" s="64"/>
      <c r="G11" s="64"/>
      <c r="H11" s="52" t="s">
        <v>62</v>
      </c>
    </row>
    <row r="12" spans="2:8" ht="18.75" x14ac:dyDescent="0.4">
      <c r="B12" s="49" t="s">
        <v>69</v>
      </c>
      <c r="C12" s="50">
        <v>0</v>
      </c>
      <c r="D12" s="51" t="s">
        <v>70</v>
      </c>
      <c r="E12" s="53" t="s">
        <v>70</v>
      </c>
      <c r="F12" s="53" t="s">
        <v>70</v>
      </c>
      <c r="G12" s="53" t="s">
        <v>70</v>
      </c>
      <c r="H12" s="54" t="s">
        <v>71</v>
      </c>
    </row>
    <row r="13" spans="2:8" ht="18.75" x14ac:dyDescent="0.4">
      <c r="B13" s="49" t="s">
        <v>72</v>
      </c>
      <c r="C13" s="50">
        <v>0</v>
      </c>
      <c r="D13" s="55" t="s">
        <v>70</v>
      </c>
      <c r="E13" s="56" t="s">
        <v>70</v>
      </c>
      <c r="F13" s="56" t="s">
        <v>70</v>
      </c>
      <c r="G13" s="56" t="s">
        <v>70</v>
      </c>
      <c r="H13" s="57" t="s">
        <v>73</v>
      </c>
    </row>
    <row r="14" spans="2:8" ht="19.5" thickBot="1" x14ac:dyDescent="0.45">
      <c r="B14" s="58" t="s">
        <v>74</v>
      </c>
      <c r="C14" s="59">
        <f>SUM(C5:C13)</f>
        <v>130</v>
      </c>
      <c r="D14" s="60"/>
      <c r="E14" s="61"/>
      <c r="F14" s="61"/>
      <c r="G14" s="61"/>
      <c r="H14" s="62"/>
    </row>
    <row r="15" spans="2:8" s="45" customFormat="1" ht="18.75" x14ac:dyDescent="0.4"/>
  </sheetData>
  <mergeCells count="1">
    <mergeCell ref="B2:H2"/>
  </mergeCells>
  <phoneticPr fontId="1"/>
  <hyperlinks>
    <hyperlink ref="H12" r:id="rId1" xr:uid="{13F027CC-F4B2-49A5-9A98-6D5D247F7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E24" sqref="E24"/>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80"/>
      <c r="H6" s="81"/>
      <c r="I6" s="82"/>
      <c r="J6" s="9"/>
    </row>
    <row r="7" spans="4:10" x14ac:dyDescent="0.4">
      <c r="D7" s="7"/>
      <c r="E7" s="8"/>
      <c r="F7" s="8"/>
      <c r="G7" s="8"/>
      <c r="H7" s="8"/>
      <c r="I7" s="8"/>
      <c r="J7" s="9"/>
    </row>
    <row r="8" spans="4:10" x14ac:dyDescent="0.4">
      <c r="D8" s="7"/>
      <c r="E8" s="8" t="s">
        <v>5</v>
      </c>
      <c r="F8" s="8"/>
      <c r="G8" s="80"/>
      <c r="H8" s="81"/>
      <c r="I8" s="82"/>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69" t="s">
        <v>7</v>
      </c>
      <c r="F16" s="69"/>
      <c r="G16" s="8"/>
      <c r="H16" s="70" t="s">
        <v>8</v>
      </c>
      <c r="I16" s="70"/>
      <c r="J16" s="9"/>
    </row>
    <row r="17" spans="4:12" x14ac:dyDescent="0.4">
      <c r="D17" s="7"/>
      <c r="E17" s="69"/>
      <c r="F17" s="69"/>
      <c r="G17" s="8"/>
      <c r="H17" s="70"/>
      <c r="I17" s="70"/>
      <c r="J17" s="9"/>
    </row>
    <row r="18" spans="4:12" x14ac:dyDescent="0.4">
      <c r="D18" s="7"/>
      <c r="E18" s="8"/>
      <c r="F18" s="8"/>
      <c r="G18" s="8" t="s">
        <v>9</v>
      </c>
      <c r="H18" s="8"/>
      <c r="I18" s="8"/>
      <c r="J18" s="10" t="s">
        <v>10</v>
      </c>
    </row>
    <row r="19" spans="4:12" x14ac:dyDescent="0.4">
      <c r="D19" s="71" t="s">
        <v>17</v>
      </c>
      <c r="E19" s="72"/>
      <c r="F19" s="72"/>
      <c r="G19" s="72"/>
      <c r="H19" s="72"/>
      <c r="I19" s="72"/>
      <c r="J19" s="73"/>
    </row>
    <row r="20" spans="4:12" x14ac:dyDescent="0.4">
      <c r="D20" s="74"/>
      <c r="E20" s="75"/>
      <c r="F20" s="75"/>
      <c r="G20" s="75"/>
      <c r="H20" s="75"/>
      <c r="I20" s="75"/>
      <c r="J20" s="76"/>
      <c r="L20" t="s">
        <v>18</v>
      </c>
    </row>
    <row r="21" spans="4:12" x14ac:dyDescent="0.4">
      <c r="D21" s="77"/>
      <c r="E21" s="78"/>
      <c r="F21" s="78"/>
      <c r="G21" s="78"/>
      <c r="H21" s="78"/>
      <c r="I21" s="78"/>
      <c r="J21" s="79"/>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G1" sqref="G1"/>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80"/>
      <c r="H3" s="81"/>
      <c r="I3" s="82"/>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80"/>
      <c r="H5" s="81"/>
      <c r="I5" s="82"/>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69" t="s">
        <v>7</v>
      </c>
      <c r="F13" s="69"/>
      <c r="G13" s="8"/>
      <c r="H13" s="70" t="s">
        <v>8</v>
      </c>
      <c r="I13" s="70"/>
      <c r="J13" s="9"/>
      <c r="K13"/>
      <c r="L13"/>
      <c r="M13"/>
      <c r="N13"/>
      <c r="O13"/>
      <c r="P13"/>
      <c r="Q13"/>
      <c r="R13" s="13"/>
    </row>
    <row r="14" spans="1:18" s="14" customFormat="1" ht="18.75" customHeight="1" x14ac:dyDescent="0.4">
      <c r="A14"/>
      <c r="B14"/>
      <c r="C14"/>
      <c r="D14" s="7"/>
      <c r="E14" s="69"/>
      <c r="F14" s="69"/>
      <c r="G14" s="8"/>
      <c r="H14" s="70"/>
      <c r="I14" s="70"/>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71" t="s">
        <v>17</v>
      </c>
      <c r="E16" s="72"/>
      <c r="F16" s="72"/>
      <c r="G16" s="72"/>
      <c r="H16" s="72"/>
      <c r="I16" s="72"/>
      <c r="J16" s="73"/>
      <c r="K16"/>
      <c r="L16"/>
      <c r="M16"/>
      <c r="N16"/>
      <c r="O16"/>
      <c r="P16"/>
      <c r="Q16"/>
      <c r="R16" s="13"/>
    </row>
    <row r="17" spans="1:18" s="14" customFormat="1" ht="18.75" customHeight="1" x14ac:dyDescent="0.4">
      <c r="A17"/>
      <c r="B17"/>
      <c r="C17"/>
      <c r="D17" s="74"/>
      <c r="E17" s="75"/>
      <c r="F17" s="75"/>
      <c r="G17" s="75"/>
      <c r="H17" s="75"/>
      <c r="I17" s="75"/>
      <c r="J17" s="76"/>
      <c r="K17"/>
      <c r="L17" t="s">
        <v>18</v>
      </c>
      <c r="M17"/>
      <c r="N17"/>
      <c r="O17"/>
      <c r="P17"/>
      <c r="Q17"/>
      <c r="R17" s="13"/>
    </row>
    <row r="18" spans="1:18" s="14" customFormat="1" ht="18.75" customHeight="1" x14ac:dyDescent="0.4">
      <c r="A18"/>
      <c r="B18"/>
      <c r="C18"/>
      <c r="D18" s="77"/>
      <c r="E18" s="78"/>
      <c r="F18" s="78"/>
      <c r="G18" s="78"/>
      <c r="H18" s="78"/>
      <c r="I18" s="78"/>
      <c r="J18" s="79"/>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85" t="s">
        <v>31</v>
      </c>
      <c r="C47" s="86"/>
      <c r="D47" s="86"/>
      <c r="E47" s="86"/>
      <c r="F47" s="86"/>
      <c r="G47" s="86"/>
      <c r="H47" s="86"/>
      <c r="I47" s="86"/>
      <c r="J47" s="86"/>
      <c r="K47" s="86"/>
      <c r="L47" s="86"/>
      <c r="M47" s="86"/>
      <c r="N47" s="86"/>
      <c r="O47" s="86"/>
      <c r="P47" s="86"/>
      <c r="Q47" s="86"/>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85" t="s">
        <v>31</v>
      </c>
      <c r="C49" s="86"/>
      <c r="D49" s="86"/>
      <c r="E49" s="86"/>
      <c r="F49" s="86"/>
      <c r="G49" s="86"/>
      <c r="H49" s="86"/>
      <c r="I49" s="86"/>
      <c r="J49" s="86"/>
      <c r="K49" s="86"/>
      <c r="L49" s="86"/>
      <c r="M49" s="86"/>
      <c r="N49" s="86"/>
      <c r="O49" s="86"/>
      <c r="P49" s="86"/>
      <c r="Q49" s="86"/>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85" t="s">
        <v>31</v>
      </c>
      <c r="C51" s="86"/>
      <c r="D51" s="86"/>
      <c r="E51" s="86"/>
      <c r="F51" s="86"/>
      <c r="G51" s="86"/>
      <c r="H51" s="86"/>
      <c r="I51" s="86"/>
      <c r="J51" s="86"/>
      <c r="K51" s="86"/>
      <c r="L51" s="86"/>
      <c r="M51" s="86"/>
      <c r="N51" s="86"/>
      <c r="O51" s="86"/>
      <c r="P51" s="86"/>
      <c r="Q51" s="86"/>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85" t="s">
        <v>30</v>
      </c>
      <c r="C53" s="86"/>
      <c r="D53" s="86"/>
      <c r="E53" s="86"/>
      <c r="F53" s="86"/>
      <c r="G53" s="86"/>
      <c r="H53" s="86"/>
      <c r="I53" s="86"/>
      <c r="J53" s="86"/>
      <c r="K53" s="86"/>
      <c r="L53" s="86"/>
      <c r="M53" s="86"/>
      <c r="N53" s="86"/>
      <c r="O53" s="86"/>
      <c r="P53" s="86"/>
      <c r="Q53" s="86"/>
      <c r="S53" s="27"/>
      <c r="T53" s="91" t="s">
        <v>25</v>
      </c>
      <c r="U53" s="92"/>
      <c r="V53" s="93"/>
      <c r="W53" s="28"/>
      <c r="X53" s="30">
        <f>-(V45*V66*V69-X45*X67*X70)</f>
        <v>-13190.633999999613</v>
      </c>
      <c r="Y53" s="29"/>
      <c r="AA53" s="83" t="s">
        <v>33</v>
      </c>
      <c r="AB53" s="84"/>
      <c r="AC53" s="84"/>
      <c r="AD53" s="84"/>
      <c r="AE53" s="84"/>
      <c r="AF53" s="84"/>
      <c r="AG53" s="84"/>
      <c r="AH53" s="84"/>
      <c r="AI53" s="84"/>
      <c r="AJ53" s="84"/>
      <c r="AK53" s="84"/>
      <c r="AL53" s="84"/>
      <c r="AM53" s="84"/>
      <c r="AN53" s="84"/>
      <c r="AO53" s="84"/>
      <c r="AP53" s="84"/>
    </row>
    <row r="54" spans="1:42" ht="3.95" customHeight="1" x14ac:dyDescent="0.4">
      <c r="S54" s="27"/>
      <c r="T54" s="28"/>
      <c r="U54" s="28"/>
      <c r="V54" s="28"/>
      <c r="W54" s="28"/>
      <c r="X54" s="28"/>
      <c r="Y54" s="29"/>
    </row>
    <row r="55" spans="1:42" ht="20.100000000000001" customHeight="1" x14ac:dyDescent="0.4">
      <c r="B55" s="85" t="s">
        <v>30</v>
      </c>
      <c r="C55" s="86"/>
      <c r="D55" s="86"/>
      <c r="E55" s="86"/>
      <c r="F55" s="86"/>
      <c r="G55" s="86"/>
      <c r="H55" s="86"/>
      <c r="I55" s="86"/>
      <c r="J55" s="86"/>
      <c r="K55" s="86"/>
      <c r="L55" s="86"/>
      <c r="M55" s="86"/>
      <c r="N55" s="86"/>
      <c r="O55" s="86"/>
      <c r="P55" s="86"/>
      <c r="Q55" s="86"/>
      <c r="S55" s="27"/>
      <c r="T55" s="88" t="s">
        <v>26</v>
      </c>
      <c r="U55" s="89"/>
      <c r="V55" s="90"/>
      <c r="W55" s="28"/>
      <c r="X55" s="30">
        <f>-(X45*X66*X69-V45*V67*V70)</f>
        <v>-95036.136999998242</v>
      </c>
      <c r="Y55" s="29"/>
      <c r="AA55" s="83" t="s">
        <v>33</v>
      </c>
      <c r="AB55" s="84"/>
      <c r="AC55" s="84"/>
      <c r="AD55" s="84"/>
      <c r="AE55" s="84"/>
      <c r="AF55" s="84"/>
      <c r="AG55" s="84"/>
      <c r="AH55" s="84"/>
      <c r="AI55" s="84"/>
      <c r="AJ55" s="84"/>
      <c r="AK55" s="84"/>
      <c r="AL55" s="84"/>
      <c r="AM55" s="84"/>
      <c r="AN55" s="84"/>
      <c r="AO55" s="84"/>
      <c r="AP55" s="84"/>
    </row>
    <row r="56" spans="1:42" ht="3.95" customHeight="1" x14ac:dyDescent="0.4">
      <c r="S56" s="27"/>
      <c r="T56" s="28"/>
      <c r="U56" s="28"/>
      <c r="V56" s="28"/>
      <c r="W56" s="28"/>
      <c r="X56" s="28"/>
      <c r="Y56" s="29"/>
    </row>
    <row r="57" spans="1:42" ht="20.100000000000001" customHeight="1" x14ac:dyDescent="0.4">
      <c r="S57" s="27"/>
      <c r="T57" s="87" t="s">
        <v>28</v>
      </c>
      <c r="U57" s="87"/>
      <c r="V57" s="87"/>
      <c r="W57" s="28"/>
      <c r="X57" s="35">
        <f>X53</f>
        <v>-13190.633999999613</v>
      </c>
      <c r="Y57" s="29"/>
      <c r="AA57" s="83" t="s">
        <v>32</v>
      </c>
      <c r="AB57" s="84"/>
      <c r="AC57" s="84"/>
      <c r="AD57" s="84"/>
      <c r="AE57" s="84"/>
      <c r="AF57" s="84"/>
      <c r="AG57" s="84"/>
      <c r="AH57" s="84"/>
      <c r="AI57" s="84"/>
      <c r="AJ57" s="84"/>
      <c r="AK57" s="84"/>
      <c r="AL57" s="84"/>
      <c r="AM57" s="84"/>
      <c r="AN57" s="84"/>
      <c r="AO57" s="84"/>
      <c r="AP57" s="84"/>
    </row>
    <row r="58" spans="1:42" ht="3.95" customHeight="1" x14ac:dyDescent="0.4">
      <c r="S58" s="27"/>
      <c r="T58" s="28"/>
      <c r="U58" s="28"/>
      <c r="V58" s="28"/>
      <c r="W58" s="28"/>
      <c r="X58" s="28"/>
      <c r="Y58" s="29"/>
    </row>
    <row r="59" spans="1:42" ht="20.100000000000001" customHeight="1" x14ac:dyDescent="0.4">
      <c r="S59" s="27"/>
      <c r="T59" s="87" t="s">
        <v>29</v>
      </c>
      <c r="U59" s="87"/>
      <c r="V59" s="87"/>
      <c r="W59" s="28"/>
      <c r="X59" s="36">
        <v>45.678899999999999</v>
      </c>
      <c r="Y59" s="29"/>
      <c r="AA59" s="83" t="s">
        <v>32</v>
      </c>
      <c r="AB59" s="84"/>
      <c r="AC59" s="84"/>
      <c r="AD59" s="84"/>
      <c r="AE59" s="84"/>
      <c r="AF59" s="84"/>
      <c r="AG59" s="84"/>
      <c r="AH59" s="84"/>
      <c r="AI59" s="84"/>
      <c r="AJ59" s="84"/>
      <c r="AK59" s="84"/>
      <c r="AL59" s="84"/>
      <c r="AM59" s="84"/>
      <c r="AN59" s="84"/>
      <c r="AO59" s="84"/>
      <c r="AP59" s="84"/>
    </row>
    <row r="60" spans="1:42" ht="3.95" customHeight="1" x14ac:dyDescent="0.4">
      <c r="S60" s="27"/>
      <c r="T60" s="28"/>
      <c r="U60" s="28"/>
      <c r="V60" s="28"/>
      <c r="W60" s="28"/>
      <c r="X60" s="28"/>
      <c r="Y60" s="29"/>
    </row>
    <row r="61" spans="1:42" ht="20.100000000000001" customHeight="1" x14ac:dyDescent="0.4">
      <c r="S61" s="27"/>
      <c r="T61" s="87" t="s">
        <v>34</v>
      </c>
      <c r="U61" s="87"/>
      <c r="V61" s="87"/>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66" t="s">
        <v>17</v>
      </c>
      <c r="T63" s="67"/>
      <c r="U63" s="67"/>
      <c r="V63" s="67"/>
      <c r="W63" s="67"/>
      <c r="X63" s="67"/>
      <c r="Y63" s="68"/>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 ref="AA53:AP53"/>
    <mergeCell ref="AA55:AP55"/>
    <mergeCell ref="AA57:AP57"/>
    <mergeCell ref="AA59:AP59"/>
    <mergeCell ref="B55:Q5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80"/>
      <c r="H3" s="81"/>
      <c r="I3" s="82"/>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80"/>
      <c r="H5" s="81"/>
      <c r="I5" s="82"/>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69" t="s">
        <v>7</v>
      </c>
      <c r="F13" s="69"/>
      <c r="G13" s="8"/>
      <c r="H13" s="70" t="s">
        <v>8</v>
      </c>
      <c r="I13" s="70"/>
      <c r="J13" s="9"/>
      <c r="K13"/>
      <c r="L13"/>
      <c r="M13"/>
      <c r="N13"/>
      <c r="O13"/>
      <c r="P13"/>
      <c r="Q13"/>
      <c r="R13" s="13"/>
    </row>
    <row r="14" spans="1:18" s="14" customFormat="1" ht="18.75" customHeight="1" x14ac:dyDescent="0.4">
      <c r="A14"/>
      <c r="B14"/>
      <c r="C14"/>
      <c r="D14" s="7"/>
      <c r="E14" s="69"/>
      <c r="F14" s="69"/>
      <c r="G14" s="8"/>
      <c r="H14" s="70"/>
      <c r="I14" s="70"/>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71" t="s">
        <v>17</v>
      </c>
      <c r="E16" s="72"/>
      <c r="F16" s="72"/>
      <c r="G16" s="72"/>
      <c r="H16" s="72"/>
      <c r="I16" s="72"/>
      <c r="J16" s="73"/>
      <c r="K16"/>
      <c r="L16"/>
      <c r="M16"/>
      <c r="N16"/>
      <c r="O16"/>
      <c r="P16"/>
      <c r="Q16"/>
      <c r="R16" s="13"/>
    </row>
    <row r="17" spans="1:18" s="14" customFormat="1" ht="18.75" customHeight="1" x14ac:dyDescent="0.4">
      <c r="A17"/>
      <c r="B17"/>
      <c r="C17"/>
      <c r="D17" s="74"/>
      <c r="E17" s="75"/>
      <c r="F17" s="75"/>
      <c r="G17" s="75"/>
      <c r="H17" s="75"/>
      <c r="I17" s="75"/>
      <c r="J17" s="76"/>
      <c r="K17"/>
      <c r="L17" t="s">
        <v>18</v>
      </c>
      <c r="M17"/>
      <c r="N17"/>
      <c r="O17"/>
      <c r="P17"/>
      <c r="Q17"/>
      <c r="R17" s="13"/>
    </row>
    <row r="18" spans="1:18" s="14" customFormat="1" ht="18.75" customHeight="1" x14ac:dyDescent="0.4">
      <c r="A18"/>
      <c r="B18"/>
      <c r="C18"/>
      <c r="D18" s="77"/>
      <c r="E18" s="78"/>
      <c r="F18" s="78"/>
      <c r="G18" s="78"/>
      <c r="H18" s="78"/>
      <c r="I18" s="78"/>
      <c r="J18" s="79"/>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85" t="s">
        <v>31</v>
      </c>
      <c r="C47" s="86"/>
      <c r="D47" s="86"/>
      <c r="E47" s="86"/>
      <c r="F47" s="86"/>
      <c r="G47" s="86"/>
      <c r="H47" s="86"/>
      <c r="I47" s="86"/>
      <c r="J47" s="86"/>
      <c r="K47" s="86"/>
      <c r="L47" s="86"/>
      <c r="M47" s="86"/>
      <c r="N47" s="86"/>
      <c r="O47" s="86"/>
      <c r="P47" s="86"/>
      <c r="Q47" s="86"/>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85" t="s">
        <v>31</v>
      </c>
      <c r="C49" s="86"/>
      <c r="D49" s="86"/>
      <c r="E49" s="86"/>
      <c r="F49" s="86"/>
      <c r="G49" s="86"/>
      <c r="H49" s="86"/>
      <c r="I49" s="86"/>
      <c r="J49" s="86"/>
      <c r="K49" s="86"/>
      <c r="L49" s="86"/>
      <c r="M49" s="86"/>
      <c r="N49" s="86"/>
      <c r="O49" s="86"/>
      <c r="P49" s="86"/>
      <c r="Q49" s="86"/>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85" t="s">
        <v>31</v>
      </c>
      <c r="C51" s="86"/>
      <c r="D51" s="86"/>
      <c r="E51" s="86"/>
      <c r="F51" s="86"/>
      <c r="G51" s="86"/>
      <c r="H51" s="86"/>
      <c r="I51" s="86"/>
      <c r="J51" s="86"/>
      <c r="K51" s="86"/>
      <c r="L51" s="86"/>
      <c r="M51" s="86"/>
      <c r="N51" s="86"/>
      <c r="O51" s="86"/>
      <c r="P51" s="86"/>
      <c r="Q51" s="86"/>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85" t="s">
        <v>30</v>
      </c>
      <c r="C53" s="86"/>
      <c r="D53" s="86"/>
      <c r="E53" s="86"/>
      <c r="F53" s="86"/>
      <c r="G53" s="86"/>
      <c r="H53" s="86"/>
      <c r="I53" s="86"/>
      <c r="J53" s="86"/>
      <c r="K53" s="86"/>
      <c r="L53" s="86"/>
      <c r="M53" s="86"/>
      <c r="N53" s="86"/>
      <c r="O53" s="86"/>
      <c r="P53" s="86"/>
      <c r="Q53" s="86"/>
      <c r="S53" s="27"/>
      <c r="T53" s="91" t="s">
        <v>25</v>
      </c>
      <c r="U53" s="92"/>
      <c r="V53" s="93"/>
      <c r="W53" s="28"/>
      <c r="X53" s="30">
        <f>-(V45*V66*V69-X45*X67*X70)</f>
        <v>-13190.633999999613</v>
      </c>
      <c r="Y53" s="29"/>
      <c r="AA53" s="83" t="s">
        <v>33</v>
      </c>
      <c r="AB53" s="84"/>
      <c r="AC53" s="84"/>
      <c r="AD53" s="84"/>
      <c r="AE53" s="84"/>
      <c r="AF53" s="84"/>
      <c r="AG53" s="84"/>
      <c r="AH53" s="84"/>
      <c r="AI53" s="84"/>
      <c r="AJ53" s="84"/>
      <c r="AK53" s="84"/>
      <c r="AL53" s="84"/>
      <c r="AM53" s="84"/>
      <c r="AN53" s="84"/>
      <c r="AO53" s="84"/>
      <c r="AP53" s="84"/>
    </row>
    <row r="54" spans="1:42" ht="3.95" customHeight="1" x14ac:dyDescent="0.4">
      <c r="S54" s="27"/>
      <c r="T54" s="28"/>
      <c r="U54" s="28"/>
      <c r="V54" s="28"/>
      <c r="W54" s="28"/>
      <c r="X54" s="28"/>
      <c r="Y54" s="29"/>
    </row>
    <row r="55" spans="1:42" ht="20.100000000000001" customHeight="1" x14ac:dyDescent="0.4">
      <c r="B55" s="85" t="s">
        <v>30</v>
      </c>
      <c r="C55" s="86"/>
      <c r="D55" s="86"/>
      <c r="E55" s="86"/>
      <c r="F55" s="86"/>
      <c r="G55" s="86"/>
      <c r="H55" s="86"/>
      <c r="I55" s="86"/>
      <c r="J55" s="86"/>
      <c r="K55" s="86"/>
      <c r="L55" s="86"/>
      <c r="M55" s="86"/>
      <c r="N55" s="86"/>
      <c r="O55" s="86"/>
      <c r="P55" s="86"/>
      <c r="Q55" s="86"/>
      <c r="S55" s="27"/>
      <c r="T55" s="88" t="s">
        <v>26</v>
      </c>
      <c r="U55" s="89"/>
      <c r="V55" s="90"/>
      <c r="W55" s="28"/>
      <c r="X55" s="30">
        <f>-(X45*X66*X69-V45*V67*V70)</f>
        <v>-95036.136999998242</v>
      </c>
      <c r="Y55" s="29"/>
      <c r="AA55" s="83" t="s">
        <v>33</v>
      </c>
      <c r="AB55" s="84"/>
      <c r="AC55" s="84"/>
      <c r="AD55" s="84"/>
      <c r="AE55" s="84"/>
      <c r="AF55" s="84"/>
      <c r="AG55" s="84"/>
      <c r="AH55" s="84"/>
      <c r="AI55" s="84"/>
      <c r="AJ55" s="84"/>
      <c r="AK55" s="84"/>
      <c r="AL55" s="84"/>
      <c r="AM55" s="84"/>
      <c r="AN55" s="84"/>
      <c r="AO55" s="84"/>
      <c r="AP55" s="84"/>
    </row>
    <row r="56" spans="1:42" ht="3.95" customHeight="1" x14ac:dyDescent="0.4">
      <c r="S56" s="27"/>
      <c r="T56" s="28"/>
      <c r="U56" s="28"/>
      <c r="V56" s="28"/>
      <c r="W56" s="28"/>
      <c r="X56" s="28"/>
      <c r="Y56" s="29"/>
    </row>
    <row r="57" spans="1:42" ht="20.100000000000001" customHeight="1" x14ac:dyDescent="0.4">
      <c r="S57" s="27"/>
      <c r="T57" s="87" t="s">
        <v>28</v>
      </c>
      <c r="U57" s="87"/>
      <c r="V57" s="87"/>
      <c r="W57" s="28"/>
      <c r="X57" s="35">
        <f>X53</f>
        <v>-13190.633999999613</v>
      </c>
      <c r="Y57" s="29"/>
      <c r="AA57" s="83" t="s">
        <v>32</v>
      </c>
      <c r="AB57" s="84"/>
      <c r="AC57" s="84"/>
      <c r="AD57" s="84"/>
      <c r="AE57" s="84"/>
      <c r="AF57" s="84"/>
      <c r="AG57" s="84"/>
      <c r="AH57" s="84"/>
      <c r="AI57" s="84"/>
      <c r="AJ57" s="84"/>
      <c r="AK57" s="84"/>
      <c r="AL57" s="84"/>
      <c r="AM57" s="84"/>
      <c r="AN57" s="84"/>
      <c r="AO57" s="84"/>
      <c r="AP57" s="84"/>
    </row>
    <row r="58" spans="1:42" ht="3.95" customHeight="1" x14ac:dyDescent="0.4">
      <c r="S58" s="27"/>
      <c r="T58" s="28"/>
      <c r="U58" s="28"/>
      <c r="V58" s="28"/>
      <c r="W58" s="28"/>
      <c r="X58" s="28"/>
      <c r="Y58" s="29"/>
    </row>
    <row r="59" spans="1:42" ht="20.100000000000001" customHeight="1" x14ac:dyDescent="0.4">
      <c r="S59" s="27"/>
      <c r="T59" s="87" t="s">
        <v>29</v>
      </c>
      <c r="U59" s="87"/>
      <c r="V59" s="87"/>
      <c r="W59" s="28"/>
      <c r="X59" s="36">
        <v>45.678899999999999</v>
      </c>
      <c r="Y59" s="29"/>
      <c r="AA59" s="83" t="s">
        <v>32</v>
      </c>
      <c r="AB59" s="84"/>
      <c r="AC59" s="84"/>
      <c r="AD59" s="84"/>
      <c r="AE59" s="84"/>
      <c r="AF59" s="84"/>
      <c r="AG59" s="84"/>
      <c r="AH59" s="84"/>
      <c r="AI59" s="84"/>
      <c r="AJ59" s="84"/>
      <c r="AK59" s="84"/>
      <c r="AL59" s="84"/>
      <c r="AM59" s="84"/>
      <c r="AN59" s="84"/>
      <c r="AO59" s="84"/>
      <c r="AP59" s="84"/>
    </row>
    <row r="60" spans="1:42" ht="3.95" customHeight="1" x14ac:dyDescent="0.4">
      <c r="S60" s="27"/>
      <c r="T60" s="28"/>
      <c r="U60" s="28"/>
      <c r="V60" s="28"/>
      <c r="W60" s="28"/>
      <c r="X60" s="28"/>
      <c r="Y60" s="29"/>
    </row>
    <row r="61" spans="1:42" ht="20.100000000000001" customHeight="1" x14ac:dyDescent="0.4">
      <c r="S61" s="27"/>
      <c r="T61" s="87" t="s">
        <v>34</v>
      </c>
      <c r="U61" s="87"/>
      <c r="V61" s="87"/>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66" t="s">
        <v>17</v>
      </c>
      <c r="T63" s="67"/>
      <c r="U63" s="67"/>
      <c r="V63" s="67"/>
      <c r="W63" s="67"/>
      <c r="X63" s="67"/>
      <c r="Y63" s="68"/>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87" t="s">
        <v>28</v>
      </c>
      <c r="U91" s="87"/>
      <c r="V91" s="87"/>
      <c r="W91" s="28"/>
      <c r="X91" s="28">
        <v>999999</v>
      </c>
      <c r="Y91" s="29"/>
    </row>
    <row r="92" spans="3:25" ht="20.100000000000001" customHeight="1" x14ac:dyDescent="0.4">
      <c r="S92" s="27"/>
      <c r="T92" s="87" t="s">
        <v>34</v>
      </c>
      <c r="U92" s="87"/>
      <c r="V92" s="87"/>
      <c r="W92" s="28"/>
      <c r="X92" s="28"/>
      <c r="Y92" s="29"/>
    </row>
    <row r="93" spans="3:25" ht="36.6" customHeight="1" x14ac:dyDescent="0.4">
      <c r="S93" s="66" t="s">
        <v>17</v>
      </c>
      <c r="T93" s="67"/>
      <c r="U93" s="67"/>
      <c r="V93" s="67"/>
      <c r="W93" s="67"/>
      <c r="X93" s="67"/>
      <c r="Y93" s="68"/>
    </row>
  </sheetData>
  <mergeCells count="23">
    <mergeCell ref="B55:Q55"/>
    <mergeCell ref="T55:V55"/>
    <mergeCell ref="AA55:AP55"/>
    <mergeCell ref="G3:I3"/>
    <mergeCell ref="G5:I5"/>
    <mergeCell ref="E13:F14"/>
    <mergeCell ref="H13:I14"/>
    <mergeCell ref="D16:J18"/>
    <mergeCell ref="B47:Q47"/>
    <mergeCell ref="B49:Q49"/>
    <mergeCell ref="B51:Q51"/>
    <mergeCell ref="B53:Q53"/>
    <mergeCell ref="T53:V53"/>
    <mergeCell ref="AA53:AP53"/>
    <mergeCell ref="T91:V91"/>
    <mergeCell ref="T92:V92"/>
    <mergeCell ref="S93:Y93"/>
    <mergeCell ref="T57:V57"/>
    <mergeCell ref="AA57:AP57"/>
    <mergeCell ref="T59:V59"/>
    <mergeCell ref="AA59:AP59"/>
    <mergeCell ref="T61:V61"/>
    <mergeCell ref="S63:Y6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2FA9-C759-4760-ABD0-174345120A4F}">
  <sheetPr>
    <tabColor rgb="FF0000FF"/>
  </sheetPr>
  <dimension ref="B2:C17"/>
  <sheetViews>
    <sheetView workbookViewId="0">
      <selection activeCell="C20" sqref="C20"/>
    </sheetView>
  </sheetViews>
  <sheetFormatPr defaultRowHeight="18.75" x14ac:dyDescent="0.4"/>
  <sheetData>
    <row r="2" spans="2:3" x14ac:dyDescent="0.4">
      <c r="B2" t="s">
        <v>45</v>
      </c>
    </row>
    <row r="3" spans="2:3" x14ac:dyDescent="0.4">
      <c r="B3" t="s">
        <v>46</v>
      </c>
    </row>
    <row r="4" spans="2:3" x14ac:dyDescent="0.4">
      <c r="B4" t="s">
        <v>49</v>
      </c>
    </row>
    <row r="6" spans="2:3" x14ac:dyDescent="0.4">
      <c r="B6" t="s">
        <v>47</v>
      </c>
    </row>
    <row r="7" spans="2:3" x14ac:dyDescent="0.4">
      <c r="B7" t="s">
        <v>48</v>
      </c>
    </row>
    <row r="8" spans="2:3" x14ac:dyDescent="0.4">
      <c r="B8" t="s">
        <v>50</v>
      </c>
    </row>
    <row r="9" spans="2:3" x14ac:dyDescent="0.4">
      <c r="B9" t="s">
        <v>51</v>
      </c>
    </row>
    <row r="10" spans="2:3" x14ac:dyDescent="0.4">
      <c r="B10" t="s">
        <v>52</v>
      </c>
    </row>
    <row r="11" spans="2:3" x14ac:dyDescent="0.4">
      <c r="B11" t="s">
        <v>53</v>
      </c>
    </row>
    <row r="12" spans="2:3" x14ac:dyDescent="0.4">
      <c r="B12" t="s">
        <v>54</v>
      </c>
    </row>
    <row r="13" spans="2:3" x14ac:dyDescent="0.4">
      <c r="C13" t="s">
        <v>55</v>
      </c>
    </row>
    <row r="14" spans="2:3" x14ac:dyDescent="0.4">
      <c r="C14" t="s">
        <v>55</v>
      </c>
    </row>
    <row r="15" spans="2:3" x14ac:dyDescent="0.4">
      <c r="C15" t="s">
        <v>55</v>
      </c>
    </row>
    <row r="16" spans="2:3" x14ac:dyDescent="0.4">
      <c r="C16" t="s">
        <v>55</v>
      </c>
    </row>
    <row r="17" spans="3:3" x14ac:dyDescent="0.4">
      <c r="C17" t="s">
        <v>55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0038-2FE7-4C94-AD66-772E409DA094}">
  <sheetPr>
    <tabColor rgb="FFFF0000"/>
  </sheetPr>
  <dimension ref="B2:N34"/>
  <sheetViews>
    <sheetView zoomScaleNormal="100" workbookViewId="0">
      <selection activeCell="B3" sqref="B3"/>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29A8-31FD-4ECD-B441-32DCED4151C3}">
  <sheetPr>
    <tabColor rgb="FFFFFF00"/>
  </sheetPr>
  <dimension ref="B2:N34"/>
  <sheetViews>
    <sheetView zoomScaleNormal="100" workbookViewId="0">
      <selection activeCell="B3" sqref="B3"/>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2A7-DB41-4D5E-AD6F-63CD89979A94}">
  <sheetPr>
    <tabColor rgb="FFFFFF00"/>
  </sheetPr>
  <dimension ref="B2:N34"/>
  <sheetViews>
    <sheetView zoomScale="90" zoomScaleNormal="90" workbookViewId="0">
      <selection activeCell="P54" sqref="P54"/>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8.625"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topLeftCell="A26" workbookViewId="0">
      <selection activeCell="K36" sqref="K36"/>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742-94E2-453E-AD67-09027BD87C9D}">
  <sheetPr>
    <tabColor rgb="FFFF0000"/>
  </sheetPr>
  <dimension ref="A1:W49"/>
  <sheetViews>
    <sheetView tabSelected="1" zoomScaleNormal="100" workbookViewId="0">
      <selection activeCell="Z3" sqref="Z3"/>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66" t="s">
        <v>17</v>
      </c>
      <c r="C25" s="67"/>
      <c r="D25" s="67"/>
      <c r="E25" s="67"/>
      <c r="F25" s="67"/>
      <c r="G25" s="68"/>
      <c r="J25" s="66" t="s">
        <v>17</v>
      </c>
      <c r="K25" s="67"/>
      <c r="L25" s="67"/>
      <c r="M25" s="67"/>
      <c r="N25" s="67"/>
      <c r="O25" s="68"/>
      <c r="R25" s="66" t="s">
        <v>17</v>
      </c>
      <c r="S25" s="67"/>
      <c r="T25" s="67"/>
      <c r="U25" s="67"/>
      <c r="V25" s="67"/>
      <c r="W25" s="68"/>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F915-DC57-425D-979F-C2D4FB7FE8AA}">
  <sheetPr>
    <tabColor rgb="FFFFFF00"/>
  </sheetPr>
  <dimension ref="A1:W49"/>
  <sheetViews>
    <sheetView zoomScaleNormal="100" workbookViewId="0">
      <selection activeCell="AA46" sqref="AA46"/>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66" t="s">
        <v>17</v>
      </c>
      <c r="C25" s="67"/>
      <c r="D25" s="67"/>
      <c r="E25" s="67"/>
      <c r="F25" s="67"/>
      <c r="G25" s="68"/>
      <c r="J25" s="66" t="s">
        <v>17</v>
      </c>
      <c r="K25" s="67"/>
      <c r="L25" s="67"/>
      <c r="M25" s="67"/>
      <c r="N25" s="67"/>
      <c r="O25" s="68"/>
      <c r="R25" s="66" t="s">
        <v>17</v>
      </c>
      <c r="S25" s="67"/>
      <c r="T25" s="67"/>
      <c r="U25" s="67"/>
      <c r="V25" s="67"/>
      <c r="W25" s="68"/>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E38" sqref="E38"/>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40">
        <f>CEILING(E45*E5,1)</f>
        <v>-9</v>
      </c>
      <c r="F13" s="28"/>
      <c r="G13" s="29"/>
      <c r="J13" s="27"/>
      <c r="K13" s="28" t="s">
        <v>15</v>
      </c>
      <c r="L13" s="28"/>
      <c r="M13" s="40">
        <f>CEILING(M45*M5,1)</f>
        <v>-44</v>
      </c>
      <c r="N13" s="28"/>
      <c r="O13" s="29"/>
      <c r="R13" s="27"/>
      <c r="S13" s="28" t="s">
        <v>15</v>
      </c>
      <c r="T13" s="28"/>
      <c r="U13" s="40">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40">
        <f>CEILING(E46*E5,1)</f>
        <v>-8</v>
      </c>
      <c r="F15" s="28"/>
      <c r="G15" s="29"/>
      <c r="J15" s="27"/>
      <c r="K15" s="28" t="s">
        <v>16</v>
      </c>
      <c r="L15" s="28"/>
      <c r="M15" s="40">
        <f>CEILING(M46*M5,1)</f>
        <v>13</v>
      </c>
      <c r="N15" s="28"/>
      <c r="O15" s="29"/>
      <c r="R15" s="27"/>
      <c r="S15" s="28" t="s">
        <v>16</v>
      </c>
      <c r="T15" s="28"/>
      <c r="U15" s="40">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41">
        <v>123456</v>
      </c>
      <c r="F19" s="28"/>
      <c r="G19" s="29"/>
      <c r="J19" s="27"/>
      <c r="K19" s="28" t="s">
        <v>28</v>
      </c>
      <c r="L19" s="28"/>
      <c r="M19" s="41">
        <v>123456</v>
      </c>
      <c r="N19" s="28"/>
      <c r="O19" s="29"/>
      <c r="R19" s="27"/>
      <c r="S19" s="28" t="s">
        <v>28</v>
      </c>
      <c r="T19" s="28"/>
      <c r="U19" s="41">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66" t="s">
        <v>17</v>
      </c>
      <c r="C23" s="67"/>
      <c r="D23" s="67"/>
      <c r="E23" s="67"/>
      <c r="F23" s="67"/>
      <c r="G23" s="68"/>
      <c r="J23" s="66" t="s">
        <v>17</v>
      </c>
      <c r="K23" s="67"/>
      <c r="L23" s="67"/>
      <c r="M23" s="67"/>
      <c r="N23" s="67"/>
      <c r="O23" s="68"/>
      <c r="R23" s="66" t="s">
        <v>17</v>
      </c>
      <c r="S23" s="67"/>
      <c r="T23" s="67"/>
      <c r="U23" s="67"/>
      <c r="V23" s="67"/>
      <c r="W23" s="68"/>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【作業実績管理表】</vt:lpstr>
      <vt:lpstr>新規注文・決済注文エラー時のリトライ</vt:lpstr>
      <vt:lpstr>マジックナンバー選別決済EA画面仕様 (4)</vt:lpstr>
      <vt:lpstr>マジックナンバー選別決済EA画面仕様 (3)</vt:lpstr>
      <vt:lpstr>マジックナンバー選別決済EA画面仕様 (2)</vt:lpstr>
      <vt:lpstr>マジックナンバー選別決済EA画面仕様</vt:lpstr>
      <vt:lpstr>クイック発注パネルEA画面仕様 (3)</vt:lpstr>
      <vt:lpstr>クイック発注パネルEA画面仕様 (2)</vt: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2022-11-24T12:31:22Z</dcterms:modified>
</cp:coreProperties>
</file>