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ORI Shingo\AppData\Roaming\MetaQuotes\Terminal\A0BA7E3FF12928487EFBA3BA88FE6F94\MQL4\Experts\Logic46\SaftyBelt_atelierlapin\doc\"/>
    </mc:Choice>
  </mc:AlternateContent>
  <xr:revisionPtr revIDLastSave="0" documentId="13_ncr:1_{DD8BF31A-B447-4ED8-9E9B-7381443531B5}" xr6:coauthVersionLast="47" xr6:coauthVersionMax="47" xr10:uidLastSave="{00000000-0000-0000-0000-000000000000}"/>
  <bookViews>
    <workbookView xWindow="-120" yWindow="-120" windowWidth="34800" windowHeight="21240" xr2:uid="{BDD47EED-323B-49E4-AFF2-64DC5A6478B0}"/>
  </bookViews>
  <sheets>
    <sheet name="仕様２" sheetId="4" r:id="rId1"/>
    <sheet name="仕様１"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4" l="1"/>
  <c r="E71" i="4"/>
  <c r="D71" i="4"/>
  <c r="E70" i="4"/>
  <c r="D70" i="4"/>
  <c r="E69" i="4"/>
  <c r="D69" i="4"/>
  <c r="D68" i="4"/>
  <c r="I72" i="4"/>
  <c r="O70" i="4"/>
  <c r="O72" i="4" s="1"/>
  <c r="J70" i="4"/>
  <c r="J72" i="4" s="1"/>
  <c r="N68" i="4"/>
  <c r="I68" i="4"/>
  <c r="O53" i="4"/>
  <c r="I53" i="4"/>
  <c r="N49" i="4"/>
  <c r="I49" i="4"/>
  <c r="O51" i="4"/>
  <c r="J51" i="4"/>
  <c r="J53" i="4" l="1"/>
</calcChain>
</file>

<file path=xl/sharedStrings.xml><?xml version="1.0" encoding="utf-8"?>
<sst xmlns="http://schemas.openxmlformats.org/spreadsheetml/2006/main" count="173" uniqueCount="63">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</sst>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0" formatCode="hh:mm"/>
    <numFmt numFmtId="181" formatCode="\+#,##0_ ;[Red]\-#,##0\ "/>
    <numFmt numFmtId="182" formatCode="0.000_ "/>
  </numFmts>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s>
  <fills count="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0">
    <xf numFmtId="0" fontId="0" fillId="0" borderId="0" xfId="0">
      <alignment vertical="center"/>
    </xf>
    <xf numFmtId="0" fontId="1" fillId="0" borderId="0" xfId="0" applyFont="1">
      <alignment vertical="center"/>
    </xf>
    <xf numFmtId="0" fontId="5" fillId="0" borderId="0" xfId="0" applyFont="1">
      <alignment vertical="center"/>
    </xf>
    <xf numFmtId="0" fontId="5" fillId="0" borderId="0" xfId="0" applyFont="1" applyAlignment="1">
      <alignment vertical="center"/>
    </xf>
    <xf numFmtId="0" fontId="7" fillId="2" borderId="4" xfId="0" applyFont="1" applyFill="1" applyBorder="1">
      <alignment vertical="center"/>
    </xf>
    <xf numFmtId="0" fontId="7" fillId="2" borderId="0" xfId="0" applyFont="1" applyFill="1" applyBorder="1">
      <alignment vertical="center"/>
    </xf>
    <xf numFmtId="0" fontId="7" fillId="2" borderId="5" xfId="0" applyFont="1" applyFill="1"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5" fillId="0" borderId="0" xfId="0" applyFont="1" applyAlignment="1">
      <alignment horizontal="left" vertical="center"/>
    </xf>
    <xf numFmtId="0" fontId="7" fillId="2" borderId="4" xfId="0" applyFont="1" applyFill="1" applyBorder="1" applyAlignment="1">
      <alignment vertical="center"/>
    </xf>
    <xf numFmtId="0" fontId="7" fillId="2" borderId="0" xfId="0" applyFont="1" applyFill="1" applyBorder="1" applyAlignment="1">
      <alignment vertical="center"/>
    </xf>
    <xf numFmtId="0" fontId="7" fillId="2" borderId="5" xfId="0" applyFont="1" applyFill="1" applyBorder="1" applyAlignment="1">
      <alignmen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Border="1" applyAlignment="1">
      <alignment horizontal="left" vertical="center"/>
    </xf>
    <xf numFmtId="0" fontId="7" fillId="2" borderId="0" xfId="0" applyFont="1" applyFill="1" applyBorder="1" applyAlignment="1">
      <alignment horizontal="left" vertical="center"/>
    </xf>
    <xf numFmtId="0" fontId="0" fillId="0" borderId="5" xfId="0" applyBorder="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0" xfId="0" applyFont="1" applyFill="1" applyBorder="1" applyAlignment="1">
      <alignment vertical="center"/>
    </xf>
    <xf numFmtId="0" fontId="0" fillId="0" borderId="5" xfId="0" applyBorder="1" applyAlignment="1">
      <alignment vertical="center"/>
    </xf>
    <xf numFmtId="0" fontId="8" fillId="2" borderId="0" xfId="0" applyFont="1" applyFill="1" applyBorder="1" applyAlignment="1">
      <alignment vertical="center"/>
    </xf>
    <xf numFmtId="0" fontId="9" fillId="0" borderId="5" xfId="0" applyFont="1" applyBorder="1" applyAlignment="1">
      <alignment vertical="center"/>
    </xf>
    <xf numFmtId="181" fontId="7" fillId="2" borderId="0" xfId="1" applyNumberFormat="1" applyFont="1" applyFill="1" applyBorder="1" applyAlignment="1">
      <alignment horizontal="left" vertical="center"/>
    </xf>
    <xf numFmtId="181" fontId="0" fillId="0" borderId="5" xfId="1" applyNumberFormat="1" applyFont="1" applyBorder="1" applyAlignment="1">
      <alignment horizontal="left" vertical="center"/>
    </xf>
    <xf numFmtId="21" fontId="7" fillId="2" borderId="0" xfId="0" applyNumberFormat="1" applyFont="1" applyFill="1" applyBorder="1" applyAlignment="1">
      <alignment horizontal="left" vertical="center"/>
    </xf>
    <xf numFmtId="180" fontId="7" fillId="2" borderId="0" xfId="0" applyNumberFormat="1" applyFont="1" applyFill="1" applyBorder="1" applyAlignment="1">
      <alignment horizontal="left" vertical="center"/>
    </xf>
    <xf numFmtId="2" fontId="7" fillId="2" borderId="0" xfId="0" applyNumberFormat="1" applyFont="1" applyFill="1" applyBorder="1" applyAlignment="1">
      <alignment horizontal="left" vertical="center"/>
    </xf>
    <xf numFmtId="182" fontId="7" fillId="2" borderId="0" xfId="0" applyNumberFormat="1" applyFont="1" applyFill="1" applyBorder="1" applyAlignment="1">
      <alignment horizontal="left" vertical="center"/>
    </xf>
    <xf numFmtId="182" fontId="7" fillId="2" borderId="5" xfId="0" applyNumberFormat="1" applyFont="1" applyFill="1" applyBorder="1" applyAlignment="1">
      <alignment horizontal="left" vertical="center"/>
    </xf>
    <xf numFmtId="0" fontId="7" fillId="2" borderId="5" xfId="0" applyNumberFormat="1" applyFont="1" applyFill="1" applyBorder="1" applyAlignment="1">
      <alignment horizontal="left" vertical="center"/>
    </xf>
    <xf numFmtId="0" fontId="10" fillId="2" borderId="5" xfId="0" applyFont="1" applyFill="1" applyBorder="1" applyAlignment="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Border="1" applyAlignment="1">
      <alignment horizontal="left" vertical="center"/>
    </xf>
    <xf numFmtId="0" fontId="11" fillId="4" borderId="0" xfId="0" applyFont="1" applyFill="1" applyBorder="1" applyAlignment="1">
      <alignment horizontal="left" vertical="center"/>
    </xf>
    <xf numFmtId="0" fontId="12" fillId="4" borderId="14" xfId="0" applyFont="1" applyFill="1" applyBorder="1" applyAlignment="1">
      <alignment horizontal="left" vertical="center"/>
    </xf>
    <xf numFmtId="0" fontId="11" fillId="4" borderId="13" xfId="0" applyFont="1" applyFill="1" applyBorder="1" applyAlignment="1">
      <alignment vertical="center"/>
    </xf>
    <xf numFmtId="0" fontId="11" fillId="4" borderId="0" xfId="0" applyFont="1" applyFill="1" applyBorder="1" applyAlignment="1">
      <alignment vertical="center"/>
    </xf>
    <xf numFmtId="181" fontId="11" fillId="4" borderId="0" xfId="1" applyNumberFormat="1" applyFont="1" applyFill="1" applyBorder="1" applyAlignment="1">
      <alignment horizontal="left" vertical="center"/>
    </xf>
    <xf numFmtId="181" fontId="12" fillId="4" borderId="14" xfId="1" applyNumberFormat="1" applyFont="1" applyFill="1" applyBorder="1" applyAlignment="1">
      <alignment horizontal="left" vertical="center"/>
    </xf>
    <xf numFmtId="0" fontId="11" fillId="4" borderId="0" xfId="0" applyFont="1" applyFill="1" applyBorder="1" applyAlignment="1">
      <alignment vertical="center"/>
    </xf>
    <xf numFmtId="0" fontId="12" fillId="4" borderId="14" xfId="0" applyFont="1" applyFill="1" applyBorder="1" applyAlignment="1">
      <alignment vertical="center"/>
    </xf>
    <xf numFmtId="182" fontId="11" fillId="4" borderId="0" xfId="0" applyNumberFormat="1" applyFont="1" applyFill="1" applyBorder="1" applyAlignment="1">
      <alignment horizontal="left" vertical="center"/>
    </xf>
    <xf numFmtId="182" fontId="11" fillId="4" borderId="14" xfId="0" applyNumberFormat="1" applyFont="1" applyFill="1" applyBorder="1" applyAlignment="1">
      <alignment horizontal="left" vertical="center"/>
    </xf>
    <xf numFmtId="0" fontId="11" fillId="4" borderId="14" xfId="0" applyNumberFormat="1" applyFont="1" applyFill="1" applyBorder="1" applyAlignment="1">
      <alignment horizontal="left" vertical="center"/>
    </xf>
    <xf numFmtId="21" fontId="11" fillId="4" borderId="0" xfId="0" applyNumberFormat="1" applyFont="1" applyFill="1" applyBorder="1" applyAlignment="1">
      <alignment horizontal="left" vertical="center"/>
    </xf>
    <xf numFmtId="180" fontId="11" fillId="4" borderId="0" xfId="0" applyNumberFormat="1" applyFont="1" applyFill="1" applyBorder="1" applyAlignment="1">
      <alignment horizontal="left" vertical="center"/>
    </xf>
    <xf numFmtId="2" fontId="11" fillId="4" borderId="0" xfId="0" applyNumberFormat="1" applyFont="1" applyFill="1" applyBorder="1" applyAlignment="1">
      <alignment horizontal="left" vertical="center"/>
    </xf>
    <xf numFmtId="0" fontId="11" fillId="4" borderId="14" xfId="0" applyFont="1" applyFill="1" applyBorder="1" applyAlignment="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13" fillId="4" borderId="0" xfId="0" applyFont="1" applyFill="1" applyBorder="1" applyAlignment="1">
      <alignment vertical="center"/>
    </xf>
    <xf numFmtId="0" fontId="14" fillId="4" borderId="14" xfId="0" applyFont="1" applyFill="1" applyBorder="1" applyAlignment="1">
      <alignment vertical="center"/>
    </xf>
  </cellXfs>
  <cellStyles count="2">
    <cellStyle name="桁区切り" xfId="1" builtinId="6"/>
    <cellStyle name="標準" xfId="0" builtinId="0"/>
  </cellStyles>
  <dxfs count="0"/>
  <tableStyles count="0" defaultTableStyle="TableStyleMedium2" defaultPivotStyle="PivotStyleLight16"/>
  <colors>
    <mruColors>
      <color rgb="FFC27E96"/>
      <color rgb="FFCB8999"/>
      <color rgb="FFE29AC5"/>
      <color rgb="FFE29A9A"/>
      <color rgb="FFF39D9D"/>
      <color rgb="FFFA9696"/>
      <color rgb="FFFFCCFF"/>
      <color rgb="FF960036"/>
      <color rgb="FF96007D"/>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abSelected="1" topLeftCell="A43" zoomScaleNormal="100" workbookViewId="0">
      <selection activeCell="M42" sqref="M42"/>
    </sheetView>
  </sheetViews>
  <sheetFormatPr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9"/>
      <c r="C46" s="20"/>
      <c r="D46" s="20"/>
      <c r="E46" s="21"/>
      <c r="G46" s="19"/>
      <c r="H46" s="20"/>
      <c r="I46" s="20"/>
      <c r="J46" s="21"/>
      <c r="L46" s="19"/>
      <c r="M46" s="20"/>
      <c r="N46" s="20"/>
      <c r="O46" s="21"/>
    </row>
    <row r="47" spans="2:15" s="10" customFormat="1" ht="18" customHeight="1" x14ac:dyDescent="0.4">
      <c r="B47" s="15"/>
      <c r="C47" s="16" t="s">
        <v>40</v>
      </c>
      <c r="D47" s="17" t="s">
        <v>45</v>
      </c>
      <c r="E47" s="18"/>
      <c r="G47" s="15"/>
      <c r="H47" s="16" t="s">
        <v>40</v>
      </c>
      <c r="I47" s="17" t="s">
        <v>45</v>
      </c>
      <c r="J47" s="18"/>
      <c r="L47" s="15"/>
      <c r="M47" s="16" t="s">
        <v>40</v>
      </c>
      <c r="N47" s="17" t="s">
        <v>45</v>
      </c>
      <c r="O47" s="18"/>
    </row>
    <row r="48" spans="2:15" s="3" customFormat="1" ht="18" customHeight="1" x14ac:dyDescent="0.4">
      <c r="B48" s="11"/>
      <c r="C48" s="12" t="s">
        <v>41</v>
      </c>
      <c r="D48" s="24" t="s">
        <v>54</v>
      </c>
      <c r="E48" s="25"/>
      <c r="G48" s="11"/>
      <c r="H48" s="12" t="s">
        <v>41</v>
      </c>
      <c r="I48" s="17" t="s">
        <v>46</v>
      </c>
      <c r="J48" s="18"/>
      <c r="L48" s="11"/>
      <c r="M48" s="12" t="s">
        <v>41</v>
      </c>
      <c r="N48" s="17" t="s">
        <v>59</v>
      </c>
      <c r="O48" s="18"/>
    </row>
    <row r="49" spans="2:15" s="3" customFormat="1" ht="18" customHeight="1" x14ac:dyDescent="0.4">
      <c r="B49" s="11"/>
      <c r="C49" s="12" t="s">
        <v>47</v>
      </c>
      <c r="D49" s="26">
        <v>0</v>
      </c>
      <c r="E49" s="27"/>
      <c r="G49" s="11"/>
      <c r="H49" s="12" t="s">
        <v>47</v>
      </c>
      <c r="I49" s="26">
        <f>+(J51-$D$50)*100000</f>
        <v>242199.99999999971</v>
      </c>
      <c r="J49" s="27"/>
      <c r="L49" s="11"/>
      <c r="M49" s="12" t="s">
        <v>47</v>
      </c>
      <c r="N49" s="26">
        <f>($D$52-N51)*100000</f>
        <v>-33299.99999999984</v>
      </c>
      <c r="O49" s="27"/>
    </row>
    <row r="50" spans="2:15" s="3" customFormat="1" ht="18" customHeight="1" x14ac:dyDescent="0.4">
      <c r="B50" s="11"/>
      <c r="C50" s="12" t="s">
        <v>52</v>
      </c>
      <c r="D50" s="31">
        <v>125.456</v>
      </c>
      <c r="E50" s="14" t="s">
        <v>61</v>
      </c>
      <c r="G50" s="11"/>
      <c r="H50" s="12" t="s">
        <v>52</v>
      </c>
      <c r="I50" s="24" t="s">
        <v>54</v>
      </c>
      <c r="J50" s="25"/>
      <c r="L50" s="11"/>
      <c r="M50" s="12" t="s">
        <v>52</v>
      </c>
      <c r="N50" s="24" t="s">
        <v>54</v>
      </c>
      <c r="O50" s="25"/>
    </row>
    <row r="51" spans="2:15" s="3" customFormat="1" ht="18" customHeight="1" x14ac:dyDescent="0.4">
      <c r="B51" s="11"/>
      <c r="C51" s="12" t="s">
        <v>60</v>
      </c>
      <c r="D51" s="31">
        <v>123.456</v>
      </c>
      <c r="E51" s="14">
        <v>123.452</v>
      </c>
      <c r="G51" s="11"/>
      <c r="H51" s="12" t="s">
        <v>60</v>
      </c>
      <c r="I51" s="31">
        <v>127.89</v>
      </c>
      <c r="J51" s="32">
        <f>I51-0.012</f>
        <v>127.878</v>
      </c>
      <c r="L51" s="11"/>
      <c r="M51" s="12" t="s">
        <v>60</v>
      </c>
      <c r="N51" s="31">
        <v>122.789</v>
      </c>
      <c r="O51" s="32">
        <f>N51-0.012</f>
        <v>122.777</v>
      </c>
    </row>
    <row r="52" spans="2:15" s="3" customFormat="1" ht="18" customHeight="1" x14ac:dyDescent="0.4">
      <c r="B52" s="11"/>
      <c r="C52" s="12" t="s">
        <v>53</v>
      </c>
      <c r="D52" s="31">
        <v>122.456</v>
      </c>
      <c r="E52" s="14" t="s">
        <v>62</v>
      </c>
      <c r="G52" s="11"/>
      <c r="H52" s="12" t="s">
        <v>53</v>
      </c>
      <c r="I52" s="24" t="s">
        <v>54</v>
      </c>
      <c r="J52" s="25"/>
      <c r="L52" s="11"/>
      <c r="M52" s="12" t="s">
        <v>53</v>
      </c>
      <c r="N52" s="24" t="s">
        <v>54</v>
      </c>
      <c r="O52" s="25"/>
    </row>
    <row r="53" spans="2:15" s="3" customFormat="1" ht="18" customHeight="1" x14ac:dyDescent="0.4">
      <c r="B53" s="11"/>
      <c r="C53" s="12" t="s">
        <v>55</v>
      </c>
      <c r="D53" s="24" t="s">
        <v>54</v>
      </c>
      <c r="E53" s="25"/>
      <c r="G53" s="11"/>
      <c r="H53" s="12" t="s">
        <v>55</v>
      </c>
      <c r="I53" s="31">
        <f>I51-1.25</f>
        <v>126.64</v>
      </c>
      <c r="J53" s="33" t="str">
        <f>"("&amp;(-(J51-I53)*1000)&amp;"ポイント)"</f>
        <v>(-1238ポイント)</v>
      </c>
      <c r="L53" s="11"/>
      <c r="M53" s="12" t="s">
        <v>55</v>
      </c>
      <c r="N53" s="31">
        <v>124.789</v>
      </c>
      <c r="O53" s="33" t="str">
        <f>"(+"&amp;(-(O51-N53)*1000)&amp;"ポイント)"</f>
        <v>(+2012ポイント)</v>
      </c>
    </row>
    <row r="54" spans="2:15" s="3" customFormat="1" ht="18" customHeight="1" x14ac:dyDescent="0.4">
      <c r="B54" s="11"/>
      <c r="C54" s="12" t="s">
        <v>42</v>
      </c>
      <c r="D54" s="28">
        <v>0.52425925925925931</v>
      </c>
      <c r="E54" s="18"/>
      <c r="G54" s="11"/>
      <c r="H54" s="12" t="s">
        <v>42</v>
      </c>
      <c r="I54" s="28">
        <v>0.52425925925925931</v>
      </c>
      <c r="J54" s="18"/>
      <c r="L54" s="11"/>
      <c r="M54" s="12" t="s">
        <v>42</v>
      </c>
      <c r="N54" s="28">
        <v>0.52425925925925931</v>
      </c>
      <c r="O54" s="18"/>
    </row>
    <row r="55" spans="2:15" s="3" customFormat="1" ht="18" customHeight="1" x14ac:dyDescent="0.4">
      <c r="B55" s="11"/>
      <c r="C55" s="12" t="s">
        <v>50</v>
      </c>
      <c r="D55" s="29">
        <v>6.25E-2</v>
      </c>
      <c r="E55" s="18"/>
      <c r="G55" s="11"/>
      <c r="H55" s="12" t="s">
        <v>50</v>
      </c>
      <c r="I55" s="29">
        <v>6.25E-2</v>
      </c>
      <c r="J55" s="18"/>
      <c r="L55" s="11"/>
      <c r="M55" s="12" t="s">
        <v>50</v>
      </c>
      <c r="N55" s="29">
        <v>6.25E-2</v>
      </c>
      <c r="O55" s="18"/>
    </row>
    <row r="56" spans="2:15" s="3" customFormat="1" ht="18" customHeight="1" x14ac:dyDescent="0.4">
      <c r="B56" s="11"/>
      <c r="C56" s="12" t="s">
        <v>43</v>
      </c>
      <c r="D56" s="29">
        <v>5.7638888888888885E-2</v>
      </c>
      <c r="E56" s="18"/>
      <c r="G56" s="11"/>
      <c r="H56" s="12" t="s">
        <v>43</v>
      </c>
      <c r="I56" s="29">
        <v>5.7638888888888885E-2</v>
      </c>
      <c r="J56" s="18"/>
      <c r="L56" s="11"/>
      <c r="M56" s="12" t="s">
        <v>43</v>
      </c>
      <c r="N56" s="29">
        <v>5.7638888888888885E-2</v>
      </c>
      <c r="O56" s="18"/>
    </row>
    <row r="57" spans="2:15" s="3" customFormat="1" ht="18" customHeight="1" x14ac:dyDescent="0.4">
      <c r="B57" s="11"/>
      <c r="C57" s="12" t="s">
        <v>56</v>
      </c>
      <c r="D57" s="30">
        <v>1</v>
      </c>
      <c r="E57" s="18"/>
      <c r="G57" s="11"/>
      <c r="H57" s="12" t="s">
        <v>56</v>
      </c>
      <c r="I57" s="30">
        <v>1</v>
      </c>
      <c r="J57" s="18"/>
      <c r="L57" s="11"/>
      <c r="M57" s="12" t="s">
        <v>56</v>
      </c>
      <c r="N57" s="30">
        <v>1</v>
      </c>
      <c r="O57" s="18"/>
    </row>
    <row r="58" spans="2:15" s="3" customFormat="1" ht="18" customHeight="1" x14ac:dyDescent="0.4">
      <c r="B58" s="11"/>
      <c r="C58" s="12" t="s">
        <v>10</v>
      </c>
      <c r="D58" s="22" t="s">
        <v>48</v>
      </c>
      <c r="E58" s="23"/>
      <c r="G58" s="11"/>
      <c r="H58" s="12" t="s">
        <v>10</v>
      </c>
      <c r="I58" s="22" t="s">
        <v>48</v>
      </c>
      <c r="J58" s="23"/>
      <c r="L58" s="11"/>
      <c r="M58" s="12" t="s">
        <v>10</v>
      </c>
      <c r="N58" s="22" t="s">
        <v>48</v>
      </c>
      <c r="O58" s="23"/>
    </row>
    <row r="59" spans="2:15" s="3" customFormat="1" ht="18" customHeight="1" x14ac:dyDescent="0.4">
      <c r="B59" s="11"/>
      <c r="C59" s="12" t="s">
        <v>49</v>
      </c>
      <c r="D59" s="22" t="s">
        <v>57</v>
      </c>
      <c r="E59" s="23"/>
      <c r="G59" s="11"/>
      <c r="H59" s="12" t="s">
        <v>49</v>
      </c>
      <c r="I59" s="22" t="s">
        <v>58</v>
      </c>
      <c r="J59" s="23"/>
      <c r="L59" s="11"/>
      <c r="M59" s="12" t="s">
        <v>49</v>
      </c>
      <c r="N59" s="22" t="s">
        <v>58</v>
      </c>
      <c r="O59" s="23"/>
    </row>
    <row r="60" spans="2:15" s="3" customFormat="1" ht="18" customHeight="1" x14ac:dyDescent="0.4">
      <c r="B60" s="11"/>
      <c r="C60" s="12" t="s">
        <v>44</v>
      </c>
      <c r="D60" s="12"/>
      <c r="E60" s="13"/>
      <c r="G60" s="11"/>
      <c r="H60" s="12" t="s">
        <v>44</v>
      </c>
      <c r="I60" s="12"/>
      <c r="J60" s="13"/>
      <c r="L60" s="11"/>
      <c r="M60" s="12" t="s">
        <v>44</v>
      </c>
      <c r="N60" s="12"/>
      <c r="O60" s="34"/>
    </row>
    <row r="61" spans="2:15" ht="6" customHeight="1" thickBot="1" x14ac:dyDescent="0.45">
      <c r="B61" s="4"/>
      <c r="C61" s="5"/>
      <c r="D61" s="5"/>
      <c r="E61" s="6"/>
      <c r="G61" s="4"/>
      <c r="H61" s="5"/>
      <c r="I61" s="5"/>
      <c r="J61" s="6"/>
      <c r="L61" s="4"/>
      <c r="M61" s="5"/>
      <c r="N61" s="5"/>
      <c r="O61" s="6"/>
    </row>
    <row r="62" spans="2:15" ht="21.95" customHeight="1" thickBot="1" x14ac:dyDescent="0.45">
      <c r="B62" s="7" t="s">
        <v>51</v>
      </c>
      <c r="C62" s="8"/>
      <c r="D62" s="8"/>
      <c r="E62" s="9"/>
      <c r="G62" s="7" t="s">
        <v>51</v>
      </c>
      <c r="H62" s="8"/>
      <c r="I62" s="8"/>
      <c r="J62" s="9"/>
      <c r="L62" s="7" t="s">
        <v>51</v>
      </c>
      <c r="M62" s="8"/>
      <c r="N62" s="8"/>
      <c r="O62" s="9"/>
    </row>
    <row r="64" spans="2:15" ht="14.25" thickBot="1" x14ac:dyDescent="0.45"/>
    <row r="65" spans="2:15" ht="6" customHeight="1" x14ac:dyDescent="0.4">
      <c r="B65" s="35"/>
      <c r="C65" s="36"/>
      <c r="D65" s="36"/>
      <c r="E65" s="37"/>
      <c r="G65" s="35"/>
      <c r="H65" s="36"/>
      <c r="I65" s="36"/>
      <c r="J65" s="37"/>
      <c r="L65" s="35"/>
      <c r="M65" s="36"/>
      <c r="N65" s="36"/>
      <c r="O65" s="37"/>
    </row>
    <row r="66" spans="2:15" s="10" customFormat="1" ht="18" customHeight="1" x14ac:dyDescent="0.4">
      <c r="B66" s="38"/>
      <c r="C66" s="39" t="s">
        <v>40</v>
      </c>
      <c r="D66" s="40" t="s">
        <v>45</v>
      </c>
      <c r="E66" s="41"/>
      <c r="G66" s="38"/>
      <c r="H66" s="39" t="s">
        <v>40</v>
      </c>
      <c r="I66" s="40" t="s">
        <v>45</v>
      </c>
      <c r="J66" s="41"/>
      <c r="L66" s="38"/>
      <c r="M66" s="39" t="s">
        <v>40</v>
      </c>
      <c r="N66" s="40" t="s">
        <v>45</v>
      </c>
      <c r="O66" s="41"/>
    </row>
    <row r="67" spans="2:15" s="3" customFormat="1" ht="18" customHeight="1" x14ac:dyDescent="0.4">
      <c r="B67" s="42"/>
      <c r="C67" s="43" t="s">
        <v>41</v>
      </c>
      <c r="D67" s="58" t="s">
        <v>54</v>
      </c>
      <c r="E67" s="59"/>
      <c r="G67" s="42"/>
      <c r="H67" s="43" t="s">
        <v>41</v>
      </c>
      <c r="I67" s="40" t="s">
        <v>46</v>
      </c>
      <c r="J67" s="41"/>
      <c r="L67" s="42"/>
      <c r="M67" s="43" t="s">
        <v>41</v>
      </c>
      <c r="N67" s="40" t="s">
        <v>59</v>
      </c>
      <c r="O67" s="41"/>
    </row>
    <row r="68" spans="2:15" s="3" customFormat="1" ht="18" customHeight="1" x14ac:dyDescent="0.4">
      <c r="B68" s="42"/>
      <c r="C68" s="43" t="s">
        <v>47</v>
      </c>
      <c r="D68" s="44">
        <f>D49</f>
        <v>0</v>
      </c>
      <c r="E68" s="45"/>
      <c r="G68" s="42"/>
      <c r="H68" s="43" t="s">
        <v>47</v>
      </c>
      <c r="I68" s="44">
        <f>+(J70-$D$50)*100000</f>
        <v>242199.99999999971</v>
      </c>
      <c r="J68" s="45"/>
      <c r="L68" s="42"/>
      <c r="M68" s="43" t="s">
        <v>47</v>
      </c>
      <c r="N68" s="44">
        <f>($D$52-N70)*100000</f>
        <v>-33299.99999999984</v>
      </c>
      <c r="O68" s="45"/>
    </row>
    <row r="69" spans="2:15" s="3" customFormat="1" ht="18" customHeight="1" x14ac:dyDescent="0.4">
      <c r="B69" s="42"/>
      <c r="C69" s="43" t="s">
        <v>52</v>
      </c>
      <c r="D69" s="48">
        <f>D50</f>
        <v>125.456</v>
      </c>
      <c r="E69" s="49" t="str">
        <f>E50</f>
        <v>(+2000ポイント)</v>
      </c>
      <c r="G69" s="42"/>
      <c r="H69" s="43" t="s">
        <v>52</v>
      </c>
      <c r="I69" s="58" t="s">
        <v>54</v>
      </c>
      <c r="J69" s="59"/>
      <c r="L69" s="42"/>
      <c r="M69" s="43" t="s">
        <v>52</v>
      </c>
      <c r="N69" s="58" t="s">
        <v>54</v>
      </c>
      <c r="O69" s="59"/>
    </row>
    <row r="70" spans="2:15" s="3" customFormat="1" ht="18" customHeight="1" x14ac:dyDescent="0.4">
      <c r="B70" s="42"/>
      <c r="C70" s="43" t="s">
        <v>60</v>
      </c>
      <c r="D70" s="48">
        <f>D51</f>
        <v>123.456</v>
      </c>
      <c r="E70" s="49">
        <f>E51</f>
        <v>123.452</v>
      </c>
      <c r="G70" s="42"/>
      <c r="H70" s="43" t="s">
        <v>60</v>
      </c>
      <c r="I70" s="48">
        <v>127.89</v>
      </c>
      <c r="J70" s="49">
        <f>I70-0.012</f>
        <v>127.878</v>
      </c>
      <c r="L70" s="42"/>
      <c r="M70" s="43" t="s">
        <v>60</v>
      </c>
      <c r="N70" s="48">
        <v>122.789</v>
      </c>
      <c r="O70" s="49">
        <f>N70-0.012</f>
        <v>122.777</v>
      </c>
    </row>
    <row r="71" spans="2:15" s="3" customFormat="1" ht="18" customHeight="1" x14ac:dyDescent="0.4">
      <c r="B71" s="42"/>
      <c r="C71" s="43" t="s">
        <v>53</v>
      </c>
      <c r="D71" s="48">
        <f>D52</f>
        <v>122.456</v>
      </c>
      <c r="E71" s="49" t="str">
        <f>E52</f>
        <v>(-2000ポイント)</v>
      </c>
      <c r="G71" s="42"/>
      <c r="H71" s="43" t="s">
        <v>53</v>
      </c>
      <c r="I71" s="58" t="s">
        <v>54</v>
      </c>
      <c r="J71" s="59"/>
      <c r="L71" s="42"/>
      <c r="M71" s="43" t="s">
        <v>53</v>
      </c>
      <c r="N71" s="58" t="s">
        <v>54</v>
      </c>
      <c r="O71" s="59"/>
    </row>
    <row r="72" spans="2:15" s="3" customFormat="1" ht="18" customHeight="1" x14ac:dyDescent="0.4">
      <c r="B72" s="42"/>
      <c r="C72" s="43" t="s">
        <v>55</v>
      </c>
      <c r="D72" s="58" t="s">
        <v>54</v>
      </c>
      <c r="E72" s="59"/>
      <c r="G72" s="42"/>
      <c r="H72" s="43" t="s">
        <v>55</v>
      </c>
      <c r="I72" s="48">
        <f>I70-1.25</f>
        <v>126.64</v>
      </c>
      <c r="J72" s="50" t="str">
        <f>"("&amp;(-(J70-I72)*1000)&amp;"ポイント)"</f>
        <v>(-1238ポイント)</v>
      </c>
      <c r="L72" s="42"/>
      <c r="M72" s="43" t="s">
        <v>55</v>
      </c>
      <c r="N72" s="48">
        <v>124.789</v>
      </c>
      <c r="O72" s="50" t="str">
        <f>"(+"&amp;(-(O70-N72)*1000)&amp;"ポイント)"</f>
        <v>(+2012ポイント)</v>
      </c>
    </row>
    <row r="73" spans="2:15" s="3" customFormat="1" ht="18" customHeight="1" x14ac:dyDescent="0.4">
      <c r="B73" s="42"/>
      <c r="C73" s="43" t="s">
        <v>42</v>
      </c>
      <c r="D73" s="51">
        <v>0.52425925925925931</v>
      </c>
      <c r="E73" s="41"/>
      <c r="G73" s="42"/>
      <c r="H73" s="43" t="s">
        <v>42</v>
      </c>
      <c r="I73" s="51">
        <v>0.52425925925925931</v>
      </c>
      <c r="J73" s="41"/>
      <c r="L73" s="42"/>
      <c r="M73" s="43" t="s">
        <v>42</v>
      </c>
      <c r="N73" s="51">
        <v>0.52425925925925931</v>
      </c>
      <c r="O73" s="41"/>
    </row>
    <row r="74" spans="2:15" s="3" customFormat="1" ht="18" customHeight="1" x14ac:dyDescent="0.4">
      <c r="B74" s="42"/>
      <c r="C74" s="43" t="s">
        <v>50</v>
      </c>
      <c r="D74" s="52">
        <v>6.25E-2</v>
      </c>
      <c r="E74" s="41"/>
      <c r="G74" s="42"/>
      <c r="H74" s="43" t="s">
        <v>50</v>
      </c>
      <c r="I74" s="52">
        <v>6.25E-2</v>
      </c>
      <c r="J74" s="41"/>
      <c r="L74" s="42"/>
      <c r="M74" s="43" t="s">
        <v>50</v>
      </c>
      <c r="N74" s="52">
        <v>6.25E-2</v>
      </c>
      <c r="O74" s="41"/>
    </row>
    <row r="75" spans="2:15" s="3" customFormat="1" ht="18" customHeight="1" x14ac:dyDescent="0.4">
      <c r="B75" s="42"/>
      <c r="C75" s="43" t="s">
        <v>43</v>
      </c>
      <c r="D75" s="52">
        <v>5.7638888888888885E-2</v>
      </c>
      <c r="E75" s="41"/>
      <c r="G75" s="42"/>
      <c r="H75" s="43" t="s">
        <v>43</v>
      </c>
      <c r="I75" s="52">
        <v>5.7638888888888885E-2</v>
      </c>
      <c r="J75" s="41"/>
      <c r="L75" s="42"/>
      <c r="M75" s="43" t="s">
        <v>43</v>
      </c>
      <c r="N75" s="52">
        <v>5.7638888888888885E-2</v>
      </c>
      <c r="O75" s="41"/>
    </row>
    <row r="76" spans="2:15" s="3" customFormat="1" ht="18" customHeight="1" x14ac:dyDescent="0.4">
      <c r="B76" s="42"/>
      <c r="C76" s="43" t="s">
        <v>56</v>
      </c>
      <c r="D76" s="53">
        <v>1</v>
      </c>
      <c r="E76" s="41"/>
      <c r="G76" s="42"/>
      <c r="H76" s="43" t="s">
        <v>56</v>
      </c>
      <c r="I76" s="53">
        <v>1</v>
      </c>
      <c r="J76" s="41"/>
      <c r="L76" s="42"/>
      <c r="M76" s="43" t="s">
        <v>56</v>
      </c>
      <c r="N76" s="53">
        <v>1</v>
      </c>
      <c r="O76" s="41"/>
    </row>
    <row r="77" spans="2:15" s="3" customFormat="1" ht="18" customHeight="1" x14ac:dyDescent="0.4">
      <c r="B77" s="42"/>
      <c r="C77" s="43" t="s">
        <v>10</v>
      </c>
      <c r="D77" s="46" t="s">
        <v>48</v>
      </c>
      <c r="E77" s="47"/>
      <c r="G77" s="42"/>
      <c r="H77" s="43" t="s">
        <v>10</v>
      </c>
      <c r="I77" s="46" t="s">
        <v>48</v>
      </c>
      <c r="J77" s="47"/>
      <c r="L77" s="42"/>
      <c r="M77" s="43" t="s">
        <v>10</v>
      </c>
      <c r="N77" s="46" t="s">
        <v>48</v>
      </c>
      <c r="O77" s="47"/>
    </row>
    <row r="78" spans="2:15" s="3" customFormat="1" ht="18" customHeight="1" x14ac:dyDescent="0.4">
      <c r="B78" s="42"/>
      <c r="C78" s="43" t="s">
        <v>49</v>
      </c>
      <c r="D78" s="46" t="str">
        <f>D59</f>
        <v>エントリー監視中です(待機時間 01:00～15:00)</v>
      </c>
      <c r="E78" s="47"/>
      <c r="G78" s="42"/>
      <c r="H78" s="43" t="s">
        <v>49</v>
      </c>
      <c r="I78" s="46" t="s">
        <v>58</v>
      </c>
      <c r="J78" s="47"/>
      <c r="L78" s="42"/>
      <c r="M78" s="43" t="s">
        <v>49</v>
      </c>
      <c r="N78" s="46" t="s">
        <v>58</v>
      </c>
      <c r="O78" s="47"/>
    </row>
    <row r="79" spans="2:15" s="3" customFormat="1" ht="18" customHeight="1" x14ac:dyDescent="0.4">
      <c r="B79" s="42"/>
      <c r="C79" s="43" t="s">
        <v>44</v>
      </c>
      <c r="D79" s="43"/>
      <c r="E79" s="54"/>
      <c r="G79" s="42"/>
      <c r="H79" s="43" t="s">
        <v>44</v>
      </c>
      <c r="I79" s="43"/>
      <c r="J79" s="54"/>
      <c r="L79" s="42"/>
      <c r="M79" s="43" t="s">
        <v>44</v>
      </c>
      <c r="N79" s="43"/>
      <c r="O79" s="54"/>
    </row>
    <row r="80" spans="2:15" ht="6" customHeight="1" thickBot="1" x14ac:dyDescent="0.45">
      <c r="B80" s="55"/>
      <c r="C80" s="56"/>
      <c r="D80" s="56"/>
      <c r="E80" s="57"/>
      <c r="G80" s="55"/>
      <c r="H80" s="56"/>
      <c r="I80" s="56"/>
      <c r="J80" s="57"/>
      <c r="L80" s="55"/>
      <c r="M80" s="56"/>
      <c r="N80" s="56"/>
      <c r="O80" s="57"/>
    </row>
    <row r="81" spans="2:15" ht="21.95" customHeight="1" thickBot="1" x14ac:dyDescent="0.45">
      <c r="B81" s="7" t="s">
        <v>51</v>
      </c>
      <c r="C81" s="8"/>
      <c r="D81" s="8"/>
      <c r="E81" s="9"/>
      <c r="G81" s="7" t="s">
        <v>51</v>
      </c>
      <c r="H81" s="8"/>
      <c r="I81" s="8"/>
      <c r="J81" s="9"/>
      <c r="L81" s="7" t="s">
        <v>51</v>
      </c>
      <c r="M81" s="8"/>
      <c r="N81" s="8"/>
      <c r="O81" s="9"/>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I69:J69"/>
    <mergeCell ref="N69:O69"/>
    <mergeCell ref="I71:J71"/>
    <mergeCell ref="N71:O71"/>
    <mergeCell ref="D72:E72"/>
    <mergeCell ref="D73:E73"/>
    <mergeCell ref="I73:J73"/>
    <mergeCell ref="N73:O73"/>
    <mergeCell ref="D67:E67"/>
    <mergeCell ref="I67:J67"/>
    <mergeCell ref="N67:O67"/>
    <mergeCell ref="D68:E68"/>
    <mergeCell ref="I68:J68"/>
    <mergeCell ref="N68:O68"/>
    <mergeCell ref="I50:J50"/>
    <mergeCell ref="I52:J52"/>
    <mergeCell ref="N50:O50"/>
    <mergeCell ref="N52:O52"/>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N47:O47"/>
    <mergeCell ref="N48:O48"/>
    <mergeCell ref="N49:O49"/>
    <mergeCell ref="N54:O54"/>
    <mergeCell ref="D56:E56"/>
    <mergeCell ref="D57:E57"/>
    <mergeCell ref="D58:E58"/>
    <mergeCell ref="D59:E59"/>
    <mergeCell ref="I47:J47"/>
    <mergeCell ref="I48:J48"/>
    <mergeCell ref="I49:J49"/>
    <mergeCell ref="I54:J54"/>
    <mergeCell ref="I55:J55"/>
    <mergeCell ref="B62:E62"/>
    <mergeCell ref="D47:E47"/>
    <mergeCell ref="D48:E48"/>
    <mergeCell ref="D49:E49"/>
    <mergeCell ref="D53:E53"/>
    <mergeCell ref="D54:E54"/>
    <mergeCell ref="D55:E55"/>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75" x14ac:dyDescent="0.4"/>
  <cols>
    <col min="2" max="2" width="14.375" bestFit="1" customWidth="1"/>
    <col min="3" max="3" width="20.125" bestFit="1" customWidth="1"/>
  </cols>
  <sheetData>
    <row r="3" spans="2:9" x14ac:dyDescent="0.4">
      <c r="B3" t="s">
        <v>0</v>
      </c>
      <c r="C3" t="s">
        <v>1</v>
      </c>
    </row>
    <row r="5" spans="2:9" x14ac:dyDescent="0.4">
      <c r="B5" t="s">
        <v>2</v>
      </c>
      <c r="C5" s="1" t="s">
        <v>27</v>
      </c>
      <c r="E5" t="s">
        <v>6</v>
      </c>
    </row>
    <row r="6" spans="2:9" x14ac:dyDescent="0.4">
      <c r="B6">
        <v>1</v>
      </c>
      <c r="C6" t="s">
        <v>3</v>
      </c>
    </row>
    <row r="7" spans="2:9" x14ac:dyDescent="0.4">
      <c r="B7">
        <v>2</v>
      </c>
      <c r="C7" t="s">
        <v>38</v>
      </c>
      <c r="E7" t="s">
        <v>39</v>
      </c>
    </row>
    <row r="8" spans="2:9" x14ac:dyDescent="0.4">
      <c r="B8">
        <v>3</v>
      </c>
      <c r="C8" t="s">
        <v>16</v>
      </c>
      <c r="E8" t="s">
        <v>17</v>
      </c>
    </row>
    <row r="9" spans="2:9" x14ac:dyDescent="0.4">
      <c r="B9">
        <v>4</v>
      </c>
      <c r="C9" t="s">
        <v>5</v>
      </c>
      <c r="E9" t="s">
        <v>19</v>
      </c>
    </row>
    <row r="10" spans="2:9" x14ac:dyDescent="0.4">
      <c r="B10">
        <v>5</v>
      </c>
      <c r="C10" t="s">
        <v>4</v>
      </c>
    </row>
    <row r="11" spans="2:9" x14ac:dyDescent="0.4">
      <c r="B11">
        <v>6</v>
      </c>
      <c r="C11" t="s">
        <v>7</v>
      </c>
      <c r="E11" t="s">
        <v>9</v>
      </c>
      <c r="I11" t="s">
        <v>25</v>
      </c>
    </row>
    <row r="12" spans="2:9" x14ac:dyDescent="0.4">
      <c r="B12">
        <v>7</v>
      </c>
      <c r="C12" t="s">
        <v>8</v>
      </c>
      <c r="E12" t="s">
        <v>9</v>
      </c>
      <c r="I12" t="s">
        <v>25</v>
      </c>
    </row>
    <row r="13" spans="2:9" x14ac:dyDescent="0.4">
      <c r="B13">
        <v>8</v>
      </c>
      <c r="C13" t="s">
        <v>20</v>
      </c>
      <c r="E13" t="s">
        <v>22</v>
      </c>
      <c r="G13" t="s">
        <v>25</v>
      </c>
    </row>
    <row r="14" spans="2:9" x14ac:dyDescent="0.4">
      <c r="B14">
        <v>9</v>
      </c>
      <c r="C14" t="s">
        <v>21</v>
      </c>
      <c r="E14" t="s">
        <v>22</v>
      </c>
      <c r="G14" t="s">
        <v>25</v>
      </c>
    </row>
    <row r="15" spans="2:9" x14ac:dyDescent="0.4">
      <c r="B15">
        <v>10</v>
      </c>
      <c r="C15" t="s">
        <v>23</v>
      </c>
      <c r="E15" t="s">
        <v>22</v>
      </c>
      <c r="G15" t="s">
        <v>24</v>
      </c>
    </row>
    <row r="16" spans="2:9" x14ac:dyDescent="0.4">
      <c r="B16">
        <v>11</v>
      </c>
      <c r="C16" t="s">
        <v>12</v>
      </c>
      <c r="E16" t="s">
        <v>13</v>
      </c>
    </row>
    <row r="17" spans="2:6" x14ac:dyDescent="0.4">
      <c r="B17">
        <v>12</v>
      </c>
      <c r="C17" t="s">
        <v>10</v>
      </c>
    </row>
    <row r="18" spans="2:6" x14ac:dyDescent="0.4">
      <c r="B18">
        <v>13</v>
      </c>
      <c r="C18" t="s">
        <v>11</v>
      </c>
    </row>
    <row r="19" spans="2:6" x14ac:dyDescent="0.4">
      <c r="B19">
        <v>14</v>
      </c>
      <c r="C19" t="s">
        <v>14</v>
      </c>
    </row>
    <row r="20" spans="2:6" x14ac:dyDescent="0.4">
      <c r="B20">
        <v>15</v>
      </c>
      <c r="C20" t="s">
        <v>15</v>
      </c>
    </row>
    <row r="23" spans="2:6" x14ac:dyDescent="0.4">
      <c r="B23" t="s">
        <v>18</v>
      </c>
      <c r="C23" s="1" t="s">
        <v>27</v>
      </c>
      <c r="F23" t="s">
        <v>37</v>
      </c>
    </row>
    <row r="24" spans="2:6" x14ac:dyDescent="0.4">
      <c r="B24">
        <v>1</v>
      </c>
      <c r="C24" t="s">
        <v>26</v>
      </c>
    </row>
    <row r="25" spans="2:6" x14ac:dyDescent="0.4">
      <c r="B25">
        <v>2</v>
      </c>
      <c r="C25" t="s">
        <v>38</v>
      </c>
    </row>
    <row r="26" spans="2:6" x14ac:dyDescent="0.4">
      <c r="B26">
        <v>3</v>
      </c>
      <c r="C26" t="s">
        <v>32</v>
      </c>
    </row>
    <row r="27" spans="2:6" x14ac:dyDescent="0.4">
      <c r="B27">
        <v>4</v>
      </c>
      <c r="C27" t="s">
        <v>29</v>
      </c>
    </row>
    <row r="28" spans="2:6" x14ac:dyDescent="0.4">
      <c r="B28">
        <v>5</v>
      </c>
      <c r="C28" t="s">
        <v>28</v>
      </c>
    </row>
    <row r="29" spans="2:6" x14ac:dyDescent="0.4">
      <c r="B29">
        <v>6</v>
      </c>
      <c r="C29" t="s">
        <v>30</v>
      </c>
      <c r="E29" t="s">
        <v>31</v>
      </c>
    </row>
    <row r="30" spans="2:6" x14ac:dyDescent="0.4">
      <c r="B30">
        <v>7</v>
      </c>
      <c r="C30" t="s">
        <v>33</v>
      </c>
    </row>
    <row r="31" spans="2:6" x14ac:dyDescent="0.4">
      <c r="B31">
        <v>8</v>
      </c>
      <c r="C31" t="s">
        <v>36</v>
      </c>
    </row>
    <row r="32" spans="2:6" x14ac:dyDescent="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森真吾</cp:lastModifiedBy>
  <dcterms:created xsi:type="dcterms:W3CDTF">2023-01-21T00:44:37Z</dcterms:created>
  <dcterms:modified xsi:type="dcterms:W3CDTF">2023-01-21T11:35:30Z</dcterms:modified>
</cp:coreProperties>
</file>