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MORI Shingo\AppData\Roaming\MetaQuotes\Terminal\A0BA7E3FF12928487EFBA3BA88FE6F94\MQL4\Experts\Logic46\SaftyBelt_atelierlapin\doc\"/>
    </mc:Choice>
  </mc:AlternateContent>
  <xr:revisionPtr revIDLastSave="0" documentId="13_ncr:1_{D185497B-2711-417A-BC75-17E7799F0D43}" xr6:coauthVersionLast="47" xr6:coauthVersionMax="47" xr10:uidLastSave="{00000000-0000-0000-0000-000000000000}"/>
  <bookViews>
    <workbookView xWindow="1485" yWindow="750" windowWidth="25920" windowHeight="15435" xr2:uid="{BDD47EED-323B-49E4-AFF2-64DC5A6478B0}"/>
  </bookViews>
  <sheets>
    <sheet name="仕様４" sheetId="6" r:id="rId1"/>
    <sheet name="仕様３" sheetId="5" r:id="rId2"/>
    <sheet name="仕様２" sheetId="4" r:id="rId3"/>
    <sheet name="仕様１"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6" i="6" l="1"/>
  <c r="T94" i="6"/>
  <c r="T96" i="6" s="1"/>
  <c r="O94" i="6"/>
  <c r="N91" i="6" s="1"/>
  <c r="S91" i="6"/>
  <c r="D78" i="5"/>
  <c r="I72" i="5"/>
  <c r="E71" i="5"/>
  <c r="D71" i="5"/>
  <c r="O70" i="5"/>
  <c r="O72" i="5" s="1"/>
  <c r="J70" i="5"/>
  <c r="J72" i="5" s="1"/>
  <c r="E70" i="5"/>
  <c r="D70" i="5"/>
  <c r="E69" i="5"/>
  <c r="D69" i="5"/>
  <c r="N68" i="5"/>
  <c r="D68" i="5"/>
  <c r="O53" i="5"/>
  <c r="J53" i="5"/>
  <c r="I53" i="5"/>
  <c r="O51" i="5"/>
  <c r="J51" i="5"/>
  <c r="N49" i="5"/>
  <c r="I49" i="5"/>
  <c r="D78" i="4"/>
  <c r="E71" i="4"/>
  <c r="D71" i="4"/>
  <c r="E70" i="4"/>
  <c r="D70" i="4"/>
  <c r="E69" i="4"/>
  <c r="D69" i="4"/>
  <c r="D68" i="4"/>
  <c r="I72" i="4"/>
  <c r="O70" i="4"/>
  <c r="O72" i="4" s="1"/>
  <c r="J70" i="4"/>
  <c r="J72" i="4" s="1"/>
  <c r="N68" i="4"/>
  <c r="I68" i="4"/>
  <c r="I53" i="4"/>
  <c r="N49" i="4"/>
  <c r="I49" i="4"/>
  <c r="O51" i="4"/>
  <c r="O53" i="4" s="1"/>
  <c r="J51" i="4"/>
  <c r="O96" i="6" l="1"/>
  <c r="I68" i="5"/>
  <c r="J53" i="4"/>
</calcChain>
</file>

<file path=xl/sharedStrings.xml><?xml version="1.0" encoding="utf-8"?>
<sst xmlns="http://schemas.openxmlformats.org/spreadsheetml/2006/main" count="387" uniqueCount="70">
  <si>
    <t>製品名（仮）</t>
    <rPh sb="0" eb="3">
      <t>セイヒンメイ</t>
    </rPh>
    <rPh sb="4" eb="5">
      <t>カリ</t>
    </rPh>
    <phoneticPr fontId="2"/>
  </si>
  <si>
    <t>SaftyBelt_atelierlapin</t>
    <phoneticPr fontId="2"/>
  </si>
  <si>
    <t>内部パラメータ</t>
    <rPh sb="0" eb="2">
      <t>ナイブ</t>
    </rPh>
    <phoneticPr fontId="2"/>
  </si>
  <si>
    <t>マジックナンバー</t>
    <phoneticPr fontId="2"/>
  </si>
  <si>
    <t>Lot</t>
    <phoneticPr fontId="2"/>
  </si>
  <si>
    <t>何ポイント離すか？</t>
    <rPh sb="0" eb="1">
      <t>ナン</t>
    </rPh>
    <rPh sb="5" eb="6">
      <t>ハナ</t>
    </rPh>
    <phoneticPr fontId="2"/>
  </si>
  <si>
    <t>補足</t>
    <rPh sb="0" eb="2">
      <t>ホソク</t>
    </rPh>
    <phoneticPr fontId="2"/>
  </si>
  <si>
    <t>システム中断時刻</t>
    <rPh sb="4" eb="8">
      <t>チュウダンジコク</t>
    </rPh>
    <phoneticPr fontId="2"/>
  </si>
  <si>
    <t>システム再開時刻</t>
    <rPh sb="4" eb="6">
      <t>サイカイ</t>
    </rPh>
    <rPh sb="6" eb="8">
      <t>ジコク</t>
    </rPh>
    <phoneticPr fontId="2"/>
  </si>
  <si>
    <t>前回のシステム同様で良いです</t>
    <rPh sb="0" eb="2">
      <t>ゼンカイ</t>
    </rPh>
    <rPh sb="7" eb="9">
      <t>ドウヨウ</t>
    </rPh>
    <rPh sb="10" eb="11">
      <t>ヨ</t>
    </rPh>
    <phoneticPr fontId="2"/>
  </si>
  <si>
    <t>送信先メールアドレス</t>
    <rPh sb="0" eb="3">
      <t>ソウシンサキ</t>
    </rPh>
    <phoneticPr fontId="2"/>
  </si>
  <si>
    <t>Gmailアドレス</t>
    <phoneticPr fontId="2"/>
  </si>
  <si>
    <t>mail配信希望</t>
    <rPh sb="4" eb="8">
      <t>ハイシンキボウ</t>
    </rPh>
    <phoneticPr fontId="2"/>
  </si>
  <si>
    <t>True　or　 False</t>
    <phoneticPr fontId="2"/>
  </si>
  <si>
    <t>Gmail指定アプリ名</t>
    <rPh sb="5" eb="7">
      <t>シテイ</t>
    </rPh>
    <rPh sb="10" eb="11">
      <t>メイ</t>
    </rPh>
    <phoneticPr fontId="2"/>
  </si>
  <si>
    <t>Gmailアプリパスワード</t>
    <phoneticPr fontId="2"/>
  </si>
  <si>
    <t>更新時間間隔</t>
    <rPh sb="0" eb="4">
      <t>コウシンジカン</t>
    </rPh>
    <rPh sb="4" eb="6">
      <t>カンカク</t>
    </rPh>
    <phoneticPr fontId="2"/>
  </si>
  <si>
    <t>秒単位入力。5分なら３００。</t>
    <rPh sb="0" eb="1">
      <t>ビョウ</t>
    </rPh>
    <rPh sb="1" eb="5">
      <t>タンイニュウリョク</t>
    </rPh>
    <rPh sb="7" eb="8">
      <t>フン</t>
    </rPh>
    <phoneticPr fontId="2"/>
  </si>
  <si>
    <t>パネル表示</t>
    <rPh sb="3" eb="5">
      <t>ヒョウジ</t>
    </rPh>
    <phoneticPr fontId="2"/>
  </si>
  <si>
    <t>ドル円で128.554から1円離したい時の設定は1000</t>
    <rPh sb="2" eb="3">
      <t>エン</t>
    </rPh>
    <rPh sb="14" eb="15">
      <t>エン</t>
    </rPh>
    <rPh sb="15" eb="16">
      <t>ハナ</t>
    </rPh>
    <rPh sb="19" eb="20">
      <t>トキ</t>
    </rPh>
    <rPh sb="21" eb="23">
      <t>セッテイ</t>
    </rPh>
    <phoneticPr fontId="2"/>
  </si>
  <si>
    <t>ロスカットLC</t>
    <phoneticPr fontId="2"/>
  </si>
  <si>
    <t>利確TP</t>
    <rPh sb="0" eb="2">
      <t>リカク</t>
    </rPh>
    <phoneticPr fontId="2"/>
  </si>
  <si>
    <t>ポイント単位</t>
    <rPh sb="4" eb="6">
      <t>タンイ</t>
    </rPh>
    <phoneticPr fontId="2"/>
  </si>
  <si>
    <t>トレイル機能</t>
    <rPh sb="4" eb="6">
      <t>キノウ</t>
    </rPh>
    <phoneticPr fontId="2"/>
  </si>
  <si>
    <t>個人的にほとんど使ったことがないですが、今回のシステムでは効果的な気がします。</t>
    <rPh sb="0" eb="3">
      <t>コジンテキ</t>
    </rPh>
    <rPh sb="8" eb="9">
      <t>ツカ</t>
    </rPh>
    <rPh sb="20" eb="22">
      <t>コンカイ</t>
    </rPh>
    <rPh sb="29" eb="32">
      <t>コウカテキ</t>
    </rPh>
    <rPh sb="33" eb="34">
      <t>キ</t>
    </rPh>
    <phoneticPr fontId="2"/>
  </si>
  <si>
    <t>０なら設定なし</t>
    <rPh sb="3" eb="5">
      <t>セッテイ</t>
    </rPh>
    <phoneticPr fontId="2"/>
  </si>
  <si>
    <t>対象Symbol名</t>
    <rPh sb="0" eb="2">
      <t>タイショウ</t>
    </rPh>
    <rPh sb="8" eb="9">
      <t>メイ</t>
    </rPh>
    <phoneticPr fontId="2"/>
  </si>
  <si>
    <t>順番は美しく、お任せいたします。</t>
    <rPh sb="0" eb="2">
      <t>ジュンバン</t>
    </rPh>
    <rPh sb="3" eb="4">
      <t>ウツク</t>
    </rPh>
    <rPh sb="8" eb="9">
      <t>マカ</t>
    </rPh>
    <phoneticPr fontId="2"/>
  </si>
  <si>
    <t>更新時間間隔</t>
    <rPh sb="0" eb="2">
      <t>コウシン</t>
    </rPh>
    <rPh sb="2" eb="4">
      <t>ジカン</t>
    </rPh>
    <rPh sb="4" eb="6">
      <t>カンカク</t>
    </rPh>
    <phoneticPr fontId="2"/>
  </si>
  <si>
    <t>前回更新時刻</t>
    <rPh sb="0" eb="2">
      <t>ゼンカイ</t>
    </rPh>
    <rPh sb="2" eb="4">
      <t>コウシン</t>
    </rPh>
    <rPh sb="4" eb="6">
      <t>ジコク</t>
    </rPh>
    <phoneticPr fontId="2"/>
  </si>
  <si>
    <t>残時間カウンター</t>
    <rPh sb="0" eb="3">
      <t>ザンジカン</t>
    </rPh>
    <phoneticPr fontId="2"/>
  </si>
  <si>
    <t>可能であれば</t>
    <rPh sb="0" eb="2">
      <t>カノウ</t>
    </rPh>
    <phoneticPr fontId="2"/>
  </si>
  <si>
    <t>発注中逆指値価格</t>
    <rPh sb="0" eb="3">
      <t>ハッチュウチュウ</t>
    </rPh>
    <rPh sb="3" eb="6">
      <t>ギャクサシネ</t>
    </rPh>
    <rPh sb="6" eb="8">
      <t>カカク</t>
    </rPh>
    <phoneticPr fontId="2"/>
  </si>
  <si>
    <t>発注中Lot数</t>
    <rPh sb="0" eb="3">
      <t>ハッチュウチュウ</t>
    </rPh>
    <rPh sb="6" eb="7">
      <t>スウ</t>
    </rPh>
    <phoneticPr fontId="2"/>
  </si>
  <si>
    <t>クイック全決済機能</t>
    <rPh sb="4" eb="9">
      <t>ゼンケッサイキノウ</t>
    </rPh>
    <phoneticPr fontId="2"/>
  </si>
  <si>
    <t>閉じるなどの仕様は前回と同じで良いです。</t>
    <rPh sb="0" eb="1">
      <t>ト</t>
    </rPh>
    <rPh sb="6" eb="8">
      <t>シヨウ</t>
    </rPh>
    <rPh sb="9" eb="11">
      <t>ゼンカイ</t>
    </rPh>
    <rPh sb="12" eb="13">
      <t>オナ</t>
    </rPh>
    <rPh sb="15" eb="16">
      <t>ヨ</t>
    </rPh>
    <phoneticPr fontId="2"/>
  </si>
  <si>
    <t>スペースが許す範囲で内部パラメータ設定情報を＋α</t>
    <rPh sb="5" eb="6">
      <t>ユル</t>
    </rPh>
    <rPh sb="7" eb="9">
      <t>ハンイ</t>
    </rPh>
    <rPh sb="10" eb="12">
      <t>ナイブ</t>
    </rPh>
    <rPh sb="17" eb="21">
      <t>セッテイジョウホウ</t>
    </rPh>
    <phoneticPr fontId="2"/>
  </si>
  <si>
    <r>
      <t>パネルデザインは前回と同じで良いです。背景青で良いのですが、</t>
    </r>
    <r>
      <rPr>
        <sz val="11"/>
        <color rgb="FFFF0000"/>
        <rFont val="游ゴシック"/>
        <family val="3"/>
        <charset val="128"/>
        <scheme val="minor"/>
      </rPr>
      <t>赤バージョン</t>
    </r>
    <r>
      <rPr>
        <sz val="11"/>
        <color theme="1"/>
        <rFont val="游ゴシック"/>
        <family val="2"/>
        <charset val="128"/>
        <scheme val="minor"/>
      </rPr>
      <t>を見てみたいです。</t>
    </r>
    <rPh sb="8" eb="10">
      <t>ゼンカイ</t>
    </rPh>
    <rPh sb="11" eb="12">
      <t>オナ</t>
    </rPh>
    <rPh sb="14" eb="15">
      <t>ヨ</t>
    </rPh>
    <rPh sb="19" eb="21">
      <t>ハイケイ</t>
    </rPh>
    <rPh sb="21" eb="22">
      <t>アオ</t>
    </rPh>
    <rPh sb="23" eb="24">
      <t>ヨ</t>
    </rPh>
    <rPh sb="30" eb="31">
      <t>アカ</t>
    </rPh>
    <rPh sb="37" eb="38">
      <t>ミ</t>
    </rPh>
    <phoneticPr fontId="2"/>
  </si>
  <si>
    <t>Buy or Sell</t>
    <phoneticPr fontId="2"/>
  </si>
  <si>
    <t>同時稼働はパネル表示が苦しくなるので単一方向稼働で良いかなあと</t>
    <rPh sb="0" eb="4">
      <t>ドウジカドウ</t>
    </rPh>
    <rPh sb="8" eb="10">
      <t>ヒョウジ</t>
    </rPh>
    <rPh sb="11" eb="12">
      <t>クル</t>
    </rPh>
    <rPh sb="18" eb="22">
      <t>タンイツホウコウ</t>
    </rPh>
    <rPh sb="22" eb="24">
      <t>カドウ</t>
    </rPh>
    <rPh sb="25" eb="26">
      <t>ヨ</t>
    </rPh>
    <phoneticPr fontId="2"/>
  </si>
  <si>
    <t>銘柄</t>
    <rPh sb="0" eb="2">
      <t>メイガラ</t>
    </rPh>
    <phoneticPr fontId="2"/>
  </si>
  <si>
    <t>ポジション</t>
    <phoneticPr fontId="2"/>
  </si>
  <si>
    <t>逆指値前回更新時刻</t>
    <rPh sb="0" eb="3">
      <t>ギャクサシネ</t>
    </rPh>
    <rPh sb="3" eb="5">
      <t>ゼンカイ</t>
    </rPh>
    <rPh sb="5" eb="7">
      <t>コウシン</t>
    </rPh>
    <rPh sb="7" eb="9">
      <t>ジコク</t>
    </rPh>
    <phoneticPr fontId="2"/>
  </si>
  <si>
    <t>次回の逆指値更新まで</t>
    <rPh sb="0" eb="2">
      <t>ジカイ</t>
    </rPh>
    <rPh sb="3" eb="6">
      <t>ギャクサシネ</t>
    </rPh>
    <rPh sb="6" eb="8">
      <t>コウシン</t>
    </rPh>
    <phoneticPr fontId="2"/>
  </si>
  <si>
    <t>クイック決済ボタン表示</t>
    <rPh sb="4" eb="6">
      <t>ケッサイ</t>
    </rPh>
    <rPh sb="9" eb="11">
      <t>ヒョウジ</t>
    </rPh>
    <phoneticPr fontId="2"/>
  </si>
  <si>
    <t>USDJPY</t>
    <phoneticPr fontId="2"/>
  </si>
  <si>
    <t>Buy</t>
    <phoneticPr fontId="2"/>
  </si>
  <si>
    <t>ポジション損益</t>
    <rPh sb="5" eb="7">
      <t>ソンエキ</t>
    </rPh>
    <phoneticPr fontId="2"/>
  </si>
  <si>
    <t>example@exsample.com</t>
    <phoneticPr fontId="2"/>
  </si>
  <si>
    <t>ポジション監視状態</t>
    <rPh sb="5" eb="7">
      <t>カンシ</t>
    </rPh>
    <rPh sb="7" eb="9">
      <t>ジョウタイ</t>
    </rPh>
    <phoneticPr fontId="2"/>
  </si>
  <si>
    <t>更新時間間隔</t>
    <rPh sb="0" eb="6">
      <t>コウシンジカンカンカク</t>
    </rPh>
    <phoneticPr fontId="2"/>
  </si>
  <si>
    <t>クイック決済実行</t>
    <rPh sb="4" eb="6">
      <t>ケッサイ</t>
    </rPh>
    <rPh sb="6" eb="8">
      <t>ジッコウ</t>
    </rPh>
    <phoneticPr fontId="2"/>
  </si>
  <si>
    <t>ロング待機中逆指値価格</t>
    <rPh sb="3" eb="5">
      <t>タイキ</t>
    </rPh>
    <rPh sb="5" eb="6">
      <t>チュウ</t>
    </rPh>
    <rPh sb="6" eb="11">
      <t>ギャクサシネカカク</t>
    </rPh>
    <phoneticPr fontId="2"/>
  </si>
  <si>
    <t>ショート待機中逆指値価格</t>
    <rPh sb="4" eb="6">
      <t>タイキ</t>
    </rPh>
    <rPh sb="6" eb="7">
      <t>チュウ</t>
    </rPh>
    <rPh sb="7" eb="12">
      <t>ギャクサシネカカク</t>
    </rPh>
    <phoneticPr fontId="2"/>
  </si>
  <si>
    <t>━━━━</t>
    <phoneticPr fontId="2"/>
  </si>
  <si>
    <t>発注中決済逆指値価格</t>
    <rPh sb="0" eb="3">
      <t>ハッチュウチュウ</t>
    </rPh>
    <rPh sb="3" eb="5">
      <t>ケッサイ</t>
    </rPh>
    <rPh sb="5" eb="10">
      <t>ギャクサシネカカク</t>
    </rPh>
    <phoneticPr fontId="2"/>
  </si>
  <si>
    <t>エントリー待機中ロット数</t>
    <rPh sb="5" eb="7">
      <t>タイキ</t>
    </rPh>
    <rPh sb="7" eb="8">
      <t>チュウ</t>
    </rPh>
    <rPh sb="11" eb="12">
      <t>スウ</t>
    </rPh>
    <phoneticPr fontId="2"/>
  </si>
  <si>
    <t>エントリー監視中です(待機時間 01:00～15:00)</t>
    <rPh sb="5" eb="8">
      <t>カンシチュウ</t>
    </rPh>
    <rPh sb="11" eb="13">
      <t>タイキ</t>
    </rPh>
    <rPh sb="13" eb="15">
      <t>ジカン</t>
    </rPh>
    <phoneticPr fontId="2"/>
  </si>
  <si>
    <t>決済監視中です</t>
    <rPh sb="0" eb="2">
      <t>ケッサイ</t>
    </rPh>
    <rPh sb="2" eb="5">
      <t>カンシチュウ</t>
    </rPh>
    <phoneticPr fontId="2"/>
  </si>
  <si>
    <t>Sell</t>
    <phoneticPr fontId="2"/>
  </si>
  <si>
    <t>Ask/Bid</t>
    <phoneticPr fontId="2"/>
  </si>
  <si>
    <t>(+2000ポイント)</t>
    <phoneticPr fontId="2"/>
  </si>
  <si>
    <t>(-2000ポイント)</t>
    <phoneticPr fontId="2"/>
  </si>
  <si>
    <t>発注中決済価格</t>
    <rPh sb="0" eb="3">
      <t>ハッチュウチュウ</t>
    </rPh>
    <rPh sb="3" eb="5">
      <t>ケッサイ</t>
    </rPh>
    <rPh sb="5" eb="7">
      <t>カカク</t>
    </rPh>
    <phoneticPr fontId="2"/>
  </si>
  <si>
    <t>example@example.com</t>
    <phoneticPr fontId="2"/>
  </si>
  <si>
    <t>エントリー監視中です(中断時間 01:00～15:00)</t>
    <rPh sb="5" eb="8">
      <t>カンシチュウ</t>
    </rPh>
    <rPh sb="11" eb="13">
      <t>チュウダン</t>
    </rPh>
    <rPh sb="13" eb="15">
      <t>ジカン</t>
    </rPh>
    <phoneticPr fontId="2"/>
  </si>
  <si>
    <t>●パネル画面仕様</t>
    <rPh sb="4" eb="6">
      <t>ガメン</t>
    </rPh>
    <rPh sb="6" eb="8">
      <t>シヨウ</t>
    </rPh>
    <phoneticPr fontId="2"/>
  </si>
  <si>
    <t>●入力パラメーター仕様</t>
    <rPh sb="1" eb="3">
      <t>ニュウリョク</t>
    </rPh>
    <rPh sb="9" eb="11">
      <t>シヨウ</t>
    </rPh>
    <phoneticPr fontId="2"/>
  </si>
  <si>
    <t>発注ロット数</t>
    <rPh sb="0" eb="2">
      <t>ハッチュウ</t>
    </rPh>
    <rPh sb="5" eb="6">
      <t>スウ</t>
    </rPh>
    <phoneticPr fontId="2"/>
  </si>
  <si>
    <t>エントリー中断中です(中断時間 01:00～15:00)</t>
    <rPh sb="5" eb="7">
      <t>チュウダン</t>
    </rPh>
    <rPh sb="7" eb="8">
      <t>チュウ</t>
    </rPh>
    <rPh sb="11" eb="13">
      <t>チュウダン</t>
    </rPh>
    <rPh sb="13" eb="15">
      <t>ジカン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</si>
</sst>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hh:mm"/>
    <numFmt numFmtId="177" formatCode="\+#,##0_ ;[Red]\-#,##0\ "/>
    <numFmt numFmtId="178" formatCode="0.000_ "/>
  </numFmts>
  <fonts count="16"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0000"/>
      <name val="游ゴシック"/>
      <family val="3"/>
      <charset val="128"/>
      <scheme val="minor"/>
    </font>
    <font>
      <sz val="11"/>
      <color theme="1"/>
      <name val="游ゴシック"/>
      <family val="2"/>
      <charset val="128"/>
      <scheme val="minor"/>
    </font>
    <font>
      <sz val="11"/>
      <color theme="1"/>
      <name val="BIZ UDPゴシック"/>
      <family val="3"/>
      <charset val="128"/>
    </font>
    <font>
      <sz val="11"/>
      <color rgb="FFFF0000"/>
      <name val="BIZ UDPゴシック"/>
      <family val="3"/>
      <charset val="128"/>
    </font>
    <font>
      <sz val="11"/>
      <color rgb="FF00FFFF"/>
      <name val="BIZ UDPゴシック"/>
      <family val="3"/>
      <charset val="128"/>
    </font>
    <font>
      <sz val="11"/>
      <color rgb="FF008CD2"/>
      <name val="BIZ UDPゴシック"/>
      <family val="3"/>
      <charset val="128"/>
    </font>
    <font>
      <sz val="11"/>
      <color rgb="FF008CD2"/>
      <name val="游ゴシック"/>
      <family val="2"/>
      <charset val="128"/>
      <scheme val="minor"/>
    </font>
    <font>
      <sz val="11"/>
      <color rgb="FF0000FF"/>
      <name val="BIZ UDPゴシック"/>
      <family val="3"/>
      <charset val="128"/>
    </font>
    <font>
      <sz val="11"/>
      <color rgb="FFFFCCFF"/>
      <name val="BIZ UDPゴシック"/>
      <family val="3"/>
      <charset val="128"/>
    </font>
    <font>
      <sz val="11"/>
      <color rgb="FFFFCCFF"/>
      <name val="游ゴシック"/>
      <family val="2"/>
      <charset val="128"/>
      <scheme val="minor"/>
    </font>
    <font>
      <sz val="11"/>
      <color rgb="FFC27E96"/>
      <name val="BIZ UDPゴシック"/>
      <family val="3"/>
      <charset val="128"/>
    </font>
    <font>
      <sz val="11"/>
      <color rgb="FFC27E96"/>
      <name val="游ゴシック"/>
      <family val="2"/>
      <charset val="128"/>
      <scheme val="minor"/>
    </font>
    <font>
      <sz val="11"/>
      <color rgb="FF008CD2"/>
      <name val="Consolas"/>
      <family val="3"/>
    </font>
  </fonts>
  <fills count="5">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960036"/>
        <bgColor indexed="64"/>
      </patternFill>
    </fill>
  </fills>
  <borders count="17">
    <border>
      <left/>
      <right/>
      <top/>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right style="medium">
        <color rgb="FF0000FF"/>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58">
    <xf numFmtId="0" fontId="0" fillId="0" borderId="0" xfId="0">
      <alignment vertical="center"/>
    </xf>
    <xf numFmtId="0" fontId="1" fillId="0" borderId="0" xfId="0" applyFont="1">
      <alignment vertical="center"/>
    </xf>
    <xf numFmtId="0" fontId="5" fillId="0" borderId="0" xfId="0" applyFont="1">
      <alignment vertical="center"/>
    </xf>
    <xf numFmtId="0" fontId="7" fillId="2" borderId="4" xfId="0" applyFont="1" applyFill="1" applyBorder="1">
      <alignment vertical="center"/>
    </xf>
    <xf numFmtId="0" fontId="7" fillId="2" borderId="0" xfId="0" applyFont="1" applyFill="1">
      <alignment vertical="center"/>
    </xf>
    <xf numFmtId="0" fontId="7" fillId="2" borderId="5" xfId="0" applyFont="1" applyFill="1" applyBorder="1">
      <alignment vertical="center"/>
    </xf>
    <xf numFmtId="0" fontId="5" fillId="0" borderId="0" xfId="0" applyFont="1" applyAlignment="1">
      <alignment horizontal="left" vertical="center"/>
    </xf>
    <xf numFmtId="0" fontId="7" fillId="2" borderId="5" xfId="0" applyFont="1" applyFill="1" applyBorder="1" applyAlignment="1">
      <alignment horizontal="left" vertical="center"/>
    </xf>
    <xf numFmtId="0" fontId="7" fillId="2" borderId="4" xfId="0" applyFont="1" applyFill="1" applyBorder="1" applyAlignment="1">
      <alignment horizontal="left" vertical="center"/>
    </xf>
    <xf numFmtId="0" fontId="7" fillId="2" borderId="0" xfId="0" applyFont="1" applyFill="1" applyAlignment="1">
      <alignment horizontal="left" vertical="center"/>
    </xf>
    <xf numFmtId="0" fontId="7" fillId="2" borderId="1" xfId="0" applyFont="1" applyFill="1" applyBorder="1">
      <alignment vertical="center"/>
    </xf>
    <xf numFmtId="0" fontId="7" fillId="2" borderId="2" xfId="0" applyFont="1" applyFill="1" applyBorder="1">
      <alignment vertical="center"/>
    </xf>
    <xf numFmtId="0" fontId="7" fillId="2" borderId="3" xfId="0" applyFont="1" applyFill="1" applyBorder="1">
      <alignment vertical="center"/>
    </xf>
    <xf numFmtId="178" fontId="7" fillId="2" borderId="0" xfId="0" applyNumberFormat="1" applyFont="1" applyFill="1" applyAlignment="1">
      <alignment horizontal="left" vertical="center"/>
    </xf>
    <xf numFmtId="178" fontId="7" fillId="2" borderId="5" xfId="0" applyNumberFormat="1" applyFont="1" applyFill="1" applyBorder="1" applyAlignment="1">
      <alignment horizontal="left" vertical="center"/>
    </xf>
    <xf numFmtId="0" fontId="10" fillId="2" borderId="5" xfId="0" applyFont="1" applyFill="1" applyBorder="1">
      <alignment vertical="center"/>
    </xf>
    <xf numFmtId="0" fontId="11" fillId="4" borderId="10" xfId="0" applyFont="1" applyFill="1" applyBorder="1">
      <alignment vertical="center"/>
    </xf>
    <xf numFmtId="0" fontId="11" fillId="4" borderId="11" xfId="0" applyFont="1" applyFill="1" applyBorder="1">
      <alignment vertical="center"/>
    </xf>
    <xf numFmtId="0" fontId="11" fillId="4" borderId="12" xfId="0" applyFont="1" applyFill="1" applyBorder="1">
      <alignment vertical="center"/>
    </xf>
    <xf numFmtId="0" fontId="11" fillId="4" borderId="13" xfId="0" applyFont="1" applyFill="1" applyBorder="1" applyAlignment="1">
      <alignment horizontal="left" vertical="center"/>
    </xf>
    <xf numFmtId="0" fontId="11" fillId="4" borderId="0" xfId="0" applyFont="1" applyFill="1" applyAlignment="1">
      <alignment horizontal="left" vertical="center"/>
    </xf>
    <xf numFmtId="0" fontId="11" fillId="4" borderId="13" xfId="0" applyFont="1" applyFill="1" applyBorder="1">
      <alignment vertical="center"/>
    </xf>
    <xf numFmtId="0" fontId="11" fillId="4" borderId="0" xfId="0" applyFont="1" applyFill="1">
      <alignment vertical="center"/>
    </xf>
    <xf numFmtId="178" fontId="11" fillId="4" borderId="0" xfId="0" applyNumberFormat="1" applyFont="1" applyFill="1" applyAlignment="1">
      <alignment horizontal="left" vertical="center"/>
    </xf>
    <xf numFmtId="178" fontId="11" fillId="4" borderId="14" xfId="0" applyNumberFormat="1" applyFont="1" applyFill="1" applyBorder="1" applyAlignment="1">
      <alignment horizontal="left" vertical="center"/>
    </xf>
    <xf numFmtId="0" fontId="11" fillId="4" borderId="14" xfId="0" applyFont="1" applyFill="1" applyBorder="1" applyAlignment="1">
      <alignment horizontal="left" vertical="center"/>
    </xf>
    <xf numFmtId="0" fontId="11" fillId="4" borderId="14" xfId="0" applyFont="1" applyFill="1" applyBorder="1">
      <alignment vertical="center"/>
    </xf>
    <xf numFmtId="0" fontId="11" fillId="4" borderId="15" xfId="0" applyFont="1" applyFill="1" applyBorder="1">
      <alignment vertical="center"/>
    </xf>
    <xf numFmtId="0" fontId="11" fillId="4" borderId="9" xfId="0" applyFont="1" applyFill="1" applyBorder="1">
      <alignment vertical="center"/>
    </xf>
    <xf numFmtId="0" fontId="11" fillId="4" borderId="16" xfId="0" applyFont="1" applyFill="1" applyBorder="1">
      <alignment vertical="center"/>
    </xf>
    <xf numFmtId="0" fontId="7" fillId="2" borderId="0" xfId="0" applyFont="1" applyFill="1" applyAlignment="1">
      <alignment horizontal="left" vertical="center"/>
    </xf>
    <xf numFmtId="0" fontId="0" fillId="0" borderId="5" xfId="0" applyBorder="1" applyAlignment="1">
      <alignment horizontal="left" vertical="center"/>
    </xf>
    <xf numFmtId="0" fontId="8" fillId="2" borderId="0" xfId="0" applyFont="1" applyFill="1">
      <alignment vertical="center"/>
    </xf>
    <xf numFmtId="0" fontId="9" fillId="0" borderId="5" xfId="0" applyFont="1" applyBorder="1">
      <alignment vertical="center"/>
    </xf>
    <xf numFmtId="177" fontId="7" fillId="2" borderId="0" xfId="1" applyNumberFormat="1" applyFont="1" applyFill="1" applyBorder="1" applyAlignment="1">
      <alignment horizontal="left" vertical="center"/>
    </xf>
    <xf numFmtId="177" fontId="0" fillId="0" borderId="5" xfId="1" applyNumberFormat="1" applyFont="1" applyBorder="1" applyAlignment="1">
      <alignment horizontal="left" vertical="center"/>
    </xf>
    <xf numFmtId="176" fontId="7" fillId="2" borderId="0" xfId="0" applyNumberFormat="1" applyFont="1" applyFill="1" applyAlignment="1">
      <alignment horizontal="left" vertical="center"/>
    </xf>
    <xf numFmtId="2" fontId="7" fillId="2" borderId="0" xfId="0" applyNumberFormat="1" applyFont="1" applyFill="1" applyAlignment="1">
      <alignment horizontal="left" vertical="center"/>
    </xf>
    <xf numFmtId="21" fontId="7" fillId="2" borderId="0" xfId="0" applyNumberFormat="1" applyFont="1" applyFill="1" applyAlignment="1">
      <alignment horizontal="left" vertical="center"/>
    </xf>
    <xf numFmtId="0" fontId="6"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7" fillId="2" borderId="0" xfId="0" applyFont="1" applyFill="1">
      <alignment vertical="center"/>
    </xf>
    <xf numFmtId="0" fontId="0" fillId="0" borderId="5" xfId="0" applyBorder="1">
      <alignment vertical="center"/>
    </xf>
    <xf numFmtId="0" fontId="11" fillId="4" borderId="0" xfId="0" applyFont="1" applyFill="1">
      <alignment vertical="center"/>
    </xf>
    <xf numFmtId="0" fontId="12" fillId="4" borderId="14" xfId="0" applyFont="1" applyFill="1" applyBorder="1">
      <alignment vertical="center"/>
    </xf>
    <xf numFmtId="2" fontId="11" fillId="4" borderId="0" xfId="0" applyNumberFormat="1" applyFont="1" applyFill="1" applyAlignment="1">
      <alignment horizontal="left" vertical="center"/>
    </xf>
    <xf numFmtId="0" fontId="12" fillId="4" borderId="14" xfId="0" applyFont="1" applyFill="1" applyBorder="1" applyAlignment="1">
      <alignment horizontal="left" vertical="center"/>
    </xf>
    <xf numFmtId="176" fontId="11" fillId="4" borderId="0" xfId="0" applyNumberFormat="1" applyFont="1" applyFill="1" applyAlignment="1">
      <alignment horizontal="left" vertical="center"/>
    </xf>
    <xf numFmtId="21" fontId="11" fillId="4" borderId="0" xfId="0" applyNumberFormat="1" applyFont="1" applyFill="1" applyAlignment="1">
      <alignment horizontal="left" vertical="center"/>
    </xf>
    <xf numFmtId="0" fontId="13" fillId="4" borderId="0" xfId="0" applyFont="1" applyFill="1">
      <alignment vertical="center"/>
    </xf>
    <xf numFmtId="0" fontId="14" fillId="4" borderId="14" xfId="0" applyFont="1" applyFill="1" applyBorder="1">
      <alignment vertical="center"/>
    </xf>
    <xf numFmtId="0" fontId="11" fillId="4" borderId="0" xfId="0" applyFont="1" applyFill="1" applyAlignment="1">
      <alignment horizontal="left" vertical="center"/>
    </xf>
    <xf numFmtId="177" fontId="11" fillId="4" borderId="0" xfId="1" applyNumberFormat="1" applyFont="1" applyFill="1" applyBorder="1" applyAlignment="1">
      <alignment horizontal="left" vertical="center"/>
    </xf>
    <xf numFmtId="177" fontId="12" fillId="4" borderId="14" xfId="1" applyNumberFormat="1" applyFont="1" applyFill="1" applyBorder="1" applyAlignment="1">
      <alignment horizontal="left" vertical="center"/>
    </xf>
    <xf numFmtId="0" fontId="15" fillId="2" borderId="0" xfId="0" applyFont="1" applyFill="1">
      <alignment vertical="center"/>
    </xf>
    <xf numFmtId="0" fontId="6" fillId="2" borderId="0" xfId="0" applyFont="1" applyFill="1">
      <alignment vertical="center"/>
    </xf>
    <xf numFmtId="0" fontId="1" fillId="0" borderId="5" xfId="0" applyFont="1" applyBorder="1">
      <alignment vertical="center"/>
    </xf>
  </cellXfs>
  <cellStyles count="2">
    <cellStyle name="桁区切り" xfId="1" builtinId="6"/>
    <cellStyle name="標準" xfId="0" builtinId="0"/>
  </cellStyles>
  <dxfs count="0"/>
  <tableStyles count="0" defaultTableStyle="TableStyleMedium2" defaultPivotStyle="PivotStyleLight16"/>
  <colors>
    <mruColors>
      <color rgb="FFC27E96"/>
      <color rgb="FFCB8999"/>
      <color rgb="FFE29AC5"/>
      <color rgb="FFE29A9A"/>
      <color rgb="FFF39D9D"/>
      <color rgb="FFFA9696"/>
      <color rgb="FFFFCCFF"/>
      <color rgb="FF960036"/>
      <color rgb="FF96007D"/>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104077</xdr:colOff>
      <xdr:row>43</xdr:row>
      <xdr:rowOff>124847</xdr:rowOff>
    </xdr:to>
    <xdr:pic>
      <xdr:nvPicPr>
        <xdr:cNvPr id="2" name="図 1">
          <a:extLst>
            <a:ext uri="{FF2B5EF4-FFF2-40B4-BE49-F238E27FC236}">
              <a16:creationId xmlns:a16="http://schemas.microsoft.com/office/drawing/2014/main" id="{B158AA9E-5918-45C0-9733-C452189168E8}"/>
            </a:ext>
          </a:extLst>
        </xdr:cNvPr>
        <xdr:cNvPicPr>
          <a:picLocks noChangeAspect="1"/>
        </xdr:cNvPicPr>
      </xdr:nvPicPr>
      <xdr:blipFill>
        <a:blip xmlns:r="http://schemas.openxmlformats.org/officeDocument/2006/relationships" r:embed="rId1"/>
        <a:stretch>
          <a:fillRect/>
        </a:stretch>
      </xdr:blipFill>
      <xdr:spPr>
        <a:xfrm>
          <a:off x="200025" y="171450"/>
          <a:ext cx="10743502" cy="7325747"/>
        </a:xfrm>
        <a:prstGeom prst="rect">
          <a:avLst/>
        </a:prstGeom>
        <a:ln w="15875">
          <a:solidFill>
            <a:srgbClr val="002060"/>
          </a:solidFill>
        </a:ln>
      </xdr:spPr>
    </xdr:pic>
    <xdr:clientData/>
  </xdr:twoCellAnchor>
  <xdr:twoCellAnchor>
    <xdr:from>
      <xdr:col>3</xdr:col>
      <xdr:colOff>47625</xdr:colOff>
      <xdr:row>101</xdr:row>
      <xdr:rowOff>85725</xdr:rowOff>
    </xdr:from>
    <xdr:to>
      <xdr:col>3</xdr:col>
      <xdr:colOff>161150</xdr:colOff>
      <xdr:row>101</xdr:row>
      <xdr:rowOff>210088</xdr:rowOff>
    </xdr:to>
    <xdr:sp macro="" textlink="">
      <xdr:nvSpPr>
        <xdr:cNvPr id="3" name="テキスト ボックス 2">
          <a:extLst>
            <a:ext uri="{FF2B5EF4-FFF2-40B4-BE49-F238E27FC236}">
              <a16:creationId xmlns:a16="http://schemas.microsoft.com/office/drawing/2014/main" id="{E94E45BD-2E60-4753-A2AD-F8C8E37D7EF7}"/>
            </a:ext>
          </a:extLst>
        </xdr:cNvPr>
        <xdr:cNvSpPr txBox="1"/>
      </xdr:nvSpPr>
      <xdr:spPr>
        <a:xfrm>
          <a:off x="19907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101</xdr:row>
      <xdr:rowOff>85725</xdr:rowOff>
    </xdr:from>
    <xdr:to>
      <xdr:col>13</xdr:col>
      <xdr:colOff>161150</xdr:colOff>
      <xdr:row>101</xdr:row>
      <xdr:rowOff>210088</xdr:rowOff>
    </xdr:to>
    <xdr:sp macro="" textlink="">
      <xdr:nvSpPr>
        <xdr:cNvPr id="4" name="テキスト ボックス 3">
          <a:extLst>
            <a:ext uri="{FF2B5EF4-FFF2-40B4-BE49-F238E27FC236}">
              <a16:creationId xmlns:a16="http://schemas.microsoft.com/office/drawing/2014/main" id="{05531B9C-DC1C-4E30-847E-0F00DFD32079}"/>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47625</xdr:colOff>
      <xdr:row>101</xdr:row>
      <xdr:rowOff>85725</xdr:rowOff>
    </xdr:from>
    <xdr:to>
      <xdr:col>18</xdr:col>
      <xdr:colOff>161150</xdr:colOff>
      <xdr:row>101</xdr:row>
      <xdr:rowOff>210088</xdr:rowOff>
    </xdr:to>
    <xdr:sp macro="" textlink="">
      <xdr:nvSpPr>
        <xdr:cNvPr id="5" name="テキスト ボックス 4">
          <a:extLst>
            <a:ext uri="{FF2B5EF4-FFF2-40B4-BE49-F238E27FC236}">
              <a16:creationId xmlns:a16="http://schemas.microsoft.com/office/drawing/2014/main" id="{DC6F7D73-2B3A-4D82-A85F-7B34D98B65EF}"/>
            </a:ext>
          </a:extLst>
        </xdr:cNvPr>
        <xdr:cNvSpPr txBox="1"/>
      </xdr:nvSpPr>
      <xdr:spPr>
        <a:xfrm>
          <a:off x="124682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4</xdr:col>
      <xdr:colOff>647701</xdr:colOff>
      <xdr:row>81</xdr:row>
      <xdr:rowOff>0</xdr:rowOff>
    </xdr:from>
    <xdr:to>
      <xdr:col>7</xdr:col>
      <xdr:colOff>1438276</xdr:colOff>
      <xdr:row>86</xdr:row>
      <xdr:rowOff>0</xdr:rowOff>
    </xdr:to>
    <xdr:sp macro="" textlink="">
      <xdr:nvSpPr>
        <xdr:cNvPr id="11" name="正方形/長方形 10">
          <a:extLst>
            <a:ext uri="{FF2B5EF4-FFF2-40B4-BE49-F238E27FC236}">
              <a16:creationId xmlns:a16="http://schemas.microsoft.com/office/drawing/2014/main" id="{43237914-429D-47A6-90F3-26AFF7672A54}"/>
            </a:ext>
          </a:extLst>
        </xdr:cNvPr>
        <xdr:cNvSpPr/>
      </xdr:nvSpPr>
      <xdr:spPr>
        <a:xfrm>
          <a:off x="3448051" y="13887450"/>
          <a:ext cx="3543300" cy="8572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👈待機時間はシステムの待機か、逆指の待機かわかりずらいので待機時間がシステムの中断を指すなら「中断時間」でお願いします。</a:t>
          </a:r>
        </a:p>
      </xdr:txBody>
    </xdr:sp>
    <xdr:clientData/>
  </xdr:twoCellAnchor>
  <xdr:twoCellAnchor>
    <xdr:from>
      <xdr:col>1</xdr:col>
      <xdr:colOff>0</xdr:colOff>
      <xdr:row>81</xdr:row>
      <xdr:rowOff>0</xdr:rowOff>
    </xdr:from>
    <xdr:to>
      <xdr:col>4</xdr:col>
      <xdr:colOff>365125</xdr:colOff>
      <xdr:row>86</xdr:row>
      <xdr:rowOff>0</xdr:rowOff>
    </xdr:to>
    <xdr:sp macro="" textlink="">
      <xdr:nvSpPr>
        <xdr:cNvPr id="13" name="正方形/長方形 12">
          <a:extLst>
            <a:ext uri="{FF2B5EF4-FFF2-40B4-BE49-F238E27FC236}">
              <a16:creationId xmlns:a16="http://schemas.microsoft.com/office/drawing/2014/main" id="{D47E7DB4-2A7C-4A4B-BB14-1164DF02201C}"/>
            </a:ext>
          </a:extLst>
        </xdr:cNvPr>
        <xdr:cNvSpPr/>
      </xdr:nvSpPr>
      <xdr:spPr>
        <a:xfrm>
          <a:off x="200025" y="7715250"/>
          <a:ext cx="2917825" cy="13716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👈発注中決済逆指値価格は「発注中決済価格」で良いかと思います。</a:t>
          </a:r>
        </a:p>
      </xdr:txBody>
    </xdr:sp>
    <xdr:clientData/>
  </xdr:twoCellAnchor>
  <xdr:twoCellAnchor>
    <xdr:from>
      <xdr:col>1</xdr:col>
      <xdr:colOff>0</xdr:colOff>
      <xdr:row>105</xdr:row>
      <xdr:rowOff>0</xdr:rowOff>
    </xdr:from>
    <xdr:to>
      <xdr:col>12</xdr:col>
      <xdr:colOff>1590675</xdr:colOff>
      <xdr:row>107</xdr:row>
      <xdr:rowOff>0</xdr:rowOff>
    </xdr:to>
    <xdr:sp macro="" textlink="">
      <xdr:nvSpPr>
        <xdr:cNvPr id="15" name="正方形/長方形 14">
          <a:extLst>
            <a:ext uri="{FF2B5EF4-FFF2-40B4-BE49-F238E27FC236}">
              <a16:creationId xmlns:a16="http://schemas.microsoft.com/office/drawing/2014/main" id="{CCABA221-C267-4D3C-B76E-6361872D850C}"/>
            </a:ext>
          </a:extLst>
        </xdr:cNvPr>
        <xdr:cNvSpPr/>
      </xdr:nvSpPr>
      <xdr:spPr>
        <a:xfrm>
          <a:off x="200025" y="12553950"/>
          <a:ext cx="6896100" cy="17081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ありがとうございます。やはり、青＋水色が非常に見やすいですね。前回と同じカラーで行きましょう。</a:t>
          </a:r>
        </a:p>
      </xdr:txBody>
    </xdr:sp>
    <xdr:clientData/>
  </xdr:twoCellAnchor>
  <xdr:twoCellAnchor editAs="oneCell">
    <xdr:from>
      <xdr:col>1</xdr:col>
      <xdr:colOff>0</xdr:colOff>
      <xdr:row>46</xdr:row>
      <xdr:rowOff>0</xdr:rowOff>
    </xdr:from>
    <xdr:to>
      <xdr:col>8</xdr:col>
      <xdr:colOff>988</xdr:colOff>
      <xdr:row>76</xdr:row>
      <xdr:rowOff>134087</xdr:rowOff>
    </xdr:to>
    <xdr:pic>
      <xdr:nvPicPr>
        <xdr:cNvPr id="16" name="図 15">
          <a:extLst>
            <a:ext uri="{FF2B5EF4-FFF2-40B4-BE49-F238E27FC236}">
              <a16:creationId xmlns:a16="http://schemas.microsoft.com/office/drawing/2014/main" id="{1C325FE5-FC10-9500-CFF8-FCD3EBE9E828}"/>
            </a:ext>
          </a:extLst>
        </xdr:cNvPr>
        <xdr:cNvPicPr>
          <a:picLocks noChangeAspect="1"/>
        </xdr:cNvPicPr>
      </xdr:nvPicPr>
      <xdr:blipFill>
        <a:blip xmlns:r="http://schemas.openxmlformats.org/officeDocument/2006/relationships" r:embed="rId2"/>
        <a:stretch>
          <a:fillRect/>
        </a:stretch>
      </xdr:blipFill>
      <xdr:spPr>
        <a:xfrm>
          <a:off x="200025" y="7886700"/>
          <a:ext cx="7078063" cy="5277587"/>
        </a:xfrm>
        <a:prstGeom prst="rect">
          <a:avLst/>
        </a:prstGeom>
      </xdr:spPr>
    </xdr:pic>
    <xdr:clientData/>
  </xdr:twoCellAnchor>
  <xdr:twoCellAnchor>
    <xdr:from>
      <xdr:col>8</xdr:col>
      <xdr:colOff>47625</xdr:colOff>
      <xdr:row>101</xdr:row>
      <xdr:rowOff>85725</xdr:rowOff>
    </xdr:from>
    <xdr:to>
      <xdr:col>8</xdr:col>
      <xdr:colOff>161150</xdr:colOff>
      <xdr:row>101</xdr:row>
      <xdr:rowOff>210088</xdr:rowOff>
    </xdr:to>
    <xdr:sp macro="" textlink="">
      <xdr:nvSpPr>
        <xdr:cNvPr id="6" name="テキスト ボックス 5">
          <a:extLst>
            <a:ext uri="{FF2B5EF4-FFF2-40B4-BE49-F238E27FC236}">
              <a16:creationId xmlns:a16="http://schemas.microsoft.com/office/drawing/2014/main" id="{AAFA2F99-F4CD-45A3-B6C3-ECE2392DB852}"/>
            </a:ext>
          </a:extLst>
        </xdr:cNvPr>
        <xdr:cNvSpPr txBox="1"/>
      </xdr:nvSpPr>
      <xdr:spPr>
        <a:xfrm>
          <a:off x="2038350" y="180594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0</xdr:colOff>
      <xdr:row>81</xdr:row>
      <xdr:rowOff>0</xdr:rowOff>
    </xdr:from>
    <xdr:to>
      <xdr:col>9</xdr:col>
      <xdr:colOff>2108200</xdr:colOff>
      <xdr:row>86</xdr:row>
      <xdr:rowOff>0</xdr:rowOff>
    </xdr:to>
    <xdr:sp macro="" textlink="">
      <xdr:nvSpPr>
        <xdr:cNvPr id="9" name="正方形/長方形 8">
          <a:extLst>
            <a:ext uri="{FF2B5EF4-FFF2-40B4-BE49-F238E27FC236}">
              <a16:creationId xmlns:a16="http://schemas.microsoft.com/office/drawing/2014/main" id="{9EBB870B-446E-4F10-AD6D-A0F4711D8547}"/>
            </a:ext>
          </a:extLst>
        </xdr:cNvPr>
        <xdr:cNvSpPr/>
      </xdr:nvSpPr>
      <xdr:spPr>
        <a:xfrm>
          <a:off x="7277100" y="13887450"/>
          <a:ext cx="2917825" cy="8572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👈ロット数はもう少し上の、ポジション損益の下でお願いいたします。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2" name="図 1">
          <a:extLst>
            <a:ext uri="{FF2B5EF4-FFF2-40B4-BE49-F238E27FC236}">
              <a16:creationId xmlns:a16="http://schemas.microsoft.com/office/drawing/2014/main" id="{48D60134-D1BE-4F7F-9104-EF6F20EEF9C3}"/>
            </a:ext>
          </a:extLst>
        </xdr:cNvPr>
        <xdr:cNvPicPr>
          <a:picLocks noChangeAspect="1"/>
        </xdr:cNvPicPr>
      </xdr:nvPicPr>
      <xdr:blipFill>
        <a:blip xmlns:r="http://schemas.openxmlformats.org/officeDocument/2006/relationships" r:embed="rId1"/>
        <a:stretch>
          <a:fillRect/>
        </a:stretch>
      </xdr:blipFill>
      <xdr:spPr>
        <a:xfrm>
          <a:off x="196850" y="165100"/>
          <a:ext cx="10714927" cy="70590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3" name="テキスト ボックス 2">
          <a:extLst>
            <a:ext uri="{FF2B5EF4-FFF2-40B4-BE49-F238E27FC236}">
              <a16:creationId xmlns:a16="http://schemas.microsoft.com/office/drawing/2014/main" id="{8DF11711-880F-4C43-857B-713ED5F3B972}"/>
            </a:ext>
          </a:extLst>
        </xdr:cNvPr>
        <xdr:cNvSpPr txBox="1"/>
      </xdr:nvSpPr>
      <xdr:spPr>
        <a:xfrm>
          <a:off x="19843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4" name="テキスト ボックス 3">
          <a:extLst>
            <a:ext uri="{FF2B5EF4-FFF2-40B4-BE49-F238E27FC236}">
              <a16:creationId xmlns:a16="http://schemas.microsoft.com/office/drawing/2014/main" id="{3FB93EBF-3CBA-4157-A0DF-E295C6C5397D}"/>
            </a:ext>
          </a:extLst>
        </xdr:cNvPr>
        <xdr:cNvSpPr txBox="1"/>
      </xdr:nvSpPr>
      <xdr:spPr>
        <a:xfrm>
          <a:off x="721042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5" name="テキスト ボックス 4">
          <a:extLst>
            <a:ext uri="{FF2B5EF4-FFF2-40B4-BE49-F238E27FC236}">
              <a16:creationId xmlns:a16="http://schemas.microsoft.com/office/drawing/2014/main" id="{7E7190CE-A68E-47F9-96C3-5991B87FCCB5}"/>
            </a:ext>
          </a:extLst>
        </xdr:cNvPr>
        <xdr:cNvSpPr txBox="1"/>
      </xdr:nvSpPr>
      <xdr:spPr>
        <a:xfrm>
          <a:off x="124364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6" name="テキスト ボックス 5">
          <a:extLst>
            <a:ext uri="{FF2B5EF4-FFF2-40B4-BE49-F238E27FC236}">
              <a16:creationId xmlns:a16="http://schemas.microsoft.com/office/drawing/2014/main" id="{3E6BE34C-69FE-4C4A-84C2-F7B0E3EEBE02}"/>
            </a:ext>
          </a:extLst>
        </xdr:cNvPr>
        <xdr:cNvSpPr txBox="1"/>
      </xdr:nvSpPr>
      <xdr:spPr>
        <a:xfrm>
          <a:off x="721042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7" name="テキスト ボックス 6">
          <a:extLst>
            <a:ext uri="{FF2B5EF4-FFF2-40B4-BE49-F238E27FC236}">
              <a16:creationId xmlns:a16="http://schemas.microsoft.com/office/drawing/2014/main" id="{A5620F4A-B9A8-4A36-A606-1B418CD176B0}"/>
            </a:ext>
          </a:extLst>
        </xdr:cNvPr>
        <xdr:cNvSpPr txBox="1"/>
      </xdr:nvSpPr>
      <xdr:spPr>
        <a:xfrm>
          <a:off x="124364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8" name="テキスト ボックス 7">
          <a:extLst>
            <a:ext uri="{FF2B5EF4-FFF2-40B4-BE49-F238E27FC236}">
              <a16:creationId xmlns:a16="http://schemas.microsoft.com/office/drawing/2014/main" id="{3294D92B-7C15-4ED6-9DD8-EDB085E90E13}"/>
            </a:ext>
          </a:extLst>
        </xdr:cNvPr>
        <xdr:cNvSpPr txBox="1"/>
      </xdr:nvSpPr>
      <xdr:spPr>
        <a:xfrm>
          <a:off x="19843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4</xdr:col>
      <xdr:colOff>304800</xdr:colOff>
      <xdr:row>51</xdr:row>
      <xdr:rowOff>184150</xdr:rowOff>
    </xdr:from>
    <xdr:to>
      <xdr:col>7</xdr:col>
      <xdr:colOff>469900</xdr:colOff>
      <xdr:row>56</xdr:row>
      <xdr:rowOff>63500</xdr:rowOff>
    </xdr:to>
    <xdr:sp macro="" textlink="">
      <xdr:nvSpPr>
        <xdr:cNvPr id="9" name="正方形/長方形 8">
          <a:extLst>
            <a:ext uri="{FF2B5EF4-FFF2-40B4-BE49-F238E27FC236}">
              <a16:creationId xmlns:a16="http://schemas.microsoft.com/office/drawing/2014/main" id="{B284E2C1-F08B-EC62-121B-1B37423A65BC}"/>
            </a:ext>
          </a:extLst>
        </xdr:cNvPr>
        <xdr:cNvSpPr/>
      </xdr:nvSpPr>
      <xdr:spPr>
        <a:xfrm>
          <a:off x="3048000" y="883920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👈発注中決済逆指値価格は「発注中決済価格」で良いかと思います。</a:t>
          </a:r>
        </a:p>
      </xdr:txBody>
    </xdr:sp>
    <xdr:clientData/>
  </xdr:twoCellAnchor>
  <xdr:twoCellAnchor>
    <xdr:from>
      <xdr:col>4</xdr:col>
      <xdr:colOff>0</xdr:colOff>
      <xdr:row>68</xdr:row>
      <xdr:rowOff>0</xdr:rowOff>
    </xdr:from>
    <xdr:to>
      <xdr:col>9</xdr:col>
      <xdr:colOff>152400</xdr:colOff>
      <xdr:row>75</xdr:row>
      <xdr:rowOff>107950</xdr:rowOff>
    </xdr:to>
    <xdr:sp macro="" textlink="">
      <xdr:nvSpPr>
        <xdr:cNvPr id="10" name="正方形/長方形 9">
          <a:extLst>
            <a:ext uri="{FF2B5EF4-FFF2-40B4-BE49-F238E27FC236}">
              <a16:creationId xmlns:a16="http://schemas.microsoft.com/office/drawing/2014/main" id="{73ABF3FF-A26D-4372-A9CA-C214E4EF33BF}"/>
            </a:ext>
          </a:extLst>
        </xdr:cNvPr>
        <xdr:cNvSpPr/>
      </xdr:nvSpPr>
      <xdr:spPr>
        <a:xfrm>
          <a:off x="2743200" y="12166600"/>
          <a:ext cx="5378450" cy="17081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ありがとうございます。やはり、青＋水色が非常に見やすいですね。前回と同じカラーで行きましょう。</a:t>
          </a:r>
        </a:p>
      </xdr:txBody>
    </xdr:sp>
    <xdr:clientData/>
  </xdr:twoCellAnchor>
  <xdr:twoCellAnchor>
    <xdr:from>
      <xdr:col>4</xdr:col>
      <xdr:colOff>2457450</xdr:colOff>
      <xdr:row>57</xdr:row>
      <xdr:rowOff>196850</xdr:rowOff>
    </xdr:from>
    <xdr:to>
      <xdr:col>9</xdr:col>
      <xdr:colOff>139700</xdr:colOff>
      <xdr:row>66</xdr:row>
      <xdr:rowOff>38100</xdr:rowOff>
    </xdr:to>
    <xdr:sp macro="" textlink="">
      <xdr:nvSpPr>
        <xdr:cNvPr id="12" name="正方形/長方形 11">
          <a:extLst>
            <a:ext uri="{FF2B5EF4-FFF2-40B4-BE49-F238E27FC236}">
              <a16:creationId xmlns:a16="http://schemas.microsoft.com/office/drawing/2014/main" id="{6156A763-B553-4E04-8448-9DD5427D9D4E}"/>
            </a:ext>
          </a:extLst>
        </xdr:cNvPr>
        <xdr:cNvSpPr/>
      </xdr:nvSpPr>
      <xdr:spPr>
        <a:xfrm>
          <a:off x="5200650" y="10223500"/>
          <a:ext cx="2908300" cy="15240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👈待機時間はシステムの待機か、逆指の待機かわかりずらいので待機時間がシステムの中断を指すなら「中断時間」でお願いします。</a:t>
          </a:r>
        </a:p>
      </xdr:txBody>
    </xdr:sp>
    <xdr:clientData/>
  </xdr:twoCellAnchor>
  <xdr:twoCellAnchor>
    <xdr:from>
      <xdr:col>9</xdr:col>
      <xdr:colOff>501650</xdr:colOff>
      <xdr:row>56</xdr:row>
      <xdr:rowOff>50800</xdr:rowOff>
    </xdr:from>
    <xdr:to>
      <xdr:col>12</xdr:col>
      <xdr:colOff>666750</xdr:colOff>
      <xdr:row>61</xdr:row>
      <xdr:rowOff>82550</xdr:rowOff>
    </xdr:to>
    <xdr:sp macro="" textlink="">
      <xdr:nvSpPr>
        <xdr:cNvPr id="13" name="正方形/長方形 12">
          <a:extLst>
            <a:ext uri="{FF2B5EF4-FFF2-40B4-BE49-F238E27FC236}">
              <a16:creationId xmlns:a16="http://schemas.microsoft.com/office/drawing/2014/main" id="{52B009B2-BA36-4ECB-B035-5AB96364E154}"/>
            </a:ext>
          </a:extLst>
        </xdr:cNvPr>
        <xdr:cNvSpPr/>
      </xdr:nvSpPr>
      <xdr:spPr>
        <a:xfrm>
          <a:off x="8470900" y="984885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👈ロット数はもう少し上の、ポジション損益の下でお願いいたします。</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3" name="図 2">
          <a:extLst>
            <a:ext uri="{FF2B5EF4-FFF2-40B4-BE49-F238E27FC236}">
              <a16:creationId xmlns:a16="http://schemas.microsoft.com/office/drawing/2014/main" id="{E7D5D3E6-138C-4817-87EA-655DB6761FDA}"/>
            </a:ext>
          </a:extLst>
        </xdr:cNvPr>
        <xdr:cNvPicPr>
          <a:picLocks noChangeAspect="1"/>
        </xdr:cNvPicPr>
      </xdr:nvPicPr>
      <xdr:blipFill>
        <a:blip xmlns:r="http://schemas.openxmlformats.org/officeDocument/2006/relationships" r:embed="rId1"/>
        <a:stretch>
          <a:fillRect/>
        </a:stretch>
      </xdr:blipFill>
      <xdr:spPr>
        <a:xfrm>
          <a:off x="200025" y="180975"/>
          <a:ext cx="10745700" cy="73257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8" name="テキスト ボックス 7">
          <a:extLst>
            <a:ext uri="{FF2B5EF4-FFF2-40B4-BE49-F238E27FC236}">
              <a16:creationId xmlns:a16="http://schemas.microsoft.com/office/drawing/2014/main" id="{94C3AA5C-B7AA-4939-A128-AB200B83BE36}"/>
            </a:ext>
          </a:extLst>
        </xdr:cNvPr>
        <xdr:cNvSpPr txBox="1"/>
      </xdr:nvSpPr>
      <xdr:spPr>
        <a:xfrm>
          <a:off x="36671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11" name="テキスト ボックス 10">
          <a:extLst>
            <a:ext uri="{FF2B5EF4-FFF2-40B4-BE49-F238E27FC236}">
              <a16:creationId xmlns:a16="http://schemas.microsoft.com/office/drawing/2014/main" id="{D13463D2-545D-4EAE-8A58-FED9020393B9}"/>
            </a:ext>
          </a:extLst>
        </xdr:cNvPr>
        <xdr:cNvSpPr txBox="1"/>
      </xdr:nvSpPr>
      <xdr:spPr>
        <a:xfrm>
          <a:off x="19907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12" name="テキスト ボックス 11">
          <a:extLst>
            <a:ext uri="{FF2B5EF4-FFF2-40B4-BE49-F238E27FC236}">
              <a16:creationId xmlns:a16="http://schemas.microsoft.com/office/drawing/2014/main" id="{666CE02D-2EEF-4E57-8B42-D5785FB4EF4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14" name="テキスト ボックス 13">
          <a:extLst>
            <a:ext uri="{FF2B5EF4-FFF2-40B4-BE49-F238E27FC236}">
              <a16:creationId xmlns:a16="http://schemas.microsoft.com/office/drawing/2014/main" id="{98BD8111-D5DC-44AF-B067-78B1293CD0B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15" name="テキスト ボックス 14">
          <a:extLst>
            <a:ext uri="{FF2B5EF4-FFF2-40B4-BE49-F238E27FC236}">
              <a16:creationId xmlns:a16="http://schemas.microsoft.com/office/drawing/2014/main" id="{9BB00D6A-843F-4ECD-8EA7-BB755C908EE7}"/>
            </a:ext>
          </a:extLst>
        </xdr:cNvPr>
        <xdr:cNvSpPr txBox="1"/>
      </xdr:nvSpPr>
      <xdr:spPr>
        <a:xfrm>
          <a:off x="124682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16" name="テキスト ボックス 15">
          <a:extLst>
            <a:ext uri="{FF2B5EF4-FFF2-40B4-BE49-F238E27FC236}">
              <a16:creationId xmlns:a16="http://schemas.microsoft.com/office/drawing/2014/main" id="{88473E7C-61CA-4020-954F-914BC2D74655}"/>
            </a:ext>
          </a:extLst>
        </xdr:cNvPr>
        <xdr:cNvSpPr txBox="1"/>
      </xdr:nvSpPr>
      <xdr:spPr>
        <a:xfrm>
          <a:off x="7229475" y="14839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603250</xdr:colOff>
      <xdr:row>8</xdr:row>
      <xdr:rowOff>0</xdr:rowOff>
    </xdr:from>
    <xdr:to>
      <xdr:col>14</xdr:col>
      <xdr:colOff>177800</xdr:colOff>
      <xdr:row>12</xdr:row>
      <xdr:rowOff>158750</xdr:rowOff>
    </xdr:to>
    <xdr:sp macro="" textlink="">
      <xdr:nvSpPr>
        <xdr:cNvPr id="2" name="正方形/長方形 1">
          <a:extLst>
            <a:ext uri="{FF2B5EF4-FFF2-40B4-BE49-F238E27FC236}">
              <a16:creationId xmlns:a16="http://schemas.microsoft.com/office/drawing/2014/main" id="{1839893F-6520-5F59-01CA-EF1FE402B378}"/>
            </a:ext>
          </a:extLst>
        </xdr:cNvPr>
        <xdr:cNvSpPr/>
      </xdr:nvSpPr>
      <xdr:spPr>
        <a:xfrm>
          <a:off x="7848600" y="1828800"/>
          <a:ext cx="2876550" cy="1073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何か忘れていたら、ご提案願います。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AFE39-6D7F-4808-B88D-12E0C9748E84}">
  <dimension ref="B46:T104"/>
  <sheetViews>
    <sheetView tabSelected="1" topLeftCell="A55" zoomScaleNormal="100" workbookViewId="0">
      <selection activeCell="E111" sqref="E111"/>
    </sheetView>
  </sheetViews>
  <sheetFormatPr defaultColWidth="9" defaultRowHeight="13.5" x14ac:dyDescent="0.4"/>
  <cols>
    <col min="1" max="1" width="2.625" style="2" customWidth="1"/>
    <col min="2" max="2" width="0.875" style="2" customWidth="1"/>
    <col min="3" max="3" width="22.625" style="2" customWidth="1"/>
    <col min="4" max="4" width="10.625" style="2" customWidth="1"/>
    <col min="5" max="5" width="32.625" style="2" customWidth="1"/>
    <col min="6" max="6" width="2.625" style="2" customWidth="1"/>
    <col min="7" max="7" width="0.875" style="2" customWidth="1"/>
    <col min="8" max="8" width="22.625" style="2" customWidth="1"/>
    <col min="9" max="9" width="10.625" style="2" customWidth="1"/>
    <col min="10" max="10" width="32.625" style="2" customWidth="1"/>
    <col min="11" max="11" width="2.625" style="2" customWidth="1"/>
    <col min="12" max="12" width="0.875" style="2" customWidth="1"/>
    <col min="13" max="13" width="22.625" style="2" customWidth="1"/>
    <col min="14" max="14" width="10.625" style="2" customWidth="1"/>
    <col min="15" max="15" width="32.625" style="2" customWidth="1"/>
    <col min="16" max="16" width="2.625" style="2" customWidth="1"/>
    <col min="17" max="17" width="0.875" style="2" customWidth="1"/>
    <col min="18" max="18" width="22.625" style="2" customWidth="1"/>
    <col min="19" max="19" width="10.625" style="2" customWidth="1"/>
    <col min="20" max="20" width="32.625" style="2" customWidth="1"/>
    <col min="21" max="16384" width="9" style="2"/>
  </cols>
  <sheetData>
    <row r="46" spans="2:7" x14ac:dyDescent="0.4">
      <c r="B46" s="2" t="s">
        <v>67</v>
      </c>
      <c r="G46" s="2" t="s">
        <v>67</v>
      </c>
    </row>
    <row r="80" spans="2:2" x14ac:dyDescent="0.4">
      <c r="B80" s="2" t="s">
        <v>66</v>
      </c>
    </row>
    <row r="87" spans="2:20" ht="14.25" thickBot="1" x14ac:dyDescent="0.45"/>
    <row r="88" spans="2:20" ht="6" customHeight="1" x14ac:dyDescent="0.4">
      <c r="B88" s="10"/>
      <c r="C88" s="11"/>
      <c r="D88" s="11"/>
      <c r="E88" s="12"/>
      <c r="G88" s="10"/>
      <c r="H88" s="11"/>
      <c r="I88" s="11"/>
      <c r="J88" s="12"/>
      <c r="L88" s="10"/>
      <c r="M88" s="11"/>
      <c r="N88" s="11"/>
      <c r="O88" s="12"/>
      <c r="Q88" s="10"/>
      <c r="R88" s="11"/>
      <c r="S88" s="11"/>
      <c r="T88" s="12"/>
    </row>
    <row r="89" spans="2:20" s="6" customFormat="1" ht="18" customHeight="1" x14ac:dyDescent="0.4">
      <c r="B89" s="8"/>
      <c r="C89" s="9" t="s">
        <v>40</v>
      </c>
      <c r="D89" s="30" t="s">
        <v>45</v>
      </c>
      <c r="E89" s="31"/>
      <c r="G89" s="8"/>
      <c r="H89" s="9" t="s">
        <v>40</v>
      </c>
      <c r="I89" s="30" t="s">
        <v>45</v>
      </c>
      <c r="J89" s="31"/>
      <c r="L89" s="8"/>
      <c r="M89" s="9" t="s">
        <v>40</v>
      </c>
      <c r="N89" s="30" t="s">
        <v>45</v>
      </c>
      <c r="O89" s="31"/>
      <c r="Q89" s="8"/>
      <c r="R89" s="9" t="s">
        <v>40</v>
      </c>
      <c r="S89" s="30" t="s">
        <v>45</v>
      </c>
      <c r="T89" s="31"/>
    </row>
    <row r="90" spans="2:20" ht="18" customHeight="1" x14ac:dyDescent="0.4">
      <c r="B90" s="3"/>
      <c r="C90" s="4" t="s">
        <v>41</v>
      </c>
      <c r="D90" s="32" t="s">
        <v>54</v>
      </c>
      <c r="E90" s="33"/>
      <c r="G90" s="3"/>
      <c r="H90" s="4" t="s">
        <v>41</v>
      </c>
      <c r="I90" s="32" t="s">
        <v>54</v>
      </c>
      <c r="J90" s="33"/>
      <c r="L90" s="3"/>
      <c r="M90" s="4" t="s">
        <v>41</v>
      </c>
      <c r="N90" s="30" t="s">
        <v>46</v>
      </c>
      <c r="O90" s="31"/>
      <c r="Q90" s="3"/>
      <c r="R90" s="4" t="s">
        <v>41</v>
      </c>
      <c r="S90" s="30" t="s">
        <v>59</v>
      </c>
      <c r="T90" s="31"/>
    </row>
    <row r="91" spans="2:20" ht="18" customHeight="1" x14ac:dyDescent="0.4">
      <c r="B91" s="3"/>
      <c r="C91" s="4" t="s">
        <v>47</v>
      </c>
      <c r="D91" s="34">
        <v>0</v>
      </c>
      <c r="E91" s="35"/>
      <c r="G91" s="3"/>
      <c r="H91" s="4" t="s">
        <v>47</v>
      </c>
      <c r="I91" s="34">
        <v>0</v>
      </c>
      <c r="J91" s="35"/>
      <c r="L91" s="3"/>
      <c r="M91" s="4" t="s">
        <v>47</v>
      </c>
      <c r="N91" s="34">
        <f>+(O94-$D$93)*100000</f>
        <v>242199.99999999971</v>
      </c>
      <c r="O91" s="35"/>
      <c r="Q91" s="3"/>
      <c r="R91" s="4" t="s">
        <v>47</v>
      </c>
      <c r="S91" s="34">
        <f>($D$95-S94)*100000</f>
        <v>-33299.99999999984</v>
      </c>
      <c r="T91" s="35"/>
    </row>
    <row r="92" spans="2:20" ht="18" customHeight="1" x14ac:dyDescent="0.4">
      <c r="B92" s="3"/>
      <c r="C92" s="4" t="s">
        <v>68</v>
      </c>
      <c r="D92" s="37">
        <v>1</v>
      </c>
      <c r="E92" s="31"/>
      <c r="G92" s="3"/>
      <c r="H92" s="4" t="s">
        <v>68</v>
      </c>
      <c r="I92" s="37">
        <v>1</v>
      </c>
      <c r="J92" s="31"/>
      <c r="L92" s="3"/>
      <c r="M92" s="4" t="s">
        <v>68</v>
      </c>
      <c r="N92" s="37">
        <v>1</v>
      </c>
      <c r="O92" s="31"/>
      <c r="Q92" s="3"/>
      <c r="R92" s="4" t="s">
        <v>68</v>
      </c>
      <c r="S92" s="37">
        <v>1</v>
      </c>
      <c r="T92" s="31"/>
    </row>
    <row r="93" spans="2:20" ht="18" customHeight="1" x14ac:dyDescent="0.4">
      <c r="B93" s="3"/>
      <c r="C93" s="4" t="s">
        <v>52</v>
      </c>
      <c r="D93" s="13">
        <v>125.456</v>
      </c>
      <c r="E93" s="7" t="s">
        <v>61</v>
      </c>
      <c r="G93" s="3"/>
      <c r="H93" s="4" t="s">
        <v>52</v>
      </c>
      <c r="I93" s="13">
        <v>125.456</v>
      </c>
      <c r="J93" s="7" t="s">
        <v>61</v>
      </c>
      <c r="L93" s="3"/>
      <c r="M93" s="4" t="s">
        <v>52</v>
      </c>
      <c r="N93" s="32" t="s">
        <v>54</v>
      </c>
      <c r="O93" s="33"/>
      <c r="Q93" s="3"/>
      <c r="R93" s="4" t="s">
        <v>52</v>
      </c>
      <c r="S93" s="32" t="s">
        <v>54</v>
      </c>
      <c r="T93" s="33"/>
    </row>
    <row r="94" spans="2:20" ht="18" customHeight="1" x14ac:dyDescent="0.4">
      <c r="B94" s="3"/>
      <c r="C94" s="4" t="s">
        <v>60</v>
      </c>
      <c r="D94" s="13">
        <v>123.456</v>
      </c>
      <c r="E94" s="7">
        <v>123.452</v>
      </c>
      <c r="G94" s="3"/>
      <c r="H94" s="4" t="s">
        <v>60</v>
      </c>
      <c r="I94" s="13">
        <v>123.456</v>
      </c>
      <c r="J94" s="7">
        <v>123.452</v>
      </c>
      <c r="L94" s="3"/>
      <c r="M94" s="4" t="s">
        <v>60</v>
      </c>
      <c r="N94" s="13">
        <v>127.89</v>
      </c>
      <c r="O94" s="14">
        <f>N94-0.012</f>
        <v>127.878</v>
      </c>
      <c r="Q94" s="3"/>
      <c r="R94" s="4" t="s">
        <v>60</v>
      </c>
      <c r="S94" s="13">
        <v>122.789</v>
      </c>
      <c r="T94" s="14">
        <f>S94-0.012</f>
        <v>122.777</v>
      </c>
    </row>
    <row r="95" spans="2:20" ht="18" customHeight="1" x14ac:dyDescent="0.4">
      <c r="B95" s="3"/>
      <c r="C95" s="4" t="s">
        <v>53</v>
      </c>
      <c r="D95" s="13">
        <v>122.456</v>
      </c>
      <c r="E95" s="7" t="s">
        <v>62</v>
      </c>
      <c r="G95" s="3"/>
      <c r="H95" s="4" t="s">
        <v>53</v>
      </c>
      <c r="I95" s="13">
        <v>122.456</v>
      </c>
      <c r="J95" s="7" t="s">
        <v>62</v>
      </c>
      <c r="L95" s="3"/>
      <c r="M95" s="4" t="s">
        <v>53</v>
      </c>
      <c r="N95" s="32" t="s">
        <v>54</v>
      </c>
      <c r="O95" s="33"/>
      <c r="Q95" s="3"/>
      <c r="R95" s="4" t="s">
        <v>53</v>
      </c>
      <c r="S95" s="32" t="s">
        <v>54</v>
      </c>
      <c r="T95" s="33"/>
    </row>
    <row r="96" spans="2:20" ht="18" customHeight="1" x14ac:dyDescent="0.4">
      <c r="B96" s="3"/>
      <c r="C96" s="4" t="s">
        <v>63</v>
      </c>
      <c r="D96" s="32" t="s">
        <v>54</v>
      </c>
      <c r="E96" s="33"/>
      <c r="G96" s="3"/>
      <c r="H96" s="4" t="s">
        <v>63</v>
      </c>
      <c r="I96" s="32" t="s">
        <v>54</v>
      </c>
      <c r="J96" s="33"/>
      <c r="L96" s="3"/>
      <c r="M96" s="4" t="s">
        <v>63</v>
      </c>
      <c r="N96" s="13">
        <f>N94-1.25</f>
        <v>126.64</v>
      </c>
      <c r="O96" s="7" t="str">
        <f>"("&amp;(-(O94-N96)*1000)&amp;"ポイント)"</f>
        <v>(-1238ポイント)</v>
      </c>
      <c r="Q96" s="3"/>
      <c r="R96" s="4" t="s">
        <v>63</v>
      </c>
      <c r="S96" s="13">
        <v>124.789</v>
      </c>
      <c r="T96" s="7" t="str">
        <f>"(+"&amp;(-(T94-S96)*1000)&amp;"ポイント)"</f>
        <v>(+2012ポイント)</v>
      </c>
    </row>
    <row r="97" spans="2:20" ht="18" customHeight="1" x14ac:dyDescent="0.4">
      <c r="B97" s="3"/>
      <c r="C97" s="4" t="s">
        <v>42</v>
      </c>
      <c r="D97" s="38">
        <v>0.52425925925925931</v>
      </c>
      <c r="E97" s="31"/>
      <c r="G97" s="3"/>
      <c r="H97" s="4" t="s">
        <v>42</v>
      </c>
      <c r="I97" s="38">
        <v>0.52425925925925931</v>
      </c>
      <c r="J97" s="31"/>
      <c r="L97" s="3"/>
      <c r="M97" s="4" t="s">
        <v>42</v>
      </c>
      <c r="N97" s="38">
        <v>0.52425925925925931</v>
      </c>
      <c r="O97" s="31"/>
      <c r="Q97" s="3"/>
      <c r="R97" s="4" t="s">
        <v>42</v>
      </c>
      <c r="S97" s="38">
        <v>0.52425925925925931</v>
      </c>
      <c r="T97" s="31"/>
    </row>
    <row r="98" spans="2:20" ht="18" customHeight="1" x14ac:dyDescent="0.4">
      <c r="B98" s="3"/>
      <c r="C98" s="4" t="s">
        <v>50</v>
      </c>
      <c r="D98" s="36">
        <v>6.25E-2</v>
      </c>
      <c r="E98" s="31"/>
      <c r="G98" s="3"/>
      <c r="H98" s="4" t="s">
        <v>50</v>
      </c>
      <c r="I98" s="36">
        <v>6.25E-2</v>
      </c>
      <c r="J98" s="31"/>
      <c r="L98" s="3"/>
      <c r="M98" s="4" t="s">
        <v>50</v>
      </c>
      <c r="N98" s="36">
        <v>6.25E-2</v>
      </c>
      <c r="O98" s="31"/>
      <c r="Q98" s="3"/>
      <c r="R98" s="4" t="s">
        <v>50</v>
      </c>
      <c r="S98" s="36">
        <v>6.25E-2</v>
      </c>
      <c r="T98" s="31"/>
    </row>
    <row r="99" spans="2:20" ht="18" customHeight="1" x14ac:dyDescent="0.4">
      <c r="B99" s="3"/>
      <c r="C99" s="4" t="s">
        <v>43</v>
      </c>
      <c r="D99" s="36">
        <v>5.7638888888888885E-2</v>
      </c>
      <c r="E99" s="31"/>
      <c r="G99" s="3"/>
      <c r="H99" s="4" t="s">
        <v>43</v>
      </c>
      <c r="I99" s="36">
        <v>5.7638888888888885E-2</v>
      </c>
      <c r="J99" s="31"/>
      <c r="L99" s="3"/>
      <c r="M99" s="4" t="s">
        <v>43</v>
      </c>
      <c r="N99" s="36">
        <v>5.7638888888888885E-2</v>
      </c>
      <c r="O99" s="31"/>
      <c r="Q99" s="3"/>
      <c r="R99" s="4" t="s">
        <v>43</v>
      </c>
      <c r="S99" s="36">
        <v>5.7638888888888885E-2</v>
      </c>
      <c r="T99" s="31"/>
    </row>
    <row r="100" spans="2:20" ht="18" customHeight="1" x14ac:dyDescent="0.4">
      <c r="B100" s="3"/>
      <c r="C100" s="4" t="s">
        <v>10</v>
      </c>
      <c r="D100" s="42" t="s">
        <v>64</v>
      </c>
      <c r="E100" s="43"/>
      <c r="G100" s="3"/>
      <c r="H100" s="4" t="s">
        <v>10</v>
      </c>
      <c r="I100" s="42" t="s">
        <v>64</v>
      </c>
      <c r="J100" s="43"/>
      <c r="L100" s="3"/>
      <c r="M100" s="4" t="s">
        <v>10</v>
      </c>
      <c r="N100" s="42" t="s">
        <v>64</v>
      </c>
      <c r="O100" s="43"/>
      <c r="Q100" s="3"/>
      <c r="R100" s="4" t="s">
        <v>10</v>
      </c>
      <c r="S100" s="42" t="s">
        <v>64</v>
      </c>
      <c r="T100" s="43"/>
    </row>
    <row r="101" spans="2:20" ht="18" customHeight="1" x14ac:dyDescent="0.4">
      <c r="B101" s="3"/>
      <c r="C101" s="4" t="s">
        <v>49</v>
      </c>
      <c r="D101" s="42" t="s">
        <v>65</v>
      </c>
      <c r="E101" s="43"/>
      <c r="G101" s="3"/>
      <c r="H101" s="4" t="s">
        <v>49</v>
      </c>
      <c r="I101" s="56" t="s">
        <v>69</v>
      </c>
      <c r="J101" s="57"/>
      <c r="L101" s="3"/>
      <c r="M101" s="4" t="s">
        <v>49</v>
      </c>
      <c r="N101" s="42" t="s">
        <v>58</v>
      </c>
      <c r="O101" s="43"/>
      <c r="Q101" s="3"/>
      <c r="R101" s="4" t="s">
        <v>49</v>
      </c>
      <c r="S101" s="42" t="s">
        <v>58</v>
      </c>
      <c r="T101" s="43"/>
    </row>
    <row r="102" spans="2:20" ht="18" customHeight="1" x14ac:dyDescent="0.4">
      <c r="B102" s="3"/>
      <c r="C102" s="4" t="s">
        <v>44</v>
      </c>
      <c r="D102" s="4"/>
      <c r="E102" s="5"/>
      <c r="G102" s="3"/>
      <c r="H102" s="4" t="s">
        <v>44</v>
      </c>
      <c r="I102" s="4"/>
      <c r="J102" s="5"/>
      <c r="L102" s="3"/>
      <c r="M102" s="4" t="s">
        <v>44</v>
      </c>
      <c r="N102" s="4"/>
      <c r="O102" s="5"/>
      <c r="Q102" s="3"/>
      <c r="R102" s="4" t="s">
        <v>44</v>
      </c>
      <c r="S102" s="4"/>
      <c r="T102" s="15"/>
    </row>
    <row r="103" spans="2:20" ht="6" customHeight="1" thickBot="1" x14ac:dyDescent="0.45">
      <c r="B103" s="3"/>
      <c r="C103" s="4"/>
      <c r="D103" s="4"/>
      <c r="E103" s="5"/>
      <c r="G103" s="3"/>
      <c r="H103" s="4"/>
      <c r="I103" s="4"/>
      <c r="J103" s="5"/>
      <c r="L103" s="3"/>
      <c r="M103" s="4"/>
      <c r="N103" s="4"/>
      <c r="O103" s="5"/>
      <c r="Q103" s="3"/>
      <c r="R103" s="4"/>
      <c r="S103" s="4"/>
      <c r="T103" s="5"/>
    </row>
    <row r="104" spans="2:20" ht="21.95" customHeight="1" thickBot="1" x14ac:dyDescent="0.45">
      <c r="B104" s="39" t="s">
        <v>51</v>
      </c>
      <c r="C104" s="40"/>
      <c r="D104" s="40"/>
      <c r="E104" s="41"/>
      <c r="G104" s="39" t="s">
        <v>51</v>
      </c>
      <c r="H104" s="40"/>
      <c r="I104" s="40"/>
      <c r="J104" s="41"/>
      <c r="L104" s="39" t="s">
        <v>51</v>
      </c>
      <c r="M104" s="40"/>
      <c r="N104" s="40"/>
      <c r="O104" s="41"/>
      <c r="Q104" s="39" t="s">
        <v>51</v>
      </c>
      <c r="R104" s="40"/>
      <c r="S104" s="40"/>
      <c r="T104" s="41"/>
    </row>
  </sheetData>
  <mergeCells count="46">
    <mergeCell ref="I96:J96"/>
    <mergeCell ref="I97:J97"/>
    <mergeCell ref="I98:J98"/>
    <mergeCell ref="I99:J99"/>
    <mergeCell ref="I100:J100"/>
    <mergeCell ref="B104:E104"/>
    <mergeCell ref="L104:O104"/>
    <mergeCell ref="Q104:T104"/>
    <mergeCell ref="D100:E100"/>
    <mergeCell ref="N100:O100"/>
    <mergeCell ref="S100:T100"/>
    <mergeCell ref="D101:E101"/>
    <mergeCell ref="N101:O101"/>
    <mergeCell ref="S101:T101"/>
    <mergeCell ref="I101:J101"/>
    <mergeCell ref="G104:J104"/>
    <mergeCell ref="D99:E99"/>
    <mergeCell ref="N99:O99"/>
    <mergeCell ref="S99:T99"/>
    <mergeCell ref="D92:E92"/>
    <mergeCell ref="N92:O92"/>
    <mergeCell ref="S92:T92"/>
    <mergeCell ref="D96:E96"/>
    <mergeCell ref="D97:E97"/>
    <mergeCell ref="N97:O97"/>
    <mergeCell ref="S97:T97"/>
    <mergeCell ref="D98:E98"/>
    <mergeCell ref="N98:O98"/>
    <mergeCell ref="S98:T98"/>
    <mergeCell ref="N95:O95"/>
    <mergeCell ref="S95:T95"/>
    <mergeCell ref="I92:J92"/>
    <mergeCell ref="D91:E91"/>
    <mergeCell ref="N91:O91"/>
    <mergeCell ref="S91:T91"/>
    <mergeCell ref="N93:O93"/>
    <mergeCell ref="S93:T93"/>
    <mergeCell ref="I91:J91"/>
    <mergeCell ref="D89:E89"/>
    <mergeCell ref="N89:O89"/>
    <mergeCell ref="S89:T89"/>
    <mergeCell ref="D90:E90"/>
    <mergeCell ref="N90:O90"/>
    <mergeCell ref="S90:T90"/>
    <mergeCell ref="I89:J89"/>
    <mergeCell ref="I90:J90"/>
  </mergeCells>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02A5-8AC0-435D-ABAC-B4EF0ACEE508}">
  <dimension ref="B45:O81"/>
  <sheetViews>
    <sheetView topLeftCell="A41" zoomScaleNormal="100" workbookViewId="0">
      <selection activeCell="J53" sqref="J53"/>
    </sheetView>
  </sheetViews>
  <sheetFormatPr defaultColWidth="9" defaultRowHeight="13.5" x14ac:dyDescent="0.4"/>
  <cols>
    <col min="1" max="1" width="2.625" style="2" customWidth="1"/>
    <col min="2" max="2" width="0.875" style="2" customWidth="1"/>
    <col min="3" max="3" width="22" style="2" bestFit="1" customWidth="1"/>
    <col min="4" max="4" width="10.625" style="2" customWidth="1"/>
    <col min="5" max="5" width="32.625" style="2" customWidth="1"/>
    <col min="6" max="6" width="2.625" style="2" customWidth="1"/>
    <col min="7" max="7" width="0.875" style="2" customWidth="1"/>
    <col min="8" max="8" width="22" style="2" bestFit="1" customWidth="1"/>
    <col min="9" max="9" width="10.625" style="2" customWidth="1"/>
    <col min="10" max="10" width="32.625" style="2" customWidth="1"/>
    <col min="11" max="11" width="2.625" style="2" customWidth="1"/>
    <col min="12" max="12" width="0.875" style="2" customWidth="1"/>
    <col min="13" max="13" width="22" style="2" bestFit="1" customWidth="1"/>
    <col min="14" max="14" width="10.625" style="2" customWidth="1"/>
    <col min="15" max="15" width="32.625" style="2" customWidth="1"/>
    <col min="16" max="16384" width="9" style="2"/>
  </cols>
  <sheetData>
    <row r="45" spans="2:15" ht="14.25" thickBot="1" x14ac:dyDescent="0.45"/>
    <row r="46" spans="2:15" ht="6" customHeight="1" x14ac:dyDescent="0.4">
      <c r="B46" s="10"/>
      <c r="C46" s="11"/>
      <c r="D46" s="11"/>
      <c r="E46" s="12"/>
      <c r="G46" s="10"/>
      <c r="H46" s="11"/>
      <c r="I46" s="11"/>
      <c r="J46" s="12"/>
      <c r="L46" s="10"/>
      <c r="M46" s="11"/>
      <c r="N46" s="11"/>
      <c r="O46" s="12"/>
    </row>
    <row r="47" spans="2:15" s="6" customFormat="1" ht="18" customHeight="1" x14ac:dyDescent="0.4">
      <c r="B47" s="8"/>
      <c r="C47" s="9" t="s">
        <v>40</v>
      </c>
      <c r="D47" s="30" t="s">
        <v>45</v>
      </c>
      <c r="E47" s="31"/>
      <c r="G47" s="8"/>
      <c r="H47" s="9" t="s">
        <v>40</v>
      </c>
      <c r="I47" s="30" t="s">
        <v>45</v>
      </c>
      <c r="J47" s="31"/>
      <c r="L47" s="8"/>
      <c r="M47" s="9" t="s">
        <v>40</v>
      </c>
      <c r="N47" s="30" t="s">
        <v>45</v>
      </c>
      <c r="O47" s="31"/>
    </row>
    <row r="48" spans="2:15" ht="18" customHeight="1" x14ac:dyDescent="0.4">
      <c r="B48" s="3"/>
      <c r="C48" s="4" t="s">
        <v>41</v>
      </c>
      <c r="D48" s="32" t="s">
        <v>54</v>
      </c>
      <c r="E48" s="33"/>
      <c r="G48" s="3"/>
      <c r="H48" s="4" t="s">
        <v>41</v>
      </c>
      <c r="I48" s="30" t="s">
        <v>46</v>
      </c>
      <c r="J48" s="31"/>
      <c r="L48" s="3"/>
      <c r="M48" s="4" t="s">
        <v>41</v>
      </c>
      <c r="N48" s="30" t="s">
        <v>59</v>
      </c>
      <c r="O48" s="31"/>
    </row>
    <row r="49" spans="2:15" ht="18" customHeight="1" x14ac:dyDescent="0.4">
      <c r="B49" s="3"/>
      <c r="C49" s="4" t="s">
        <v>47</v>
      </c>
      <c r="D49" s="34">
        <v>0</v>
      </c>
      <c r="E49" s="35"/>
      <c r="G49" s="3"/>
      <c r="H49" s="4" t="s">
        <v>47</v>
      </c>
      <c r="I49" s="34">
        <f>+(J51-$D$50)*100000</f>
        <v>242199.99999999971</v>
      </c>
      <c r="J49" s="35"/>
      <c r="L49" s="3"/>
      <c r="M49" s="4" t="s">
        <v>47</v>
      </c>
      <c r="N49" s="34">
        <f>($D$52-N51)*100000</f>
        <v>-33299.99999999984</v>
      </c>
      <c r="O49" s="35"/>
    </row>
    <row r="50" spans="2:15" ht="18" customHeight="1" x14ac:dyDescent="0.4">
      <c r="B50" s="3"/>
      <c r="C50" s="4" t="s">
        <v>52</v>
      </c>
      <c r="D50" s="13">
        <v>125.456</v>
      </c>
      <c r="E50" s="7" t="s">
        <v>61</v>
      </c>
      <c r="G50" s="3"/>
      <c r="H50" s="4" t="s">
        <v>52</v>
      </c>
      <c r="I50" s="55" t="s">
        <v>54</v>
      </c>
      <c r="J50" s="33"/>
      <c r="L50" s="3"/>
      <c r="M50" s="4" t="s">
        <v>52</v>
      </c>
      <c r="N50" s="32" t="s">
        <v>54</v>
      </c>
      <c r="O50" s="33"/>
    </row>
    <row r="51" spans="2:15" ht="18" customHeight="1" x14ac:dyDescent="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4">
      <c r="B52" s="3"/>
      <c r="C52" s="4" t="s">
        <v>53</v>
      </c>
      <c r="D52" s="13">
        <v>122.456</v>
      </c>
      <c r="E52" s="7" t="s">
        <v>62</v>
      </c>
      <c r="G52" s="3"/>
      <c r="H52" s="4" t="s">
        <v>53</v>
      </c>
      <c r="I52" s="32" t="s">
        <v>54</v>
      </c>
      <c r="J52" s="33"/>
      <c r="L52" s="3"/>
      <c r="M52" s="4" t="s">
        <v>53</v>
      </c>
      <c r="N52" s="32" t="s">
        <v>54</v>
      </c>
      <c r="O52" s="33"/>
    </row>
    <row r="53" spans="2:15" ht="18" customHeight="1" x14ac:dyDescent="0.4">
      <c r="B53" s="3"/>
      <c r="C53" s="4" t="s">
        <v>55</v>
      </c>
      <c r="D53" s="32" t="s">
        <v>54</v>
      </c>
      <c r="E53" s="33"/>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4">
      <c r="B54" s="3"/>
      <c r="C54" s="4" t="s">
        <v>42</v>
      </c>
      <c r="D54" s="38">
        <v>0.52425925925925931</v>
      </c>
      <c r="E54" s="31"/>
      <c r="G54" s="3"/>
      <c r="H54" s="4" t="s">
        <v>42</v>
      </c>
      <c r="I54" s="38">
        <v>0.52425925925925931</v>
      </c>
      <c r="J54" s="31"/>
      <c r="L54" s="3"/>
      <c r="M54" s="4" t="s">
        <v>42</v>
      </c>
      <c r="N54" s="38">
        <v>0.52425925925925931</v>
      </c>
      <c r="O54" s="31"/>
    </row>
    <row r="55" spans="2:15" ht="18" customHeight="1" x14ac:dyDescent="0.4">
      <c r="B55" s="3"/>
      <c r="C55" s="4" t="s">
        <v>50</v>
      </c>
      <c r="D55" s="36">
        <v>6.25E-2</v>
      </c>
      <c r="E55" s="31"/>
      <c r="G55" s="3"/>
      <c r="H55" s="4" t="s">
        <v>50</v>
      </c>
      <c r="I55" s="36">
        <v>6.25E-2</v>
      </c>
      <c r="J55" s="31"/>
      <c r="L55" s="3"/>
      <c r="M55" s="4" t="s">
        <v>50</v>
      </c>
      <c r="N55" s="36">
        <v>6.25E-2</v>
      </c>
      <c r="O55" s="31"/>
    </row>
    <row r="56" spans="2:15" ht="18" customHeight="1" x14ac:dyDescent="0.4">
      <c r="B56" s="3"/>
      <c r="C56" s="4" t="s">
        <v>43</v>
      </c>
      <c r="D56" s="36">
        <v>5.7638888888888885E-2</v>
      </c>
      <c r="E56" s="31"/>
      <c r="G56" s="3"/>
      <c r="H56" s="4" t="s">
        <v>43</v>
      </c>
      <c r="I56" s="36">
        <v>5.7638888888888885E-2</v>
      </c>
      <c r="J56" s="31"/>
      <c r="L56" s="3"/>
      <c r="M56" s="4" t="s">
        <v>43</v>
      </c>
      <c r="N56" s="36">
        <v>5.7638888888888885E-2</v>
      </c>
      <c r="O56" s="31"/>
    </row>
    <row r="57" spans="2:15" ht="18" customHeight="1" x14ac:dyDescent="0.4">
      <c r="B57" s="3"/>
      <c r="C57" s="4" t="s">
        <v>56</v>
      </c>
      <c r="D57" s="37">
        <v>1</v>
      </c>
      <c r="E57" s="31"/>
      <c r="G57" s="3"/>
      <c r="H57" s="4" t="s">
        <v>56</v>
      </c>
      <c r="I57" s="37">
        <v>1</v>
      </c>
      <c r="J57" s="31"/>
      <c r="L57" s="3"/>
      <c r="M57" s="4" t="s">
        <v>56</v>
      </c>
      <c r="N57" s="37">
        <v>1</v>
      </c>
      <c r="O57" s="31"/>
    </row>
    <row r="58" spans="2:15" ht="18" customHeight="1" x14ac:dyDescent="0.4">
      <c r="B58" s="3"/>
      <c r="C58" s="4" t="s">
        <v>10</v>
      </c>
      <c r="D58" s="42" t="s">
        <v>48</v>
      </c>
      <c r="E58" s="43"/>
      <c r="G58" s="3"/>
      <c r="H58" s="4" t="s">
        <v>10</v>
      </c>
      <c r="I58" s="42" t="s">
        <v>48</v>
      </c>
      <c r="J58" s="43"/>
      <c r="L58" s="3"/>
      <c r="M58" s="4" t="s">
        <v>10</v>
      </c>
      <c r="N58" s="42" t="s">
        <v>48</v>
      </c>
      <c r="O58" s="43"/>
    </row>
    <row r="59" spans="2:15" ht="18" customHeight="1" x14ac:dyDescent="0.4">
      <c r="B59" s="3"/>
      <c r="C59" s="4" t="s">
        <v>49</v>
      </c>
      <c r="D59" s="42" t="s">
        <v>57</v>
      </c>
      <c r="E59" s="43"/>
      <c r="G59" s="3"/>
      <c r="H59" s="4" t="s">
        <v>49</v>
      </c>
      <c r="I59" s="42" t="s">
        <v>58</v>
      </c>
      <c r="J59" s="43"/>
      <c r="L59" s="3"/>
      <c r="M59" s="4" t="s">
        <v>49</v>
      </c>
      <c r="N59" s="42" t="s">
        <v>58</v>
      </c>
      <c r="O59" s="43"/>
    </row>
    <row r="60" spans="2:15" ht="18" customHeight="1" x14ac:dyDescent="0.4">
      <c r="B60" s="3"/>
      <c r="C60" s="4" t="s">
        <v>44</v>
      </c>
      <c r="D60" s="4"/>
      <c r="E60" s="5"/>
      <c r="G60" s="3"/>
      <c r="H60" s="4" t="s">
        <v>44</v>
      </c>
      <c r="I60" s="4"/>
      <c r="J60" s="5"/>
      <c r="L60" s="3"/>
      <c r="M60" s="4" t="s">
        <v>44</v>
      </c>
      <c r="N60" s="4"/>
      <c r="O60" s="15"/>
    </row>
    <row r="61" spans="2:15" ht="6" customHeight="1" thickBot="1" x14ac:dyDescent="0.45">
      <c r="B61" s="3"/>
      <c r="C61" s="4"/>
      <c r="D61" s="4"/>
      <c r="E61" s="5"/>
      <c r="G61" s="3"/>
      <c r="H61" s="4"/>
      <c r="I61" s="4"/>
      <c r="J61" s="5"/>
      <c r="L61" s="3"/>
      <c r="M61" s="4"/>
      <c r="N61" s="4"/>
      <c r="O61" s="5"/>
    </row>
    <row r="62" spans="2:15" ht="21.95" customHeight="1" thickBot="1" x14ac:dyDescent="0.45">
      <c r="B62" s="39" t="s">
        <v>51</v>
      </c>
      <c r="C62" s="40"/>
      <c r="D62" s="40"/>
      <c r="E62" s="41"/>
      <c r="G62" s="39" t="s">
        <v>51</v>
      </c>
      <c r="H62" s="40"/>
      <c r="I62" s="40"/>
      <c r="J62" s="41"/>
      <c r="L62" s="39" t="s">
        <v>51</v>
      </c>
      <c r="M62" s="40"/>
      <c r="N62" s="40"/>
      <c r="O62" s="41"/>
    </row>
    <row r="64" spans="2:15" ht="14.25" thickBot="1" x14ac:dyDescent="0.45"/>
    <row r="65" spans="2:15" ht="6" customHeight="1" x14ac:dyDescent="0.4">
      <c r="B65" s="16"/>
      <c r="C65" s="17"/>
      <c r="D65" s="17"/>
      <c r="E65" s="18"/>
      <c r="G65" s="16"/>
      <c r="H65" s="17"/>
      <c r="I65" s="17"/>
      <c r="J65" s="18"/>
      <c r="L65" s="16"/>
      <c r="M65" s="17"/>
      <c r="N65" s="17"/>
      <c r="O65" s="18"/>
    </row>
    <row r="66" spans="2:15" s="6" customFormat="1" ht="18" customHeight="1" x14ac:dyDescent="0.4">
      <c r="B66" s="19"/>
      <c r="C66" s="20" t="s">
        <v>40</v>
      </c>
      <c r="D66" s="52" t="s">
        <v>45</v>
      </c>
      <c r="E66" s="47"/>
      <c r="G66" s="19"/>
      <c r="H66" s="20" t="s">
        <v>40</v>
      </c>
      <c r="I66" s="52" t="s">
        <v>45</v>
      </c>
      <c r="J66" s="47"/>
      <c r="L66" s="19"/>
      <c r="M66" s="20" t="s">
        <v>40</v>
      </c>
      <c r="N66" s="52" t="s">
        <v>45</v>
      </c>
      <c r="O66" s="47"/>
    </row>
    <row r="67" spans="2:15" ht="18" customHeight="1" x14ac:dyDescent="0.4">
      <c r="B67" s="21"/>
      <c r="C67" s="22" t="s">
        <v>41</v>
      </c>
      <c r="D67" s="50" t="s">
        <v>54</v>
      </c>
      <c r="E67" s="51"/>
      <c r="G67" s="21"/>
      <c r="H67" s="22" t="s">
        <v>41</v>
      </c>
      <c r="I67" s="52" t="s">
        <v>46</v>
      </c>
      <c r="J67" s="47"/>
      <c r="L67" s="21"/>
      <c r="M67" s="22" t="s">
        <v>41</v>
      </c>
      <c r="N67" s="52" t="s">
        <v>59</v>
      </c>
      <c r="O67" s="47"/>
    </row>
    <row r="68" spans="2:15" ht="18" customHeight="1" x14ac:dyDescent="0.4">
      <c r="B68" s="21"/>
      <c r="C68" s="22" t="s">
        <v>47</v>
      </c>
      <c r="D68" s="53">
        <f>D49</f>
        <v>0</v>
      </c>
      <c r="E68" s="54"/>
      <c r="G68" s="21"/>
      <c r="H68" s="22" t="s">
        <v>47</v>
      </c>
      <c r="I68" s="53">
        <f>+(J70-$D$50)*100000</f>
        <v>242199.99999999971</v>
      </c>
      <c r="J68" s="54"/>
      <c r="L68" s="21"/>
      <c r="M68" s="22" t="s">
        <v>47</v>
      </c>
      <c r="N68" s="53">
        <f>($D$52-N70)*100000</f>
        <v>-33299.99999999984</v>
      </c>
      <c r="O68" s="54"/>
    </row>
    <row r="69" spans="2:15" ht="18" customHeight="1" x14ac:dyDescent="0.4">
      <c r="B69" s="21"/>
      <c r="C69" s="22" t="s">
        <v>52</v>
      </c>
      <c r="D69" s="23">
        <f>D50</f>
        <v>125.456</v>
      </c>
      <c r="E69" s="24" t="str">
        <f>E50</f>
        <v>(+2000ポイント)</v>
      </c>
      <c r="G69" s="21"/>
      <c r="H69" s="22" t="s">
        <v>52</v>
      </c>
      <c r="I69" s="50" t="s">
        <v>54</v>
      </c>
      <c r="J69" s="51"/>
      <c r="L69" s="21"/>
      <c r="M69" s="22" t="s">
        <v>52</v>
      </c>
      <c r="N69" s="50" t="s">
        <v>54</v>
      </c>
      <c r="O69" s="51"/>
    </row>
    <row r="70" spans="2:15" ht="18" customHeight="1" x14ac:dyDescent="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4">
      <c r="B71" s="21"/>
      <c r="C71" s="22" t="s">
        <v>53</v>
      </c>
      <c r="D71" s="23">
        <f>D52</f>
        <v>122.456</v>
      </c>
      <c r="E71" s="24" t="str">
        <f>E52</f>
        <v>(-2000ポイント)</v>
      </c>
      <c r="G71" s="21"/>
      <c r="H71" s="22" t="s">
        <v>53</v>
      </c>
      <c r="I71" s="50" t="s">
        <v>54</v>
      </c>
      <c r="J71" s="51"/>
      <c r="L71" s="21"/>
      <c r="M71" s="22" t="s">
        <v>53</v>
      </c>
      <c r="N71" s="50" t="s">
        <v>54</v>
      </c>
      <c r="O71" s="51"/>
    </row>
    <row r="72" spans="2:15" ht="18" customHeight="1" x14ac:dyDescent="0.4">
      <c r="B72" s="21"/>
      <c r="C72" s="22" t="s">
        <v>55</v>
      </c>
      <c r="D72" s="50" t="s">
        <v>54</v>
      </c>
      <c r="E72" s="51"/>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4">
      <c r="B73" s="21"/>
      <c r="C73" s="22" t="s">
        <v>42</v>
      </c>
      <c r="D73" s="49">
        <v>0.52425925925925931</v>
      </c>
      <c r="E73" s="47"/>
      <c r="G73" s="21"/>
      <c r="H73" s="22" t="s">
        <v>42</v>
      </c>
      <c r="I73" s="49">
        <v>0.52425925925925931</v>
      </c>
      <c r="J73" s="47"/>
      <c r="L73" s="21"/>
      <c r="M73" s="22" t="s">
        <v>42</v>
      </c>
      <c r="N73" s="49">
        <v>0.52425925925925931</v>
      </c>
      <c r="O73" s="47"/>
    </row>
    <row r="74" spans="2:15" ht="18" customHeight="1" x14ac:dyDescent="0.4">
      <c r="B74" s="21"/>
      <c r="C74" s="22" t="s">
        <v>50</v>
      </c>
      <c r="D74" s="48">
        <v>6.25E-2</v>
      </c>
      <c r="E74" s="47"/>
      <c r="G74" s="21"/>
      <c r="H74" s="22" t="s">
        <v>50</v>
      </c>
      <c r="I74" s="48">
        <v>6.25E-2</v>
      </c>
      <c r="J74" s="47"/>
      <c r="L74" s="21"/>
      <c r="M74" s="22" t="s">
        <v>50</v>
      </c>
      <c r="N74" s="48">
        <v>6.25E-2</v>
      </c>
      <c r="O74" s="47"/>
    </row>
    <row r="75" spans="2:15" ht="18" customHeight="1" x14ac:dyDescent="0.4">
      <c r="B75" s="21"/>
      <c r="C75" s="22" t="s">
        <v>43</v>
      </c>
      <c r="D75" s="48">
        <v>5.7638888888888885E-2</v>
      </c>
      <c r="E75" s="47"/>
      <c r="G75" s="21"/>
      <c r="H75" s="22" t="s">
        <v>43</v>
      </c>
      <c r="I75" s="48">
        <v>5.7638888888888885E-2</v>
      </c>
      <c r="J75" s="47"/>
      <c r="L75" s="21"/>
      <c r="M75" s="22" t="s">
        <v>43</v>
      </c>
      <c r="N75" s="48">
        <v>5.7638888888888885E-2</v>
      </c>
      <c r="O75" s="47"/>
    </row>
    <row r="76" spans="2:15" ht="18" customHeight="1" x14ac:dyDescent="0.4">
      <c r="B76" s="21"/>
      <c r="C76" s="22" t="s">
        <v>56</v>
      </c>
      <c r="D76" s="46">
        <v>1</v>
      </c>
      <c r="E76" s="47"/>
      <c r="G76" s="21"/>
      <c r="H76" s="22" t="s">
        <v>56</v>
      </c>
      <c r="I76" s="46">
        <v>1</v>
      </c>
      <c r="J76" s="47"/>
      <c r="L76" s="21"/>
      <c r="M76" s="22" t="s">
        <v>56</v>
      </c>
      <c r="N76" s="46">
        <v>1</v>
      </c>
      <c r="O76" s="47"/>
    </row>
    <row r="77" spans="2:15" ht="18" customHeight="1" x14ac:dyDescent="0.4">
      <c r="B77" s="21"/>
      <c r="C77" s="22" t="s">
        <v>10</v>
      </c>
      <c r="D77" s="44" t="s">
        <v>48</v>
      </c>
      <c r="E77" s="45"/>
      <c r="G77" s="21"/>
      <c r="H77" s="22" t="s">
        <v>10</v>
      </c>
      <c r="I77" s="44" t="s">
        <v>48</v>
      </c>
      <c r="J77" s="45"/>
      <c r="L77" s="21"/>
      <c r="M77" s="22" t="s">
        <v>10</v>
      </c>
      <c r="N77" s="44" t="s">
        <v>48</v>
      </c>
      <c r="O77" s="45"/>
    </row>
    <row r="78" spans="2:15" ht="18" customHeight="1" x14ac:dyDescent="0.4">
      <c r="B78" s="21"/>
      <c r="C78" s="22" t="s">
        <v>49</v>
      </c>
      <c r="D78" s="44" t="str">
        <f>D59</f>
        <v>エントリー監視中です(待機時間 01:00～15:00)</v>
      </c>
      <c r="E78" s="45"/>
      <c r="G78" s="21"/>
      <c r="H78" s="22" t="s">
        <v>49</v>
      </c>
      <c r="I78" s="44" t="s">
        <v>58</v>
      </c>
      <c r="J78" s="45"/>
      <c r="L78" s="21"/>
      <c r="M78" s="22" t="s">
        <v>49</v>
      </c>
      <c r="N78" s="44" t="s">
        <v>58</v>
      </c>
      <c r="O78" s="45"/>
    </row>
    <row r="79" spans="2:15" ht="18" customHeight="1" x14ac:dyDescent="0.4">
      <c r="B79" s="21"/>
      <c r="C79" s="22" t="s">
        <v>44</v>
      </c>
      <c r="D79" s="22"/>
      <c r="E79" s="26"/>
      <c r="G79" s="21"/>
      <c r="H79" s="22" t="s">
        <v>44</v>
      </c>
      <c r="I79" s="22"/>
      <c r="J79" s="26"/>
      <c r="L79" s="21"/>
      <c r="M79" s="22" t="s">
        <v>44</v>
      </c>
      <c r="N79" s="22"/>
      <c r="O79" s="26"/>
    </row>
    <row r="80" spans="2:15" ht="6" customHeight="1" thickBot="1" x14ac:dyDescent="0.45">
      <c r="B80" s="27"/>
      <c r="C80" s="28"/>
      <c r="D80" s="28"/>
      <c r="E80" s="29"/>
      <c r="G80" s="27"/>
      <c r="H80" s="28"/>
      <c r="I80" s="28"/>
      <c r="J80" s="29"/>
      <c r="L80" s="27"/>
      <c r="M80" s="28"/>
      <c r="N80" s="28"/>
      <c r="O80" s="29"/>
    </row>
    <row r="81" spans="2:15" ht="21.95" customHeight="1" thickBot="1" x14ac:dyDescent="0.45">
      <c r="B81" s="39" t="s">
        <v>51</v>
      </c>
      <c r="C81" s="40"/>
      <c r="D81" s="40"/>
      <c r="E81" s="41"/>
      <c r="G81" s="39" t="s">
        <v>51</v>
      </c>
      <c r="H81" s="40"/>
      <c r="I81" s="40"/>
      <c r="J81" s="41"/>
      <c r="L81" s="39" t="s">
        <v>51</v>
      </c>
      <c r="M81" s="40"/>
      <c r="N81" s="40"/>
      <c r="O81" s="41"/>
    </row>
  </sheetData>
  <mergeCells count="70">
    <mergeCell ref="I52:J52"/>
    <mergeCell ref="N52:O52"/>
    <mergeCell ref="D47:E47"/>
    <mergeCell ref="I47:J47"/>
    <mergeCell ref="N47:O47"/>
    <mergeCell ref="D48:E48"/>
    <mergeCell ref="I48:J48"/>
    <mergeCell ref="N48:O48"/>
    <mergeCell ref="D49:E49"/>
    <mergeCell ref="I49:J49"/>
    <mergeCell ref="N49:O49"/>
    <mergeCell ref="I50:J50"/>
    <mergeCell ref="N50:O50"/>
    <mergeCell ref="D53:E53"/>
    <mergeCell ref="D54:E54"/>
    <mergeCell ref="I54:J54"/>
    <mergeCell ref="N54:O54"/>
    <mergeCell ref="D55:E55"/>
    <mergeCell ref="I55:J55"/>
    <mergeCell ref="N55:O55"/>
    <mergeCell ref="D56:E56"/>
    <mergeCell ref="I56:J56"/>
    <mergeCell ref="N56:O56"/>
    <mergeCell ref="D57:E57"/>
    <mergeCell ref="I57:J57"/>
    <mergeCell ref="N57:O57"/>
    <mergeCell ref="D58:E58"/>
    <mergeCell ref="I58:J58"/>
    <mergeCell ref="N58:O58"/>
    <mergeCell ref="D59:E59"/>
    <mergeCell ref="I59:J59"/>
    <mergeCell ref="N59:O59"/>
    <mergeCell ref="B62:E62"/>
    <mergeCell ref="G62:J62"/>
    <mergeCell ref="L62:O62"/>
    <mergeCell ref="D66:E66"/>
    <mergeCell ref="I66:J66"/>
    <mergeCell ref="N66:O66"/>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D74:E74"/>
    <mergeCell ref="I74:J74"/>
    <mergeCell ref="N74:O74"/>
    <mergeCell ref="D75:E75"/>
    <mergeCell ref="I75:J75"/>
    <mergeCell ref="N75:O75"/>
    <mergeCell ref="D76:E76"/>
    <mergeCell ref="I76:J76"/>
    <mergeCell ref="N76:O76"/>
    <mergeCell ref="D77:E77"/>
    <mergeCell ref="I77:J77"/>
    <mergeCell ref="N77:O77"/>
    <mergeCell ref="D78:E78"/>
    <mergeCell ref="I78:J78"/>
    <mergeCell ref="N78:O78"/>
    <mergeCell ref="B81:E81"/>
    <mergeCell ref="G81:J81"/>
    <mergeCell ref="L81:O81"/>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EB12-3993-4172-A76B-647E3E3FA840}">
  <dimension ref="B45:O81"/>
  <sheetViews>
    <sheetView topLeftCell="B46" zoomScaleNormal="100" workbookViewId="0">
      <selection activeCell="E50" sqref="E50"/>
    </sheetView>
  </sheetViews>
  <sheetFormatPr defaultColWidth="9" defaultRowHeight="13.5" x14ac:dyDescent="0.4"/>
  <cols>
    <col min="1" max="1" width="2.625" style="2" customWidth="1"/>
    <col min="2" max="2" width="0.875" style="2" customWidth="1"/>
    <col min="3" max="3" width="22" style="2" bestFit="1" customWidth="1"/>
    <col min="4" max="4" width="10.625" style="2" customWidth="1"/>
    <col min="5" max="5" width="32.625" style="2" customWidth="1"/>
    <col min="6" max="6" width="2.625" style="2" customWidth="1"/>
    <col min="7" max="7" width="0.875" style="2" customWidth="1"/>
    <col min="8" max="8" width="22" style="2" bestFit="1" customWidth="1"/>
    <col min="9" max="9" width="10.625" style="2" customWidth="1"/>
    <col min="10" max="10" width="32.625" style="2" customWidth="1"/>
    <col min="11" max="11" width="2.625" style="2" customWidth="1"/>
    <col min="12" max="12" width="0.875" style="2" customWidth="1"/>
    <col min="13" max="13" width="22" style="2" bestFit="1" customWidth="1"/>
    <col min="14" max="14" width="10.625" style="2" customWidth="1"/>
    <col min="15" max="15" width="32.625" style="2" customWidth="1"/>
    <col min="16" max="16384" width="9" style="2"/>
  </cols>
  <sheetData>
    <row r="45" spans="2:15" ht="14.25" thickBot="1" x14ac:dyDescent="0.45"/>
    <row r="46" spans="2:15" ht="6" customHeight="1" x14ac:dyDescent="0.4">
      <c r="B46" s="10"/>
      <c r="C46" s="11"/>
      <c r="D46" s="11"/>
      <c r="E46" s="12"/>
      <c r="G46" s="10"/>
      <c r="H46" s="11"/>
      <c r="I46" s="11"/>
      <c r="J46" s="12"/>
      <c r="L46" s="10"/>
      <c r="M46" s="11"/>
      <c r="N46" s="11"/>
      <c r="O46" s="12"/>
    </row>
    <row r="47" spans="2:15" s="6" customFormat="1" ht="18" customHeight="1" x14ac:dyDescent="0.4">
      <c r="B47" s="8"/>
      <c r="C47" s="9" t="s">
        <v>40</v>
      </c>
      <c r="D47" s="30" t="s">
        <v>45</v>
      </c>
      <c r="E47" s="31"/>
      <c r="G47" s="8"/>
      <c r="H47" s="9" t="s">
        <v>40</v>
      </c>
      <c r="I47" s="30" t="s">
        <v>45</v>
      </c>
      <c r="J47" s="31"/>
      <c r="L47" s="8"/>
      <c r="M47" s="9" t="s">
        <v>40</v>
      </c>
      <c r="N47" s="30" t="s">
        <v>45</v>
      </c>
      <c r="O47" s="31"/>
    </row>
    <row r="48" spans="2:15" ht="18" customHeight="1" x14ac:dyDescent="0.4">
      <c r="B48" s="3"/>
      <c r="C48" s="4" t="s">
        <v>41</v>
      </c>
      <c r="D48" s="32" t="s">
        <v>54</v>
      </c>
      <c r="E48" s="33"/>
      <c r="G48" s="3"/>
      <c r="H48" s="4" t="s">
        <v>41</v>
      </c>
      <c r="I48" s="30" t="s">
        <v>46</v>
      </c>
      <c r="J48" s="31"/>
      <c r="L48" s="3"/>
      <c r="M48" s="4" t="s">
        <v>41</v>
      </c>
      <c r="N48" s="30" t="s">
        <v>59</v>
      </c>
      <c r="O48" s="31"/>
    </row>
    <row r="49" spans="2:15" ht="18" customHeight="1" x14ac:dyDescent="0.4">
      <c r="B49" s="3"/>
      <c r="C49" s="4" t="s">
        <v>47</v>
      </c>
      <c r="D49" s="34">
        <v>0</v>
      </c>
      <c r="E49" s="35"/>
      <c r="G49" s="3"/>
      <c r="H49" s="4" t="s">
        <v>47</v>
      </c>
      <c r="I49" s="34">
        <f>+(J51-$D$50)*100000</f>
        <v>242199.99999999971</v>
      </c>
      <c r="J49" s="35"/>
      <c r="L49" s="3"/>
      <c r="M49" s="4" t="s">
        <v>47</v>
      </c>
      <c r="N49" s="34">
        <f>($D$52-N51)*100000</f>
        <v>-33299.99999999984</v>
      </c>
      <c r="O49" s="35"/>
    </row>
    <row r="50" spans="2:15" ht="18" customHeight="1" x14ac:dyDescent="0.4">
      <c r="B50" s="3"/>
      <c r="C50" s="4" t="s">
        <v>52</v>
      </c>
      <c r="D50" s="13">
        <v>125.456</v>
      </c>
      <c r="E50" s="7" t="s">
        <v>61</v>
      </c>
      <c r="G50" s="3"/>
      <c r="H50" s="4" t="s">
        <v>52</v>
      </c>
      <c r="I50" s="32" t="s">
        <v>54</v>
      </c>
      <c r="J50" s="33"/>
      <c r="L50" s="3"/>
      <c r="M50" s="4" t="s">
        <v>52</v>
      </c>
      <c r="N50" s="32" t="s">
        <v>54</v>
      </c>
      <c r="O50" s="33"/>
    </row>
    <row r="51" spans="2:15" ht="18" customHeight="1" x14ac:dyDescent="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4">
      <c r="B52" s="3"/>
      <c r="C52" s="4" t="s">
        <v>53</v>
      </c>
      <c r="D52" s="13">
        <v>122.456</v>
      </c>
      <c r="E52" s="7" t="s">
        <v>62</v>
      </c>
      <c r="G52" s="3"/>
      <c r="H52" s="4" t="s">
        <v>53</v>
      </c>
      <c r="I52" s="32" t="s">
        <v>54</v>
      </c>
      <c r="J52" s="33"/>
      <c r="L52" s="3"/>
      <c r="M52" s="4" t="s">
        <v>53</v>
      </c>
      <c r="N52" s="32" t="s">
        <v>54</v>
      </c>
      <c r="O52" s="33"/>
    </row>
    <row r="53" spans="2:15" ht="18" customHeight="1" x14ac:dyDescent="0.4">
      <c r="B53" s="3"/>
      <c r="C53" s="4" t="s">
        <v>55</v>
      </c>
      <c r="D53" s="32" t="s">
        <v>54</v>
      </c>
      <c r="E53" s="33"/>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4">
      <c r="B54" s="3"/>
      <c r="C54" s="4" t="s">
        <v>42</v>
      </c>
      <c r="D54" s="38">
        <v>0.52425925925925931</v>
      </c>
      <c r="E54" s="31"/>
      <c r="G54" s="3"/>
      <c r="H54" s="4" t="s">
        <v>42</v>
      </c>
      <c r="I54" s="38">
        <v>0.52425925925925931</v>
      </c>
      <c r="J54" s="31"/>
      <c r="L54" s="3"/>
      <c r="M54" s="4" t="s">
        <v>42</v>
      </c>
      <c r="N54" s="38">
        <v>0.52425925925925931</v>
      </c>
      <c r="O54" s="31"/>
    </row>
    <row r="55" spans="2:15" ht="18" customHeight="1" x14ac:dyDescent="0.4">
      <c r="B55" s="3"/>
      <c r="C55" s="4" t="s">
        <v>50</v>
      </c>
      <c r="D55" s="36">
        <v>6.25E-2</v>
      </c>
      <c r="E55" s="31"/>
      <c r="G55" s="3"/>
      <c r="H55" s="4" t="s">
        <v>50</v>
      </c>
      <c r="I55" s="36">
        <v>6.25E-2</v>
      </c>
      <c r="J55" s="31"/>
      <c r="L55" s="3"/>
      <c r="M55" s="4" t="s">
        <v>50</v>
      </c>
      <c r="N55" s="36">
        <v>6.25E-2</v>
      </c>
      <c r="O55" s="31"/>
    </row>
    <row r="56" spans="2:15" ht="18" customHeight="1" x14ac:dyDescent="0.4">
      <c r="B56" s="3"/>
      <c r="C56" s="4" t="s">
        <v>43</v>
      </c>
      <c r="D56" s="36">
        <v>5.7638888888888885E-2</v>
      </c>
      <c r="E56" s="31"/>
      <c r="G56" s="3"/>
      <c r="H56" s="4" t="s">
        <v>43</v>
      </c>
      <c r="I56" s="36">
        <v>5.7638888888888885E-2</v>
      </c>
      <c r="J56" s="31"/>
      <c r="L56" s="3"/>
      <c r="M56" s="4" t="s">
        <v>43</v>
      </c>
      <c r="N56" s="36">
        <v>5.7638888888888885E-2</v>
      </c>
      <c r="O56" s="31"/>
    </row>
    <row r="57" spans="2:15" ht="18" customHeight="1" x14ac:dyDescent="0.4">
      <c r="B57" s="3"/>
      <c r="C57" s="4" t="s">
        <v>56</v>
      </c>
      <c r="D57" s="37">
        <v>1</v>
      </c>
      <c r="E57" s="31"/>
      <c r="G57" s="3"/>
      <c r="H57" s="4" t="s">
        <v>56</v>
      </c>
      <c r="I57" s="37">
        <v>1</v>
      </c>
      <c r="J57" s="31"/>
      <c r="L57" s="3"/>
      <c r="M57" s="4" t="s">
        <v>56</v>
      </c>
      <c r="N57" s="37">
        <v>1</v>
      </c>
      <c r="O57" s="31"/>
    </row>
    <row r="58" spans="2:15" ht="18" customHeight="1" x14ac:dyDescent="0.4">
      <c r="B58" s="3"/>
      <c r="C58" s="4" t="s">
        <v>10</v>
      </c>
      <c r="D58" s="42" t="s">
        <v>48</v>
      </c>
      <c r="E58" s="43"/>
      <c r="G58" s="3"/>
      <c r="H58" s="4" t="s">
        <v>10</v>
      </c>
      <c r="I58" s="42" t="s">
        <v>48</v>
      </c>
      <c r="J58" s="43"/>
      <c r="L58" s="3"/>
      <c r="M58" s="4" t="s">
        <v>10</v>
      </c>
      <c r="N58" s="42" t="s">
        <v>48</v>
      </c>
      <c r="O58" s="43"/>
    </row>
    <row r="59" spans="2:15" ht="18" customHeight="1" x14ac:dyDescent="0.4">
      <c r="B59" s="3"/>
      <c r="C59" s="4" t="s">
        <v>49</v>
      </c>
      <c r="D59" s="42" t="s">
        <v>57</v>
      </c>
      <c r="E59" s="43"/>
      <c r="G59" s="3"/>
      <c r="H59" s="4" t="s">
        <v>49</v>
      </c>
      <c r="I59" s="42" t="s">
        <v>58</v>
      </c>
      <c r="J59" s="43"/>
      <c r="L59" s="3"/>
      <c r="M59" s="4" t="s">
        <v>49</v>
      </c>
      <c r="N59" s="42" t="s">
        <v>58</v>
      </c>
      <c r="O59" s="43"/>
    </row>
    <row r="60" spans="2:15" ht="18" customHeight="1" x14ac:dyDescent="0.4">
      <c r="B60" s="3"/>
      <c r="C60" s="4" t="s">
        <v>44</v>
      </c>
      <c r="D60" s="4"/>
      <c r="E60" s="5"/>
      <c r="G60" s="3"/>
      <c r="H60" s="4" t="s">
        <v>44</v>
      </c>
      <c r="I60" s="4"/>
      <c r="J60" s="5"/>
      <c r="L60" s="3"/>
      <c r="M60" s="4" t="s">
        <v>44</v>
      </c>
      <c r="N60" s="4"/>
      <c r="O60" s="15"/>
    </row>
    <row r="61" spans="2:15" ht="6" customHeight="1" thickBot="1" x14ac:dyDescent="0.45">
      <c r="B61" s="3"/>
      <c r="C61" s="4"/>
      <c r="D61" s="4"/>
      <c r="E61" s="5"/>
      <c r="G61" s="3"/>
      <c r="H61" s="4"/>
      <c r="I61" s="4"/>
      <c r="J61" s="5"/>
      <c r="L61" s="3"/>
      <c r="M61" s="4"/>
      <c r="N61" s="4"/>
      <c r="O61" s="5"/>
    </row>
    <row r="62" spans="2:15" ht="21.95" customHeight="1" thickBot="1" x14ac:dyDescent="0.45">
      <c r="B62" s="39" t="s">
        <v>51</v>
      </c>
      <c r="C62" s="40"/>
      <c r="D62" s="40"/>
      <c r="E62" s="41"/>
      <c r="G62" s="39" t="s">
        <v>51</v>
      </c>
      <c r="H62" s="40"/>
      <c r="I62" s="40"/>
      <c r="J62" s="41"/>
      <c r="L62" s="39" t="s">
        <v>51</v>
      </c>
      <c r="M62" s="40"/>
      <c r="N62" s="40"/>
      <c r="O62" s="41"/>
    </row>
    <row r="64" spans="2:15" ht="14.25" thickBot="1" x14ac:dyDescent="0.45"/>
    <row r="65" spans="2:15" ht="6" customHeight="1" x14ac:dyDescent="0.4">
      <c r="B65" s="16"/>
      <c r="C65" s="17"/>
      <c r="D65" s="17"/>
      <c r="E65" s="18"/>
      <c r="G65" s="16"/>
      <c r="H65" s="17"/>
      <c r="I65" s="17"/>
      <c r="J65" s="18"/>
      <c r="L65" s="16"/>
      <c r="M65" s="17"/>
      <c r="N65" s="17"/>
      <c r="O65" s="18"/>
    </row>
    <row r="66" spans="2:15" s="6" customFormat="1" ht="18" customHeight="1" x14ac:dyDescent="0.4">
      <c r="B66" s="19"/>
      <c r="C66" s="20" t="s">
        <v>40</v>
      </c>
      <c r="D66" s="52" t="s">
        <v>45</v>
      </c>
      <c r="E66" s="47"/>
      <c r="G66" s="19"/>
      <c r="H66" s="20" t="s">
        <v>40</v>
      </c>
      <c r="I66" s="52" t="s">
        <v>45</v>
      </c>
      <c r="J66" s="47"/>
      <c r="L66" s="19"/>
      <c r="M66" s="20" t="s">
        <v>40</v>
      </c>
      <c r="N66" s="52" t="s">
        <v>45</v>
      </c>
      <c r="O66" s="47"/>
    </row>
    <row r="67" spans="2:15" ht="18" customHeight="1" x14ac:dyDescent="0.4">
      <c r="B67" s="21"/>
      <c r="C67" s="22" t="s">
        <v>41</v>
      </c>
      <c r="D67" s="50" t="s">
        <v>54</v>
      </c>
      <c r="E67" s="51"/>
      <c r="G67" s="21"/>
      <c r="H67" s="22" t="s">
        <v>41</v>
      </c>
      <c r="I67" s="52" t="s">
        <v>46</v>
      </c>
      <c r="J67" s="47"/>
      <c r="L67" s="21"/>
      <c r="M67" s="22" t="s">
        <v>41</v>
      </c>
      <c r="N67" s="52" t="s">
        <v>59</v>
      </c>
      <c r="O67" s="47"/>
    </row>
    <row r="68" spans="2:15" ht="18" customHeight="1" x14ac:dyDescent="0.4">
      <c r="B68" s="21"/>
      <c r="C68" s="22" t="s">
        <v>47</v>
      </c>
      <c r="D68" s="53">
        <f>D49</f>
        <v>0</v>
      </c>
      <c r="E68" s="54"/>
      <c r="G68" s="21"/>
      <c r="H68" s="22" t="s">
        <v>47</v>
      </c>
      <c r="I68" s="53">
        <f>+(J70-$D$50)*100000</f>
        <v>242199.99999999971</v>
      </c>
      <c r="J68" s="54"/>
      <c r="L68" s="21"/>
      <c r="M68" s="22" t="s">
        <v>47</v>
      </c>
      <c r="N68" s="53">
        <f>($D$52-N70)*100000</f>
        <v>-33299.99999999984</v>
      </c>
      <c r="O68" s="54"/>
    </row>
    <row r="69" spans="2:15" ht="18" customHeight="1" x14ac:dyDescent="0.4">
      <c r="B69" s="21"/>
      <c r="C69" s="22" t="s">
        <v>52</v>
      </c>
      <c r="D69" s="23">
        <f>D50</f>
        <v>125.456</v>
      </c>
      <c r="E69" s="24" t="str">
        <f>E50</f>
        <v>(+2000ポイント)</v>
      </c>
      <c r="G69" s="21"/>
      <c r="H69" s="22" t="s">
        <v>52</v>
      </c>
      <c r="I69" s="50" t="s">
        <v>54</v>
      </c>
      <c r="J69" s="51"/>
      <c r="L69" s="21"/>
      <c r="M69" s="22" t="s">
        <v>52</v>
      </c>
      <c r="N69" s="50" t="s">
        <v>54</v>
      </c>
      <c r="O69" s="51"/>
    </row>
    <row r="70" spans="2:15" ht="18" customHeight="1" x14ac:dyDescent="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4">
      <c r="B71" s="21"/>
      <c r="C71" s="22" t="s">
        <v>53</v>
      </c>
      <c r="D71" s="23">
        <f>D52</f>
        <v>122.456</v>
      </c>
      <c r="E71" s="24" t="str">
        <f>E52</f>
        <v>(-2000ポイント)</v>
      </c>
      <c r="G71" s="21"/>
      <c r="H71" s="22" t="s">
        <v>53</v>
      </c>
      <c r="I71" s="50" t="s">
        <v>54</v>
      </c>
      <c r="J71" s="51"/>
      <c r="L71" s="21"/>
      <c r="M71" s="22" t="s">
        <v>53</v>
      </c>
      <c r="N71" s="50" t="s">
        <v>54</v>
      </c>
      <c r="O71" s="51"/>
    </row>
    <row r="72" spans="2:15" ht="18" customHeight="1" x14ac:dyDescent="0.4">
      <c r="B72" s="21"/>
      <c r="C72" s="22" t="s">
        <v>55</v>
      </c>
      <c r="D72" s="50" t="s">
        <v>54</v>
      </c>
      <c r="E72" s="51"/>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4">
      <c r="B73" s="21"/>
      <c r="C73" s="22" t="s">
        <v>42</v>
      </c>
      <c r="D73" s="49">
        <v>0.52425925925925931</v>
      </c>
      <c r="E73" s="47"/>
      <c r="G73" s="21"/>
      <c r="H73" s="22" t="s">
        <v>42</v>
      </c>
      <c r="I73" s="49">
        <v>0.52425925925925931</v>
      </c>
      <c r="J73" s="47"/>
      <c r="L73" s="21"/>
      <c r="M73" s="22" t="s">
        <v>42</v>
      </c>
      <c r="N73" s="49">
        <v>0.52425925925925931</v>
      </c>
      <c r="O73" s="47"/>
    </row>
    <row r="74" spans="2:15" ht="18" customHeight="1" x14ac:dyDescent="0.4">
      <c r="B74" s="21"/>
      <c r="C74" s="22" t="s">
        <v>50</v>
      </c>
      <c r="D74" s="48">
        <v>6.25E-2</v>
      </c>
      <c r="E74" s="47"/>
      <c r="G74" s="21"/>
      <c r="H74" s="22" t="s">
        <v>50</v>
      </c>
      <c r="I74" s="48">
        <v>6.25E-2</v>
      </c>
      <c r="J74" s="47"/>
      <c r="L74" s="21"/>
      <c r="M74" s="22" t="s">
        <v>50</v>
      </c>
      <c r="N74" s="48">
        <v>6.25E-2</v>
      </c>
      <c r="O74" s="47"/>
    </row>
    <row r="75" spans="2:15" ht="18" customHeight="1" x14ac:dyDescent="0.4">
      <c r="B75" s="21"/>
      <c r="C75" s="22" t="s">
        <v>43</v>
      </c>
      <c r="D75" s="48">
        <v>5.7638888888888885E-2</v>
      </c>
      <c r="E75" s="47"/>
      <c r="G75" s="21"/>
      <c r="H75" s="22" t="s">
        <v>43</v>
      </c>
      <c r="I75" s="48">
        <v>5.7638888888888885E-2</v>
      </c>
      <c r="J75" s="47"/>
      <c r="L75" s="21"/>
      <c r="M75" s="22" t="s">
        <v>43</v>
      </c>
      <c r="N75" s="48">
        <v>5.7638888888888885E-2</v>
      </c>
      <c r="O75" s="47"/>
    </row>
    <row r="76" spans="2:15" ht="18" customHeight="1" x14ac:dyDescent="0.4">
      <c r="B76" s="21"/>
      <c r="C76" s="22" t="s">
        <v>56</v>
      </c>
      <c r="D76" s="46">
        <v>1</v>
      </c>
      <c r="E76" s="47"/>
      <c r="G76" s="21"/>
      <c r="H76" s="22" t="s">
        <v>56</v>
      </c>
      <c r="I76" s="46">
        <v>1</v>
      </c>
      <c r="J76" s="47"/>
      <c r="L76" s="21"/>
      <c r="M76" s="22" t="s">
        <v>56</v>
      </c>
      <c r="N76" s="46">
        <v>1</v>
      </c>
      <c r="O76" s="47"/>
    </row>
    <row r="77" spans="2:15" ht="18" customHeight="1" x14ac:dyDescent="0.4">
      <c r="B77" s="21"/>
      <c r="C77" s="22" t="s">
        <v>10</v>
      </c>
      <c r="D77" s="44" t="s">
        <v>48</v>
      </c>
      <c r="E77" s="45"/>
      <c r="G77" s="21"/>
      <c r="H77" s="22" t="s">
        <v>10</v>
      </c>
      <c r="I77" s="44" t="s">
        <v>48</v>
      </c>
      <c r="J77" s="45"/>
      <c r="L77" s="21"/>
      <c r="M77" s="22" t="s">
        <v>10</v>
      </c>
      <c r="N77" s="44" t="s">
        <v>48</v>
      </c>
      <c r="O77" s="45"/>
    </row>
    <row r="78" spans="2:15" ht="18" customHeight="1" x14ac:dyDescent="0.4">
      <c r="B78" s="21"/>
      <c r="C78" s="22" t="s">
        <v>49</v>
      </c>
      <c r="D78" s="44" t="str">
        <f>D59</f>
        <v>エントリー監視中です(待機時間 01:00～15:00)</v>
      </c>
      <c r="E78" s="45"/>
      <c r="G78" s="21"/>
      <c r="H78" s="22" t="s">
        <v>49</v>
      </c>
      <c r="I78" s="44" t="s">
        <v>58</v>
      </c>
      <c r="J78" s="45"/>
      <c r="L78" s="21"/>
      <c r="M78" s="22" t="s">
        <v>49</v>
      </c>
      <c r="N78" s="44" t="s">
        <v>58</v>
      </c>
      <c r="O78" s="45"/>
    </row>
    <row r="79" spans="2:15" ht="18" customHeight="1" x14ac:dyDescent="0.4">
      <c r="B79" s="21"/>
      <c r="C79" s="22" t="s">
        <v>44</v>
      </c>
      <c r="D79" s="22"/>
      <c r="E79" s="26"/>
      <c r="G79" s="21"/>
      <c r="H79" s="22" t="s">
        <v>44</v>
      </c>
      <c r="I79" s="22"/>
      <c r="J79" s="26"/>
      <c r="L79" s="21"/>
      <c r="M79" s="22" t="s">
        <v>44</v>
      </c>
      <c r="N79" s="22"/>
      <c r="O79" s="26"/>
    </row>
    <row r="80" spans="2:15" ht="6" customHeight="1" thickBot="1" x14ac:dyDescent="0.45">
      <c r="B80" s="27"/>
      <c r="C80" s="28"/>
      <c r="D80" s="28"/>
      <c r="E80" s="29"/>
      <c r="G80" s="27"/>
      <c r="H80" s="28"/>
      <c r="I80" s="28"/>
      <c r="J80" s="29"/>
      <c r="L80" s="27"/>
      <c r="M80" s="28"/>
      <c r="N80" s="28"/>
      <c r="O80" s="29"/>
    </row>
    <row r="81" spans="2:15" ht="21.95" customHeight="1" thickBot="1" x14ac:dyDescent="0.45">
      <c r="B81" s="39" t="s">
        <v>51</v>
      </c>
      <c r="C81" s="40"/>
      <c r="D81" s="40"/>
      <c r="E81" s="41"/>
      <c r="G81" s="39" t="s">
        <v>51</v>
      </c>
      <c r="H81" s="40"/>
      <c r="I81" s="40"/>
      <c r="J81" s="41"/>
      <c r="L81" s="39" t="s">
        <v>51</v>
      </c>
      <c r="M81" s="40"/>
      <c r="N81" s="40"/>
      <c r="O81" s="41"/>
    </row>
  </sheetData>
  <mergeCells count="70">
    <mergeCell ref="D78:E78"/>
    <mergeCell ref="I78:J78"/>
    <mergeCell ref="N78:O78"/>
    <mergeCell ref="B81:E81"/>
    <mergeCell ref="G81:J81"/>
    <mergeCell ref="L81:O81"/>
    <mergeCell ref="D76:E76"/>
    <mergeCell ref="I76:J76"/>
    <mergeCell ref="N76:O76"/>
    <mergeCell ref="D77:E77"/>
    <mergeCell ref="I77:J77"/>
    <mergeCell ref="N77:O77"/>
    <mergeCell ref="D74:E74"/>
    <mergeCell ref="I74:J74"/>
    <mergeCell ref="N74:O74"/>
    <mergeCell ref="D75:E75"/>
    <mergeCell ref="I75:J75"/>
    <mergeCell ref="N75:O75"/>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D66:E66"/>
    <mergeCell ref="I66:J66"/>
    <mergeCell ref="N66:O66"/>
    <mergeCell ref="N55:O55"/>
    <mergeCell ref="N56:O56"/>
    <mergeCell ref="N57:O57"/>
    <mergeCell ref="N58:O58"/>
    <mergeCell ref="N59:O59"/>
    <mergeCell ref="L62:O62"/>
    <mergeCell ref="I56:J56"/>
    <mergeCell ref="I57:J57"/>
    <mergeCell ref="I58:J58"/>
    <mergeCell ref="I59:J59"/>
    <mergeCell ref="G62:J62"/>
    <mergeCell ref="I55:J55"/>
    <mergeCell ref="B62:E62"/>
    <mergeCell ref="N47:O47"/>
    <mergeCell ref="N48:O48"/>
    <mergeCell ref="N49:O49"/>
    <mergeCell ref="N54:O54"/>
    <mergeCell ref="I50:J50"/>
    <mergeCell ref="I52:J52"/>
    <mergeCell ref="N50:O50"/>
    <mergeCell ref="N52:O52"/>
    <mergeCell ref="I47:J47"/>
    <mergeCell ref="I48:J48"/>
    <mergeCell ref="I49:J49"/>
    <mergeCell ref="I54:J54"/>
    <mergeCell ref="D47:E47"/>
    <mergeCell ref="D48:E48"/>
    <mergeCell ref="D49:E49"/>
    <mergeCell ref="D53:E53"/>
    <mergeCell ref="D54:E54"/>
    <mergeCell ref="D55:E55"/>
    <mergeCell ref="D56:E56"/>
    <mergeCell ref="D57:E57"/>
    <mergeCell ref="D58:E58"/>
    <mergeCell ref="D59:E59"/>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BB73-46F3-497A-B8C7-15C7A381D1E2}">
  <dimension ref="B3:I32"/>
  <sheetViews>
    <sheetView workbookViewId="0">
      <selection activeCell="G15" sqref="G15"/>
    </sheetView>
  </sheetViews>
  <sheetFormatPr defaultRowHeight="18.75" x14ac:dyDescent="0.4"/>
  <cols>
    <col min="2" max="2" width="14.375" bestFit="1" customWidth="1"/>
    <col min="3" max="3" width="20.125" bestFit="1" customWidth="1"/>
  </cols>
  <sheetData>
    <row r="3" spans="2:9" x14ac:dyDescent="0.4">
      <c r="B3" t="s">
        <v>0</v>
      </c>
      <c r="C3" t="s">
        <v>1</v>
      </c>
    </row>
    <row r="5" spans="2:9" x14ac:dyDescent="0.4">
      <c r="B5" t="s">
        <v>2</v>
      </c>
      <c r="C5" s="1" t="s">
        <v>27</v>
      </c>
      <c r="E5" t="s">
        <v>6</v>
      </c>
    </row>
    <row r="6" spans="2:9" x14ac:dyDescent="0.4">
      <c r="B6">
        <v>1</v>
      </c>
      <c r="C6" t="s">
        <v>3</v>
      </c>
    </row>
    <row r="7" spans="2:9" x14ac:dyDescent="0.4">
      <c r="B7">
        <v>2</v>
      </c>
      <c r="C7" t="s">
        <v>38</v>
      </c>
      <c r="E7" t="s">
        <v>39</v>
      </c>
    </row>
    <row r="8" spans="2:9" x14ac:dyDescent="0.4">
      <c r="B8">
        <v>3</v>
      </c>
      <c r="C8" t="s">
        <v>16</v>
      </c>
      <c r="E8" t="s">
        <v>17</v>
      </c>
    </row>
    <row r="9" spans="2:9" x14ac:dyDescent="0.4">
      <c r="B9">
        <v>4</v>
      </c>
      <c r="C9" t="s">
        <v>5</v>
      </c>
      <c r="E9" t="s">
        <v>19</v>
      </c>
    </row>
    <row r="10" spans="2:9" x14ac:dyDescent="0.4">
      <c r="B10">
        <v>5</v>
      </c>
      <c r="C10" t="s">
        <v>4</v>
      </c>
    </row>
    <row r="11" spans="2:9" x14ac:dyDescent="0.4">
      <c r="B11">
        <v>6</v>
      </c>
      <c r="C11" t="s">
        <v>7</v>
      </c>
      <c r="E11" t="s">
        <v>9</v>
      </c>
      <c r="I11" t="s">
        <v>25</v>
      </c>
    </row>
    <row r="12" spans="2:9" x14ac:dyDescent="0.4">
      <c r="B12">
        <v>7</v>
      </c>
      <c r="C12" t="s">
        <v>8</v>
      </c>
      <c r="E12" t="s">
        <v>9</v>
      </c>
      <c r="I12" t="s">
        <v>25</v>
      </c>
    </row>
    <row r="13" spans="2:9" x14ac:dyDescent="0.4">
      <c r="B13">
        <v>8</v>
      </c>
      <c r="C13" t="s">
        <v>20</v>
      </c>
      <c r="E13" t="s">
        <v>22</v>
      </c>
      <c r="G13" t="s">
        <v>25</v>
      </c>
    </row>
    <row r="14" spans="2:9" x14ac:dyDescent="0.4">
      <c r="B14">
        <v>9</v>
      </c>
      <c r="C14" t="s">
        <v>21</v>
      </c>
      <c r="E14" t="s">
        <v>22</v>
      </c>
      <c r="G14" t="s">
        <v>25</v>
      </c>
    </row>
    <row r="15" spans="2:9" x14ac:dyDescent="0.4">
      <c r="B15">
        <v>10</v>
      </c>
      <c r="C15" t="s">
        <v>23</v>
      </c>
      <c r="E15" t="s">
        <v>22</v>
      </c>
      <c r="G15" t="s">
        <v>24</v>
      </c>
    </row>
    <row r="16" spans="2:9" x14ac:dyDescent="0.4">
      <c r="B16">
        <v>11</v>
      </c>
      <c r="C16" t="s">
        <v>12</v>
      </c>
      <c r="E16" t="s">
        <v>13</v>
      </c>
    </row>
    <row r="17" spans="2:6" x14ac:dyDescent="0.4">
      <c r="B17">
        <v>12</v>
      </c>
      <c r="C17" t="s">
        <v>10</v>
      </c>
    </row>
    <row r="18" spans="2:6" x14ac:dyDescent="0.4">
      <c r="B18">
        <v>13</v>
      </c>
      <c r="C18" t="s">
        <v>11</v>
      </c>
    </row>
    <row r="19" spans="2:6" x14ac:dyDescent="0.4">
      <c r="B19">
        <v>14</v>
      </c>
      <c r="C19" t="s">
        <v>14</v>
      </c>
    </row>
    <row r="20" spans="2:6" x14ac:dyDescent="0.4">
      <c r="B20">
        <v>15</v>
      </c>
      <c r="C20" t="s">
        <v>15</v>
      </c>
    </row>
    <row r="23" spans="2:6" x14ac:dyDescent="0.4">
      <c r="B23" t="s">
        <v>18</v>
      </c>
      <c r="C23" s="1" t="s">
        <v>27</v>
      </c>
      <c r="F23" t="s">
        <v>37</v>
      </c>
    </row>
    <row r="24" spans="2:6" x14ac:dyDescent="0.4">
      <c r="B24">
        <v>1</v>
      </c>
      <c r="C24" t="s">
        <v>26</v>
      </c>
    </row>
    <row r="25" spans="2:6" x14ac:dyDescent="0.4">
      <c r="B25">
        <v>2</v>
      </c>
      <c r="C25" t="s">
        <v>38</v>
      </c>
    </row>
    <row r="26" spans="2:6" x14ac:dyDescent="0.4">
      <c r="B26">
        <v>3</v>
      </c>
      <c r="C26" t="s">
        <v>32</v>
      </c>
    </row>
    <row r="27" spans="2:6" x14ac:dyDescent="0.4">
      <c r="B27">
        <v>4</v>
      </c>
      <c r="C27" t="s">
        <v>29</v>
      </c>
    </row>
    <row r="28" spans="2:6" x14ac:dyDescent="0.4">
      <c r="B28">
        <v>5</v>
      </c>
      <c r="C28" t="s">
        <v>28</v>
      </c>
    </row>
    <row r="29" spans="2:6" x14ac:dyDescent="0.4">
      <c r="B29">
        <v>6</v>
      </c>
      <c r="C29" t="s">
        <v>30</v>
      </c>
      <c r="E29" t="s">
        <v>31</v>
      </c>
    </row>
    <row r="30" spans="2:6" x14ac:dyDescent="0.4">
      <c r="B30">
        <v>7</v>
      </c>
      <c r="C30" t="s">
        <v>33</v>
      </c>
    </row>
    <row r="31" spans="2:6" x14ac:dyDescent="0.4">
      <c r="B31">
        <v>8</v>
      </c>
      <c r="C31" t="s">
        <v>36</v>
      </c>
    </row>
    <row r="32" spans="2:6" x14ac:dyDescent="0.4">
      <c r="B32">
        <v>9</v>
      </c>
      <c r="C32" t="s">
        <v>34</v>
      </c>
      <c r="E32" t="s">
        <v>35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仕様４</vt:lpstr>
      <vt:lpstr>仕様３</vt:lpstr>
      <vt:lpstr>仕様２</vt:lpstr>
      <vt:lpstr>仕様１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小牧和仁</dc:creator>
  <cp:lastModifiedBy>森真吾</cp:lastModifiedBy>
  <dcterms:created xsi:type="dcterms:W3CDTF">2023-01-21T00:44:37Z</dcterms:created>
  <dcterms:modified xsi:type="dcterms:W3CDTF">2023-01-21T22:31:06Z</dcterms:modified>
</cp:coreProperties>
</file>