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740" yWindow="0" windowWidth="27460" windowHeight="26760" tabRatio="632" activeTab="1"/>
  </bookViews>
  <sheets>
    <sheet name="Line No" sheetId="20" r:id="rId1"/>
    <sheet name="PC Formulas (1)" sheetId="10" r:id="rId2"/>
    <sheet name="PC Formulas (2)" sheetId="15" r:id="rId3"/>
    <sheet name="PC Formulas (3)" sheetId="16" r:id="rId4"/>
    <sheet name="PC Formulas (4)" sheetId="17" r:id="rId5"/>
    <sheet name="PC Formulas (5)" sheetId="21" r:id="rId6"/>
    <sheet name="PC Formulas (6)" sheetId="22" r:id="rId7"/>
    <sheet name="PC Formulas (7)" sheetId="23" r:id="rId8"/>
    <sheet name="PC Formulas (8)" sheetId="24" r:id="rId9"/>
    <sheet name="PC Blank (For Printing)" sheetId="18" r:id="rId10"/>
  </sheets>
  <externalReferences>
    <externalReference r:id="rId11"/>
    <externalReference r:id="rId12"/>
  </externalReferences>
  <definedNames>
    <definedName name="D_Talent">'[1]Job Report'!$I$28</definedName>
    <definedName name="Markup_Show">'[1]Job Report'!$E$20</definedName>
    <definedName name="_xlnm.Print_Area" localSheetId="9">'PC Blank (For Printing)'!$A$1:$T$49</definedName>
    <definedName name="_xlnm.Print_Area" localSheetId="1">'PC Formulas (1)'!$A$1:$T$49</definedName>
    <definedName name="_xlnm.Print_Area" localSheetId="2">'PC Formulas (2)'!$A$1:$T$49</definedName>
    <definedName name="_xlnm.Print_Area" localSheetId="3">'PC Formulas (3)'!$A$1:$T$49</definedName>
    <definedName name="_xlnm.Print_Area" localSheetId="4">'PC Formulas (4)'!$A$1:$T$49</definedName>
    <definedName name="_xlnm.Print_Area" localSheetId="5">'PC Formulas (5)'!$A$1:$T$49</definedName>
    <definedName name="_xlnm.Print_Area" localSheetId="6">'PC Formulas (6)'!$A$1:$T$49</definedName>
    <definedName name="_xlnm.Print_Area" localSheetId="7">'PC Formulas (7)'!$A$1:$T$49</definedName>
    <definedName name="_xlnm.Print_Area" localSheetId="8">'PC Formulas (8)'!$A$1:$T$49</definedName>
    <definedName name="X_RATE">'[2]Job Report'!$J$56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8" i="10" l="1" a="1"/>
  <c r="V8" i="10"/>
  <c r="X8" i="10" a="1"/>
  <c r="X8" i="10"/>
  <c r="Y8" i="10"/>
  <c r="Z8" i="10"/>
  <c r="V9" i="10" a="1"/>
  <c r="V9" i="10"/>
  <c r="X9" i="10" a="1"/>
  <c r="X9" i="10"/>
  <c r="Y9" i="10"/>
  <c r="Z9" i="10"/>
  <c r="V10" i="10" a="1"/>
  <c r="V10" i="10"/>
  <c r="V11" i="10" a="1"/>
  <c r="V11" i="10"/>
  <c r="V12" i="10" a="1"/>
  <c r="V12" i="10"/>
  <c r="V13" i="10" a="1"/>
  <c r="V13" i="10"/>
  <c r="V48" i="10" a="1"/>
  <c r="V48" i="10"/>
  <c r="V49" i="10" a="1"/>
  <c r="V49" i="10"/>
  <c r="V50" i="10" a="1"/>
  <c r="E49" i="15"/>
  <c r="E49" i="16"/>
  <c r="E49" i="17"/>
  <c r="E49" i="21"/>
  <c r="E49" i="22"/>
  <c r="E49" i="23"/>
  <c r="E49" i="24"/>
  <c r="V2" i="10"/>
  <c r="E44" i="10"/>
  <c r="S3" i="24"/>
  <c r="S3" i="23"/>
  <c r="S3" i="22"/>
  <c r="S3" i="21"/>
  <c r="V300" i="10" a="1"/>
  <c r="V300" i="10"/>
  <c r="V258" i="10" a="1"/>
  <c r="V258" i="10"/>
  <c r="V216" i="10" a="1"/>
  <c r="V216" i="10"/>
  <c r="V174" i="10" a="1"/>
  <c r="V174" i="10"/>
  <c r="E46" i="10"/>
  <c r="V90" i="10" a="1"/>
  <c r="V90" i="10"/>
  <c r="V91" i="10" a="1"/>
  <c r="V91" i="10"/>
  <c r="V92" i="10" a="1"/>
  <c r="V92" i="10"/>
  <c r="V93" i="10" a="1"/>
  <c r="P3" i="24"/>
  <c r="M3" i="24"/>
  <c r="I3" i="24"/>
  <c r="E3" i="24"/>
  <c r="A3" i="24"/>
  <c r="P3" i="23"/>
  <c r="M3" i="23"/>
  <c r="I3" i="23"/>
  <c r="E3" i="23"/>
  <c r="A3" i="23"/>
  <c r="P3" i="22"/>
  <c r="M3" i="22"/>
  <c r="I3" i="22"/>
  <c r="E3" i="22"/>
  <c r="A3" i="22"/>
  <c r="P3" i="21"/>
  <c r="M3" i="21"/>
  <c r="I3" i="21"/>
  <c r="E3" i="21"/>
  <c r="A3" i="21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S3" i="10"/>
  <c r="V132" i="10" a="1"/>
  <c r="E49" i="10"/>
  <c r="V132" i="10"/>
  <c r="A3" i="15"/>
  <c r="E3" i="15"/>
  <c r="I3" i="15"/>
  <c r="M3" i="15"/>
  <c r="P3" i="15"/>
  <c r="S3" i="15"/>
  <c r="A3" i="16"/>
  <c r="E3" i="16"/>
  <c r="I3" i="16"/>
  <c r="M3" i="16"/>
  <c r="P3" i="16"/>
  <c r="S3" i="16"/>
  <c r="A3" i="17"/>
  <c r="E3" i="17"/>
  <c r="I3" i="17"/>
  <c r="M3" i="17"/>
  <c r="P3" i="17"/>
  <c r="S3" i="17"/>
  <c r="V133" i="10" a="1"/>
  <c r="V133" i="10"/>
  <c r="V134" i="10" a="1"/>
  <c r="V50" i="10"/>
  <c r="V134" i="10"/>
  <c r="V135" i="10" a="1"/>
  <c r="V135" i="10"/>
  <c r="V93" i="10"/>
  <c r="V136" i="10" a="1"/>
  <c r="V136" i="10"/>
  <c r="V137" i="10" a="1"/>
  <c r="V137" i="10"/>
  <c r="V138" i="10" a="1"/>
  <c r="V138" i="10"/>
  <c r="V139" i="10" a="1"/>
  <c r="V139" i="10"/>
  <c r="V140" i="10" a="1"/>
  <c r="V140" i="10"/>
  <c r="V141" i="10" a="1"/>
  <c r="V141" i="10"/>
  <c r="V142" i="10" a="1"/>
  <c r="V142" i="10"/>
  <c r="V143" i="10" a="1"/>
  <c r="V143" i="10"/>
  <c r="V144" i="10" a="1"/>
  <c r="V144" i="10"/>
  <c r="V145" i="10" a="1"/>
  <c r="V145" i="10"/>
  <c r="V146" i="10" a="1"/>
  <c r="V146" i="10"/>
  <c r="V147" i="10" a="1"/>
  <c r="V147" i="10"/>
  <c r="V148" i="10" a="1"/>
  <c r="V148" i="10"/>
  <c r="V149" i="10" a="1"/>
  <c r="V149" i="10"/>
  <c r="V150" i="10" a="1"/>
  <c r="V150" i="10"/>
  <c r="V151" i="10" a="1"/>
  <c r="V151" i="10"/>
  <c r="V152" i="10" a="1"/>
  <c r="V152" i="10"/>
  <c r="V153" i="10" a="1"/>
  <c r="V153" i="10"/>
  <c r="V154" i="10" a="1"/>
  <c r="V154" i="10"/>
  <c r="V155" i="10" a="1"/>
  <c r="V155" i="10"/>
  <c r="V156" i="10" a="1"/>
  <c r="V156" i="10"/>
  <c r="V157" i="10" a="1"/>
  <c r="V157" i="10"/>
  <c r="V158" i="10" a="1"/>
  <c r="V158" i="10"/>
  <c r="V159" i="10" a="1"/>
  <c r="V159" i="10"/>
  <c r="V160" i="10" a="1"/>
  <c r="V160" i="10"/>
  <c r="V161" i="10" a="1"/>
  <c r="V161" i="10"/>
  <c r="V162" i="10" a="1"/>
  <c r="V162" i="10"/>
  <c r="V163" i="10" a="1"/>
  <c r="V163" i="10"/>
  <c r="V164" i="10" a="1"/>
  <c r="V164" i="10"/>
  <c r="V165" i="10" a="1"/>
  <c r="V165" i="10"/>
  <c r="V166" i="10" a="1"/>
  <c r="V166" i="10"/>
  <c r="V167" i="10" a="1"/>
  <c r="V167" i="10"/>
  <c r="V168" i="10" a="1"/>
  <c r="V168" i="10"/>
  <c r="V169" i="10" a="1"/>
  <c r="V169" i="10"/>
  <c r="V170" i="10" a="1"/>
  <c r="V170" i="10"/>
  <c r="V171" i="10" a="1"/>
  <c r="V171" i="10"/>
  <c r="V94" i="10" a="1"/>
  <c r="V94" i="10"/>
  <c r="V95" i="10" a="1"/>
  <c r="V95" i="10"/>
  <c r="V96" i="10" a="1"/>
  <c r="V96" i="10"/>
  <c r="V97" i="10" a="1"/>
  <c r="V97" i="10"/>
  <c r="V98" i="10" a="1"/>
  <c r="V98" i="10"/>
  <c r="V99" i="10" a="1"/>
  <c r="V99" i="10"/>
  <c r="V100" i="10" a="1"/>
  <c r="V100" i="10"/>
  <c r="V101" i="10" a="1"/>
  <c r="V101" i="10"/>
  <c r="V102" i="10" a="1"/>
  <c r="V102" i="10"/>
  <c r="V103" i="10" a="1"/>
  <c r="V103" i="10"/>
  <c r="V104" i="10" a="1"/>
  <c r="V104" i="10"/>
  <c r="V105" i="10" a="1"/>
  <c r="V105" i="10"/>
  <c r="V106" i="10" a="1"/>
  <c r="V106" i="10"/>
  <c r="V107" i="10" a="1"/>
  <c r="V107" i="10"/>
  <c r="V108" i="10" a="1"/>
  <c r="V108" i="10"/>
  <c r="V109" i="10" a="1"/>
  <c r="V109" i="10"/>
  <c r="V110" i="10" a="1"/>
  <c r="V110" i="10"/>
  <c r="V111" i="10" a="1"/>
  <c r="V111" i="10"/>
  <c r="V112" i="10" a="1"/>
  <c r="V112" i="10"/>
  <c r="V113" i="10" a="1"/>
  <c r="V113" i="10"/>
  <c r="V114" i="10" a="1"/>
  <c r="V114" i="10"/>
  <c r="V115" i="10" a="1"/>
  <c r="V115" i="10"/>
  <c r="V116" i="10" a="1"/>
  <c r="V116" i="10"/>
  <c r="V117" i="10" a="1"/>
  <c r="V117" i="10"/>
  <c r="V118" i="10" a="1"/>
  <c r="V118" i="10"/>
  <c r="V119" i="10" a="1"/>
  <c r="V119" i="10"/>
  <c r="V120" i="10" a="1"/>
  <c r="V120" i="10"/>
  <c r="V121" i="10" a="1"/>
  <c r="V121" i="10"/>
  <c r="V122" i="10" a="1"/>
  <c r="V122" i="10"/>
  <c r="V123" i="10" a="1"/>
  <c r="V123" i="10"/>
  <c r="V124" i="10" a="1"/>
  <c r="V124" i="10"/>
  <c r="V125" i="10" a="1"/>
  <c r="V125" i="10"/>
  <c r="V126" i="10" a="1"/>
  <c r="V126" i="10"/>
  <c r="V127" i="10" a="1"/>
  <c r="V127" i="10"/>
  <c r="V128" i="10" a="1"/>
  <c r="V128" i="10"/>
  <c r="V129" i="10" a="1"/>
  <c r="V129" i="10"/>
  <c r="V175" i="10" a="1"/>
  <c r="V175" i="10"/>
  <c r="V176" i="10" a="1"/>
  <c r="V176" i="10"/>
  <c r="V177" i="10" a="1"/>
  <c r="V177" i="10"/>
  <c r="V178" i="10" a="1"/>
  <c r="V178" i="10"/>
  <c r="V179" i="10" a="1"/>
  <c r="V179" i="10"/>
  <c r="V180" i="10" a="1"/>
  <c r="V180" i="10"/>
  <c r="V181" i="10" a="1"/>
  <c r="V181" i="10"/>
  <c r="V182" i="10" a="1"/>
  <c r="V182" i="10"/>
  <c r="V183" i="10" a="1"/>
  <c r="V183" i="10"/>
  <c r="V184" i="10" a="1"/>
  <c r="V184" i="10"/>
  <c r="V185" i="10" a="1"/>
  <c r="V185" i="10"/>
  <c r="V186" i="10" a="1"/>
  <c r="V186" i="10"/>
  <c r="V187" i="10" a="1"/>
  <c r="V187" i="10"/>
  <c r="V188" i="10" a="1"/>
  <c r="V188" i="10"/>
  <c r="V189" i="10" a="1"/>
  <c r="V189" i="10"/>
  <c r="V190" i="10" a="1"/>
  <c r="V190" i="10"/>
  <c r="V191" i="10" a="1"/>
  <c r="V191" i="10"/>
  <c r="V192" i="10" a="1"/>
  <c r="V192" i="10"/>
  <c r="V193" i="10" a="1"/>
  <c r="V193" i="10"/>
  <c r="V194" i="10" a="1"/>
  <c r="V194" i="10"/>
  <c r="V195" i="10" a="1"/>
  <c r="V195" i="10"/>
  <c r="V196" i="10" a="1"/>
  <c r="V196" i="10"/>
  <c r="V197" i="10" a="1"/>
  <c r="V197" i="10"/>
  <c r="V198" i="10" a="1"/>
  <c r="V198" i="10"/>
  <c r="V199" i="10" a="1"/>
  <c r="V199" i="10"/>
  <c r="V200" i="10" a="1"/>
  <c r="V200" i="10"/>
  <c r="V201" i="10" a="1"/>
  <c r="V201" i="10"/>
  <c r="V202" i="10" a="1"/>
  <c r="V202" i="10"/>
  <c r="V203" i="10" a="1"/>
  <c r="V203" i="10"/>
  <c r="V204" i="10" a="1"/>
  <c r="V204" i="10"/>
  <c r="V205" i="10" a="1"/>
  <c r="V205" i="10"/>
  <c r="V206" i="10" a="1"/>
  <c r="V206" i="10"/>
  <c r="V207" i="10" a="1"/>
  <c r="V207" i="10"/>
  <c r="V208" i="10" a="1"/>
  <c r="V208" i="10"/>
  <c r="V209" i="10" a="1"/>
  <c r="V209" i="10"/>
  <c r="V210" i="10" a="1"/>
  <c r="V210" i="10"/>
  <c r="V211" i="10" a="1"/>
  <c r="V211" i="10"/>
  <c r="V212" i="10" a="1"/>
  <c r="V212" i="10"/>
  <c r="V213" i="10" a="1"/>
  <c r="V213" i="10"/>
  <c r="V301" i="10" a="1"/>
  <c r="V301" i="10"/>
  <c r="V302" i="10" a="1"/>
  <c r="V302" i="10"/>
  <c r="V303" i="10" a="1"/>
  <c r="V303" i="10"/>
  <c r="V304" i="10" a="1"/>
  <c r="V304" i="10"/>
  <c r="V305" i="10" a="1"/>
  <c r="V305" i="10"/>
  <c r="V306" i="10" a="1"/>
  <c r="V306" i="10"/>
  <c r="V307" i="10" a="1"/>
  <c r="V307" i="10"/>
  <c r="V308" i="10" a="1"/>
  <c r="V308" i="10"/>
  <c r="V309" i="10" a="1"/>
  <c r="V309" i="10"/>
  <c r="V310" i="10" a="1"/>
  <c r="V310" i="10"/>
  <c r="V311" i="10" a="1"/>
  <c r="V311" i="10"/>
  <c r="V312" i="10" a="1"/>
  <c r="V312" i="10"/>
  <c r="V313" i="10" a="1"/>
  <c r="V313" i="10"/>
  <c r="V314" i="10" a="1"/>
  <c r="V314" i="10"/>
  <c r="V315" i="10" a="1"/>
  <c r="V315" i="10"/>
  <c r="V316" i="10" a="1"/>
  <c r="V316" i="10"/>
  <c r="V317" i="10" a="1"/>
  <c r="V317" i="10"/>
  <c r="V318" i="10" a="1"/>
  <c r="V318" i="10"/>
  <c r="V319" i="10" a="1"/>
  <c r="V319" i="10"/>
  <c r="V320" i="10" a="1"/>
  <c r="V320" i="10"/>
  <c r="V321" i="10" a="1"/>
  <c r="V321" i="10"/>
  <c r="V322" i="10" a="1"/>
  <c r="V322" i="10"/>
  <c r="V323" i="10" a="1"/>
  <c r="V323" i="10"/>
  <c r="V324" i="10" a="1"/>
  <c r="V324" i="10"/>
  <c r="V325" i="10" a="1"/>
  <c r="V325" i="10"/>
  <c r="V326" i="10" a="1"/>
  <c r="V326" i="10"/>
  <c r="V327" i="10" a="1"/>
  <c r="V327" i="10"/>
  <c r="V328" i="10" a="1"/>
  <c r="V328" i="10"/>
  <c r="V329" i="10" a="1"/>
  <c r="V329" i="10"/>
  <c r="V330" i="10" a="1"/>
  <c r="V330" i="10"/>
  <c r="V331" i="10" a="1"/>
  <c r="V331" i="10"/>
  <c r="V332" i="10" a="1"/>
  <c r="V332" i="10"/>
  <c r="V333" i="10" a="1"/>
  <c r="V333" i="10"/>
  <c r="V334" i="10" a="1"/>
  <c r="V334" i="10"/>
  <c r="V335" i="10" a="1"/>
  <c r="V335" i="10"/>
  <c r="V336" i="10" a="1"/>
  <c r="V336" i="10"/>
  <c r="V337" i="10" a="1"/>
  <c r="V337" i="10"/>
  <c r="V338" i="10" a="1"/>
  <c r="V338" i="10"/>
  <c r="V339" i="10" a="1"/>
  <c r="V339" i="10"/>
  <c r="V259" i="10" a="1"/>
  <c r="V259" i="10"/>
  <c r="V260" i="10" a="1"/>
  <c r="V260" i="10"/>
  <c r="V261" i="10" a="1"/>
  <c r="V261" i="10"/>
  <c r="V262" i="10" a="1"/>
  <c r="V262" i="10"/>
  <c r="V263" i="10" a="1"/>
  <c r="V263" i="10"/>
  <c r="V264" i="10" a="1"/>
  <c r="V264" i="10"/>
  <c r="V265" i="10" a="1"/>
  <c r="V265" i="10"/>
  <c r="V266" i="10" a="1"/>
  <c r="V266" i="10"/>
  <c r="V267" i="10" a="1"/>
  <c r="V267" i="10"/>
  <c r="V268" i="10" a="1"/>
  <c r="V268" i="10"/>
  <c r="V269" i="10" a="1"/>
  <c r="V269" i="10"/>
  <c r="V270" i="10" a="1"/>
  <c r="V270" i="10"/>
  <c r="V271" i="10" a="1"/>
  <c r="V271" i="10"/>
  <c r="V272" i="10" a="1"/>
  <c r="V272" i="10"/>
  <c r="V273" i="10" a="1"/>
  <c r="V273" i="10"/>
  <c r="V274" i="10" a="1"/>
  <c r="V274" i="10"/>
  <c r="V275" i="10" a="1"/>
  <c r="V275" i="10"/>
  <c r="V276" i="10" a="1"/>
  <c r="V276" i="10"/>
  <c r="V277" i="10" a="1"/>
  <c r="V277" i="10"/>
  <c r="V278" i="10" a="1"/>
  <c r="V278" i="10"/>
  <c r="V279" i="10" a="1"/>
  <c r="V279" i="10"/>
  <c r="V280" i="10" a="1"/>
  <c r="V280" i="10"/>
  <c r="V281" i="10" a="1"/>
  <c r="V281" i="10"/>
  <c r="V282" i="10" a="1"/>
  <c r="V282" i="10"/>
  <c r="V283" i="10" a="1"/>
  <c r="V283" i="10"/>
  <c r="V284" i="10" a="1"/>
  <c r="V284" i="10"/>
  <c r="V285" i="10" a="1"/>
  <c r="V285" i="10"/>
  <c r="V286" i="10" a="1"/>
  <c r="V286" i="10"/>
  <c r="V287" i="10" a="1"/>
  <c r="V287" i="10"/>
  <c r="V288" i="10" a="1"/>
  <c r="V288" i="10"/>
  <c r="V289" i="10" a="1"/>
  <c r="V289" i="10"/>
  <c r="V290" i="10" a="1"/>
  <c r="V290" i="10"/>
  <c r="V291" i="10" a="1"/>
  <c r="V291" i="10"/>
  <c r="V292" i="10" a="1"/>
  <c r="V292" i="10"/>
  <c r="V293" i="10" a="1"/>
  <c r="V293" i="10"/>
  <c r="V294" i="10" a="1"/>
  <c r="V294" i="10"/>
  <c r="V295" i="10" a="1"/>
  <c r="V295" i="10"/>
  <c r="V296" i="10" a="1"/>
  <c r="V296" i="10"/>
  <c r="V297" i="10" a="1"/>
  <c r="V297" i="10"/>
  <c r="V217" i="10" a="1"/>
  <c r="V217" i="10"/>
  <c r="V218" i="10" a="1"/>
  <c r="V218" i="10"/>
  <c r="V219" i="10" a="1"/>
  <c r="V219" i="10"/>
  <c r="V220" i="10" a="1"/>
  <c r="V220" i="10"/>
  <c r="V221" i="10" a="1"/>
  <c r="V221" i="10"/>
  <c r="V222" i="10" a="1"/>
  <c r="V222" i="10"/>
  <c r="V223" i="10" a="1"/>
  <c r="V223" i="10"/>
  <c r="V224" i="10" a="1"/>
  <c r="V224" i="10"/>
  <c r="V225" i="10" a="1"/>
  <c r="V225" i="10"/>
  <c r="V226" i="10" a="1"/>
  <c r="V226" i="10"/>
  <c r="V227" i="10" a="1"/>
  <c r="V227" i="10"/>
  <c r="V228" i="10" a="1"/>
  <c r="V228" i="10"/>
  <c r="V229" i="10" a="1"/>
  <c r="V229" i="10"/>
  <c r="V230" i="10" a="1"/>
  <c r="V230" i="10"/>
  <c r="V231" i="10" a="1"/>
  <c r="V231" i="10"/>
  <c r="V232" i="10" a="1"/>
  <c r="V232" i="10"/>
  <c r="V233" i="10" a="1"/>
  <c r="V233" i="10"/>
  <c r="V234" i="10" a="1"/>
  <c r="V234" i="10"/>
  <c r="V235" i="10" a="1"/>
  <c r="V235" i="10"/>
  <c r="V236" i="10" a="1"/>
  <c r="V236" i="10"/>
  <c r="V237" i="10" a="1"/>
  <c r="V237" i="10"/>
  <c r="V238" i="10" a="1"/>
  <c r="V238" i="10"/>
  <c r="V239" i="10" a="1"/>
  <c r="V239" i="10"/>
  <c r="V240" i="10" a="1"/>
  <c r="V240" i="10"/>
  <c r="V241" i="10" a="1"/>
  <c r="V241" i="10"/>
  <c r="V242" i="10" a="1"/>
  <c r="V242" i="10"/>
  <c r="V243" i="10" a="1"/>
  <c r="V243" i="10"/>
  <c r="V244" i="10" a="1"/>
  <c r="V244" i="10"/>
  <c r="V245" i="10" a="1"/>
  <c r="V245" i="10"/>
  <c r="V246" i="10" a="1"/>
  <c r="V246" i="10"/>
  <c r="V247" i="10" a="1"/>
  <c r="V247" i="10"/>
  <c r="V248" i="10" a="1"/>
  <c r="V248" i="10"/>
  <c r="V249" i="10" a="1"/>
  <c r="V249" i="10"/>
  <c r="V250" i="10" a="1"/>
  <c r="V250" i="10"/>
  <c r="V251" i="10" a="1"/>
  <c r="V251" i="10"/>
  <c r="V252" i="10" a="1"/>
  <c r="V252" i="10"/>
  <c r="V253" i="10" a="1"/>
  <c r="V253" i="10"/>
  <c r="V254" i="10" a="1"/>
  <c r="V254" i="10"/>
  <c r="V255" i="10" a="1"/>
  <c r="V255" i="10"/>
  <c r="V51" i="10" a="1"/>
  <c r="V51" i="10"/>
  <c r="V52" i="10" a="1"/>
  <c r="V52" i="10"/>
  <c r="V53" i="10" a="1"/>
  <c r="V53" i="10"/>
  <c r="V54" i="10" a="1"/>
  <c r="V54" i="10"/>
  <c r="V55" i="10" a="1"/>
  <c r="V55" i="10"/>
  <c r="V56" i="10" a="1"/>
  <c r="V56" i="10"/>
  <c r="V57" i="10" a="1"/>
  <c r="V57" i="10"/>
  <c r="V58" i="10" a="1"/>
  <c r="V58" i="10"/>
  <c r="V59" i="10" a="1"/>
  <c r="V59" i="10"/>
  <c r="V60" i="10" a="1"/>
  <c r="V60" i="10"/>
  <c r="V61" i="10" a="1"/>
  <c r="V61" i="10"/>
  <c r="V62" i="10" a="1"/>
  <c r="V62" i="10"/>
  <c r="V63" i="10" a="1"/>
  <c r="V63" i="10"/>
  <c r="V64" i="10" a="1"/>
  <c r="V64" i="10"/>
  <c r="V65" i="10" a="1"/>
  <c r="V65" i="10"/>
  <c r="V66" i="10" a="1"/>
  <c r="V66" i="10"/>
  <c r="V67" i="10" a="1"/>
  <c r="V67" i="10"/>
  <c r="V68" i="10" a="1"/>
  <c r="V68" i="10"/>
  <c r="V69" i="10" a="1"/>
  <c r="V69" i="10"/>
  <c r="V70" i="10" a="1"/>
  <c r="V70" i="10"/>
  <c r="V71" i="10" a="1"/>
  <c r="V71" i="10"/>
  <c r="V72" i="10" a="1"/>
  <c r="V72" i="10"/>
  <c r="V73" i="10" a="1"/>
  <c r="V73" i="10"/>
  <c r="V74" i="10" a="1"/>
  <c r="V74" i="10"/>
  <c r="V75" i="10" a="1"/>
  <c r="V75" i="10"/>
  <c r="V76" i="10" a="1"/>
  <c r="V76" i="10"/>
  <c r="V77" i="10" a="1"/>
  <c r="V77" i="10"/>
  <c r="V78" i="10" a="1"/>
  <c r="V78" i="10"/>
  <c r="V79" i="10" a="1"/>
  <c r="V79" i="10"/>
  <c r="V80" i="10" a="1"/>
  <c r="V80" i="10"/>
  <c r="V81" i="10" a="1"/>
  <c r="V81" i="10"/>
  <c r="V82" i="10" a="1"/>
  <c r="V82" i="10"/>
  <c r="V83" i="10" a="1"/>
  <c r="V83" i="10"/>
  <c r="V84" i="10" a="1"/>
  <c r="V84" i="10"/>
  <c r="V85" i="10" a="1"/>
  <c r="V85" i="10"/>
  <c r="V86" i="10" a="1"/>
  <c r="V86" i="10"/>
  <c r="V87" i="10" a="1"/>
  <c r="V87" i="10"/>
  <c r="T48" i="10"/>
  <c r="V14" i="10" a="1"/>
  <c r="V14" i="10"/>
  <c r="V15" i="10" a="1"/>
  <c r="V15" i="10"/>
  <c r="V16" i="10" a="1"/>
  <c r="V16" i="10"/>
  <c r="V17" i="10" a="1"/>
  <c r="V17" i="10"/>
  <c r="V18" i="10" a="1"/>
  <c r="V18" i="10"/>
  <c r="V19" i="10" a="1"/>
  <c r="V19" i="10"/>
  <c r="V20" i="10" a="1"/>
  <c r="V20" i="10"/>
  <c r="V21" i="10" a="1"/>
  <c r="V21" i="10"/>
  <c r="V22" i="10" a="1"/>
  <c r="V22" i="10"/>
  <c r="V23" i="10" a="1"/>
  <c r="V23" i="10"/>
  <c r="V24" i="10" a="1"/>
  <c r="V24" i="10"/>
  <c r="V25" i="10" a="1"/>
  <c r="V25" i="10"/>
  <c r="V26" i="10" a="1"/>
  <c r="V26" i="10"/>
  <c r="V27" i="10" a="1"/>
  <c r="V27" i="10"/>
  <c r="V28" i="10" a="1"/>
  <c r="V28" i="10"/>
  <c r="V29" i="10" a="1"/>
  <c r="V29" i="10"/>
  <c r="V30" i="10" a="1"/>
  <c r="V30" i="10"/>
  <c r="V31" i="10" a="1"/>
  <c r="V31" i="10"/>
  <c r="V32" i="10" a="1"/>
  <c r="V32" i="10"/>
  <c r="V33" i="10" a="1"/>
  <c r="V33" i="10"/>
  <c r="V34" i="10" a="1"/>
  <c r="V34" i="10"/>
  <c r="V35" i="10" a="1"/>
  <c r="V35" i="10"/>
  <c r="V36" i="10" a="1"/>
  <c r="V36" i="10"/>
  <c r="V37" i="10" a="1"/>
  <c r="V37" i="10"/>
  <c r="V38" i="10" a="1"/>
  <c r="V38" i="10"/>
  <c r="V39" i="10" a="1"/>
  <c r="V39" i="10"/>
  <c r="V40" i="10" a="1"/>
  <c r="V40" i="10"/>
  <c r="V41" i="10" a="1"/>
  <c r="V41" i="10"/>
  <c r="V42" i="10" a="1"/>
  <c r="V42" i="10"/>
  <c r="X10" i="10" a="1"/>
  <c r="X10" i="10"/>
  <c r="Y10" i="10"/>
  <c r="Z10" i="10"/>
  <c r="X11" i="10" a="1"/>
  <c r="X11" i="10"/>
  <c r="Y11" i="10"/>
  <c r="Z11" i="10"/>
  <c r="X12" i="10" a="1"/>
  <c r="X12" i="10"/>
  <c r="Y12" i="10"/>
  <c r="Z12" i="10"/>
  <c r="X13" i="10" a="1"/>
  <c r="X13" i="10"/>
  <c r="Y13" i="10"/>
  <c r="Z13" i="10"/>
  <c r="X14" i="10" a="1"/>
  <c r="X14" i="10"/>
  <c r="Y14" i="10"/>
  <c r="Z14" i="10"/>
  <c r="X15" i="10" a="1"/>
  <c r="X15" i="10"/>
  <c r="Y15" i="10"/>
  <c r="Z15" i="10"/>
  <c r="X16" i="10" a="1"/>
  <c r="X16" i="10"/>
  <c r="Y16" i="10"/>
  <c r="Z16" i="10"/>
  <c r="X17" i="10" a="1"/>
  <c r="X17" i="10"/>
  <c r="Y17" i="10"/>
  <c r="Z17" i="10"/>
  <c r="X18" i="10" a="1"/>
  <c r="X18" i="10"/>
  <c r="Y18" i="10"/>
  <c r="Z18" i="10"/>
  <c r="X19" i="10" a="1"/>
  <c r="X19" i="10"/>
  <c r="Y19" i="10"/>
  <c r="Z19" i="10"/>
  <c r="X20" i="10" a="1"/>
  <c r="X20" i="10"/>
  <c r="Y20" i="10"/>
  <c r="Z20" i="10"/>
  <c r="X21" i="10" a="1"/>
  <c r="X21" i="10"/>
  <c r="Y21" i="10"/>
  <c r="Z21" i="10"/>
  <c r="X22" i="10" a="1"/>
  <c r="X22" i="10"/>
  <c r="Y22" i="10"/>
  <c r="Z22" i="10"/>
  <c r="X23" i="10" a="1"/>
  <c r="X23" i="10"/>
  <c r="Y23" i="10"/>
  <c r="Z23" i="10"/>
  <c r="X24" i="10" a="1"/>
  <c r="X24" i="10"/>
  <c r="Y24" i="10"/>
  <c r="Z24" i="10"/>
  <c r="X25" i="10" a="1"/>
  <c r="X25" i="10"/>
  <c r="Y25" i="10"/>
  <c r="Z25" i="10"/>
  <c r="X26" i="10" a="1"/>
  <c r="X26" i="10"/>
  <c r="Y26" i="10"/>
  <c r="Z26" i="10"/>
  <c r="X27" i="10" a="1"/>
  <c r="X27" i="10"/>
  <c r="Y27" i="10"/>
  <c r="Z27" i="10"/>
  <c r="X28" i="10" a="1"/>
  <c r="X28" i="10"/>
  <c r="Y28" i="10"/>
  <c r="Z28" i="10"/>
  <c r="X29" i="10" a="1"/>
  <c r="X29" i="10"/>
  <c r="Y29" i="10"/>
  <c r="Z29" i="10"/>
  <c r="X30" i="10" a="1"/>
  <c r="X30" i="10"/>
  <c r="Y30" i="10"/>
  <c r="Z30" i="10"/>
  <c r="X31" i="10" a="1"/>
  <c r="X31" i="10"/>
  <c r="Y31" i="10"/>
  <c r="Z31" i="10"/>
  <c r="X32" i="10" a="1"/>
  <c r="X32" i="10"/>
  <c r="Y32" i="10"/>
  <c r="Z32" i="10"/>
  <c r="AA21" i="10" a="1"/>
  <c r="AA21" i="10"/>
  <c r="AB21" i="10"/>
  <c r="AC21" i="10"/>
  <c r="T6" i="10"/>
  <c r="T6" i="24"/>
  <c r="T5" i="24"/>
  <c r="AA20" i="10" a="1"/>
  <c r="AA20" i="10"/>
  <c r="AB20" i="10"/>
  <c r="AC20" i="10"/>
  <c r="S6" i="10"/>
  <c r="S6" i="24"/>
  <c r="S5" i="24"/>
  <c r="AA19" i="10" a="1"/>
  <c r="AA19" i="10"/>
  <c r="AB19" i="10"/>
  <c r="AC19" i="10"/>
  <c r="R6" i="10"/>
  <c r="R6" i="24"/>
  <c r="R5" i="24"/>
  <c r="AA18" i="10" a="1"/>
  <c r="AA18" i="10"/>
  <c r="AB18" i="10"/>
  <c r="AC18" i="10"/>
  <c r="Q6" i="10"/>
  <c r="Q6" i="24"/>
  <c r="Q5" i="24"/>
  <c r="AA17" i="10" a="1"/>
  <c r="AA17" i="10"/>
  <c r="AB17" i="10"/>
  <c r="AC17" i="10"/>
  <c r="P6" i="10"/>
  <c r="P6" i="24"/>
  <c r="P5" i="24"/>
  <c r="AA16" i="10" a="1"/>
  <c r="AA16" i="10"/>
  <c r="AB16" i="10"/>
  <c r="AC16" i="10"/>
  <c r="O6" i="10"/>
  <c r="O6" i="24"/>
  <c r="O5" i="24"/>
  <c r="AA15" i="10" a="1"/>
  <c r="AA15" i="10"/>
  <c r="AB15" i="10"/>
  <c r="AC15" i="10"/>
  <c r="N6" i="10"/>
  <c r="N6" i="24"/>
  <c r="N5" i="24"/>
  <c r="AA14" i="10" a="1"/>
  <c r="AA14" i="10"/>
  <c r="AB14" i="10"/>
  <c r="AC14" i="10"/>
  <c r="M6" i="10"/>
  <c r="M6" i="24"/>
  <c r="M5" i="24"/>
  <c r="AA13" i="10" a="1"/>
  <c r="AA13" i="10"/>
  <c r="AB13" i="10"/>
  <c r="AC13" i="10"/>
  <c r="L6" i="10"/>
  <c r="L6" i="24"/>
  <c r="L5" i="24"/>
  <c r="AA12" i="10" a="1"/>
  <c r="AA12" i="10"/>
  <c r="AB12" i="10"/>
  <c r="AC12" i="10"/>
  <c r="K6" i="10"/>
  <c r="K6" i="24"/>
  <c r="K5" i="24"/>
  <c r="AA11" i="10" a="1"/>
  <c r="AA11" i="10"/>
  <c r="AB11" i="10"/>
  <c r="AC11" i="10"/>
  <c r="J6" i="10"/>
  <c r="J6" i="24"/>
  <c r="J5" i="24"/>
  <c r="AA10" i="10" a="1"/>
  <c r="AA10" i="10"/>
  <c r="AB10" i="10"/>
  <c r="AC10" i="10"/>
  <c r="I6" i="10"/>
  <c r="I6" i="24"/>
  <c r="I5" i="24"/>
  <c r="AA9" i="10" a="1"/>
  <c r="AA9" i="10"/>
  <c r="AB9" i="10"/>
  <c r="AC9" i="10"/>
  <c r="H6" i="10"/>
  <c r="H6" i="24"/>
  <c r="H5" i="24"/>
  <c r="AA8" i="10" a="1"/>
  <c r="AA8" i="10"/>
  <c r="AB8" i="10"/>
  <c r="AC8" i="10"/>
  <c r="G6" i="10"/>
  <c r="G6" i="24"/>
  <c r="G5" i="24"/>
  <c r="T6" i="23"/>
  <c r="T5" i="23"/>
  <c r="S6" i="23"/>
  <c r="S5" i="23"/>
  <c r="R6" i="23"/>
  <c r="R5" i="23"/>
  <c r="Q6" i="23"/>
  <c r="Q5" i="23"/>
  <c r="P6" i="23"/>
  <c r="P5" i="23"/>
  <c r="O6" i="23"/>
  <c r="O5" i="23"/>
  <c r="N6" i="23"/>
  <c r="N5" i="23"/>
  <c r="M6" i="23"/>
  <c r="M5" i="23"/>
  <c r="L6" i="23"/>
  <c r="L5" i="23"/>
  <c r="K6" i="23"/>
  <c r="K5" i="23"/>
  <c r="J6" i="23"/>
  <c r="J5" i="23"/>
  <c r="I6" i="23"/>
  <c r="I5" i="23"/>
  <c r="H6" i="23"/>
  <c r="H5" i="23"/>
  <c r="G6" i="23"/>
  <c r="G5" i="23"/>
  <c r="T6" i="22"/>
  <c r="T5" i="22"/>
  <c r="S6" i="22"/>
  <c r="S5" i="22"/>
  <c r="R6" i="22"/>
  <c r="R5" i="22"/>
  <c r="Q6" i="22"/>
  <c r="Q5" i="22"/>
  <c r="P6" i="22"/>
  <c r="P5" i="22"/>
  <c r="O6" i="22"/>
  <c r="O5" i="22"/>
  <c r="N6" i="22"/>
  <c r="N5" i="22"/>
  <c r="M6" i="22"/>
  <c r="M5" i="22"/>
  <c r="L6" i="22"/>
  <c r="L5" i="22"/>
  <c r="K6" i="22"/>
  <c r="K5" i="22"/>
  <c r="J6" i="22"/>
  <c r="J5" i="22"/>
  <c r="I6" i="22"/>
  <c r="I5" i="22"/>
  <c r="H6" i="22"/>
  <c r="H5" i="22"/>
  <c r="G6" i="22"/>
  <c r="G5" i="22"/>
  <c r="T6" i="21"/>
  <c r="T5" i="21"/>
  <c r="S6" i="21"/>
  <c r="S5" i="21"/>
  <c r="R6" i="21"/>
  <c r="R5" i="21"/>
  <c r="Q6" i="21"/>
  <c r="Q5" i="21"/>
  <c r="P6" i="21"/>
  <c r="P5" i="21"/>
  <c r="O6" i="21"/>
  <c r="O5" i="21"/>
  <c r="N6" i="21"/>
  <c r="N5" i="21"/>
  <c r="M6" i="21"/>
  <c r="M5" i="21"/>
  <c r="L6" i="21"/>
  <c r="L5" i="21"/>
  <c r="K6" i="21"/>
  <c r="K5" i="21"/>
  <c r="J6" i="21"/>
  <c r="J5" i="21"/>
  <c r="I6" i="21"/>
  <c r="I5" i="21"/>
  <c r="H6" i="21"/>
  <c r="H5" i="21"/>
  <c r="G6" i="21"/>
  <c r="G5" i="21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4" i="10"/>
  <c r="G6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9" i="15"/>
  <c r="G6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9" i="16"/>
  <c r="G6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9" i="17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9" i="21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9" i="22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9" i="23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9" i="24"/>
  <c r="G46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4" i="10"/>
  <c r="H6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9" i="15"/>
  <c r="H6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9" i="16"/>
  <c r="H6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9" i="17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9" i="21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9" i="22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9" i="23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9" i="24"/>
  <c r="H46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4" i="10"/>
  <c r="I6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9" i="15"/>
  <c r="I6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9" i="16"/>
  <c r="I6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9" i="17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9" i="21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9" i="22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9" i="23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9" i="24"/>
  <c r="I46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4" i="10"/>
  <c r="J6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9" i="15"/>
  <c r="J6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9" i="16"/>
  <c r="J6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9" i="17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9" i="21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9" i="22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9" i="23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9" i="24"/>
  <c r="J46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4" i="10"/>
  <c r="K6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9" i="15"/>
  <c r="K6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9" i="16"/>
  <c r="K6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9" i="17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9" i="21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9" i="22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9" i="23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9" i="24"/>
  <c r="K46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4" i="10"/>
  <c r="L6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9" i="15"/>
  <c r="L6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9" i="16"/>
  <c r="L6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9" i="17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9" i="21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9" i="22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9" i="23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9" i="24"/>
  <c r="L46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4" i="10"/>
  <c r="M6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9" i="15"/>
  <c r="M6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9" i="16"/>
  <c r="M6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9" i="17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9" i="21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9" i="22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25" i="23"/>
  <c r="M26" i="23"/>
  <c r="M27" i="23"/>
  <c r="M28" i="23"/>
  <c r="M29" i="23"/>
  <c r="M30" i="23"/>
  <c r="M31" i="23"/>
  <c r="M32" i="23"/>
  <c r="M33" i="23"/>
  <c r="M34" i="23"/>
  <c r="M35" i="23"/>
  <c r="M36" i="23"/>
  <c r="M37" i="23"/>
  <c r="M38" i="23"/>
  <c r="M39" i="23"/>
  <c r="M40" i="23"/>
  <c r="M41" i="23"/>
  <c r="M42" i="23"/>
  <c r="M43" i="23"/>
  <c r="M44" i="23"/>
  <c r="M45" i="23"/>
  <c r="M46" i="23"/>
  <c r="M47" i="23"/>
  <c r="M49" i="23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9" i="24"/>
  <c r="M46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4" i="10"/>
  <c r="N6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9" i="15"/>
  <c r="N6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9" i="16"/>
  <c r="N6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9" i="17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9" i="21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9" i="22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9" i="23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9" i="24"/>
  <c r="N46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4" i="10"/>
  <c r="O6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9" i="15"/>
  <c r="O6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9" i="16"/>
  <c r="O6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9" i="17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9" i="21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9" i="22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9" i="24"/>
  <c r="O46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4" i="10"/>
  <c r="P6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9" i="15"/>
  <c r="P6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9" i="16"/>
  <c r="P6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9" i="17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9" i="21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9" i="22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9" i="23"/>
  <c r="P8" i="24"/>
  <c r="P9" i="24"/>
  <c r="P10" i="24"/>
  <c r="P11" i="24"/>
  <c r="P12" i="24"/>
  <c r="P13" i="24"/>
  <c r="P14" i="24"/>
  <c r="P15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43" i="24"/>
  <c r="P44" i="24"/>
  <c r="P45" i="24"/>
  <c r="P46" i="24"/>
  <c r="P47" i="24"/>
  <c r="P49" i="24"/>
  <c r="P46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4" i="10"/>
  <c r="Q6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9" i="15"/>
  <c r="Q6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9" i="16"/>
  <c r="Q6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9" i="17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9" i="21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9" i="22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9" i="23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9" i="24"/>
  <c r="Q46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4" i="10"/>
  <c r="R6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9" i="15"/>
  <c r="R6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9" i="16"/>
  <c r="R6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9" i="17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9" i="21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9" i="22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9" i="23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9" i="24"/>
  <c r="R46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4" i="10"/>
  <c r="S6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9" i="15"/>
  <c r="S6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9" i="16"/>
  <c r="S6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9" i="17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9" i="21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9" i="22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9" i="23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9" i="24"/>
  <c r="S4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4" i="10"/>
  <c r="T6" i="15"/>
  <c r="T8" i="15"/>
  <c r="T9" i="15"/>
  <c r="T10" i="15"/>
  <c r="T11" i="15"/>
  <c r="T12" i="15"/>
  <c r="T13" i="15"/>
  <c r="T14" i="15"/>
  <c r="T15" i="15"/>
  <c r="T16" i="15"/>
  <c r="T17" i="15"/>
  <c r="T18" i="15"/>
  <c r="T19" i="15"/>
  <c r="T20" i="15"/>
  <c r="T21" i="15"/>
  <c r="T22" i="15"/>
  <c r="T23" i="15"/>
  <c r="T24" i="15"/>
  <c r="T25" i="15"/>
  <c r="T26" i="15"/>
  <c r="T27" i="15"/>
  <c r="T28" i="15"/>
  <c r="T29" i="15"/>
  <c r="T30" i="15"/>
  <c r="T31" i="15"/>
  <c r="T32" i="15"/>
  <c r="T33" i="15"/>
  <c r="T34" i="15"/>
  <c r="T35" i="15"/>
  <c r="T36" i="15"/>
  <c r="T37" i="15"/>
  <c r="T38" i="15"/>
  <c r="T39" i="15"/>
  <c r="T40" i="15"/>
  <c r="T41" i="15"/>
  <c r="T42" i="15"/>
  <c r="T43" i="15"/>
  <c r="T44" i="15"/>
  <c r="T45" i="15"/>
  <c r="T46" i="15"/>
  <c r="T47" i="15"/>
  <c r="T49" i="15"/>
  <c r="T6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9" i="16"/>
  <c r="T6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9" i="17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9" i="21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9" i="22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9" i="23"/>
  <c r="T8" i="24"/>
  <c r="T9" i="24"/>
  <c r="T10" i="24"/>
  <c r="T11" i="24"/>
  <c r="T12" i="24"/>
  <c r="T13" i="24"/>
  <c r="T14" i="24"/>
  <c r="T15" i="24"/>
  <c r="T16" i="24"/>
  <c r="T17" i="24"/>
  <c r="T18" i="24"/>
  <c r="T19" i="24"/>
  <c r="T20" i="24"/>
  <c r="T21" i="24"/>
  <c r="T22" i="24"/>
  <c r="T23" i="24"/>
  <c r="T24" i="24"/>
  <c r="T25" i="24"/>
  <c r="T26" i="24"/>
  <c r="T27" i="24"/>
  <c r="T28" i="24"/>
  <c r="T29" i="24"/>
  <c r="T30" i="24"/>
  <c r="T31" i="24"/>
  <c r="T32" i="24"/>
  <c r="T33" i="24"/>
  <c r="T34" i="24"/>
  <c r="T35" i="24"/>
  <c r="T36" i="24"/>
  <c r="T37" i="24"/>
  <c r="T38" i="24"/>
  <c r="T39" i="24"/>
  <c r="T40" i="24"/>
  <c r="T41" i="24"/>
  <c r="T42" i="24"/>
  <c r="T43" i="24"/>
  <c r="T44" i="24"/>
  <c r="T45" i="24"/>
  <c r="T46" i="24"/>
  <c r="T47" i="24"/>
  <c r="T49" i="24"/>
  <c r="T46" i="10"/>
  <c r="T47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G5" i="10"/>
  <c r="AA22" i="10" a="1"/>
  <c r="AA22" i="10"/>
  <c r="AB22" i="10"/>
  <c r="AC22" i="10"/>
  <c r="G50" i="10"/>
  <c r="U46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U44" i="10"/>
  <c r="AA42" i="10" a="1"/>
  <c r="AA42" i="10"/>
  <c r="AB42" i="10"/>
  <c r="AA41" i="10" a="1"/>
  <c r="AA41" i="10"/>
  <c r="AB41" i="10"/>
  <c r="AA40" i="10" a="1"/>
  <c r="AA40" i="10"/>
  <c r="AB40" i="10"/>
  <c r="AA39" i="10" a="1"/>
  <c r="AA39" i="10"/>
  <c r="AB39" i="10"/>
  <c r="AA38" i="10" a="1"/>
  <c r="AA38" i="10"/>
  <c r="AB38" i="10"/>
  <c r="AA37" i="10" a="1"/>
  <c r="AA37" i="10"/>
  <c r="AB37" i="10"/>
  <c r="AA36" i="10" a="1"/>
  <c r="AA36" i="10"/>
  <c r="AB36" i="10"/>
  <c r="AA35" i="10" a="1"/>
  <c r="AA35" i="10"/>
  <c r="AB35" i="10"/>
  <c r="AA34" i="10" a="1"/>
  <c r="AA34" i="10"/>
  <c r="AB34" i="10"/>
  <c r="AA33" i="10" a="1"/>
  <c r="AA33" i="10"/>
  <c r="AB33" i="10"/>
  <c r="X33" i="10" a="1"/>
  <c r="X33" i="10"/>
  <c r="Y33" i="10"/>
  <c r="Z33" i="10"/>
  <c r="AA32" i="10" a="1"/>
  <c r="AA32" i="10"/>
  <c r="AB32" i="10"/>
  <c r="AC32" i="10"/>
  <c r="AA31" i="10" a="1"/>
  <c r="AA31" i="10"/>
  <c r="AB31" i="10"/>
  <c r="AC31" i="10"/>
  <c r="AA30" i="10" a="1"/>
  <c r="AA30" i="10"/>
  <c r="AB30" i="10"/>
  <c r="AC30" i="10"/>
  <c r="AA29" i="10" a="1"/>
  <c r="AA29" i="10"/>
  <c r="AB29" i="10"/>
  <c r="AC29" i="10"/>
  <c r="AA28" i="10" a="1"/>
  <c r="AA28" i="10"/>
  <c r="AB28" i="10"/>
  <c r="AC28" i="10"/>
  <c r="AA27" i="10" a="1"/>
  <c r="AA27" i="10"/>
  <c r="AB27" i="10"/>
  <c r="AC27" i="10"/>
  <c r="AA26" i="10" a="1"/>
  <c r="AA26" i="10"/>
  <c r="AB26" i="10"/>
  <c r="AC26" i="10"/>
  <c r="AA25" i="10" a="1"/>
  <c r="AA25" i="10"/>
  <c r="AB25" i="10"/>
  <c r="AC25" i="10"/>
  <c r="AA24" i="10" a="1"/>
  <c r="AA24" i="10"/>
  <c r="AB24" i="10"/>
  <c r="AC24" i="10"/>
  <c r="AA23" i="10" a="1"/>
  <c r="AA23" i="10"/>
  <c r="AB23" i="10"/>
  <c r="AC23" i="10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X34" i="10" a="1"/>
  <c r="X34" i="10"/>
  <c r="Y34" i="10"/>
  <c r="Z34" i="10"/>
  <c r="X35" i="10" a="1"/>
  <c r="X35" i="10"/>
  <c r="Y35" i="10"/>
  <c r="Z35" i="10"/>
  <c r="X36" i="10" a="1"/>
  <c r="X36" i="10"/>
  <c r="Y36" i="10"/>
  <c r="Z36" i="10"/>
  <c r="X37" i="10" a="1"/>
  <c r="X37" i="10"/>
  <c r="Y37" i="10"/>
  <c r="Z37" i="10"/>
  <c r="X38" i="10" a="1"/>
  <c r="X38" i="10"/>
  <c r="Y38" i="10"/>
  <c r="Z38" i="10"/>
  <c r="X39" i="10" a="1"/>
  <c r="X39" i="10"/>
  <c r="Y39" i="10"/>
  <c r="Z39" i="10"/>
  <c r="X40" i="10" a="1"/>
  <c r="X40" i="10"/>
  <c r="Y40" i="10"/>
  <c r="Z40" i="10"/>
  <c r="X41" i="10" a="1"/>
  <c r="X41" i="10"/>
  <c r="Y41" i="10"/>
  <c r="Z41" i="10"/>
  <c r="X42" i="10" a="1"/>
  <c r="X42" i="10"/>
  <c r="Y42" i="10"/>
  <c r="Z42" i="10"/>
</calcChain>
</file>

<file path=xl/sharedStrings.xml><?xml version="1.0" encoding="utf-8"?>
<sst xmlns="http://schemas.openxmlformats.org/spreadsheetml/2006/main" count="403" uniqueCount="254">
  <si>
    <r>
      <t>(Not commonly used)</t>
    </r>
    <r>
      <rPr>
        <b/>
        <sz val="14"/>
        <color indexed="23"/>
        <rFont val="Arial"/>
      </rPr>
      <t xml:space="preserve"> </t>
    </r>
    <r>
      <rPr>
        <b/>
        <sz val="14"/>
        <rFont val="Arial"/>
      </rPr>
      <t>TOTAL DISBURSED:</t>
    </r>
  </si>
  <si>
    <r>
      <t xml:space="preserve">BALANCE DUE COMPANY </t>
    </r>
    <r>
      <rPr>
        <b/>
        <sz val="14"/>
        <color indexed="10"/>
        <rFont val="Arial"/>
      </rPr>
      <t>(EMPLOYEE)</t>
    </r>
    <r>
      <rPr>
        <b/>
        <sz val="14"/>
        <rFont val="Arial"/>
      </rPr>
      <t>:</t>
    </r>
  </si>
  <si>
    <t>I will be responsible for turning in acceptable receipts &amp; cash totaling all cash advanced.</t>
  </si>
  <si>
    <t>Employee Sig:</t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</si>
  <si>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</si>
  <si>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</si>
  <si>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r>
      <t>N</t>
    </r>
    <r>
      <rPr>
        <b/>
        <vertAlign val="superscript"/>
        <sz val="14"/>
        <rFont val="Arial"/>
      </rPr>
      <t>o</t>
    </r>
  </si>
  <si>
    <t>Line</t>
  </si>
  <si>
    <t>Updates available at:</t>
  </si>
  <si>
    <t>http://www.cornerstoretech.com/forms/</t>
  </si>
  <si>
    <t xml:space="preserve">Questions, comments, or corrections should be sent to: </t>
  </si>
  <si>
    <t>gareth@cornerstoretech.com</t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</si>
  <si>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</si>
  <si>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</si>
  <si>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t>last line is 47</t>
  </si>
  <si>
    <r>
      <t>N</t>
    </r>
    <r>
      <rPr>
        <b/>
        <vertAlign val="superscript"/>
        <sz val="14"/>
        <rFont val="Arial"/>
      </rPr>
      <t>o</t>
    </r>
    <phoneticPr fontId="2"/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</si>
  <si>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</si>
  <si>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</si>
  <si>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t>Date</t>
    <phoneticPr fontId="2"/>
  </si>
  <si>
    <r>
      <t>N</t>
    </r>
    <r>
      <rPr>
        <b/>
        <vertAlign val="superscript"/>
        <sz val="14"/>
        <rFont val="Arial"/>
      </rPr>
      <t>o</t>
    </r>
    <phoneticPr fontId="2"/>
  </si>
  <si>
    <t>___ of ___</t>
  </si>
  <si>
    <t>BALANCE DUE COMPANY:</t>
  </si>
  <si>
    <t>BALANCE DUE EMPLOYEE:</t>
  </si>
  <si>
    <t>TOTAL (THIS ENVELOPE):</t>
  </si>
  <si>
    <t xml:space="preserve">TOTAL (THIS ENVELOPE): </t>
  </si>
  <si>
    <t>Date</t>
    <phoneticPr fontId="2"/>
  </si>
  <si>
    <t>Line Number Breakdown</t>
  </si>
  <si>
    <t>ENV #1</t>
  </si>
  <si>
    <t>ENV #2</t>
  </si>
  <si>
    <t>ENV #3</t>
  </si>
  <si>
    <t>ENV #4</t>
  </si>
  <si>
    <t>:Total Envelopes</t>
  </si>
  <si>
    <t>Line Numbers:</t>
  </si>
  <si>
    <t>Unique:</t>
  </si>
  <si>
    <t>Valid:</t>
  </si>
  <si>
    <t>&lt;- TOO MANY LINE NUMBERS!</t>
  </si>
  <si>
    <t>Total of Line Number Breakdown:</t>
  </si>
  <si>
    <t>Difference between Envelopes &amp; Breakdown:</t>
  </si>
  <si>
    <t>PETTY CASH SUMMARY</t>
  </si>
  <si>
    <t>Employee Name</t>
  </si>
  <si>
    <t>Rec't</t>
  </si>
  <si>
    <t>Amount</t>
  </si>
  <si>
    <t>For What</t>
  </si>
  <si>
    <t>To Whom</t>
  </si>
  <si>
    <t>Job Name</t>
  </si>
  <si>
    <t>Category</t>
  </si>
  <si>
    <r>
      <t>Employee Phone N</t>
    </r>
    <r>
      <rPr>
        <b/>
        <vertAlign val="superscript"/>
        <sz val="12"/>
        <rFont val="Arial"/>
      </rPr>
      <t>o</t>
    </r>
  </si>
  <si>
    <r>
      <t>Job N</t>
    </r>
    <r>
      <rPr>
        <b/>
        <vertAlign val="superscript"/>
        <sz val="12"/>
        <rFont val="Arial"/>
      </rPr>
      <t>o</t>
    </r>
  </si>
  <si>
    <r>
      <t>Envelope N</t>
    </r>
    <r>
      <rPr>
        <b/>
        <vertAlign val="superscript"/>
        <sz val="12"/>
        <rFont val="Arial"/>
      </rPr>
      <t>o</t>
    </r>
  </si>
  <si>
    <t xml:space="preserve">TOTAL (This Envelope): </t>
  </si>
  <si>
    <t>TOTAL (ALL ENVELOPES):</t>
  </si>
  <si>
    <t>AMOUNT RECEIVED:</t>
  </si>
  <si>
    <t>Working Meals</t>
  </si>
  <si>
    <t>Taxis</t>
  </si>
  <si>
    <t>Fuel</t>
  </si>
  <si>
    <t>Prod. Sup.</t>
  </si>
  <si>
    <t>A</t>
  </si>
  <si>
    <t>PRE-PRO &amp; WRAP CREW</t>
  </si>
  <si>
    <t>Line Producer</t>
  </si>
  <si>
    <t>Assistant Director</t>
  </si>
  <si>
    <t>Director of Photography</t>
  </si>
  <si>
    <t>Camera Operator</t>
  </si>
  <si>
    <t>1st Camera Assistant</t>
  </si>
  <si>
    <t>2nd Camera Assistant</t>
  </si>
  <si>
    <t>Production Manager</t>
  </si>
  <si>
    <t>Art Director</t>
  </si>
  <si>
    <t>Set Decorator</t>
  </si>
  <si>
    <t>Prop Master</t>
  </si>
  <si>
    <t>Gaffer</t>
  </si>
  <si>
    <t>Electrician</t>
  </si>
  <si>
    <t>Key Grip</t>
  </si>
  <si>
    <t>Grip</t>
  </si>
  <si>
    <t>Swing</t>
  </si>
  <si>
    <t>Mixer</t>
  </si>
  <si>
    <t>Boom</t>
  </si>
  <si>
    <t>Make-Up</t>
  </si>
  <si>
    <t>Make-Up Asst</t>
  </si>
  <si>
    <t>Stylist</t>
  </si>
  <si>
    <t>Stylist Asst</t>
  </si>
  <si>
    <t>Script Supervisor</t>
  </si>
  <si>
    <t>Home Econ</t>
  </si>
  <si>
    <t>Home Econ Assistant</t>
  </si>
  <si>
    <t>VTR Operator</t>
  </si>
  <si>
    <t>Crane Operator</t>
  </si>
  <si>
    <t>Tech</t>
  </si>
  <si>
    <t>Driver</t>
  </si>
  <si>
    <t>Generator Operator</t>
  </si>
  <si>
    <t>Location Scout / Manager</t>
  </si>
  <si>
    <t>Location Scout Asst</t>
  </si>
  <si>
    <t>Production Assistant</t>
  </si>
  <si>
    <t>2nd AD</t>
  </si>
  <si>
    <t>Nurse/1st Aid</t>
  </si>
  <si>
    <t>Craft Service</t>
  </si>
  <si>
    <t>Firemen</t>
  </si>
  <si>
    <t>Policemen</t>
  </si>
  <si>
    <t>Assistant to Director</t>
  </si>
  <si>
    <t>Gang Boss</t>
  </si>
  <si>
    <t>Teamster</t>
  </si>
  <si>
    <t xml:space="preserve">Loader </t>
    <phoneticPr fontId="2"/>
  </si>
  <si>
    <t>Production Coordinator</t>
  </si>
  <si>
    <t>C</t>
  </si>
  <si>
    <t>PRE-PRODUCTION &amp; WRAP EXPENSES</t>
  </si>
  <si>
    <t>Auto Rentals</t>
  </si>
  <si>
    <t>Air Fares</t>
  </si>
  <si>
    <t>Per Diems</t>
  </si>
  <si>
    <t>Still Camera</t>
  </si>
  <si>
    <t>Messengers</t>
  </si>
  <si>
    <t>Set Security</t>
  </si>
  <si>
    <t>Deliveries, Taxis</t>
  </si>
  <si>
    <t>Telephone &amp; Cable</t>
  </si>
  <si>
    <t>Casting Director</t>
  </si>
  <si>
    <t>Casting Facilities</t>
  </si>
  <si>
    <t>Casting - Online posting</t>
  </si>
  <si>
    <t>D</t>
  </si>
  <si>
    <t>LOCATION EXPENSES</t>
  </si>
  <si>
    <t xml:space="preserve">Location Fees           </t>
  </si>
  <si>
    <t>Permits/Parking/Staging Areas</t>
  </si>
  <si>
    <t>Car Rentals</t>
  </si>
  <si>
    <t>Mini-Vans to Shuttle Crew</t>
  </si>
  <si>
    <t>Production Motorhome</t>
  </si>
  <si>
    <t>Production Trucking</t>
  </si>
  <si>
    <t>Camera Trucking</t>
  </si>
  <si>
    <t>Wardrobe Trucking</t>
  </si>
  <si>
    <t>Police Vehicles / Motorcade</t>
  </si>
  <si>
    <t>Location Protection</t>
  </si>
  <si>
    <t>Crew Mileage</t>
  </si>
  <si>
    <t>Hotels</t>
  </si>
  <si>
    <t>Breakfast</t>
  </si>
  <si>
    <t>Lunch</t>
  </si>
  <si>
    <t>Dinner</t>
  </si>
  <si>
    <t>Limousines</t>
  </si>
  <si>
    <t>Ground Transportation</t>
  </si>
  <si>
    <t>Kit Rental</t>
  </si>
  <si>
    <t>Art Work</t>
  </si>
  <si>
    <t>Gratuities</t>
  </si>
  <si>
    <t>Craftservice</t>
  </si>
  <si>
    <t>Mobile Phones</t>
  </si>
  <si>
    <t>E</t>
  </si>
  <si>
    <t>PROPS, WARDROBE &amp; ANIMALS</t>
  </si>
  <si>
    <t>Prop Rentals</t>
  </si>
  <si>
    <t>Prop Purchases</t>
  </si>
  <si>
    <t>Wardrobe OCP</t>
  </si>
  <si>
    <t>Wardrobe Extras</t>
  </si>
  <si>
    <t>Effects</t>
  </si>
  <si>
    <t>Water Truck</t>
  </si>
  <si>
    <t>Wigs &amp; Mustaches</t>
  </si>
  <si>
    <t>Art Dept Trucking</t>
  </si>
  <si>
    <t>Greens</t>
  </si>
  <si>
    <t>Misc. Including Research/Film/Devoloping/Color-Copying/Messengers</t>
  </si>
  <si>
    <t>F</t>
  </si>
  <si>
    <t>STUDIO RENTAL &amp; EXPENSES</t>
  </si>
  <si>
    <t xml:space="preserve">Rental For Build Days </t>
  </si>
  <si>
    <t>Build OT Hours</t>
  </si>
  <si>
    <t>Rental for Pre-Lite Days</t>
  </si>
  <si>
    <t>Pre-Lite OT Hours</t>
  </si>
  <si>
    <t>Rental for Shoot Days</t>
  </si>
  <si>
    <t>Shoot OT Hours</t>
  </si>
  <si>
    <t>Rental for Strike Days</t>
  </si>
  <si>
    <t>Strike OT Hours</t>
  </si>
  <si>
    <t>Generator and Operator</t>
  </si>
  <si>
    <t>Studio Security</t>
  </si>
  <si>
    <t>Power Charges</t>
  </si>
  <si>
    <t>Misc Studio Charges</t>
  </si>
  <si>
    <t>Meals for Crew &amp; Talent</t>
  </si>
  <si>
    <t>Parking</t>
  </si>
  <si>
    <t>Production/Wardrobe/Staging Rooms</t>
  </si>
  <si>
    <t>Scissor Lifts</t>
  </si>
  <si>
    <t>G</t>
  </si>
  <si>
    <t>SET CONSTRUCTION CREW</t>
  </si>
  <si>
    <t>Set Designer</t>
  </si>
  <si>
    <t>Art Dept Coordinator</t>
  </si>
  <si>
    <t>Decorator</t>
  </si>
  <si>
    <t>Asst Props</t>
  </si>
  <si>
    <t>Lead Man</t>
  </si>
  <si>
    <t>Set Dresser</t>
  </si>
  <si>
    <t>Men for Strike</t>
  </si>
  <si>
    <t>PA's</t>
  </si>
  <si>
    <t>Scenics</t>
  </si>
  <si>
    <t>H</t>
  </si>
  <si>
    <t>SET CONSTRUCTION MATERIALS</t>
  </si>
  <si>
    <t>Stage Materials</t>
  </si>
  <si>
    <t>Dressing Rentals/Purchases</t>
  </si>
  <si>
    <t>Lumber, Paint, Hardware</t>
  </si>
  <si>
    <t>Signage</t>
  </si>
  <si>
    <t>Art Trucking</t>
  </si>
  <si>
    <t>Messengers/Deliveries</t>
  </si>
  <si>
    <t>I</t>
  </si>
  <si>
    <t>EQUIPMENT RENTAL</t>
  </si>
  <si>
    <t>Camera rental</t>
  </si>
  <si>
    <t>Sound Rental</t>
  </si>
  <si>
    <t>Lighting Rental</t>
  </si>
  <si>
    <t>Grip Rental</t>
  </si>
  <si>
    <t>Generator Rental</t>
  </si>
  <si>
    <t>Crane</t>
  </si>
  <si>
    <t>VTR Rental</t>
  </si>
  <si>
    <t>Walkie Talkie Rental</t>
  </si>
  <si>
    <t>Dolly Rental</t>
  </si>
  <si>
    <t>Eclipse Aerial</t>
  </si>
  <si>
    <t>Helicopter</t>
  </si>
  <si>
    <t>Teleprompter</t>
  </si>
  <si>
    <t>Expendables</t>
  </si>
  <si>
    <t xml:space="preserve">Ultimate Arm Package </t>
  </si>
  <si>
    <t>Camera Car &amp; Process Trailer</t>
  </si>
  <si>
    <t>Remote Heads</t>
  </si>
  <si>
    <t>Water Truck/Weather Effects</t>
  </si>
  <si>
    <t>J</t>
  </si>
  <si>
    <t>FILMSTOCK, DEVELOP &amp; PRINT</t>
  </si>
  <si>
    <t>Filmstock</t>
  </si>
  <si>
    <t>Develop Filmstock</t>
  </si>
  <si>
    <t>Sync/Screen Dailies</t>
  </si>
  <si>
    <t>Down Conversions</t>
  </si>
  <si>
    <t>16mm Stock/Process/Dailies</t>
  </si>
  <si>
    <t>Shipping of Negative</t>
  </si>
  <si>
    <t>K</t>
  </si>
  <si>
    <t>MISCELLANEOUS COSTS</t>
  </si>
  <si>
    <t xml:space="preserve">Petty Cash </t>
  </si>
  <si>
    <t>Air Shipping and Carriers</t>
  </si>
  <si>
    <t>Phones and Cables</t>
  </si>
  <si>
    <t>Cash Under $15 Each</t>
  </si>
  <si>
    <t xml:space="preserve">External Billing Costs                                               </t>
  </si>
  <si>
    <t>Special Insurance</t>
  </si>
  <si>
    <t>L</t>
  </si>
  <si>
    <t>DIRECTOR/CREATIVE FEES</t>
  </si>
  <si>
    <t>Director Prep</t>
  </si>
  <si>
    <t>Director Travel</t>
  </si>
  <si>
    <t>Director Shoot</t>
  </si>
  <si>
    <t>Director Post</t>
  </si>
  <si>
    <t>Fringes</t>
  </si>
  <si>
    <t>M</t>
  </si>
  <si>
    <t xml:space="preserve">TALENT                                                                                           </t>
  </si>
  <si>
    <t>OCP's - session + buyout</t>
  </si>
  <si>
    <t>Extras - not applicable</t>
  </si>
  <si>
    <t>General Extras</t>
  </si>
  <si>
    <t>Hand Models</t>
  </si>
  <si>
    <t>VO - Session + Buyout</t>
  </si>
  <si>
    <t>Audition Fees</t>
  </si>
  <si>
    <t>Talent Agency Fees</t>
  </si>
  <si>
    <t>Talent Payroll Service</t>
  </si>
  <si>
    <t>Talent Wardrobe Allowance</t>
  </si>
  <si>
    <t>Trio Handling Fee</t>
  </si>
  <si>
    <t>N</t>
  </si>
  <si>
    <t xml:space="preserve">TALENT EXPENSES                                                                                           </t>
  </si>
  <si>
    <t>Talent Air Fares</t>
  </si>
  <si>
    <t>Talent Per Diem</t>
  </si>
  <si>
    <t>Talent Ground Transportation</t>
  </si>
  <si>
    <t>Other</t>
  </si>
  <si>
    <t>O</t>
  </si>
  <si>
    <t>P</t>
  </si>
  <si>
    <t>ENV #5</t>
  </si>
  <si>
    <t>Note: Customizable descriptions (adjust in "Line No" sheet) &amp; 8 pages</t>
  </si>
  <si>
    <t>ENV #6</t>
  </si>
  <si>
    <t>ENV #7</t>
  </si>
  <si>
    <t>ENV #8</t>
  </si>
  <si>
    <t>version 1.4d - 6/1/21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</si>
</sst>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[&lt;=9999999]###\-####;\(###\)\ ###\-####"/>
    <numFmt numFmtId="166" formatCode="0;\(0\);&quot;&quot;"/>
  </numFmts>
  <fonts count="31" x14ac:knownFonts="1">
    <font>
      <sz val="10"/>
      <name val="Verdana"/>
    </font>
    <font>
      <u/>
      <sz val="10"/>
      <color indexed="12"/>
      <name val="Verdana"/>
    </font>
    <font>
      <sz val="8"/>
      <name val="Verdana"/>
      <family val="2"/>
    </font>
    <font>
      <sz val="10"/>
      <name val="Arial"/>
    </font>
    <font>
      <sz val="12"/>
      <name val="Arial"/>
      <family val="2"/>
    </font>
    <font>
      <b/>
      <sz val="12"/>
      <name val="Arial"/>
    </font>
    <font>
      <sz val="14"/>
      <name val="Arial"/>
    </font>
    <font>
      <b/>
      <sz val="14"/>
      <name val="Arial"/>
    </font>
    <font>
      <sz val="14"/>
      <name val="Verdana"/>
    </font>
    <font>
      <b/>
      <sz val="14"/>
      <color indexed="10"/>
      <name val="Arial"/>
    </font>
    <font>
      <sz val="10"/>
      <color indexed="8"/>
      <name val="Arial"/>
    </font>
    <font>
      <sz val="10"/>
      <color indexed="23"/>
      <name val="Arial"/>
    </font>
    <font>
      <b/>
      <sz val="22"/>
      <name val="Arial"/>
    </font>
    <font>
      <b/>
      <sz val="20"/>
      <name val="Verdana"/>
    </font>
    <font>
      <b/>
      <sz val="20"/>
      <name val="Arial"/>
    </font>
    <font>
      <b/>
      <vertAlign val="superscript"/>
      <sz val="12"/>
      <name val="Arial"/>
    </font>
    <font>
      <b/>
      <sz val="18"/>
      <name val="Arial"/>
    </font>
    <font>
      <sz val="14"/>
      <color indexed="23"/>
      <name val="Arial"/>
    </font>
    <font>
      <b/>
      <sz val="14"/>
      <color indexed="23"/>
      <name val="Arial"/>
    </font>
    <font>
      <b/>
      <vertAlign val="superscript"/>
      <sz val="14"/>
      <name val="Arial"/>
    </font>
    <font>
      <sz val="11"/>
      <name val="Arial"/>
    </font>
    <font>
      <b/>
      <u/>
      <sz val="14"/>
      <color indexed="12"/>
      <name val="Arial"/>
    </font>
    <font>
      <i/>
      <sz val="14"/>
      <name val="Arial"/>
    </font>
    <font>
      <sz val="10"/>
      <name val="Geneva"/>
    </font>
    <font>
      <b/>
      <sz val="9"/>
      <color indexed="12"/>
      <name val="Helvetica"/>
    </font>
    <font>
      <sz val="9"/>
      <name val="Helvetica"/>
    </font>
    <font>
      <b/>
      <sz val="9"/>
      <color indexed="17"/>
      <name val="Helvetica"/>
    </font>
    <font>
      <sz val="9"/>
      <color indexed="8"/>
      <name val="Helvetica"/>
    </font>
    <font>
      <sz val="9"/>
      <color indexed="10"/>
      <name val="Helvetica"/>
    </font>
    <font>
      <sz val="9"/>
      <color indexed="12"/>
      <name val="Helvetic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222">
    <xf numFmtId="0" fontId="0" fillId="0" borderId="0" xfId="0"/>
    <xf numFmtId="164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/>
    <xf numFmtId="0" fontId="6" fillId="0" borderId="1" xfId="0" applyFont="1" applyBorder="1" applyAlignment="1" applyProtection="1">
      <alignment horizontal="center" vertical="top"/>
    </xf>
    <xf numFmtId="0" fontId="6" fillId="0" borderId="0" xfId="0" applyFont="1" applyAlignment="1" applyProtection="1">
      <alignment vertical="top"/>
    </xf>
    <xf numFmtId="0" fontId="6" fillId="0" borderId="0" xfId="0" applyFont="1" applyAlignment="1" applyProtection="1">
      <alignment horizontal="right" vertical="top"/>
    </xf>
    <xf numFmtId="0" fontId="7" fillId="0" borderId="0" xfId="0" applyFont="1" applyAlignment="1" applyProtection="1">
      <alignment horizontal="center" vertical="top"/>
    </xf>
    <xf numFmtId="0" fontId="7" fillId="0" borderId="2" xfId="0" applyFont="1" applyBorder="1" applyAlignment="1" applyProtection="1">
      <alignment horizontal="centerContinuous" vertical="top"/>
    </xf>
    <xf numFmtId="0" fontId="6" fillId="0" borderId="2" xfId="0" applyFont="1" applyBorder="1" applyAlignment="1" applyProtection="1">
      <alignment horizontal="centerContinuous" vertical="top"/>
    </xf>
    <xf numFmtId="0" fontId="6" fillId="0" borderId="3" xfId="0" applyFont="1" applyBorder="1" applyAlignment="1" applyProtection="1">
      <alignment horizontal="centerContinuous" vertical="top"/>
    </xf>
    <xf numFmtId="0" fontId="7" fillId="0" borderId="4" xfId="0" applyFont="1" applyBorder="1" applyAlignment="1" applyProtection="1">
      <alignment horizontal="center"/>
    </xf>
    <xf numFmtId="0" fontId="7" fillId="0" borderId="5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6" fillId="0" borderId="0" xfId="0" applyFont="1" applyAlignment="1" applyProtection="1"/>
    <xf numFmtId="0" fontId="6" fillId="0" borderId="0" xfId="0" applyFont="1" applyAlignment="1" applyProtection="1">
      <alignment horizontal="center"/>
    </xf>
    <xf numFmtId="164" fontId="6" fillId="0" borderId="0" xfId="0" applyNumberFormat="1" applyFont="1" applyAlignment="1" applyProtection="1">
      <alignment horizontal="center"/>
    </xf>
    <xf numFmtId="0" fontId="6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 wrapText="1"/>
    </xf>
    <xf numFmtId="0" fontId="8" fillId="0" borderId="0" xfId="0" applyFont="1" applyBorder="1" applyAlignment="1" applyProtection="1">
      <alignment horizontal="center" wrapText="1"/>
    </xf>
    <xf numFmtId="0" fontId="7" fillId="0" borderId="0" xfId="0" applyFont="1" applyAlignment="1" applyProtection="1">
      <alignment horizontal="center"/>
    </xf>
    <xf numFmtId="0" fontId="6" fillId="0" borderId="0" xfId="0" applyFont="1" applyProtection="1"/>
    <xf numFmtId="0" fontId="4" fillId="0" borderId="0" xfId="0" applyFont="1" applyProtection="1"/>
    <xf numFmtId="0" fontId="4" fillId="0" borderId="0" xfId="0" applyFont="1" applyBorder="1" applyAlignment="1" applyProtection="1">
      <alignment horizontal="center"/>
    </xf>
    <xf numFmtId="164" fontId="4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/>
    </xf>
    <xf numFmtId="40" fontId="4" fillId="0" borderId="0" xfId="0" applyNumberFormat="1" applyFont="1" applyBorder="1" applyAlignment="1" applyProtection="1">
      <alignment horizontal="right"/>
    </xf>
    <xf numFmtId="0" fontId="4" fillId="0" borderId="0" xfId="0" applyFont="1" applyBorder="1" applyProtection="1"/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left"/>
    </xf>
    <xf numFmtId="0" fontId="6" fillId="0" borderId="7" xfId="0" applyFont="1" applyBorder="1" applyProtection="1"/>
    <xf numFmtId="0" fontId="3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right"/>
    </xf>
    <xf numFmtId="0" fontId="3" fillId="0" borderId="0" xfId="0" applyFont="1" applyProtection="1"/>
    <xf numFmtId="0" fontId="6" fillId="0" borderId="0" xfId="0" applyFont="1" applyBorder="1" applyProtection="1"/>
    <xf numFmtId="0" fontId="9" fillId="0" borderId="0" xfId="0" applyFont="1" applyFill="1" applyAlignment="1" applyProtection="1">
      <alignment horizontal="right"/>
    </xf>
    <xf numFmtId="0" fontId="9" fillId="0" borderId="0" xfId="0" applyFont="1" applyFill="1" applyAlignment="1" applyProtection="1"/>
    <xf numFmtId="0" fontId="7" fillId="0" borderId="8" xfId="0" applyFont="1" applyBorder="1" applyAlignment="1" applyProtection="1">
      <alignment horizontal="center"/>
    </xf>
    <xf numFmtId="0" fontId="7" fillId="0" borderId="9" xfId="0" applyFont="1" applyBorder="1" applyAlignment="1" applyProtection="1">
      <alignment horizontal="center"/>
    </xf>
    <xf numFmtId="40" fontId="6" fillId="0" borderId="0" xfId="0" applyNumberFormat="1" applyFont="1" applyAlignment="1" applyProtection="1">
      <alignment horizontal="center"/>
    </xf>
    <xf numFmtId="0" fontId="7" fillId="0" borderId="10" xfId="0" applyFont="1" applyBorder="1" applyAlignment="1" applyProtection="1">
      <alignment horizontal="center"/>
    </xf>
    <xf numFmtId="164" fontId="6" fillId="0" borderId="11" xfId="0" applyNumberFormat="1" applyFont="1" applyBorder="1" applyAlignment="1" applyProtection="1">
      <alignment horizontal="center" vertical="top"/>
    </xf>
    <xf numFmtId="0" fontId="6" fillId="0" borderId="11" xfId="0" applyFont="1" applyBorder="1" applyAlignment="1" applyProtection="1">
      <alignment horizontal="center" vertical="top"/>
    </xf>
    <xf numFmtId="0" fontId="9" fillId="0" borderId="0" xfId="0" applyFont="1" applyFill="1" applyBorder="1" applyAlignment="1" applyProtection="1"/>
    <xf numFmtId="0" fontId="11" fillId="0" borderId="0" xfId="0" applyFont="1" applyAlignment="1" applyProtection="1">
      <alignment horizontal="right"/>
    </xf>
    <xf numFmtId="40" fontId="11" fillId="0" borderId="0" xfId="0" applyNumberFormat="1" applyFont="1" applyProtection="1"/>
    <xf numFmtId="0" fontId="7" fillId="0" borderId="0" xfId="0" applyFont="1" applyAlignment="1" applyProtection="1">
      <alignment horizontal="right"/>
    </xf>
    <xf numFmtId="0" fontId="6" fillId="0" borderId="11" xfId="0" applyFont="1" applyBorder="1" applyAlignment="1" applyProtection="1">
      <alignment horizontal="left" vertical="top"/>
    </xf>
    <xf numFmtId="0" fontId="5" fillId="0" borderId="12" xfId="0" applyFont="1" applyBorder="1" applyAlignment="1" applyProtection="1">
      <alignment horizontal="left"/>
    </xf>
    <xf numFmtId="164" fontId="5" fillId="0" borderId="13" xfId="0" applyNumberFormat="1" applyFont="1" applyBorder="1" applyAlignment="1" applyProtection="1">
      <alignment horizontal="center"/>
    </xf>
    <xf numFmtId="0" fontId="14" fillId="0" borderId="13" xfId="0" applyFont="1" applyBorder="1" applyAlignment="1" applyProtection="1">
      <alignment vertical="center"/>
      <protection locked="0"/>
    </xf>
    <xf numFmtId="0" fontId="5" fillId="0" borderId="14" xfId="0" applyFont="1" applyBorder="1" applyAlignment="1" applyProtection="1">
      <alignment horizontal="left"/>
    </xf>
    <xf numFmtId="0" fontId="5" fillId="0" borderId="12" xfId="0" applyFont="1" applyBorder="1" applyAlignment="1" applyProtection="1"/>
    <xf numFmtId="0" fontId="13" fillId="0" borderId="13" xfId="0" applyFont="1" applyBorder="1" applyAlignment="1" applyProtection="1">
      <alignment vertical="center"/>
      <protection locked="0"/>
    </xf>
    <xf numFmtId="0" fontId="5" fillId="0" borderId="13" xfId="0" applyFont="1" applyBorder="1" applyAlignment="1" applyProtection="1">
      <alignment horizontal="left"/>
    </xf>
    <xf numFmtId="0" fontId="5" fillId="0" borderId="14" xfId="0" applyFont="1" applyBorder="1" applyAlignment="1" applyProtection="1"/>
    <xf numFmtId="0" fontId="13" fillId="0" borderId="14" xfId="0" applyFont="1" applyBorder="1" applyAlignment="1" applyProtection="1">
      <alignment vertical="center"/>
      <protection locked="0"/>
    </xf>
    <xf numFmtId="0" fontId="16" fillId="0" borderId="14" xfId="0" applyFont="1" applyBorder="1" applyAlignment="1" applyProtection="1">
      <alignment vertical="center"/>
    </xf>
    <xf numFmtId="0" fontId="5" fillId="0" borderId="0" xfId="0" applyFont="1" applyAlignment="1" applyProtection="1"/>
    <xf numFmtId="0" fontId="14" fillId="0" borderId="15" xfId="0" applyFont="1" applyBorder="1" applyAlignment="1" applyProtection="1">
      <alignment horizontal="centerContinuous" vertical="center" shrinkToFit="1"/>
    </xf>
    <xf numFmtId="0" fontId="14" fillId="0" borderId="16" xfId="0" applyFont="1" applyBorder="1" applyAlignment="1" applyProtection="1">
      <alignment horizontal="centerContinuous" vertical="center" shrinkToFit="1"/>
    </xf>
    <xf numFmtId="0" fontId="14" fillId="0" borderId="17" xfId="0" applyFont="1" applyBorder="1" applyAlignment="1" applyProtection="1">
      <alignment vertical="center" shrinkToFit="1"/>
    </xf>
    <xf numFmtId="40" fontId="14" fillId="0" borderId="0" xfId="0" applyNumberFormat="1" applyFont="1" applyAlignment="1" applyProtection="1">
      <alignment vertical="center" shrinkToFit="1"/>
    </xf>
    <xf numFmtId="0" fontId="14" fillId="0" borderId="0" xfId="0" applyFont="1" applyAlignment="1" applyProtection="1">
      <alignment vertical="center" shrinkToFit="1"/>
    </xf>
    <xf numFmtId="0" fontId="6" fillId="0" borderId="18" xfId="0" applyFont="1" applyBorder="1" applyProtection="1"/>
    <xf numFmtId="0" fontId="12" fillId="0" borderId="0" xfId="0" applyFont="1" applyAlignment="1" applyProtection="1">
      <alignment horizontal="left" vertical="top"/>
    </xf>
    <xf numFmtId="0" fontId="7" fillId="0" borderId="19" xfId="0" applyFont="1" applyBorder="1" applyAlignment="1">
      <alignment horizontal="right"/>
    </xf>
    <xf numFmtId="0" fontId="17" fillId="0" borderId="19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4" fillId="0" borderId="21" xfId="0" applyFont="1" applyBorder="1" applyAlignment="1" applyProtection="1">
      <alignment horizontal="center"/>
    </xf>
    <xf numFmtId="164" fontId="4" fillId="0" borderId="22" xfId="0" applyNumberFormat="1" applyFont="1" applyBorder="1" applyAlignment="1" applyProtection="1">
      <alignment horizontal="center"/>
    </xf>
    <xf numFmtId="0" fontId="4" fillId="0" borderId="22" xfId="0" applyFont="1" applyBorder="1" applyAlignment="1" applyProtection="1">
      <alignment horizontal="left"/>
    </xf>
    <xf numFmtId="0" fontId="6" fillId="0" borderId="21" xfId="0" applyFont="1" applyBorder="1" applyAlignment="1" applyProtection="1">
      <alignment horizontal="center"/>
    </xf>
    <xf numFmtId="164" fontId="6" fillId="0" borderId="22" xfId="0" applyNumberFormat="1" applyFont="1" applyBorder="1" applyAlignment="1" applyProtection="1">
      <alignment horizontal="center"/>
    </xf>
    <xf numFmtId="0" fontId="6" fillId="0" borderId="22" xfId="0" applyFont="1" applyBorder="1" applyAlignment="1" applyProtection="1">
      <alignment horizontal="left"/>
    </xf>
    <xf numFmtId="0" fontId="6" fillId="0" borderId="22" xfId="0" applyFont="1" applyBorder="1" applyAlignment="1" applyProtection="1">
      <alignment horizontal="right"/>
    </xf>
    <xf numFmtId="40" fontId="4" fillId="0" borderId="23" xfId="0" applyNumberFormat="1" applyFont="1" applyBorder="1" applyAlignment="1" applyProtection="1">
      <alignment horizontal="right"/>
    </xf>
    <xf numFmtId="0" fontId="7" fillId="0" borderId="19" xfId="0" applyFont="1" applyBorder="1" applyAlignment="1" applyProtection="1">
      <alignment horizontal="right"/>
    </xf>
    <xf numFmtId="0" fontId="7" fillId="0" borderId="24" xfId="0" applyFont="1" applyBorder="1" applyAlignment="1" applyProtection="1">
      <alignment horizontal="left" vertical="top"/>
    </xf>
    <xf numFmtId="0" fontId="7" fillId="0" borderId="25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/>
    </xf>
    <xf numFmtId="164" fontId="7" fillId="0" borderId="27" xfId="0" applyNumberFormat="1" applyFont="1" applyBorder="1" applyAlignment="1" applyProtection="1">
      <alignment horizontal="center"/>
    </xf>
    <xf numFmtId="0" fontId="7" fillId="0" borderId="27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Continuous"/>
    </xf>
    <xf numFmtId="0" fontId="7" fillId="0" borderId="28" xfId="0" applyFont="1" applyBorder="1" applyAlignment="1" applyProtection="1">
      <alignment horizontal="centerContinuous" wrapText="1"/>
    </xf>
    <xf numFmtId="0" fontId="7" fillId="0" borderId="29" xfId="0" applyFont="1" applyBorder="1" applyAlignment="1" applyProtection="1">
      <alignment horizontal="center"/>
    </xf>
    <xf numFmtId="0" fontId="7" fillId="0" borderId="30" xfId="0" applyFont="1" applyBorder="1" applyAlignment="1" applyProtection="1">
      <alignment horizontal="center" shrinkToFit="1"/>
    </xf>
    <xf numFmtId="164" fontId="7" fillId="0" borderId="31" xfId="0" applyNumberFormat="1" applyFont="1" applyBorder="1" applyAlignment="1" applyProtection="1">
      <alignment horizontal="center" shrinkToFit="1"/>
    </xf>
    <xf numFmtId="0" fontId="4" fillId="0" borderId="32" xfId="0" applyFont="1" applyBorder="1" applyAlignment="1" applyProtection="1">
      <alignment horizontal="left" shrinkToFit="1"/>
      <protection locked="0"/>
    </xf>
    <xf numFmtId="0" fontId="4" fillId="0" borderId="19" xfId="0" applyFont="1" applyBorder="1" applyAlignment="1" applyProtection="1">
      <alignment horizontal="left" shrinkToFit="1"/>
      <protection locked="0"/>
    </xf>
    <xf numFmtId="16" fontId="4" fillId="0" borderId="32" xfId="0" applyNumberFormat="1" applyFont="1" applyBorder="1" applyAlignment="1" applyProtection="1">
      <alignment horizontal="left" shrinkToFit="1"/>
      <protection locked="0"/>
    </xf>
    <xf numFmtId="40" fontId="4" fillId="0" borderId="32" xfId="0" applyNumberFormat="1" applyFont="1" applyBorder="1" applyAlignment="1" applyProtection="1">
      <alignment horizontal="right" shrinkToFit="1"/>
      <protection locked="0"/>
    </xf>
    <xf numFmtId="40" fontId="4" fillId="0" borderId="32" xfId="0" applyNumberFormat="1" applyFont="1" applyBorder="1" applyAlignment="1" applyProtection="1">
      <alignment horizontal="right" shrinkToFit="1"/>
    </xf>
    <xf numFmtId="40" fontId="4" fillId="0" borderId="0" xfId="0" applyNumberFormat="1" applyFont="1" applyAlignment="1" applyProtection="1">
      <alignment horizontal="right" shrinkToFit="1"/>
    </xf>
    <xf numFmtId="40" fontId="4" fillId="0" borderId="19" xfId="0" applyNumberFormat="1" applyFont="1" applyBorder="1" applyAlignment="1" applyProtection="1">
      <alignment horizontal="right" shrinkToFit="1"/>
    </xf>
    <xf numFmtId="40" fontId="4" fillId="0" borderId="21" xfId="0" applyNumberFormat="1" applyFont="1" applyBorder="1" applyAlignment="1" applyProtection="1">
      <alignment shrinkToFit="1"/>
    </xf>
    <xf numFmtId="40" fontId="4" fillId="0" borderId="32" xfId="0" applyNumberFormat="1" applyFont="1" applyBorder="1" applyAlignment="1" applyProtection="1">
      <alignment shrinkToFit="1"/>
    </xf>
    <xf numFmtId="40" fontId="4" fillId="0" borderId="21" xfId="0" applyNumberFormat="1" applyFont="1" applyBorder="1" applyAlignment="1" applyProtection="1">
      <alignment horizontal="right" shrinkToFit="1"/>
    </xf>
    <xf numFmtId="40" fontId="4" fillId="0" borderId="7" xfId="0" applyNumberFormat="1" applyFont="1" applyBorder="1" applyAlignment="1" applyProtection="1">
      <alignment horizontal="right" shrinkToFit="1"/>
    </xf>
    <xf numFmtId="40" fontId="4" fillId="0" borderId="7" xfId="0" applyNumberFormat="1" applyFont="1" applyBorder="1" applyAlignment="1" applyProtection="1">
      <alignment shrinkToFit="1"/>
    </xf>
    <xf numFmtId="0" fontId="7" fillId="0" borderId="22" xfId="0" applyFont="1" applyBorder="1" applyAlignment="1" applyProtection="1">
      <alignment horizontal="center" shrinkToFit="1"/>
    </xf>
    <xf numFmtId="40" fontId="4" fillId="0" borderId="33" xfId="0" applyNumberFormat="1" applyFont="1" applyBorder="1" applyAlignment="1" applyProtection="1">
      <alignment horizontal="right" shrinkToFit="1"/>
    </xf>
    <xf numFmtId="0" fontId="21" fillId="0" borderId="0" xfId="1" applyFont="1" applyAlignment="1" applyProtection="1">
      <alignment horizontal="left"/>
    </xf>
    <xf numFmtId="0" fontId="9" fillId="0" borderId="0" xfId="0" applyFont="1" applyProtection="1"/>
    <xf numFmtId="0" fontId="6" fillId="0" borderId="0" xfId="0" applyFont="1" applyAlignment="1" applyProtection="1">
      <alignment horizontal="right" vertical="center"/>
    </xf>
    <xf numFmtId="0" fontId="20" fillId="0" borderId="0" xfId="0" applyFont="1" applyAlignment="1" applyProtection="1"/>
    <xf numFmtId="40" fontId="4" fillId="0" borderId="34" xfId="0" applyNumberFormat="1" applyFont="1" applyBorder="1" applyAlignment="1" applyProtection="1">
      <alignment horizontal="right" shrinkToFit="1"/>
    </xf>
    <xf numFmtId="40" fontId="4" fillId="0" borderId="35" xfId="0" applyNumberFormat="1" applyFont="1" applyBorder="1" applyAlignment="1" applyProtection="1">
      <alignment horizontal="right" shrinkToFit="1"/>
    </xf>
    <xf numFmtId="0" fontId="21" fillId="0" borderId="0" xfId="1" applyFont="1" applyAlignment="1" applyProtection="1"/>
    <xf numFmtId="0" fontId="4" fillId="0" borderId="36" xfId="0" applyFont="1" applyBorder="1" applyAlignment="1" applyProtection="1">
      <alignment horizontal="center" shrinkToFit="1"/>
      <protection locked="0"/>
    </xf>
    <xf numFmtId="0" fontId="4" fillId="0" borderId="37" xfId="0" applyFont="1" applyBorder="1" applyAlignment="1" applyProtection="1">
      <alignment horizontal="center" shrinkToFit="1"/>
      <protection locked="0"/>
    </xf>
    <xf numFmtId="164" fontId="4" fillId="0" borderId="32" xfId="0" applyNumberFormat="1" applyFont="1" applyBorder="1" applyAlignment="1" applyProtection="1">
      <alignment horizontal="center" shrinkToFit="1"/>
      <protection locked="0"/>
    </xf>
    <xf numFmtId="0" fontId="4" fillId="0" borderId="32" xfId="0" applyNumberFormat="1" applyFont="1" applyBorder="1" applyAlignment="1" applyProtection="1">
      <alignment horizontal="center" shrinkToFit="1"/>
      <protection locked="0"/>
    </xf>
    <xf numFmtId="0" fontId="22" fillId="0" borderId="0" xfId="0" applyFont="1" applyAlignment="1" applyProtection="1">
      <alignment horizontal="right"/>
    </xf>
    <xf numFmtId="0" fontId="7" fillId="0" borderId="31" xfId="0" applyFont="1" applyBorder="1" applyAlignment="1" applyProtection="1">
      <alignment horizontal="center" vertical="top"/>
    </xf>
    <xf numFmtId="0" fontId="7" fillId="0" borderId="27" xfId="0" applyFont="1" applyBorder="1" applyAlignment="1" applyProtection="1">
      <alignment horizontal="centerContinuous" wrapText="1"/>
    </xf>
    <xf numFmtId="0" fontId="6" fillId="0" borderId="38" xfId="0" applyFont="1" applyBorder="1" applyAlignment="1" applyProtection="1">
      <alignment horizontal="centerContinuous" wrapText="1"/>
    </xf>
    <xf numFmtId="0" fontId="6" fillId="0" borderId="2" xfId="0" applyFont="1" applyBorder="1" applyAlignment="1" applyProtection="1">
      <alignment horizontal="centerContinuous"/>
    </xf>
    <xf numFmtId="0" fontId="7" fillId="0" borderId="31" xfId="0" applyFont="1" applyBorder="1" applyAlignment="1" applyProtection="1">
      <alignment horizontal="center" shrinkToFit="1"/>
    </xf>
    <xf numFmtId="0" fontId="7" fillId="0" borderId="34" xfId="0" applyFont="1" applyBorder="1" applyAlignment="1" applyProtection="1">
      <alignment horizontal="center"/>
    </xf>
    <xf numFmtId="0" fontId="8" fillId="0" borderId="34" xfId="0" applyFont="1" applyBorder="1" applyAlignment="1" applyProtection="1">
      <alignment horizontal="center" wrapText="1"/>
    </xf>
    <xf numFmtId="0" fontId="4" fillId="0" borderId="39" xfId="0" applyFont="1" applyBorder="1" applyAlignment="1" applyProtection="1">
      <alignment horizontal="center" shrinkToFit="1"/>
      <protection locked="0"/>
    </xf>
    <xf numFmtId="0" fontId="4" fillId="0" borderId="32" xfId="0" applyFont="1" applyBorder="1" applyAlignment="1" applyProtection="1">
      <alignment horizontal="center" shrinkToFit="1"/>
      <protection locked="0"/>
    </xf>
    <xf numFmtId="0" fontId="14" fillId="0" borderId="13" xfId="0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0" fontId="10" fillId="0" borderId="0" xfId="0" applyFont="1" applyProtection="1"/>
    <xf numFmtId="0" fontId="17" fillId="0" borderId="19" xfId="0" applyFont="1" applyBorder="1" applyAlignment="1" applyProtection="1">
      <alignment horizontal="right"/>
    </xf>
    <xf numFmtId="0" fontId="6" fillId="0" borderId="33" xfId="0" applyFont="1" applyBorder="1" applyAlignment="1" applyProtection="1">
      <alignment horizontal="center"/>
    </xf>
    <xf numFmtId="164" fontId="6" fillId="0" borderId="7" xfId="0" applyNumberFormat="1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left"/>
    </xf>
    <xf numFmtId="0" fontId="4" fillId="0" borderId="40" xfId="0" applyFont="1" applyBorder="1" applyAlignment="1" applyProtection="1">
      <alignment horizontal="center"/>
    </xf>
    <xf numFmtId="164" fontId="4" fillId="0" borderId="41" xfId="0" applyNumberFormat="1" applyFont="1" applyBorder="1" applyAlignment="1" applyProtection="1">
      <alignment horizontal="center"/>
    </xf>
    <xf numFmtId="0" fontId="4" fillId="0" borderId="41" xfId="0" applyFont="1" applyBorder="1" applyAlignment="1" applyProtection="1">
      <alignment horizontal="left"/>
    </xf>
    <xf numFmtId="0" fontId="7" fillId="0" borderId="42" xfId="0" applyFont="1" applyBorder="1" applyAlignment="1" applyProtection="1">
      <alignment horizontal="right"/>
    </xf>
    <xf numFmtId="40" fontId="4" fillId="0" borderId="43" xfId="0" applyNumberFormat="1" applyFont="1" applyBorder="1" applyAlignment="1" applyProtection="1">
      <alignment horizontal="right" shrinkToFit="1"/>
    </xf>
    <xf numFmtId="40" fontId="4" fillId="0" borderId="40" xfId="0" applyNumberFormat="1" applyFont="1" applyBorder="1" applyAlignment="1" applyProtection="1">
      <alignment horizontal="right" shrinkToFit="1"/>
    </xf>
    <xf numFmtId="40" fontId="4" fillId="0" borderId="34" xfId="0" applyNumberFormat="1" applyFont="1" applyBorder="1" applyAlignment="1" applyProtection="1">
      <alignment horizontal="right" shrinkToFit="1"/>
      <protection locked="0"/>
    </xf>
    <xf numFmtId="0" fontId="6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 vertical="top"/>
    </xf>
    <xf numFmtId="0" fontId="6" fillId="0" borderId="0" xfId="0" applyFont="1" applyBorder="1" applyAlignment="1" applyProtection="1">
      <alignment horizontal="centerContinuous" vertical="top"/>
    </xf>
    <xf numFmtId="0" fontId="0" fillId="0" borderId="0" xfId="0" applyProtection="1">
      <protection locked="0"/>
    </xf>
    <xf numFmtId="0" fontId="6" fillId="0" borderId="44" xfId="0" applyFont="1" applyBorder="1" applyAlignment="1" applyProtection="1">
      <alignment horizontal="center" shrinkToFit="1"/>
    </xf>
    <xf numFmtId="0" fontId="24" fillId="0" borderId="32" xfId="2" applyFont="1" applyFill="1" applyBorder="1" applyAlignment="1" applyProtection="1">
      <alignment horizontal="center"/>
      <protection hidden="1"/>
    </xf>
    <xf numFmtId="0" fontId="25" fillId="0" borderId="22" xfId="2" applyFont="1" applyFill="1" applyBorder="1" applyProtection="1">
      <protection locked="0"/>
    </xf>
    <xf numFmtId="38" fontId="25" fillId="0" borderId="45" xfId="2" applyNumberFormat="1" applyFont="1" applyFill="1" applyBorder="1" applyProtection="1">
      <protection hidden="1"/>
    </xf>
    <xf numFmtId="0" fontId="0" fillId="0" borderId="0" xfId="0" applyBorder="1"/>
    <xf numFmtId="0" fontId="26" fillId="0" borderId="32" xfId="2" applyFont="1" applyFill="1" applyBorder="1" applyAlignment="1" applyProtection="1">
      <alignment horizontal="center"/>
      <protection hidden="1"/>
    </xf>
    <xf numFmtId="0" fontId="25" fillId="0" borderId="21" xfId="2" applyFont="1" applyFill="1" applyBorder="1" applyProtection="1">
      <protection locked="0"/>
    </xf>
    <xf numFmtId="0" fontId="25" fillId="0" borderId="22" xfId="0" applyFont="1" applyBorder="1"/>
    <xf numFmtId="0" fontId="25" fillId="0" borderId="21" xfId="2" applyFont="1" applyBorder="1" applyProtection="1">
      <protection locked="0"/>
    </xf>
    <xf numFmtId="0" fontId="25" fillId="0" borderId="22" xfId="0" applyFont="1" applyBorder="1" applyProtection="1">
      <protection locked="0"/>
    </xf>
    <xf numFmtId="0" fontId="25" fillId="0" borderId="22" xfId="2" applyFont="1" applyBorder="1" applyProtection="1">
      <protection locked="0"/>
    </xf>
    <xf numFmtId="0" fontId="0" fillId="0" borderId="7" xfId="0" applyBorder="1"/>
    <xf numFmtId="0" fontId="26" fillId="0" borderId="35" xfId="2" applyFont="1" applyFill="1" applyBorder="1" applyAlignment="1" applyProtection="1">
      <alignment horizontal="center"/>
      <protection hidden="1"/>
    </xf>
    <xf numFmtId="0" fontId="25" fillId="0" borderId="19" xfId="0" applyFont="1" applyBorder="1" applyAlignment="1" applyProtection="1">
      <protection locked="0"/>
    </xf>
    <xf numFmtId="0" fontId="25" fillId="0" borderId="33" xfId="2" applyFont="1" applyBorder="1" applyProtection="1">
      <protection locked="0"/>
    </xf>
    <xf numFmtId="0" fontId="25" fillId="0" borderId="7" xfId="0" applyFont="1" applyBorder="1" applyProtection="1">
      <protection locked="0"/>
    </xf>
    <xf numFmtId="0" fontId="24" fillId="0" borderId="22" xfId="2" applyFont="1" applyFill="1" applyBorder="1" applyProtection="1">
      <protection locked="0"/>
    </xf>
    <xf numFmtId="166" fontId="25" fillId="0" borderId="22" xfId="0" applyNumberFormat="1" applyFont="1" applyBorder="1" applyProtection="1">
      <protection locked="0"/>
    </xf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27" fillId="0" borderId="47" xfId="2" applyFont="1" applyFill="1" applyBorder="1" applyProtection="1">
      <protection locked="0"/>
    </xf>
    <xf numFmtId="166" fontId="25" fillId="0" borderId="49" xfId="0" applyNumberFormat="1" applyFont="1" applyBorder="1"/>
    <xf numFmtId="166" fontId="25" fillId="0" borderId="49" xfId="0" applyNumberFormat="1" applyFont="1" applyBorder="1" applyProtection="1">
      <protection locked="0"/>
    </xf>
    <xf numFmtId="166" fontId="25" fillId="0" borderId="7" xfId="0" applyNumberFormat="1" applyFont="1" applyBorder="1" applyProtection="1">
      <protection locked="0"/>
    </xf>
    <xf numFmtId="0" fontId="24" fillId="0" borderId="50" xfId="2" applyFont="1" applyFill="1" applyBorder="1" applyAlignment="1" applyProtection="1">
      <alignment horizontal="center"/>
      <protection hidden="1"/>
    </xf>
    <xf numFmtId="166" fontId="25" fillId="0" borderId="22" xfId="0" applyNumberFormat="1" applyFont="1" applyBorder="1"/>
    <xf numFmtId="0" fontId="25" fillId="0" borderId="21" xfId="0" applyFont="1" applyBorder="1" applyProtection="1">
      <protection locked="0"/>
    </xf>
    <xf numFmtId="0" fontId="26" fillId="0" borderId="32" xfId="2" applyNumberFormat="1" applyFont="1" applyFill="1" applyBorder="1" applyAlignment="1" applyProtection="1">
      <alignment horizontal="center"/>
      <protection hidden="1"/>
    </xf>
    <xf numFmtId="0" fontId="28" fillId="0" borderId="22" xfId="0" applyFont="1" applyFill="1" applyBorder="1" applyAlignment="1">
      <alignment horizontal="right"/>
    </xf>
    <xf numFmtId="0" fontId="26" fillId="0" borderId="21" xfId="2" applyFont="1" applyFill="1" applyBorder="1" applyAlignment="1" applyProtection="1">
      <alignment horizontal="center"/>
      <protection hidden="1"/>
    </xf>
    <xf numFmtId="2" fontId="24" fillId="0" borderId="32" xfId="2" applyNumberFormat="1" applyFont="1" applyFill="1" applyBorder="1" applyAlignment="1" applyProtection="1">
      <alignment horizontal="center"/>
      <protection hidden="1"/>
    </xf>
    <xf numFmtId="1" fontId="26" fillId="0" borderId="35" xfId="2" applyNumberFormat="1" applyFont="1" applyFill="1" applyBorder="1" applyAlignment="1" applyProtection="1">
      <alignment horizontal="center"/>
      <protection hidden="1"/>
    </xf>
    <xf numFmtId="4" fontId="24" fillId="0" borderId="32" xfId="2" applyNumberFormat="1" applyFont="1" applyFill="1" applyBorder="1" applyAlignment="1" applyProtection="1">
      <alignment horizontal="center"/>
      <protection hidden="1"/>
    </xf>
    <xf numFmtId="1" fontId="26" fillId="0" borderId="33" xfId="2" applyNumberFormat="1" applyFont="1" applyFill="1" applyBorder="1" applyAlignment="1" applyProtection="1">
      <alignment horizontal="center"/>
      <protection hidden="1"/>
    </xf>
    <xf numFmtId="1" fontId="26" fillId="0" borderId="21" xfId="2" applyNumberFormat="1" applyFont="1" applyFill="1" applyBorder="1" applyAlignment="1" applyProtection="1">
      <alignment horizontal="center"/>
      <protection hidden="1"/>
    </xf>
    <xf numFmtId="38" fontId="25" fillId="0" borderId="45" xfId="0" applyNumberFormat="1" applyFont="1" applyBorder="1" applyProtection="1">
      <protection hidden="1"/>
    </xf>
    <xf numFmtId="0" fontId="25" fillId="0" borderId="21" xfId="2" applyNumberFormat="1" applyFont="1" applyBorder="1" applyProtection="1">
      <protection locked="0"/>
    </xf>
    <xf numFmtId="0" fontId="25" fillId="0" borderId="21" xfId="2" applyNumberFormat="1" applyFont="1" applyFill="1" applyBorder="1" applyProtection="1">
      <protection locked="0"/>
    </xf>
    <xf numFmtId="0" fontId="25" fillId="0" borderId="33" xfId="2" applyFont="1" applyFill="1" applyBorder="1" applyProtection="1">
      <protection locked="0"/>
    </xf>
    <xf numFmtId="0" fontId="24" fillId="0" borderId="32" xfId="2" applyNumberFormat="1" applyFont="1" applyFill="1" applyBorder="1" applyAlignment="1" applyProtection="1">
      <alignment horizontal="center"/>
      <protection hidden="1"/>
    </xf>
    <xf numFmtId="0" fontId="29" fillId="0" borderId="22" xfId="2" applyFont="1" applyFill="1" applyBorder="1" applyAlignment="1" applyProtection="1">
      <protection hidden="1"/>
    </xf>
    <xf numFmtId="0" fontId="25" fillId="0" borderId="7" xfId="2" applyFont="1" applyFill="1" applyBorder="1" applyProtection="1">
      <protection locked="0"/>
    </xf>
    <xf numFmtId="0" fontId="25" fillId="0" borderId="22" xfId="2" applyFont="1" applyBorder="1" applyProtection="1">
      <protection hidden="1"/>
    </xf>
    <xf numFmtId="0" fontId="25" fillId="0" borderId="33" xfId="0" applyFont="1" applyBorder="1" applyProtection="1">
      <protection locked="0"/>
    </xf>
    <xf numFmtId="0" fontId="0" fillId="0" borderId="0" xfId="0" applyFill="1" applyBorder="1"/>
    <xf numFmtId="0" fontId="24" fillId="0" borderId="22" xfId="2" applyFont="1" applyFill="1" applyBorder="1" applyProtection="1">
      <protection locked="0" hidden="1"/>
    </xf>
    <xf numFmtId="0" fontId="24" fillId="0" borderId="51" xfId="2" applyFont="1" applyFill="1" applyBorder="1" applyAlignment="1" applyProtection="1">
      <protection locked="0" hidden="1"/>
    </xf>
    <xf numFmtId="0" fontId="25" fillId="0" borderId="21" xfId="2" applyFont="1" applyBorder="1" applyProtection="1">
      <protection locked="0" hidden="1"/>
    </xf>
    <xf numFmtId="0" fontId="6" fillId="0" borderId="39" xfId="0" applyFont="1" applyBorder="1" applyAlignment="1" applyProtection="1">
      <alignment horizontal="center" shrinkToFit="1"/>
    </xf>
    <xf numFmtId="0" fontId="6" fillId="0" borderId="52" xfId="0" applyFont="1" applyBorder="1" applyAlignment="1" applyProtection="1">
      <alignment horizontal="center" shrinkToFit="1"/>
    </xf>
    <xf numFmtId="164" fontId="4" fillId="0" borderId="32" xfId="0" applyNumberFormat="1" applyFont="1" applyBorder="1" applyAlignment="1" applyProtection="1">
      <alignment horizontal="center" shrinkToFit="1"/>
    </xf>
    <xf numFmtId="0" fontId="4" fillId="0" borderId="32" xfId="0" applyNumberFormat="1" applyFont="1" applyBorder="1" applyAlignment="1" applyProtection="1">
      <alignment horizontal="center" shrinkToFit="1"/>
    </xf>
    <xf numFmtId="0" fontId="4" fillId="0" borderId="32" xfId="0" applyFont="1" applyBorder="1" applyAlignment="1" applyProtection="1">
      <alignment horizontal="left" shrinkToFit="1"/>
    </xf>
    <xf numFmtId="0" fontId="4" fillId="0" borderId="19" xfId="0" applyFont="1" applyBorder="1" applyAlignment="1" applyProtection="1">
      <alignment horizontal="left" shrinkToFit="1"/>
    </xf>
    <xf numFmtId="16" fontId="4" fillId="0" borderId="32" xfId="0" applyNumberFormat="1" applyFont="1" applyBorder="1" applyAlignment="1" applyProtection="1">
      <alignment horizontal="left" shrinkToFit="1"/>
    </xf>
    <xf numFmtId="40" fontId="5" fillId="0" borderId="0" xfId="0" applyNumberFormat="1" applyFont="1" applyAlignment="1" applyProtection="1"/>
    <xf numFmtId="0" fontId="14" fillId="0" borderId="15" xfId="0" applyFont="1" applyBorder="1" applyAlignment="1" applyProtection="1">
      <alignment horizontal="left" vertical="center" shrinkToFit="1"/>
      <protection locked="0"/>
    </xf>
    <xf numFmtId="0" fontId="14" fillId="0" borderId="11" xfId="0" applyFont="1" applyBorder="1" applyAlignment="1" applyProtection="1">
      <alignment vertical="center" shrinkToFit="1"/>
      <protection locked="0"/>
    </xf>
    <xf numFmtId="0" fontId="14" fillId="0" borderId="16" xfId="0" applyFont="1" applyBorder="1" applyAlignment="1" applyProtection="1">
      <alignment vertical="center" shrinkToFit="1"/>
      <protection locked="0"/>
    </xf>
    <xf numFmtId="0" fontId="14" fillId="0" borderId="11" xfId="0" applyFont="1" applyBorder="1" applyAlignment="1" applyProtection="1">
      <alignment horizontal="left" vertical="center" shrinkToFit="1"/>
      <protection locked="0"/>
    </xf>
    <xf numFmtId="0" fontId="14" fillId="0" borderId="16" xfId="0" applyFont="1" applyBorder="1" applyAlignment="1" applyProtection="1">
      <alignment horizontal="left" vertical="center" shrinkToFit="1"/>
      <protection locked="0"/>
    </xf>
    <xf numFmtId="0" fontId="14" fillId="0" borderId="15" xfId="0" applyFont="1" applyBorder="1" applyAlignment="1" applyProtection="1">
      <alignment vertical="center" shrinkToFit="1"/>
      <protection locked="0"/>
    </xf>
    <xf numFmtId="165" fontId="14" fillId="0" borderId="15" xfId="0" applyNumberFormat="1" applyFont="1" applyBorder="1" applyAlignment="1" applyProtection="1">
      <alignment horizontal="left" vertical="center" shrinkToFit="1"/>
      <protection locked="0"/>
    </xf>
    <xf numFmtId="0" fontId="14" fillId="0" borderId="15" xfId="0" applyFont="1" applyBorder="1" applyAlignment="1" applyProtection="1">
      <alignment horizontal="left" vertical="center" shrinkToFit="1"/>
    </xf>
    <xf numFmtId="0" fontId="14" fillId="0" borderId="11" xfId="0" applyFont="1" applyBorder="1" applyAlignment="1" applyProtection="1">
      <alignment vertical="center" shrinkToFit="1"/>
    </xf>
    <xf numFmtId="0" fontId="14" fillId="0" borderId="16" xfId="0" applyFont="1" applyBorder="1" applyAlignment="1" applyProtection="1">
      <alignment vertical="center" shrinkToFit="1"/>
    </xf>
    <xf numFmtId="0" fontId="14" fillId="0" borderId="11" xfId="0" applyFont="1" applyBorder="1" applyAlignment="1" applyProtection="1">
      <alignment horizontal="left" vertical="center" shrinkToFit="1"/>
    </xf>
    <xf numFmtId="0" fontId="14" fillId="0" borderId="16" xfId="0" applyFont="1" applyBorder="1" applyAlignment="1" applyProtection="1">
      <alignment horizontal="left" vertical="center" shrinkToFit="1"/>
    </xf>
    <xf numFmtId="0" fontId="14" fillId="0" borderId="15" xfId="0" applyFont="1" applyBorder="1" applyAlignment="1" applyProtection="1">
      <alignment vertical="center" shrinkToFit="1"/>
    </xf>
    <xf numFmtId="165" fontId="14" fillId="0" borderId="15" xfId="0" applyNumberFormat="1" applyFont="1" applyBorder="1" applyAlignment="1" applyProtection="1">
      <alignment horizontal="left" vertical="center" shrinkToFit="1"/>
    </xf>
    <xf numFmtId="0" fontId="14" fillId="0" borderId="11" xfId="0" applyFont="1" applyBorder="1" applyAlignment="1">
      <alignment vertical="center" shrinkToFit="1"/>
    </xf>
    <xf numFmtId="0" fontId="14" fillId="0" borderId="16" xfId="0" applyFont="1" applyBorder="1" applyAlignment="1">
      <alignment vertical="center" shrinkToFit="1"/>
    </xf>
    <xf numFmtId="0" fontId="14" fillId="0" borderId="11" xfId="0" applyFont="1" applyBorder="1" applyAlignment="1">
      <alignment horizontal="left" vertical="center" shrinkToFit="1"/>
    </xf>
    <xf numFmtId="0" fontId="14" fillId="0" borderId="16" xfId="0" applyFont="1" applyBorder="1" applyAlignment="1">
      <alignment horizontal="left" vertical="center" shrinkToFit="1"/>
    </xf>
    <xf numFmtId="0" fontId="4" fillId="0" borderId="53" xfId="0" applyFont="1" applyBorder="1" applyAlignment="1" applyProtection="1">
      <alignment horizontal="center" shrinkToFit="1"/>
      <protection locked="0"/>
    </xf>
  </cellXfs>
  <cellStyles count="1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  <cellStyle name="Normal_OFI MV BID v.6.1_1" xfId="2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eth/Dropbox%20(Personal)/Documents/Work/Locksmith%20Content/Hanes/Budget/Sony%20Payroll%20Week%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work/Form/Buick,%2021023/Budget/DD%20Budget%20newPZ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PZ Macro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0">
          <cell r="E20" t="str">
            <v>Show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otals"/>
      <sheetName val="Launch Box"/>
      <sheetName val="Client Info Box"/>
      <sheetName val="Print Sheets"/>
      <sheetName val="Travel"/>
      <sheetName val="Calendar"/>
      <sheetName val="Job Report"/>
      <sheetName val="Top Sheet"/>
      <sheetName val="Page 1A"/>
      <sheetName val="Page 1B"/>
      <sheetName val="Page 2"/>
      <sheetName val="Page 3"/>
      <sheetName val="Page 4"/>
      <sheetName val="Page 5"/>
      <sheetName val="Page 6"/>
      <sheetName val="Sales Log"/>
      <sheetName val="Purchase Order Log"/>
      <sheetName val="Petty Cash Log"/>
      <sheetName val="Payroll Log"/>
      <sheetName val="Check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6">
          <cell r="J56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rnerstoretech.com/forms/" TargetMode="External"/><Relationship Id="rId2" Type="http://schemas.openxmlformats.org/officeDocument/2006/relationships/hyperlink" Target="mailto:gareth@cornerstor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42"/>
  <sheetViews>
    <sheetView showRuler="0" zoomScale="200" zoomScaleNormal="120" zoomScaleSheetLayoutView="100" zoomScalePageLayoutView="120" workbookViewId="0">
      <selection activeCell="B123" sqref="B123"/>
    </sheetView>
  </sheetViews>
  <sheetFormatPr baseColWidth="10" defaultRowHeight="13" x14ac:dyDescent="0"/>
  <cols>
    <col min="1" max="1" width="5.5703125" style="145" customWidth="1"/>
    <col min="2" max="2" width="22.7109375" style="145" customWidth="1"/>
    <col min="3" max="3" width="7.7109375" customWidth="1"/>
  </cols>
  <sheetData>
    <row r="1" spans="1:3" s="150" customFormat="1">
      <c r="A1" s="147" t="s">
        <v>56</v>
      </c>
      <c r="B1" s="192" t="s">
        <v>57</v>
      </c>
      <c r="C1" s="148"/>
    </row>
    <row r="2" spans="1:3">
      <c r="A2" s="151">
        <v>1</v>
      </c>
      <c r="B2" s="152" t="s">
        <v>58</v>
      </c>
      <c r="C2" s="153"/>
    </row>
    <row r="3" spans="1:3">
      <c r="A3" s="151">
        <v>2</v>
      </c>
      <c r="B3" s="152" t="s">
        <v>59</v>
      </c>
      <c r="C3" s="153"/>
    </row>
    <row r="4" spans="1:3">
      <c r="A4" s="151">
        <v>3</v>
      </c>
      <c r="B4" s="152" t="s">
        <v>60</v>
      </c>
      <c r="C4" s="153"/>
    </row>
    <row r="5" spans="1:3">
      <c r="A5" s="151">
        <v>4</v>
      </c>
      <c r="B5" s="154" t="s">
        <v>61</v>
      </c>
      <c r="C5" s="153"/>
    </row>
    <row r="6" spans="1:3">
      <c r="A6" s="151">
        <v>5</v>
      </c>
      <c r="B6" s="152" t="s">
        <v>62</v>
      </c>
      <c r="C6" s="153"/>
    </row>
    <row r="7" spans="1:3">
      <c r="A7" s="151">
        <v>6</v>
      </c>
      <c r="B7" s="154" t="s">
        <v>63</v>
      </c>
      <c r="C7" s="153"/>
    </row>
    <row r="8" spans="1:3">
      <c r="A8" s="151">
        <v>7</v>
      </c>
      <c r="B8" s="154" t="s">
        <v>64</v>
      </c>
      <c r="C8" s="155"/>
    </row>
    <row r="9" spans="1:3">
      <c r="A9" s="151">
        <v>8</v>
      </c>
      <c r="B9" s="154" t="s">
        <v>65</v>
      </c>
      <c r="C9" s="153"/>
    </row>
    <row r="10" spans="1:3">
      <c r="A10" s="151">
        <v>9</v>
      </c>
      <c r="B10" s="154" t="s">
        <v>66</v>
      </c>
      <c r="C10" s="155"/>
    </row>
    <row r="11" spans="1:3">
      <c r="A11" s="151">
        <v>10</v>
      </c>
      <c r="B11" s="154" t="s">
        <v>67</v>
      </c>
      <c r="C11" s="155"/>
    </row>
    <row r="12" spans="1:3">
      <c r="A12" s="151">
        <v>11</v>
      </c>
      <c r="B12" s="152" t="s">
        <v>68</v>
      </c>
      <c r="C12" s="153"/>
    </row>
    <row r="13" spans="1:3">
      <c r="A13" s="151">
        <v>12</v>
      </c>
      <c r="B13" s="152" t="s">
        <v>69</v>
      </c>
      <c r="C13" s="153"/>
    </row>
    <row r="14" spans="1:3">
      <c r="A14" s="151">
        <v>13</v>
      </c>
      <c r="B14" s="152" t="s">
        <v>69</v>
      </c>
      <c r="C14" s="155"/>
    </row>
    <row r="15" spans="1:3">
      <c r="A15" s="151">
        <v>14</v>
      </c>
      <c r="B15" s="152" t="s">
        <v>69</v>
      </c>
      <c r="C15" s="155"/>
    </row>
    <row r="16" spans="1:3">
      <c r="A16" s="151">
        <v>15</v>
      </c>
      <c r="B16" s="152" t="s">
        <v>69</v>
      </c>
      <c r="C16" s="155"/>
    </row>
    <row r="17" spans="1:3">
      <c r="A17" s="151">
        <v>16</v>
      </c>
      <c r="B17" s="152" t="s">
        <v>70</v>
      </c>
      <c r="C17" s="153"/>
    </row>
    <row r="18" spans="1:3">
      <c r="A18" s="151">
        <v>17</v>
      </c>
      <c r="B18" s="152" t="s">
        <v>71</v>
      </c>
      <c r="C18" s="153"/>
    </row>
    <row r="19" spans="1:3">
      <c r="A19" s="151">
        <v>18</v>
      </c>
      <c r="B19" s="152" t="s">
        <v>71</v>
      </c>
      <c r="C19" s="153"/>
    </row>
    <row r="20" spans="1:3">
      <c r="A20" s="151">
        <v>19</v>
      </c>
      <c r="B20" s="152" t="s">
        <v>71</v>
      </c>
      <c r="C20" s="153"/>
    </row>
    <row r="21" spans="1:3">
      <c r="A21" s="151">
        <v>20</v>
      </c>
      <c r="B21" s="152" t="s">
        <v>71</v>
      </c>
      <c r="C21" s="153"/>
    </row>
    <row r="22" spans="1:3">
      <c r="A22" s="151">
        <v>21</v>
      </c>
      <c r="B22" s="152" t="s">
        <v>72</v>
      </c>
      <c r="C22" s="153"/>
    </row>
    <row r="23" spans="1:3">
      <c r="A23" s="151">
        <v>22</v>
      </c>
      <c r="B23" s="152" t="s">
        <v>73</v>
      </c>
      <c r="C23" s="153"/>
    </row>
    <row r="24" spans="1:3">
      <c r="A24" s="151">
        <v>23</v>
      </c>
      <c r="B24" s="152" t="s">
        <v>74</v>
      </c>
      <c r="C24" s="153"/>
    </row>
    <row r="25" spans="1:3">
      <c r="A25" s="151">
        <v>24</v>
      </c>
      <c r="B25" s="152" t="s">
        <v>75</v>
      </c>
      <c r="C25" s="153"/>
    </row>
    <row r="26" spans="1:3">
      <c r="A26" s="151">
        <v>25</v>
      </c>
      <c r="B26" s="152" t="s">
        <v>76</v>
      </c>
      <c r="C26" s="153"/>
    </row>
    <row r="27" spans="1:3">
      <c r="A27" s="151">
        <v>26</v>
      </c>
      <c r="B27" s="152" t="s">
        <v>77</v>
      </c>
      <c r="C27" s="153"/>
    </row>
    <row r="28" spans="1:3">
      <c r="A28" s="151">
        <v>27</v>
      </c>
      <c r="B28" s="152" t="s">
        <v>78</v>
      </c>
      <c r="C28" s="153"/>
    </row>
    <row r="29" spans="1:3">
      <c r="A29" s="151">
        <v>28</v>
      </c>
      <c r="B29" s="152" t="s">
        <v>79</v>
      </c>
      <c r="C29" s="153"/>
    </row>
    <row r="30" spans="1:3">
      <c r="A30" s="151">
        <v>29</v>
      </c>
      <c r="B30" s="152" t="s">
        <v>80</v>
      </c>
      <c r="C30" s="153"/>
    </row>
    <row r="31" spans="1:3">
      <c r="A31" s="151">
        <v>30</v>
      </c>
      <c r="B31" s="152" t="s">
        <v>81</v>
      </c>
      <c r="C31" s="153"/>
    </row>
    <row r="32" spans="1:3">
      <c r="A32" s="151">
        <v>31</v>
      </c>
      <c r="B32" s="152" t="s">
        <v>82</v>
      </c>
      <c r="C32" s="153"/>
    </row>
    <row r="33" spans="1:3">
      <c r="A33" s="151">
        <v>32</v>
      </c>
      <c r="B33" s="152" t="s">
        <v>83</v>
      </c>
      <c r="C33" s="153"/>
    </row>
    <row r="34" spans="1:3">
      <c r="A34" s="151">
        <v>33</v>
      </c>
      <c r="B34" s="152" t="s">
        <v>84</v>
      </c>
      <c r="C34" s="153"/>
    </row>
    <row r="35" spans="1:3">
      <c r="A35" s="151">
        <v>34</v>
      </c>
      <c r="B35" s="152" t="s">
        <v>85</v>
      </c>
      <c r="C35" s="153"/>
    </row>
    <row r="36" spans="1:3">
      <c r="A36" s="151">
        <v>35</v>
      </c>
      <c r="B36" s="152" t="s">
        <v>86</v>
      </c>
      <c r="C36" s="153"/>
    </row>
    <row r="37" spans="1:3">
      <c r="A37" s="151">
        <v>36</v>
      </c>
      <c r="B37" s="152" t="s">
        <v>87</v>
      </c>
      <c r="C37" s="153"/>
    </row>
    <row r="38" spans="1:3">
      <c r="A38" s="151">
        <v>37</v>
      </c>
      <c r="B38" s="152" t="s">
        <v>88</v>
      </c>
      <c r="C38" s="153"/>
    </row>
    <row r="39" spans="1:3">
      <c r="A39" s="151">
        <v>38</v>
      </c>
      <c r="B39" s="152" t="s">
        <v>89</v>
      </c>
      <c r="C39" s="153"/>
    </row>
    <row r="40" spans="1:3">
      <c r="A40" s="151">
        <v>39</v>
      </c>
      <c r="B40" s="152" t="s">
        <v>90</v>
      </c>
      <c r="C40" s="153"/>
    </row>
    <row r="41" spans="1:3">
      <c r="A41" s="151">
        <v>40</v>
      </c>
      <c r="B41" s="152" t="s">
        <v>91</v>
      </c>
      <c r="C41" s="153"/>
    </row>
    <row r="42" spans="1:3">
      <c r="A42" s="151">
        <v>41</v>
      </c>
      <c r="B42" s="152" t="s">
        <v>92</v>
      </c>
      <c r="C42" s="153"/>
    </row>
    <row r="43" spans="1:3">
      <c r="A43" s="151">
        <v>42</v>
      </c>
      <c r="B43" s="154" t="s">
        <v>93</v>
      </c>
      <c r="C43" s="153"/>
    </row>
    <row r="44" spans="1:3">
      <c r="A44" s="151">
        <v>43</v>
      </c>
      <c r="B44" s="154" t="s">
        <v>94</v>
      </c>
      <c r="C44" s="153"/>
    </row>
    <row r="45" spans="1:3">
      <c r="A45" s="151">
        <v>44</v>
      </c>
      <c r="B45" s="154" t="s">
        <v>95</v>
      </c>
      <c r="C45" s="153"/>
    </row>
    <row r="46" spans="1:3">
      <c r="A46" s="151">
        <v>45</v>
      </c>
      <c r="B46" s="154" t="s">
        <v>96</v>
      </c>
      <c r="C46" s="153"/>
    </row>
    <row r="47" spans="1:3">
      <c r="A47" s="151">
        <v>46</v>
      </c>
      <c r="B47" s="154" t="s">
        <v>97</v>
      </c>
      <c r="C47" s="155"/>
    </row>
    <row r="48" spans="1:3">
      <c r="A48" s="151">
        <v>47</v>
      </c>
      <c r="B48" s="154" t="s">
        <v>97</v>
      </c>
      <c r="C48" s="155"/>
    </row>
    <row r="49" spans="1:3">
      <c r="A49" s="151">
        <v>48</v>
      </c>
      <c r="B49" s="154" t="s">
        <v>97</v>
      </c>
      <c r="C49" s="156"/>
    </row>
    <row r="50" spans="1:3">
      <c r="A50" s="151">
        <v>49</v>
      </c>
      <c r="B50" s="154" t="s">
        <v>98</v>
      </c>
      <c r="C50" s="156"/>
    </row>
    <row r="51" spans="1:3" s="157" customFormat="1">
      <c r="A51" s="151">
        <v>50</v>
      </c>
      <c r="B51" s="154" t="s">
        <v>99</v>
      </c>
      <c r="C51" s="156"/>
    </row>
    <row r="52" spans="1:3">
      <c r="A52" s="151">
        <v>51</v>
      </c>
      <c r="B52" s="152" t="str">
        <f>B2</f>
        <v>Line Producer</v>
      </c>
      <c r="C52" s="153"/>
    </row>
    <row r="53" spans="1:3">
      <c r="A53" s="151">
        <v>52</v>
      </c>
      <c r="B53" s="152" t="str">
        <f t="shared" ref="B53:B101" si="0">B3</f>
        <v>Assistant Director</v>
      </c>
      <c r="C53" s="153"/>
    </row>
    <row r="54" spans="1:3">
      <c r="A54" s="151">
        <v>53</v>
      </c>
      <c r="B54" s="152" t="str">
        <f t="shared" si="0"/>
        <v>Director of Photography</v>
      </c>
      <c r="C54" s="153"/>
    </row>
    <row r="55" spans="1:3">
      <c r="A55" s="151">
        <v>54</v>
      </c>
      <c r="B55" s="152" t="str">
        <f t="shared" si="0"/>
        <v>Camera Operator</v>
      </c>
      <c r="C55" s="153"/>
    </row>
    <row r="56" spans="1:3">
      <c r="A56" s="151">
        <v>55</v>
      </c>
      <c r="B56" s="152" t="str">
        <f t="shared" si="0"/>
        <v>1st Camera Assistant</v>
      </c>
      <c r="C56" s="153"/>
    </row>
    <row r="57" spans="1:3">
      <c r="A57" s="151">
        <v>56</v>
      </c>
      <c r="B57" s="152" t="str">
        <f t="shared" si="0"/>
        <v>2nd Camera Assistant</v>
      </c>
      <c r="C57" s="153"/>
    </row>
    <row r="58" spans="1:3">
      <c r="A58" s="151">
        <v>57</v>
      </c>
      <c r="B58" s="152" t="str">
        <f t="shared" si="0"/>
        <v>Production Manager</v>
      </c>
      <c r="C58" s="155"/>
    </row>
    <row r="59" spans="1:3">
      <c r="A59" s="151">
        <v>58</v>
      </c>
      <c r="B59" s="152" t="str">
        <f t="shared" si="0"/>
        <v>Art Director</v>
      </c>
      <c r="C59" s="153"/>
    </row>
    <row r="60" spans="1:3">
      <c r="A60" s="151">
        <v>59</v>
      </c>
      <c r="B60" s="152" t="str">
        <f t="shared" si="0"/>
        <v>Set Decorator</v>
      </c>
      <c r="C60" s="155"/>
    </row>
    <row r="61" spans="1:3">
      <c r="A61" s="151">
        <v>60</v>
      </c>
      <c r="B61" s="152" t="str">
        <f t="shared" si="0"/>
        <v>Prop Master</v>
      </c>
      <c r="C61" s="155"/>
    </row>
    <row r="62" spans="1:3">
      <c r="A62" s="151">
        <v>61</v>
      </c>
      <c r="B62" s="152" t="str">
        <f t="shared" si="0"/>
        <v>Gaffer</v>
      </c>
      <c r="C62" s="153"/>
    </row>
    <row r="63" spans="1:3">
      <c r="A63" s="151">
        <v>62</v>
      </c>
      <c r="B63" s="152" t="str">
        <f t="shared" si="0"/>
        <v>Electrician</v>
      </c>
      <c r="C63" s="153"/>
    </row>
    <row r="64" spans="1:3">
      <c r="A64" s="151">
        <v>63</v>
      </c>
      <c r="B64" s="152" t="str">
        <f t="shared" si="0"/>
        <v>Electrician</v>
      </c>
      <c r="C64" s="155"/>
    </row>
    <row r="65" spans="1:3">
      <c r="A65" s="151">
        <v>64</v>
      </c>
      <c r="B65" s="152" t="str">
        <f t="shared" si="0"/>
        <v>Electrician</v>
      </c>
      <c r="C65" s="155"/>
    </row>
    <row r="66" spans="1:3">
      <c r="A66" s="151">
        <v>65</v>
      </c>
      <c r="B66" s="152" t="str">
        <f t="shared" si="0"/>
        <v>Electrician</v>
      </c>
      <c r="C66" s="155"/>
    </row>
    <row r="67" spans="1:3">
      <c r="A67" s="151">
        <v>66</v>
      </c>
      <c r="B67" s="152" t="str">
        <f t="shared" si="0"/>
        <v>Key Grip</v>
      </c>
      <c r="C67" s="153"/>
    </row>
    <row r="68" spans="1:3">
      <c r="A68" s="151">
        <v>67</v>
      </c>
      <c r="B68" s="152" t="str">
        <f t="shared" si="0"/>
        <v>Grip</v>
      </c>
      <c r="C68" s="153"/>
    </row>
    <row r="69" spans="1:3">
      <c r="A69" s="151">
        <v>68</v>
      </c>
      <c r="B69" s="152" t="str">
        <f t="shared" si="0"/>
        <v>Grip</v>
      </c>
      <c r="C69" s="153"/>
    </row>
    <row r="70" spans="1:3">
      <c r="A70" s="151">
        <v>69</v>
      </c>
      <c r="B70" s="152" t="str">
        <f t="shared" si="0"/>
        <v>Grip</v>
      </c>
      <c r="C70" s="153"/>
    </row>
    <row r="71" spans="1:3">
      <c r="A71" s="151">
        <v>70</v>
      </c>
      <c r="B71" s="152" t="str">
        <f t="shared" si="0"/>
        <v>Grip</v>
      </c>
      <c r="C71" s="153"/>
    </row>
    <row r="72" spans="1:3">
      <c r="A72" s="151">
        <v>71</v>
      </c>
      <c r="B72" s="152" t="str">
        <f t="shared" si="0"/>
        <v>Swing</v>
      </c>
      <c r="C72" s="153"/>
    </row>
    <row r="73" spans="1:3">
      <c r="A73" s="151">
        <v>72</v>
      </c>
      <c r="B73" s="152" t="str">
        <f t="shared" si="0"/>
        <v>Mixer</v>
      </c>
      <c r="C73" s="153"/>
    </row>
    <row r="74" spans="1:3">
      <c r="A74" s="151">
        <v>73</v>
      </c>
      <c r="B74" s="152" t="str">
        <f t="shared" si="0"/>
        <v>Boom</v>
      </c>
      <c r="C74" s="153"/>
    </row>
    <row r="75" spans="1:3">
      <c r="A75" s="151">
        <v>74</v>
      </c>
      <c r="B75" s="152" t="str">
        <f t="shared" si="0"/>
        <v>Make-Up</v>
      </c>
      <c r="C75" s="153"/>
    </row>
    <row r="76" spans="1:3">
      <c r="A76" s="151">
        <v>75</v>
      </c>
      <c r="B76" s="152" t="str">
        <f t="shared" si="0"/>
        <v>Make-Up Asst</v>
      </c>
      <c r="C76" s="153"/>
    </row>
    <row r="77" spans="1:3">
      <c r="A77" s="151">
        <v>76</v>
      </c>
      <c r="B77" s="152" t="str">
        <f t="shared" si="0"/>
        <v>Stylist</v>
      </c>
      <c r="C77" s="153"/>
    </row>
    <row r="78" spans="1:3">
      <c r="A78" s="151">
        <v>77</v>
      </c>
      <c r="B78" s="152" t="str">
        <f t="shared" si="0"/>
        <v>Stylist Asst</v>
      </c>
      <c r="C78" s="153"/>
    </row>
    <row r="79" spans="1:3">
      <c r="A79" s="151">
        <v>78</v>
      </c>
      <c r="B79" s="152" t="str">
        <f t="shared" si="0"/>
        <v>Script Supervisor</v>
      </c>
      <c r="C79" s="153"/>
    </row>
    <row r="80" spans="1:3">
      <c r="A80" s="151">
        <v>79</v>
      </c>
      <c r="B80" s="152" t="str">
        <f t="shared" si="0"/>
        <v>Home Econ</v>
      </c>
      <c r="C80" s="153"/>
    </row>
    <row r="81" spans="1:3">
      <c r="A81" s="151">
        <v>80</v>
      </c>
      <c r="B81" s="152" t="str">
        <f t="shared" si="0"/>
        <v>Home Econ Assistant</v>
      </c>
      <c r="C81" s="153"/>
    </row>
    <row r="82" spans="1:3">
      <c r="A82" s="151">
        <v>81</v>
      </c>
      <c r="B82" s="152" t="str">
        <f t="shared" si="0"/>
        <v>VTR Operator</v>
      </c>
      <c r="C82" s="153"/>
    </row>
    <row r="83" spans="1:3">
      <c r="A83" s="151">
        <v>82</v>
      </c>
      <c r="B83" s="152" t="str">
        <f t="shared" si="0"/>
        <v>Crane Operator</v>
      </c>
      <c r="C83" s="153"/>
    </row>
    <row r="84" spans="1:3">
      <c r="A84" s="151">
        <v>83</v>
      </c>
      <c r="B84" s="152" t="str">
        <f t="shared" si="0"/>
        <v>Tech</v>
      </c>
      <c r="C84" s="153"/>
    </row>
    <row r="85" spans="1:3">
      <c r="A85" s="151">
        <v>84</v>
      </c>
      <c r="B85" s="152" t="str">
        <f t="shared" si="0"/>
        <v>Driver</v>
      </c>
      <c r="C85" s="153"/>
    </row>
    <row r="86" spans="1:3">
      <c r="A86" s="151">
        <v>85</v>
      </c>
      <c r="B86" s="152" t="str">
        <f t="shared" si="0"/>
        <v>Generator Operator</v>
      </c>
      <c r="C86" s="153"/>
    </row>
    <row r="87" spans="1:3">
      <c r="A87" s="151">
        <v>86</v>
      </c>
      <c r="B87" s="152" t="str">
        <f t="shared" si="0"/>
        <v>Location Scout / Manager</v>
      </c>
      <c r="C87" s="153"/>
    </row>
    <row r="88" spans="1:3">
      <c r="A88" s="151">
        <v>87</v>
      </c>
      <c r="B88" s="152" t="str">
        <f t="shared" si="0"/>
        <v>Location Scout Asst</v>
      </c>
      <c r="C88" s="153"/>
    </row>
    <row r="89" spans="1:3">
      <c r="A89" s="151">
        <v>88</v>
      </c>
      <c r="B89" s="152" t="str">
        <f t="shared" si="0"/>
        <v>Production Assistant</v>
      </c>
      <c r="C89" s="153"/>
    </row>
    <row r="90" spans="1:3">
      <c r="A90" s="151">
        <v>89</v>
      </c>
      <c r="B90" s="152" t="str">
        <f t="shared" si="0"/>
        <v>2nd AD</v>
      </c>
      <c r="C90" s="153"/>
    </row>
    <row r="91" spans="1:3">
      <c r="A91" s="151">
        <v>90</v>
      </c>
      <c r="B91" s="152" t="str">
        <f t="shared" si="0"/>
        <v>Nurse/1st Aid</v>
      </c>
      <c r="C91" s="153"/>
    </row>
    <row r="92" spans="1:3">
      <c r="A92" s="151">
        <v>91</v>
      </c>
      <c r="B92" s="152" t="str">
        <f t="shared" si="0"/>
        <v>Craft Service</v>
      </c>
      <c r="C92" s="153"/>
    </row>
    <row r="93" spans="1:3">
      <c r="A93" s="151">
        <v>92</v>
      </c>
      <c r="B93" s="152" t="str">
        <f>B43</f>
        <v>Firemen</v>
      </c>
      <c r="C93" s="153"/>
    </row>
    <row r="94" spans="1:3">
      <c r="A94" s="151">
        <v>93</v>
      </c>
      <c r="B94" s="152" t="str">
        <f t="shared" si="0"/>
        <v>Policemen</v>
      </c>
      <c r="C94" s="153"/>
    </row>
    <row r="95" spans="1:3">
      <c r="A95" s="151">
        <v>94</v>
      </c>
      <c r="B95" s="152" t="str">
        <f t="shared" si="0"/>
        <v>Assistant to Director</v>
      </c>
      <c r="C95" s="153"/>
    </row>
    <row r="96" spans="1:3">
      <c r="A96" s="151">
        <v>95</v>
      </c>
      <c r="B96" s="152" t="str">
        <f t="shared" si="0"/>
        <v>Gang Boss</v>
      </c>
      <c r="C96" s="153"/>
    </row>
    <row r="97" spans="1:3">
      <c r="A97" s="151">
        <v>96</v>
      </c>
      <c r="B97" s="152" t="str">
        <f t="shared" si="0"/>
        <v>Teamster</v>
      </c>
      <c r="C97" s="155"/>
    </row>
    <row r="98" spans="1:3">
      <c r="A98" s="151">
        <v>97</v>
      </c>
      <c r="B98" s="152" t="str">
        <f t="shared" si="0"/>
        <v>Teamster</v>
      </c>
      <c r="C98" s="155"/>
    </row>
    <row r="99" spans="1:3">
      <c r="A99" s="151">
        <v>98</v>
      </c>
      <c r="B99" s="152" t="str">
        <f t="shared" si="0"/>
        <v>Teamster</v>
      </c>
      <c r="C99" s="155"/>
    </row>
    <row r="100" spans="1:3">
      <c r="A100" s="151">
        <v>99</v>
      </c>
      <c r="B100" s="152" t="str">
        <f t="shared" si="0"/>
        <v xml:space="preserve">Loader </v>
      </c>
      <c r="C100" s="155"/>
    </row>
    <row r="101" spans="1:3" s="157" customFormat="1">
      <c r="A101" s="151">
        <v>100</v>
      </c>
      <c r="B101" s="152" t="str">
        <f t="shared" si="0"/>
        <v>Production Coordinator</v>
      </c>
      <c r="C101" s="148"/>
    </row>
    <row r="102" spans="1:3" s="150" customFormat="1">
      <c r="A102" s="147" t="s">
        <v>100</v>
      </c>
      <c r="B102" s="192" t="s">
        <v>101</v>
      </c>
      <c r="C102" s="148"/>
    </row>
    <row r="103" spans="1:3">
      <c r="A103" s="158">
        <v>101</v>
      </c>
      <c r="B103" s="154" t="s">
        <v>102</v>
      </c>
      <c r="C103" s="155"/>
    </row>
    <row r="104" spans="1:3">
      <c r="A104" s="158">
        <v>102</v>
      </c>
      <c r="B104" s="154" t="s">
        <v>103</v>
      </c>
      <c r="C104" s="159"/>
    </row>
    <row r="105" spans="1:3">
      <c r="A105" s="158">
        <v>103</v>
      </c>
      <c r="B105" s="160" t="s">
        <v>104</v>
      </c>
      <c r="C105" s="161"/>
    </row>
    <row r="106" spans="1:3">
      <c r="A106" s="158">
        <v>104</v>
      </c>
      <c r="B106" s="160" t="s">
        <v>105</v>
      </c>
      <c r="C106" s="161"/>
    </row>
    <row r="107" spans="1:3">
      <c r="A107" s="158">
        <v>105</v>
      </c>
      <c r="B107" s="160" t="s">
        <v>106</v>
      </c>
      <c r="C107" s="161"/>
    </row>
    <row r="108" spans="1:3">
      <c r="A108" s="158">
        <v>106</v>
      </c>
      <c r="B108" s="160" t="s">
        <v>107</v>
      </c>
      <c r="C108" s="161"/>
    </row>
    <row r="109" spans="1:3">
      <c r="A109" s="158">
        <v>107</v>
      </c>
      <c r="B109" s="160" t="s">
        <v>53</v>
      </c>
      <c r="C109" s="161"/>
    </row>
    <row r="110" spans="1:3">
      <c r="A110" s="158">
        <v>108</v>
      </c>
      <c r="B110" s="160" t="s">
        <v>108</v>
      </c>
      <c r="C110" s="161"/>
    </row>
    <row r="111" spans="1:3">
      <c r="A111" s="158">
        <v>109</v>
      </c>
      <c r="B111" s="160" t="s">
        <v>109</v>
      </c>
      <c r="C111" s="161"/>
    </row>
    <row r="112" spans="1:3">
      <c r="A112" s="158">
        <v>110</v>
      </c>
      <c r="B112" s="160" t="s">
        <v>110</v>
      </c>
      <c r="C112" s="159"/>
    </row>
    <row r="113" spans="1:3">
      <c r="A113" s="158">
        <v>111</v>
      </c>
      <c r="B113" s="160" t="s">
        <v>111</v>
      </c>
      <c r="C113" s="161"/>
    </row>
    <row r="114" spans="1:3">
      <c r="A114" s="158">
        <v>112</v>
      </c>
      <c r="B114" s="160" t="s">
        <v>112</v>
      </c>
      <c r="C114" s="161"/>
    </row>
    <row r="115" spans="1:3" s="157" customFormat="1">
      <c r="A115" s="158">
        <v>113</v>
      </c>
      <c r="B115" s="160" t="s">
        <v>52</v>
      </c>
      <c r="C115" s="161"/>
    </row>
    <row r="116" spans="1:3" s="150" customFormat="1">
      <c r="A116" s="147" t="s">
        <v>113</v>
      </c>
      <c r="B116" s="162" t="s">
        <v>114</v>
      </c>
      <c r="C116" s="163"/>
    </row>
    <row r="117" spans="1:3">
      <c r="A117" s="151">
        <v>114</v>
      </c>
      <c r="B117" s="154" t="s">
        <v>115</v>
      </c>
      <c r="C117" s="155"/>
    </row>
    <row r="118" spans="1:3">
      <c r="A118" s="151">
        <v>115</v>
      </c>
      <c r="B118" s="154" t="s">
        <v>116</v>
      </c>
      <c r="C118" s="155"/>
    </row>
    <row r="119" spans="1:3">
      <c r="A119" s="151">
        <v>116</v>
      </c>
      <c r="B119" s="154" t="s">
        <v>117</v>
      </c>
      <c r="C119" s="159"/>
    </row>
    <row r="120" spans="1:3">
      <c r="A120" s="151">
        <v>117</v>
      </c>
      <c r="B120" s="154" t="s">
        <v>118</v>
      </c>
      <c r="C120" s="155"/>
    </row>
    <row r="121" spans="1:3">
      <c r="A121" s="151">
        <v>118</v>
      </c>
      <c r="B121" s="154" t="s">
        <v>119</v>
      </c>
      <c r="C121" s="155"/>
    </row>
    <row r="122" spans="1:3">
      <c r="A122" s="151">
        <v>119</v>
      </c>
      <c r="B122" s="154" t="s">
        <v>54</v>
      </c>
      <c r="C122" s="155"/>
    </row>
    <row r="123" spans="1:3">
      <c r="A123" s="151">
        <v>120</v>
      </c>
      <c r="B123" s="154" t="s">
        <v>120</v>
      </c>
      <c r="C123" s="155"/>
    </row>
    <row r="124" spans="1:3">
      <c r="A124" s="151">
        <v>121</v>
      </c>
      <c r="B124" s="154" t="s">
        <v>121</v>
      </c>
      <c r="C124" s="155"/>
    </row>
    <row r="125" spans="1:3">
      <c r="A125" s="151">
        <v>122</v>
      </c>
      <c r="B125" s="154" t="s">
        <v>122</v>
      </c>
      <c r="C125" s="155"/>
    </row>
    <row r="126" spans="1:3">
      <c r="A126" s="151">
        <v>123</v>
      </c>
      <c r="B126" s="154" t="s">
        <v>123</v>
      </c>
      <c r="C126" s="155"/>
    </row>
    <row r="127" spans="1:3">
      <c r="A127" s="151">
        <v>124</v>
      </c>
      <c r="B127" s="154" t="s">
        <v>124</v>
      </c>
      <c r="C127" s="155"/>
    </row>
    <row r="128" spans="1:3">
      <c r="A128" s="151">
        <v>125</v>
      </c>
      <c r="B128" s="154" t="s">
        <v>103</v>
      </c>
      <c r="C128" s="155"/>
    </row>
    <row r="129" spans="1:3">
      <c r="A129" s="151">
        <v>126</v>
      </c>
      <c r="B129" s="154" t="s">
        <v>125</v>
      </c>
      <c r="C129" s="155"/>
    </row>
    <row r="130" spans="1:3">
      <c r="A130" s="151">
        <v>127</v>
      </c>
      <c r="B130" s="154" t="s">
        <v>126</v>
      </c>
      <c r="C130" s="155"/>
    </row>
    <row r="131" spans="1:3">
      <c r="A131" s="151">
        <v>128</v>
      </c>
      <c r="B131" s="154" t="s">
        <v>104</v>
      </c>
      <c r="C131" s="155"/>
    </row>
    <row r="132" spans="1:3">
      <c r="A132" s="151">
        <v>129</v>
      </c>
      <c r="B132" s="154" t="s">
        <v>127</v>
      </c>
      <c r="C132" s="155"/>
    </row>
    <row r="133" spans="1:3">
      <c r="A133" s="151">
        <v>130</v>
      </c>
      <c r="B133" s="154" t="s">
        <v>128</v>
      </c>
      <c r="C133" s="155"/>
    </row>
    <row r="134" spans="1:3">
      <c r="A134" s="151">
        <v>131</v>
      </c>
      <c r="B134" s="154" t="s">
        <v>129</v>
      </c>
      <c r="C134" s="155"/>
    </row>
    <row r="135" spans="1:3">
      <c r="A135" s="151">
        <v>132</v>
      </c>
      <c r="B135" s="154" t="s">
        <v>107</v>
      </c>
      <c r="C135" s="155"/>
    </row>
    <row r="136" spans="1:3">
      <c r="A136" s="151">
        <v>133</v>
      </c>
      <c r="B136" s="154" t="s">
        <v>130</v>
      </c>
      <c r="C136" s="155"/>
    </row>
    <row r="137" spans="1:3">
      <c r="A137" s="151">
        <v>134</v>
      </c>
      <c r="B137" s="154" t="s">
        <v>131</v>
      </c>
      <c r="C137" s="159"/>
    </row>
    <row r="138" spans="1:3">
      <c r="A138" s="151">
        <v>135</v>
      </c>
      <c r="B138" s="154" t="s">
        <v>132</v>
      </c>
      <c r="C138" s="155"/>
    </row>
    <row r="139" spans="1:3">
      <c r="A139" s="151">
        <v>136</v>
      </c>
      <c r="B139" s="154" t="s">
        <v>133</v>
      </c>
      <c r="C139" s="155"/>
    </row>
    <row r="140" spans="1:3">
      <c r="A140" s="151">
        <v>137</v>
      </c>
      <c r="B140" s="154" t="s">
        <v>134</v>
      </c>
      <c r="C140" s="155"/>
    </row>
    <row r="141" spans="1:3">
      <c r="A141" s="151">
        <v>138</v>
      </c>
      <c r="B141" s="154" t="s">
        <v>135</v>
      </c>
      <c r="C141" s="155"/>
    </row>
    <row r="142" spans="1:3" s="157" customFormat="1">
      <c r="A142" s="151">
        <v>139</v>
      </c>
      <c r="B142" s="154" t="s">
        <v>136</v>
      </c>
      <c r="C142" s="155"/>
    </row>
    <row r="143" spans="1:3" s="150" customFormat="1">
      <c r="A143" s="147" t="s">
        <v>137</v>
      </c>
      <c r="B143" s="162" t="s">
        <v>138</v>
      </c>
      <c r="C143" s="148"/>
    </row>
    <row r="144" spans="1:3">
      <c r="A144" s="151">
        <v>140</v>
      </c>
      <c r="B144" s="154" t="s">
        <v>139</v>
      </c>
      <c r="C144" s="164"/>
    </row>
    <row r="145" spans="1:3">
      <c r="A145" s="151">
        <v>141</v>
      </c>
      <c r="B145" s="154" t="s">
        <v>140</v>
      </c>
      <c r="C145" s="165"/>
    </row>
    <row r="146" spans="1:3">
      <c r="A146" s="151">
        <v>142</v>
      </c>
      <c r="B146" s="154" t="s">
        <v>141</v>
      </c>
      <c r="C146" s="166"/>
    </row>
    <row r="147" spans="1:3">
      <c r="A147" s="151">
        <v>143</v>
      </c>
      <c r="B147" s="154" t="s">
        <v>142</v>
      </c>
      <c r="C147" s="164"/>
    </row>
    <row r="148" spans="1:3">
      <c r="A148" s="151">
        <v>144</v>
      </c>
      <c r="B148" s="154" t="s">
        <v>143</v>
      </c>
      <c r="C148" s="165"/>
    </row>
    <row r="149" spans="1:3">
      <c r="A149" s="151">
        <v>145</v>
      </c>
      <c r="B149" s="154" t="s">
        <v>144</v>
      </c>
      <c r="C149" s="166"/>
    </row>
    <row r="150" spans="1:3">
      <c r="A150" s="151">
        <v>146</v>
      </c>
      <c r="B150" s="154" t="s">
        <v>145</v>
      </c>
      <c r="C150" s="164"/>
    </row>
    <row r="151" spans="1:3">
      <c r="A151" s="151">
        <v>147</v>
      </c>
      <c r="B151" s="154" t="s">
        <v>146</v>
      </c>
      <c r="C151" s="165"/>
    </row>
    <row r="152" spans="1:3">
      <c r="A152" s="151">
        <v>148</v>
      </c>
      <c r="B152" s="154" t="s">
        <v>132</v>
      </c>
      <c r="C152" s="166"/>
    </row>
    <row r="153" spans="1:3">
      <c r="A153" s="151">
        <v>149</v>
      </c>
      <c r="B153" s="154" t="s">
        <v>147</v>
      </c>
      <c r="C153" s="164"/>
    </row>
    <row r="154" spans="1:3" s="157" customFormat="1">
      <c r="A154" s="151">
        <v>150</v>
      </c>
      <c r="B154" s="154" t="s">
        <v>148</v>
      </c>
      <c r="C154" s="165"/>
    </row>
    <row r="155" spans="1:3" s="150" customFormat="1">
      <c r="A155" s="147" t="s">
        <v>149</v>
      </c>
      <c r="B155" s="192" t="s">
        <v>150</v>
      </c>
      <c r="C155" s="167"/>
    </row>
    <row r="156" spans="1:3">
      <c r="A156" s="151">
        <v>151</v>
      </c>
      <c r="B156" s="154" t="s">
        <v>151</v>
      </c>
      <c r="C156" s="168"/>
    </row>
    <row r="157" spans="1:3">
      <c r="A157" s="151">
        <v>152</v>
      </c>
      <c r="B157" s="154" t="s">
        <v>152</v>
      </c>
      <c r="C157" s="168"/>
    </row>
    <row r="158" spans="1:3">
      <c r="A158" s="151">
        <v>153</v>
      </c>
      <c r="B158" s="154" t="s">
        <v>153</v>
      </c>
      <c r="C158" s="168"/>
    </row>
    <row r="159" spans="1:3">
      <c r="A159" s="151">
        <v>154</v>
      </c>
      <c r="B159" s="154" t="s">
        <v>154</v>
      </c>
      <c r="C159" s="168"/>
    </row>
    <row r="160" spans="1:3">
      <c r="A160" s="151">
        <v>155</v>
      </c>
      <c r="B160" s="154" t="s">
        <v>155</v>
      </c>
      <c r="C160" s="168"/>
    </row>
    <row r="161" spans="1:3">
      <c r="A161" s="151">
        <v>156</v>
      </c>
      <c r="B161" s="154" t="s">
        <v>156</v>
      </c>
      <c r="C161" s="168"/>
    </row>
    <row r="162" spans="1:3">
      <c r="A162" s="151">
        <v>157</v>
      </c>
      <c r="B162" s="154" t="s">
        <v>157</v>
      </c>
      <c r="C162" s="168"/>
    </row>
    <row r="163" spans="1:3">
      <c r="A163" s="151">
        <v>158</v>
      </c>
      <c r="B163" s="154" t="s">
        <v>158</v>
      </c>
      <c r="C163" s="168"/>
    </row>
    <row r="164" spans="1:3">
      <c r="A164" s="151">
        <v>159</v>
      </c>
      <c r="B164" s="154" t="s">
        <v>159</v>
      </c>
      <c r="C164" s="168"/>
    </row>
    <row r="165" spans="1:3">
      <c r="A165" s="151">
        <v>160</v>
      </c>
      <c r="B165" s="154" t="s">
        <v>160</v>
      </c>
      <c r="C165" s="168"/>
    </row>
    <row r="166" spans="1:3">
      <c r="A166" s="151">
        <v>161</v>
      </c>
      <c r="B166" s="154" t="s">
        <v>161</v>
      </c>
      <c r="C166" s="168"/>
    </row>
    <row r="167" spans="1:3">
      <c r="A167" s="151">
        <v>162</v>
      </c>
      <c r="B167" s="154" t="s">
        <v>162</v>
      </c>
      <c r="C167" s="168"/>
    </row>
    <row r="168" spans="1:3">
      <c r="A168" s="151">
        <v>163</v>
      </c>
      <c r="B168" s="154" t="s">
        <v>163</v>
      </c>
      <c r="C168" s="168"/>
    </row>
    <row r="169" spans="1:3">
      <c r="A169" s="151">
        <v>164</v>
      </c>
      <c r="B169" s="154" t="s">
        <v>135</v>
      </c>
      <c r="C169" s="169"/>
    </row>
    <row r="170" spans="1:3">
      <c r="A170" s="151">
        <v>165</v>
      </c>
      <c r="B170" s="154" t="s">
        <v>164</v>
      </c>
      <c r="C170" s="170"/>
    </row>
    <row r="171" spans="1:3">
      <c r="A171" s="151">
        <v>166</v>
      </c>
      <c r="B171" s="154" t="s">
        <v>165</v>
      </c>
      <c r="C171" s="169"/>
    </row>
    <row r="172" spans="1:3" s="157" customFormat="1">
      <c r="A172" s="151">
        <v>167</v>
      </c>
      <c r="B172" s="154" t="s">
        <v>166</v>
      </c>
      <c r="C172" s="170"/>
    </row>
    <row r="173" spans="1:3" s="150" customFormat="1">
      <c r="A173" s="171" t="s">
        <v>167</v>
      </c>
      <c r="B173" s="193" t="s">
        <v>168</v>
      </c>
      <c r="C173" s="170"/>
    </row>
    <row r="174" spans="1:3">
      <c r="A174" s="151">
        <v>168</v>
      </c>
      <c r="B174" s="154" t="s">
        <v>169</v>
      </c>
      <c r="C174" s="172"/>
    </row>
    <row r="175" spans="1:3">
      <c r="A175" s="151">
        <v>169</v>
      </c>
      <c r="B175" s="173" t="s">
        <v>170</v>
      </c>
      <c r="C175" s="172"/>
    </row>
    <row r="176" spans="1:3">
      <c r="A176" s="151">
        <v>170</v>
      </c>
      <c r="B176" s="173" t="s">
        <v>171</v>
      </c>
      <c r="C176" s="172"/>
    </row>
    <row r="177" spans="1:3">
      <c r="A177" s="151">
        <v>171</v>
      </c>
      <c r="B177" s="173" t="s">
        <v>67</v>
      </c>
      <c r="C177" s="172"/>
    </row>
    <row r="178" spans="1:3">
      <c r="A178" s="151">
        <v>172</v>
      </c>
      <c r="B178" s="173" t="s">
        <v>172</v>
      </c>
      <c r="C178" s="172"/>
    </row>
    <row r="179" spans="1:3">
      <c r="A179" s="151">
        <v>173</v>
      </c>
      <c r="B179" s="173" t="s">
        <v>173</v>
      </c>
      <c r="C179" s="172"/>
    </row>
    <row r="180" spans="1:3">
      <c r="A180" s="151">
        <v>174</v>
      </c>
      <c r="B180" s="173" t="s">
        <v>174</v>
      </c>
      <c r="C180" s="172"/>
    </row>
    <row r="181" spans="1:3">
      <c r="A181" s="151">
        <v>175</v>
      </c>
      <c r="B181" s="173" t="s">
        <v>174</v>
      </c>
      <c r="C181" s="172"/>
    </row>
    <row r="182" spans="1:3">
      <c r="A182" s="151">
        <v>176</v>
      </c>
      <c r="B182" s="173" t="s">
        <v>72</v>
      </c>
      <c r="C182" s="172"/>
    </row>
    <row r="183" spans="1:3">
      <c r="A183" s="151">
        <v>177</v>
      </c>
      <c r="B183" s="173" t="s">
        <v>175</v>
      </c>
      <c r="C183" s="172"/>
    </row>
    <row r="184" spans="1:3">
      <c r="A184" s="151">
        <v>178</v>
      </c>
      <c r="B184" s="173" t="s">
        <v>176</v>
      </c>
      <c r="C184" s="163"/>
    </row>
    <row r="185" spans="1:3">
      <c r="A185" s="151">
        <v>179</v>
      </c>
      <c r="B185" s="173" t="s">
        <v>177</v>
      </c>
      <c r="C185" s="163"/>
    </row>
    <row r="186" spans="1:3" s="157" customFormat="1">
      <c r="A186" s="151">
        <v>180</v>
      </c>
      <c r="B186" s="173"/>
      <c r="C186" s="163"/>
    </row>
    <row r="187" spans="1:3" s="150" customFormat="1">
      <c r="A187" s="147" t="s">
        <v>178</v>
      </c>
      <c r="B187" s="162" t="s">
        <v>179</v>
      </c>
      <c r="C187" s="163"/>
    </row>
    <row r="188" spans="1:3">
      <c r="A188" s="174">
        <v>181</v>
      </c>
      <c r="B188" s="154" t="s">
        <v>180</v>
      </c>
      <c r="C188" s="175"/>
    </row>
    <row r="189" spans="1:3">
      <c r="A189" s="174">
        <v>182</v>
      </c>
      <c r="B189" s="154" t="s">
        <v>181</v>
      </c>
      <c r="C189" s="175"/>
    </row>
    <row r="190" spans="1:3">
      <c r="A190" s="174">
        <v>183</v>
      </c>
      <c r="B190" s="154" t="s">
        <v>182</v>
      </c>
      <c r="C190" s="175"/>
    </row>
    <row r="191" spans="1:3">
      <c r="A191" s="174">
        <v>184</v>
      </c>
      <c r="B191" s="154" t="s">
        <v>143</v>
      </c>
      <c r="C191" s="175"/>
    </row>
    <row r="192" spans="1:3">
      <c r="A192" s="174">
        <v>185</v>
      </c>
      <c r="B192" s="154"/>
      <c r="C192" s="175"/>
    </row>
    <row r="193" spans="1:3">
      <c r="A193" s="174">
        <v>186</v>
      </c>
      <c r="B193" s="154"/>
      <c r="C193" s="172"/>
    </row>
    <row r="194" spans="1:3">
      <c r="A194" s="174">
        <v>187</v>
      </c>
      <c r="B194" s="154" t="s">
        <v>183</v>
      </c>
      <c r="C194" s="172"/>
    </row>
    <row r="195" spans="1:3">
      <c r="A195" s="174">
        <v>188</v>
      </c>
      <c r="B195" s="154" t="s">
        <v>184</v>
      </c>
      <c r="C195" s="172"/>
    </row>
    <row r="196" spans="1:3">
      <c r="A196" s="174">
        <v>189</v>
      </c>
      <c r="B196" s="154" t="s">
        <v>185</v>
      </c>
      <c r="C196" s="172"/>
    </row>
    <row r="197" spans="1:3">
      <c r="A197" s="174">
        <v>190</v>
      </c>
      <c r="B197" s="154" t="s">
        <v>132</v>
      </c>
      <c r="C197" s="172"/>
    </row>
    <row r="198" spans="1:3">
      <c r="A198" s="174">
        <v>191</v>
      </c>
      <c r="B198" s="154" t="s">
        <v>147</v>
      </c>
      <c r="C198" s="163"/>
    </row>
    <row r="199" spans="1:3" s="157" customFormat="1">
      <c r="A199" s="174">
        <v>192</v>
      </c>
      <c r="B199" s="154" t="s">
        <v>148</v>
      </c>
      <c r="C199" s="163"/>
    </row>
    <row r="200" spans="1:3" s="150" customFormat="1">
      <c r="A200" s="147" t="s">
        <v>186</v>
      </c>
      <c r="B200" s="192" t="s">
        <v>187</v>
      </c>
      <c r="C200" s="163"/>
    </row>
    <row r="201" spans="1:3">
      <c r="A201" s="176">
        <v>193</v>
      </c>
      <c r="B201" s="154" t="s">
        <v>188</v>
      </c>
      <c r="C201" s="172"/>
    </row>
    <row r="202" spans="1:3">
      <c r="A202" s="176">
        <v>194</v>
      </c>
      <c r="B202" s="154" t="s">
        <v>189</v>
      </c>
      <c r="C202" s="172"/>
    </row>
    <row r="203" spans="1:3">
      <c r="A203" s="176">
        <v>195</v>
      </c>
      <c r="B203" s="154" t="s">
        <v>190</v>
      </c>
      <c r="C203" s="172"/>
    </row>
    <row r="204" spans="1:3">
      <c r="A204" s="176">
        <v>196</v>
      </c>
      <c r="B204" s="154" t="s">
        <v>191</v>
      </c>
      <c r="C204" s="172"/>
    </row>
    <row r="205" spans="1:3">
      <c r="A205" s="176">
        <v>197</v>
      </c>
      <c r="B205" s="154" t="s">
        <v>192</v>
      </c>
      <c r="C205" s="172"/>
    </row>
    <row r="206" spans="1:3">
      <c r="A206" s="176">
        <v>198</v>
      </c>
      <c r="B206" s="154" t="s">
        <v>193</v>
      </c>
      <c r="C206" s="172"/>
    </row>
    <row r="207" spans="1:3">
      <c r="A207" s="176">
        <v>199</v>
      </c>
      <c r="B207" s="154" t="s">
        <v>194</v>
      </c>
      <c r="C207" s="172"/>
    </row>
    <row r="208" spans="1:3">
      <c r="A208" s="176">
        <v>200</v>
      </c>
      <c r="B208" s="154" t="s">
        <v>195</v>
      </c>
      <c r="C208" s="172"/>
    </row>
    <row r="209" spans="1:3">
      <c r="A209" s="176">
        <v>201</v>
      </c>
      <c r="B209" s="154" t="s">
        <v>196</v>
      </c>
      <c r="C209" s="172"/>
    </row>
    <row r="210" spans="1:3">
      <c r="A210" s="176">
        <v>202</v>
      </c>
      <c r="B210" s="154" t="s">
        <v>197</v>
      </c>
      <c r="C210" s="172"/>
    </row>
    <row r="211" spans="1:3">
      <c r="A211" s="176">
        <v>203</v>
      </c>
      <c r="B211" s="154" t="s">
        <v>198</v>
      </c>
      <c r="C211" s="172"/>
    </row>
    <row r="212" spans="1:3">
      <c r="A212" s="176">
        <v>204</v>
      </c>
      <c r="B212" s="154" t="s">
        <v>55</v>
      </c>
      <c r="C212" s="163"/>
    </row>
    <row r="213" spans="1:3">
      <c r="A213" s="176">
        <v>205</v>
      </c>
      <c r="B213" s="154" t="s">
        <v>199</v>
      </c>
      <c r="C213" s="163"/>
    </row>
    <row r="214" spans="1:3">
      <c r="A214" s="176">
        <v>206</v>
      </c>
      <c r="B214" s="154" t="s">
        <v>200</v>
      </c>
      <c r="C214" s="163"/>
    </row>
    <row r="215" spans="1:3">
      <c r="A215" s="176">
        <v>207</v>
      </c>
      <c r="B215" s="154" t="s">
        <v>201</v>
      </c>
      <c r="C215" s="163"/>
    </row>
    <row r="216" spans="1:3">
      <c r="A216" s="176">
        <v>208</v>
      </c>
      <c r="B216" s="154" t="s">
        <v>202</v>
      </c>
      <c r="C216" s="163"/>
    </row>
    <row r="217" spans="1:3">
      <c r="A217" s="176">
        <v>209</v>
      </c>
      <c r="B217" s="154" t="s">
        <v>203</v>
      </c>
      <c r="C217" s="163"/>
    </row>
    <row r="218" spans="1:3" s="157" customFormat="1">
      <c r="A218" s="176">
        <v>210</v>
      </c>
      <c r="B218" s="154" t="s">
        <v>204</v>
      </c>
      <c r="C218" s="163"/>
    </row>
    <row r="219" spans="1:3" s="150" customFormat="1">
      <c r="A219" s="177" t="s">
        <v>205</v>
      </c>
      <c r="B219" s="192" t="s">
        <v>206</v>
      </c>
      <c r="C219" s="163"/>
    </row>
    <row r="220" spans="1:3">
      <c r="A220" s="178">
        <v>211</v>
      </c>
      <c r="B220" s="152" t="s">
        <v>207</v>
      </c>
      <c r="C220" s="172"/>
    </row>
    <row r="221" spans="1:3">
      <c r="A221" s="178">
        <v>212</v>
      </c>
      <c r="B221" s="152" t="s">
        <v>208</v>
      </c>
      <c r="C221" s="172"/>
    </row>
    <row r="222" spans="1:3">
      <c r="A222" s="178">
        <v>213</v>
      </c>
      <c r="B222" s="152" t="s">
        <v>209</v>
      </c>
      <c r="C222" s="172"/>
    </row>
    <row r="223" spans="1:3">
      <c r="A223" s="178">
        <v>214</v>
      </c>
      <c r="B223" s="152" t="s">
        <v>210</v>
      </c>
      <c r="C223" s="172"/>
    </row>
    <row r="224" spans="1:3">
      <c r="A224" s="178">
        <v>215</v>
      </c>
      <c r="B224" s="154" t="s">
        <v>211</v>
      </c>
      <c r="C224" s="172"/>
    </row>
    <row r="225" spans="1:3" s="157" customFormat="1">
      <c r="A225" s="178">
        <v>216</v>
      </c>
      <c r="B225" s="154" t="s">
        <v>212</v>
      </c>
      <c r="C225" s="172"/>
    </row>
    <row r="226" spans="1:3" s="150" customFormat="1">
      <c r="A226" s="179" t="s">
        <v>213</v>
      </c>
      <c r="B226" s="192" t="s">
        <v>214</v>
      </c>
      <c r="C226" s="172"/>
    </row>
    <row r="227" spans="1:3">
      <c r="A227" s="180">
        <v>217</v>
      </c>
      <c r="B227" s="154" t="s">
        <v>215</v>
      </c>
      <c r="C227" s="172"/>
    </row>
    <row r="228" spans="1:3">
      <c r="A228" s="180">
        <v>218</v>
      </c>
      <c r="B228" s="154" t="s">
        <v>216</v>
      </c>
      <c r="C228" s="172"/>
    </row>
    <row r="229" spans="1:3">
      <c r="A229" s="180">
        <v>219</v>
      </c>
      <c r="B229" s="154" t="s">
        <v>217</v>
      </c>
      <c r="C229" s="172"/>
    </row>
    <row r="230" spans="1:3">
      <c r="A230" s="180">
        <v>220</v>
      </c>
      <c r="B230" s="154" t="s">
        <v>218</v>
      </c>
      <c r="C230" s="172"/>
    </row>
    <row r="231" spans="1:3">
      <c r="A231" s="180">
        <v>221</v>
      </c>
      <c r="B231" s="154" t="s">
        <v>219</v>
      </c>
      <c r="C231" s="172"/>
    </row>
    <row r="232" spans="1:3">
      <c r="A232" s="180">
        <v>222</v>
      </c>
      <c r="B232" s="154" t="s">
        <v>220</v>
      </c>
      <c r="C232" s="172"/>
    </row>
    <row r="233" spans="1:3">
      <c r="A233" s="180">
        <v>223</v>
      </c>
      <c r="B233" s="154"/>
      <c r="C233" s="172"/>
    </row>
    <row r="234" spans="1:3">
      <c r="A234" s="180">
        <v>224</v>
      </c>
      <c r="B234" s="154"/>
      <c r="C234" s="163"/>
    </row>
    <row r="235" spans="1:3">
      <c r="A235" s="180">
        <v>225</v>
      </c>
      <c r="B235" s="154"/>
      <c r="C235" s="163"/>
    </row>
    <row r="236" spans="1:3" s="157" customFormat="1">
      <c r="A236" s="180">
        <v>226</v>
      </c>
      <c r="B236" s="154"/>
      <c r="C236" s="163"/>
    </row>
    <row r="237" spans="1:3" s="150" customFormat="1">
      <c r="A237" s="179" t="s">
        <v>221</v>
      </c>
      <c r="B237" s="192" t="s">
        <v>222</v>
      </c>
      <c r="C237" s="163"/>
    </row>
    <row r="238" spans="1:3">
      <c r="A238" s="181">
        <v>227</v>
      </c>
      <c r="B238" s="152" t="s">
        <v>223</v>
      </c>
      <c r="C238" s="182"/>
    </row>
    <row r="239" spans="1:3">
      <c r="A239" s="181">
        <v>228</v>
      </c>
      <c r="B239" s="152" t="s">
        <v>224</v>
      </c>
      <c r="C239" s="182"/>
    </row>
    <row r="240" spans="1:3">
      <c r="A240" s="181">
        <v>229</v>
      </c>
      <c r="B240" s="152" t="s">
        <v>225</v>
      </c>
      <c r="C240" s="182"/>
    </row>
    <row r="241" spans="1:3">
      <c r="A241" s="181">
        <v>230</v>
      </c>
      <c r="B241" s="152" t="s">
        <v>226</v>
      </c>
      <c r="C241" s="182"/>
    </row>
    <row r="242" spans="1:3">
      <c r="A242" s="181">
        <v>231</v>
      </c>
      <c r="B242" s="152" t="s">
        <v>227</v>
      </c>
      <c r="C242" s="182"/>
    </row>
    <row r="243" spans="1:3">
      <c r="A243" s="181">
        <v>232</v>
      </c>
      <c r="B243" s="152"/>
      <c r="C243" s="182"/>
    </row>
    <row r="244" spans="1:3" s="157" customFormat="1">
      <c r="A244" s="181">
        <v>233</v>
      </c>
      <c r="B244" s="152"/>
      <c r="C244" s="182"/>
    </row>
    <row r="245" spans="1:3" s="150" customFormat="1">
      <c r="A245" s="179" t="s">
        <v>228</v>
      </c>
      <c r="B245" s="192" t="s">
        <v>229</v>
      </c>
      <c r="C245" s="163"/>
    </row>
    <row r="246" spans="1:3" s="150" customFormat="1">
      <c r="A246" s="151">
        <v>236</v>
      </c>
      <c r="B246" s="154" t="s">
        <v>230</v>
      </c>
      <c r="C246" s="149"/>
    </row>
    <row r="247" spans="1:3" s="150" customFormat="1">
      <c r="A247" s="151">
        <v>237</v>
      </c>
      <c r="B247" s="154"/>
      <c r="C247" s="149"/>
    </row>
    <row r="248" spans="1:3" s="150" customFormat="1">
      <c r="A248" s="151">
        <v>238</v>
      </c>
      <c r="B248" s="154" t="s">
        <v>231</v>
      </c>
      <c r="C248" s="149"/>
    </row>
    <row r="249" spans="1:3" s="150" customFormat="1">
      <c r="A249" s="151">
        <v>239</v>
      </c>
      <c r="B249" s="154"/>
      <c r="C249" s="149"/>
    </row>
    <row r="250" spans="1:3" s="150" customFormat="1">
      <c r="A250" s="151">
        <v>240</v>
      </c>
      <c r="B250" s="154"/>
      <c r="C250" s="149"/>
    </row>
    <row r="251" spans="1:3" s="150" customFormat="1">
      <c r="A251" s="151">
        <v>241</v>
      </c>
      <c r="B251" s="154"/>
      <c r="C251" s="149"/>
    </row>
    <row r="252" spans="1:3" s="150" customFormat="1">
      <c r="A252" s="151">
        <v>242</v>
      </c>
      <c r="B252" s="154"/>
      <c r="C252" s="163"/>
    </row>
    <row r="253" spans="1:3" s="150" customFormat="1">
      <c r="A253" s="151">
        <v>243</v>
      </c>
      <c r="B253" s="154"/>
      <c r="C253" s="149"/>
    </row>
    <row r="254" spans="1:3" s="150" customFormat="1">
      <c r="A254" s="151">
        <v>244</v>
      </c>
      <c r="B254" s="154"/>
      <c r="C254" s="149"/>
    </row>
    <row r="255" spans="1:3" s="150" customFormat="1">
      <c r="A255" s="151">
        <v>245</v>
      </c>
      <c r="B255" s="154"/>
      <c r="C255" s="149"/>
    </row>
    <row r="256" spans="1:3" s="150" customFormat="1">
      <c r="A256" s="151">
        <v>246</v>
      </c>
      <c r="B256" s="154"/>
      <c r="C256" s="149"/>
    </row>
    <row r="257" spans="1:3" s="150" customFormat="1">
      <c r="A257" s="151">
        <v>247</v>
      </c>
      <c r="B257" s="154" t="s">
        <v>232</v>
      </c>
      <c r="C257" s="149"/>
    </row>
    <row r="258" spans="1:3" s="150" customFormat="1">
      <c r="A258" s="151">
        <v>248</v>
      </c>
      <c r="B258" s="154" t="s">
        <v>232</v>
      </c>
      <c r="C258" s="149"/>
    </row>
    <row r="259" spans="1:3" s="150" customFormat="1">
      <c r="A259" s="151">
        <v>249</v>
      </c>
      <c r="B259" s="154" t="s">
        <v>232</v>
      </c>
      <c r="C259" s="149"/>
    </row>
    <row r="260" spans="1:3" s="150" customFormat="1">
      <c r="A260" s="151">
        <v>250</v>
      </c>
      <c r="B260" s="154" t="s">
        <v>232</v>
      </c>
      <c r="C260" s="149"/>
    </row>
    <row r="261" spans="1:3" s="150" customFormat="1">
      <c r="A261" s="151">
        <v>251</v>
      </c>
      <c r="B261" s="154" t="s">
        <v>232</v>
      </c>
      <c r="C261" s="149"/>
    </row>
    <row r="262" spans="1:3" s="150" customFormat="1">
      <c r="A262" s="151">
        <v>252</v>
      </c>
      <c r="B262" s="154" t="s">
        <v>232</v>
      </c>
      <c r="C262" s="149"/>
    </row>
    <row r="263" spans="1:3" s="150" customFormat="1">
      <c r="A263" s="151">
        <v>253</v>
      </c>
      <c r="B263" s="154"/>
      <c r="C263" s="149"/>
    </row>
    <row r="264" spans="1:3" s="150" customFormat="1">
      <c r="A264" s="151">
        <v>254</v>
      </c>
      <c r="B264" s="154"/>
      <c r="C264" s="149"/>
    </row>
    <row r="265" spans="1:3" s="150" customFormat="1">
      <c r="A265" s="151">
        <v>255</v>
      </c>
      <c r="B265" s="154"/>
      <c r="C265" s="163"/>
    </row>
    <row r="266" spans="1:3" s="150" customFormat="1">
      <c r="A266" s="151">
        <v>256</v>
      </c>
      <c r="B266" s="154" t="s">
        <v>233</v>
      </c>
      <c r="C266" s="149"/>
    </row>
    <row r="267" spans="1:3" s="150" customFormat="1">
      <c r="A267" s="151">
        <v>257</v>
      </c>
      <c r="B267" s="154"/>
      <c r="C267" s="149"/>
    </row>
    <row r="268" spans="1:3" s="150" customFormat="1">
      <c r="A268" s="151">
        <v>258</v>
      </c>
      <c r="B268" s="154"/>
      <c r="C268" s="149"/>
    </row>
    <row r="269" spans="1:3" s="150" customFormat="1">
      <c r="A269" s="151">
        <v>259</v>
      </c>
      <c r="B269" s="154" t="s">
        <v>234</v>
      </c>
      <c r="C269" s="149"/>
    </row>
    <row r="270" spans="1:3" s="150" customFormat="1">
      <c r="A270" s="151">
        <v>260</v>
      </c>
      <c r="B270" s="154"/>
      <c r="C270" s="149"/>
    </row>
    <row r="271" spans="1:3" s="150" customFormat="1">
      <c r="A271" s="151">
        <v>261</v>
      </c>
      <c r="B271" s="154"/>
      <c r="C271" s="149"/>
    </row>
    <row r="272" spans="1:3" s="150" customFormat="1">
      <c r="A272" s="151">
        <v>262</v>
      </c>
      <c r="B272" s="154"/>
      <c r="C272" s="149"/>
    </row>
    <row r="273" spans="1:3" s="150" customFormat="1">
      <c r="A273" s="151">
        <v>263</v>
      </c>
      <c r="B273" s="154" t="s">
        <v>235</v>
      </c>
      <c r="C273" s="149"/>
    </row>
    <row r="274" spans="1:3" s="150" customFormat="1">
      <c r="A274" s="151">
        <v>264</v>
      </c>
      <c r="B274" s="154" t="s">
        <v>235</v>
      </c>
      <c r="C274" s="149"/>
    </row>
    <row r="275" spans="1:3" s="150" customFormat="1">
      <c r="A275" s="151">
        <v>265</v>
      </c>
      <c r="B275" s="183"/>
      <c r="C275" s="149"/>
    </row>
    <row r="276" spans="1:3" s="150" customFormat="1">
      <c r="A276" s="151">
        <v>266</v>
      </c>
      <c r="B276" s="184" t="s">
        <v>236</v>
      </c>
      <c r="C276" s="149"/>
    </row>
    <row r="277" spans="1:3" s="150" customFormat="1">
      <c r="A277" s="151">
        <v>267</v>
      </c>
      <c r="B277" s="184" t="s">
        <v>237</v>
      </c>
      <c r="C277" s="149"/>
    </row>
    <row r="278" spans="1:3" s="150" customFormat="1">
      <c r="A278" s="151">
        <v>268</v>
      </c>
      <c r="B278" s="152" t="s">
        <v>238</v>
      </c>
      <c r="C278" s="149"/>
    </row>
    <row r="279" spans="1:3" s="150" customFormat="1">
      <c r="A279" s="151">
        <v>269</v>
      </c>
      <c r="B279" s="152" t="s">
        <v>239</v>
      </c>
      <c r="C279" s="149"/>
    </row>
    <row r="280" spans="1:3" s="150" customFormat="1">
      <c r="A280" s="151">
        <v>270</v>
      </c>
      <c r="B280" s="183"/>
      <c r="C280" s="149"/>
    </row>
    <row r="281" spans="1:3" s="150" customFormat="1">
      <c r="A281" s="179" t="s">
        <v>240</v>
      </c>
      <c r="B281" s="192" t="s">
        <v>241</v>
      </c>
      <c r="C281" s="163"/>
    </row>
    <row r="282" spans="1:3" s="150" customFormat="1">
      <c r="A282" s="151">
        <v>271</v>
      </c>
      <c r="B282" s="185" t="s">
        <v>242</v>
      </c>
      <c r="C282" s="149"/>
    </row>
    <row r="283" spans="1:3" s="150" customFormat="1">
      <c r="A283" s="151">
        <v>272</v>
      </c>
      <c r="B283" s="185" t="s">
        <v>243</v>
      </c>
      <c r="C283" s="149"/>
    </row>
    <row r="284" spans="1:3" s="150" customFormat="1">
      <c r="A284" s="151">
        <v>273</v>
      </c>
      <c r="B284" s="185" t="s">
        <v>244</v>
      </c>
      <c r="C284" s="149"/>
    </row>
    <row r="285" spans="1:3" s="150" customFormat="1">
      <c r="A285" s="151">
        <v>274</v>
      </c>
      <c r="B285" s="185" t="s">
        <v>245</v>
      </c>
      <c r="C285" s="149"/>
    </row>
    <row r="286" spans="1:3" s="150" customFormat="1">
      <c r="A286" s="151">
        <v>275</v>
      </c>
      <c r="B286" s="152" t="s">
        <v>245</v>
      </c>
      <c r="C286" s="149"/>
    </row>
    <row r="287" spans="1:3" s="150" customFormat="1">
      <c r="A287" s="151">
        <v>276</v>
      </c>
      <c r="B287" s="194"/>
      <c r="C287" s="149"/>
    </row>
    <row r="288" spans="1:3" s="150" customFormat="1">
      <c r="A288" s="179" t="s">
        <v>246</v>
      </c>
      <c r="B288" s="192"/>
      <c r="C288" s="149"/>
    </row>
    <row r="289" spans="1:253" s="150" customFormat="1">
      <c r="A289" s="174">
        <v>277</v>
      </c>
      <c r="B289" s="185"/>
      <c r="C289" s="149"/>
      <c r="D289" s="174"/>
      <c r="E289" s="185"/>
      <c r="F289" s="174"/>
      <c r="G289" s="185"/>
      <c r="H289" s="174"/>
      <c r="I289" s="185"/>
      <c r="J289" s="174"/>
      <c r="K289" s="185"/>
      <c r="L289" s="174"/>
      <c r="M289" s="185"/>
      <c r="N289" s="174"/>
      <c r="O289" s="185"/>
      <c r="P289" s="174"/>
      <c r="Q289" s="185"/>
      <c r="R289" s="174"/>
      <c r="S289" s="185"/>
      <c r="T289" s="174"/>
      <c r="U289" s="185"/>
      <c r="V289" s="174"/>
      <c r="W289" s="185"/>
      <c r="X289" s="174"/>
      <c r="Y289" s="185"/>
      <c r="Z289" s="174"/>
      <c r="AA289" s="185"/>
      <c r="AB289" s="174"/>
      <c r="AC289" s="185"/>
      <c r="AD289" s="174"/>
      <c r="AE289" s="185"/>
      <c r="AF289" s="174"/>
      <c r="AG289" s="185"/>
      <c r="AH289" s="174"/>
      <c r="AI289" s="185"/>
      <c r="AJ289" s="174"/>
      <c r="AK289" s="185"/>
      <c r="AL289" s="174"/>
      <c r="AM289" s="185"/>
      <c r="AN289" s="174"/>
      <c r="AO289" s="185"/>
      <c r="AP289" s="174"/>
      <c r="AQ289" s="185"/>
      <c r="AR289" s="174"/>
      <c r="AS289" s="185"/>
      <c r="AT289" s="174"/>
      <c r="AU289" s="185"/>
      <c r="AV289" s="174"/>
      <c r="AW289" s="185"/>
      <c r="AX289" s="174"/>
      <c r="AY289" s="185"/>
      <c r="AZ289" s="174"/>
      <c r="BA289" s="185"/>
      <c r="BB289" s="174"/>
      <c r="BC289" s="185"/>
      <c r="BD289" s="174"/>
      <c r="BE289" s="185"/>
      <c r="BF289" s="174"/>
      <c r="BG289" s="185"/>
      <c r="BH289" s="174"/>
      <c r="BI289" s="185"/>
      <c r="BJ289" s="174"/>
      <c r="BK289" s="185"/>
      <c r="BL289" s="174"/>
      <c r="BM289" s="185"/>
      <c r="BN289" s="174"/>
      <c r="BO289" s="185"/>
      <c r="BP289" s="174"/>
      <c r="BQ289" s="185"/>
      <c r="BR289" s="174"/>
      <c r="BS289" s="185"/>
      <c r="BT289" s="174"/>
      <c r="BU289" s="185"/>
      <c r="BV289" s="174"/>
      <c r="BW289" s="185"/>
      <c r="BX289" s="174"/>
      <c r="BY289" s="185"/>
      <c r="BZ289" s="174"/>
      <c r="CA289" s="185"/>
      <c r="CB289" s="174"/>
      <c r="CC289" s="185"/>
      <c r="CD289" s="174"/>
      <c r="CE289" s="185"/>
      <c r="CF289" s="174"/>
      <c r="CG289" s="185"/>
      <c r="CH289" s="174"/>
      <c r="CI289" s="185"/>
      <c r="CJ289" s="174"/>
      <c r="CK289" s="185"/>
      <c r="CL289" s="174"/>
      <c r="CM289" s="185"/>
      <c r="CN289" s="174"/>
      <c r="CO289" s="185"/>
      <c r="CP289" s="174"/>
      <c r="CQ289" s="185"/>
      <c r="CR289" s="174"/>
      <c r="CS289" s="185"/>
      <c r="CT289" s="174"/>
      <c r="CU289" s="185"/>
      <c r="CV289" s="174"/>
      <c r="CW289" s="185"/>
      <c r="CX289" s="174"/>
      <c r="CY289" s="185"/>
      <c r="CZ289" s="174"/>
      <c r="DA289" s="185"/>
      <c r="DB289" s="174"/>
      <c r="DC289" s="185"/>
      <c r="DD289" s="174"/>
      <c r="DE289" s="185"/>
      <c r="DF289" s="174"/>
      <c r="DG289" s="185"/>
      <c r="DH289" s="174"/>
      <c r="DI289" s="185"/>
      <c r="DJ289" s="174"/>
      <c r="DK289" s="185"/>
      <c r="DL289" s="174"/>
      <c r="DM289" s="185"/>
      <c r="DN289" s="174"/>
      <c r="DO289" s="185"/>
      <c r="DP289" s="174"/>
      <c r="DQ289" s="185"/>
      <c r="DR289" s="174"/>
      <c r="DS289" s="185"/>
      <c r="DT289" s="174"/>
      <c r="DU289" s="185"/>
      <c r="DV289" s="174"/>
      <c r="DW289" s="185"/>
      <c r="DX289" s="174"/>
      <c r="DY289" s="185"/>
      <c r="DZ289" s="174"/>
      <c r="EA289" s="185"/>
      <c r="EB289" s="174"/>
      <c r="EC289" s="185"/>
      <c r="ED289" s="174"/>
      <c r="EE289" s="185"/>
      <c r="EF289" s="174"/>
      <c r="EG289" s="185"/>
      <c r="EH289" s="174"/>
      <c r="EI289" s="185"/>
      <c r="EJ289" s="174"/>
      <c r="EK289" s="185"/>
      <c r="EL289" s="174"/>
      <c r="EM289" s="185"/>
      <c r="EN289" s="174"/>
      <c r="EO289" s="185"/>
      <c r="EP289" s="174"/>
      <c r="EQ289" s="185"/>
      <c r="ER289" s="174"/>
      <c r="ES289" s="185"/>
      <c r="ET289" s="174"/>
      <c r="EU289" s="185"/>
      <c r="EV289" s="174"/>
      <c r="EW289" s="185"/>
      <c r="EX289" s="174"/>
      <c r="EY289" s="185"/>
      <c r="EZ289" s="174"/>
      <c r="FA289" s="185"/>
      <c r="FB289" s="174"/>
      <c r="FC289" s="185"/>
      <c r="FD289" s="174"/>
      <c r="FE289" s="185"/>
      <c r="FF289" s="174"/>
      <c r="FG289" s="185"/>
      <c r="FH289" s="174"/>
      <c r="FI289" s="185"/>
      <c r="FJ289" s="174"/>
      <c r="FK289" s="185"/>
      <c r="FL289" s="174"/>
      <c r="FM289" s="185"/>
      <c r="FN289" s="174"/>
      <c r="FO289" s="185"/>
      <c r="FP289" s="174"/>
      <c r="FQ289" s="185"/>
      <c r="FR289" s="174"/>
      <c r="FS289" s="185"/>
      <c r="FT289" s="174"/>
      <c r="FU289" s="185"/>
      <c r="FV289" s="174"/>
      <c r="FW289" s="185"/>
      <c r="FX289" s="174"/>
      <c r="FY289" s="185"/>
      <c r="FZ289" s="174"/>
      <c r="GA289" s="185"/>
      <c r="GB289" s="174"/>
      <c r="GC289" s="185"/>
      <c r="GD289" s="174"/>
      <c r="GE289" s="185"/>
      <c r="GF289" s="174"/>
      <c r="GG289" s="185"/>
      <c r="GH289" s="174"/>
      <c r="GI289" s="185"/>
      <c r="GJ289" s="174"/>
      <c r="GK289" s="185"/>
      <c r="GL289" s="174"/>
      <c r="GM289" s="185"/>
      <c r="GN289" s="174"/>
      <c r="GO289" s="185"/>
      <c r="GP289" s="174"/>
      <c r="GQ289" s="185"/>
      <c r="GR289" s="174"/>
      <c r="GS289" s="185"/>
      <c r="GT289" s="174"/>
      <c r="GU289" s="185"/>
      <c r="GV289" s="174"/>
      <c r="GW289" s="185"/>
      <c r="GX289" s="174"/>
      <c r="GY289" s="185"/>
      <c r="GZ289" s="174"/>
      <c r="HA289" s="185"/>
      <c r="HB289" s="174"/>
      <c r="HC289" s="185"/>
      <c r="HD289" s="174"/>
      <c r="HE289" s="185"/>
      <c r="HF289" s="174"/>
      <c r="HG289" s="185"/>
      <c r="HH289" s="174"/>
      <c r="HI289" s="185"/>
      <c r="HJ289" s="174"/>
      <c r="HK289" s="185"/>
      <c r="HL289" s="174"/>
      <c r="HM289" s="185"/>
      <c r="HN289" s="174"/>
      <c r="HO289" s="185"/>
      <c r="HP289" s="174"/>
      <c r="HQ289" s="185"/>
      <c r="HR289" s="174"/>
      <c r="HS289" s="185"/>
      <c r="HT289" s="174"/>
      <c r="HU289" s="185"/>
      <c r="HV289" s="174"/>
      <c r="HW289" s="185"/>
      <c r="HX289" s="174"/>
      <c r="HY289" s="185"/>
      <c r="HZ289" s="174"/>
      <c r="IA289" s="185"/>
      <c r="IB289" s="174"/>
      <c r="IC289" s="185"/>
      <c r="ID289" s="174"/>
      <c r="IE289" s="185"/>
      <c r="IF289" s="174"/>
      <c r="IG289" s="185"/>
      <c r="IH289" s="174"/>
      <c r="II289" s="185"/>
      <c r="IJ289" s="174"/>
      <c r="IK289" s="185"/>
      <c r="IL289" s="174"/>
      <c r="IM289" s="185"/>
      <c r="IN289" s="174"/>
      <c r="IO289" s="185"/>
      <c r="IP289" s="174"/>
      <c r="IQ289" s="185"/>
      <c r="IR289" s="174"/>
      <c r="IS289" s="185"/>
    </row>
    <row r="290" spans="1:253" s="150" customFormat="1">
      <c r="A290" s="174">
        <v>278</v>
      </c>
      <c r="B290" s="185"/>
      <c r="C290" s="149"/>
      <c r="D290" s="174"/>
      <c r="E290" s="185"/>
      <c r="F290" s="174"/>
      <c r="G290" s="185"/>
      <c r="H290" s="174"/>
      <c r="I290" s="185"/>
      <c r="J290" s="174"/>
      <c r="K290" s="185"/>
      <c r="L290" s="174"/>
      <c r="M290" s="185"/>
      <c r="N290" s="174"/>
      <c r="O290" s="185"/>
      <c r="P290" s="174"/>
      <c r="Q290" s="185"/>
      <c r="R290" s="174"/>
      <c r="S290" s="185"/>
      <c r="T290" s="174"/>
      <c r="U290" s="185"/>
      <c r="V290" s="174"/>
      <c r="W290" s="185"/>
      <c r="X290" s="174"/>
      <c r="Y290" s="185"/>
      <c r="Z290" s="174"/>
      <c r="AA290" s="185"/>
      <c r="AB290" s="174"/>
      <c r="AC290" s="185"/>
      <c r="AD290" s="174"/>
      <c r="AE290" s="185"/>
      <c r="AF290" s="174"/>
      <c r="AG290" s="185"/>
      <c r="AH290" s="174"/>
      <c r="AI290" s="185"/>
      <c r="AJ290" s="174"/>
      <c r="AK290" s="185"/>
      <c r="AL290" s="174"/>
      <c r="AM290" s="185"/>
      <c r="AN290" s="174"/>
      <c r="AO290" s="185"/>
      <c r="AP290" s="174"/>
      <c r="AQ290" s="185"/>
      <c r="AR290" s="174"/>
      <c r="AS290" s="185"/>
      <c r="AT290" s="174"/>
      <c r="AU290" s="185"/>
      <c r="AV290" s="174"/>
      <c r="AW290" s="185"/>
      <c r="AX290" s="174"/>
      <c r="AY290" s="185"/>
      <c r="AZ290" s="174"/>
      <c r="BA290" s="185"/>
      <c r="BB290" s="174"/>
      <c r="BC290" s="185"/>
      <c r="BD290" s="174"/>
      <c r="BE290" s="185"/>
      <c r="BF290" s="174"/>
      <c r="BG290" s="185"/>
      <c r="BH290" s="174"/>
      <c r="BI290" s="185"/>
      <c r="BJ290" s="174"/>
      <c r="BK290" s="185"/>
      <c r="BL290" s="174"/>
      <c r="BM290" s="185"/>
      <c r="BN290" s="174"/>
      <c r="BO290" s="185"/>
      <c r="BP290" s="174"/>
      <c r="BQ290" s="185"/>
      <c r="BR290" s="174"/>
      <c r="BS290" s="185"/>
      <c r="BT290" s="174"/>
      <c r="BU290" s="185"/>
      <c r="BV290" s="174"/>
      <c r="BW290" s="185"/>
      <c r="BX290" s="174"/>
      <c r="BY290" s="185"/>
      <c r="BZ290" s="174"/>
      <c r="CA290" s="185"/>
      <c r="CB290" s="174"/>
      <c r="CC290" s="185"/>
      <c r="CD290" s="174"/>
      <c r="CE290" s="185"/>
      <c r="CF290" s="174"/>
      <c r="CG290" s="185"/>
      <c r="CH290" s="174"/>
      <c r="CI290" s="185"/>
      <c r="CJ290" s="174"/>
      <c r="CK290" s="185"/>
      <c r="CL290" s="174"/>
      <c r="CM290" s="185"/>
      <c r="CN290" s="174"/>
      <c r="CO290" s="185"/>
      <c r="CP290" s="174"/>
      <c r="CQ290" s="185"/>
      <c r="CR290" s="174"/>
      <c r="CS290" s="185"/>
      <c r="CT290" s="174"/>
      <c r="CU290" s="185"/>
      <c r="CV290" s="174"/>
      <c r="CW290" s="185"/>
      <c r="CX290" s="174"/>
      <c r="CY290" s="185"/>
      <c r="CZ290" s="174"/>
      <c r="DA290" s="185"/>
      <c r="DB290" s="174"/>
      <c r="DC290" s="185"/>
      <c r="DD290" s="174"/>
      <c r="DE290" s="185"/>
      <c r="DF290" s="174"/>
      <c r="DG290" s="185"/>
      <c r="DH290" s="174"/>
      <c r="DI290" s="185"/>
      <c r="DJ290" s="174"/>
      <c r="DK290" s="185"/>
      <c r="DL290" s="174"/>
      <c r="DM290" s="185"/>
      <c r="DN290" s="174"/>
      <c r="DO290" s="185"/>
      <c r="DP290" s="174"/>
      <c r="DQ290" s="185"/>
      <c r="DR290" s="174"/>
      <c r="DS290" s="185"/>
      <c r="DT290" s="174"/>
      <c r="DU290" s="185"/>
      <c r="DV290" s="174"/>
      <c r="DW290" s="185"/>
      <c r="DX290" s="174"/>
      <c r="DY290" s="185"/>
      <c r="DZ290" s="174"/>
      <c r="EA290" s="185"/>
      <c r="EB290" s="174"/>
      <c r="EC290" s="185"/>
      <c r="ED290" s="174"/>
      <c r="EE290" s="185"/>
      <c r="EF290" s="174"/>
      <c r="EG290" s="185"/>
      <c r="EH290" s="174"/>
      <c r="EI290" s="185"/>
      <c r="EJ290" s="174"/>
      <c r="EK290" s="185"/>
      <c r="EL290" s="174"/>
      <c r="EM290" s="185"/>
      <c r="EN290" s="174"/>
      <c r="EO290" s="185"/>
      <c r="EP290" s="174"/>
      <c r="EQ290" s="185"/>
      <c r="ER290" s="174"/>
      <c r="ES290" s="185"/>
      <c r="ET290" s="174"/>
      <c r="EU290" s="185"/>
      <c r="EV290" s="174"/>
      <c r="EW290" s="185"/>
      <c r="EX290" s="174"/>
      <c r="EY290" s="185"/>
      <c r="EZ290" s="174"/>
      <c r="FA290" s="185"/>
      <c r="FB290" s="174"/>
      <c r="FC290" s="185"/>
      <c r="FD290" s="174"/>
      <c r="FE290" s="185"/>
      <c r="FF290" s="174"/>
      <c r="FG290" s="185"/>
      <c r="FH290" s="174"/>
      <c r="FI290" s="185"/>
      <c r="FJ290" s="174"/>
      <c r="FK290" s="185"/>
      <c r="FL290" s="174"/>
      <c r="FM290" s="185"/>
      <c r="FN290" s="174"/>
      <c r="FO290" s="185"/>
      <c r="FP290" s="174"/>
      <c r="FQ290" s="185"/>
      <c r="FR290" s="174"/>
      <c r="FS290" s="185"/>
      <c r="FT290" s="174"/>
      <c r="FU290" s="185"/>
      <c r="FV290" s="174"/>
      <c r="FW290" s="185"/>
      <c r="FX290" s="174"/>
      <c r="FY290" s="185"/>
      <c r="FZ290" s="174"/>
      <c r="GA290" s="185"/>
      <c r="GB290" s="174"/>
      <c r="GC290" s="185"/>
      <c r="GD290" s="174"/>
      <c r="GE290" s="185"/>
      <c r="GF290" s="174"/>
      <c r="GG290" s="185"/>
      <c r="GH290" s="174"/>
      <c r="GI290" s="185"/>
      <c r="GJ290" s="174"/>
      <c r="GK290" s="185"/>
      <c r="GL290" s="174"/>
      <c r="GM290" s="185"/>
      <c r="GN290" s="174"/>
      <c r="GO290" s="185"/>
      <c r="GP290" s="174"/>
      <c r="GQ290" s="185"/>
      <c r="GR290" s="174"/>
      <c r="GS290" s="185"/>
      <c r="GT290" s="174"/>
      <c r="GU290" s="185"/>
      <c r="GV290" s="174"/>
      <c r="GW290" s="185"/>
      <c r="GX290" s="174"/>
      <c r="GY290" s="185"/>
      <c r="GZ290" s="174"/>
      <c r="HA290" s="185"/>
      <c r="HB290" s="174"/>
      <c r="HC290" s="185"/>
      <c r="HD290" s="174"/>
      <c r="HE290" s="185"/>
      <c r="HF290" s="174"/>
      <c r="HG290" s="185"/>
      <c r="HH290" s="174"/>
      <c r="HI290" s="185"/>
      <c r="HJ290" s="174"/>
      <c r="HK290" s="185"/>
      <c r="HL290" s="174"/>
      <c r="HM290" s="185"/>
      <c r="HN290" s="174"/>
      <c r="HO290" s="185"/>
      <c r="HP290" s="174"/>
      <c r="HQ290" s="185"/>
      <c r="HR290" s="174"/>
      <c r="HS290" s="185"/>
      <c r="HT290" s="174"/>
      <c r="HU290" s="185"/>
      <c r="HV290" s="174"/>
      <c r="HW290" s="185"/>
      <c r="HX290" s="174"/>
      <c r="HY290" s="185"/>
      <c r="HZ290" s="174"/>
      <c r="IA290" s="185"/>
      <c r="IB290" s="174"/>
      <c r="IC290" s="185"/>
      <c r="ID290" s="174"/>
      <c r="IE290" s="185"/>
      <c r="IF290" s="174"/>
      <c r="IG290" s="185"/>
      <c r="IH290" s="174"/>
      <c r="II290" s="185"/>
      <c r="IJ290" s="174"/>
      <c r="IK290" s="185"/>
      <c r="IL290" s="174"/>
      <c r="IM290" s="185"/>
      <c r="IN290" s="174"/>
      <c r="IO290" s="185"/>
      <c r="IP290" s="174"/>
      <c r="IQ290" s="185"/>
      <c r="IR290" s="174"/>
      <c r="IS290" s="185"/>
    </row>
    <row r="291" spans="1:253" s="150" customFormat="1">
      <c r="A291" s="174">
        <v>279</v>
      </c>
      <c r="B291" s="185"/>
      <c r="C291" s="149"/>
      <c r="D291" s="174"/>
      <c r="E291" s="185"/>
      <c r="F291" s="174"/>
      <c r="G291" s="185"/>
      <c r="H291" s="174"/>
      <c r="I291" s="185"/>
      <c r="J291" s="174"/>
      <c r="K291" s="185"/>
      <c r="L291" s="174"/>
      <c r="M291" s="185"/>
      <c r="N291" s="174"/>
      <c r="O291" s="185"/>
      <c r="P291" s="174"/>
      <c r="Q291" s="185"/>
      <c r="R291" s="174"/>
      <c r="S291" s="185"/>
      <c r="T291" s="174"/>
      <c r="U291" s="185"/>
      <c r="V291" s="174"/>
      <c r="W291" s="185"/>
      <c r="X291" s="174"/>
      <c r="Y291" s="185"/>
      <c r="Z291" s="174"/>
      <c r="AA291" s="185"/>
      <c r="AB291" s="174"/>
      <c r="AC291" s="185"/>
      <c r="AD291" s="174"/>
      <c r="AE291" s="185"/>
      <c r="AF291" s="174"/>
      <c r="AG291" s="185"/>
      <c r="AH291" s="174"/>
      <c r="AI291" s="185"/>
      <c r="AJ291" s="174"/>
      <c r="AK291" s="185"/>
      <c r="AL291" s="174"/>
      <c r="AM291" s="185"/>
      <c r="AN291" s="174"/>
      <c r="AO291" s="185"/>
      <c r="AP291" s="174"/>
      <c r="AQ291" s="185"/>
      <c r="AR291" s="174"/>
      <c r="AS291" s="185"/>
      <c r="AT291" s="174"/>
      <c r="AU291" s="185"/>
      <c r="AV291" s="174"/>
      <c r="AW291" s="185"/>
      <c r="AX291" s="174"/>
      <c r="AY291" s="185"/>
      <c r="AZ291" s="174"/>
      <c r="BA291" s="185"/>
      <c r="BB291" s="174"/>
      <c r="BC291" s="185"/>
      <c r="BD291" s="174"/>
      <c r="BE291" s="185"/>
      <c r="BF291" s="174"/>
      <c r="BG291" s="185"/>
      <c r="BH291" s="174"/>
      <c r="BI291" s="185"/>
      <c r="BJ291" s="174"/>
      <c r="BK291" s="185"/>
      <c r="BL291" s="174"/>
      <c r="BM291" s="185"/>
      <c r="BN291" s="174"/>
      <c r="BO291" s="185"/>
      <c r="BP291" s="174"/>
      <c r="BQ291" s="185"/>
      <c r="BR291" s="174"/>
      <c r="BS291" s="185"/>
      <c r="BT291" s="174"/>
      <c r="BU291" s="185"/>
      <c r="BV291" s="174"/>
      <c r="BW291" s="185"/>
      <c r="BX291" s="174"/>
      <c r="BY291" s="185"/>
      <c r="BZ291" s="174"/>
      <c r="CA291" s="185"/>
      <c r="CB291" s="174"/>
      <c r="CC291" s="185"/>
      <c r="CD291" s="174"/>
      <c r="CE291" s="185"/>
      <c r="CF291" s="174"/>
      <c r="CG291" s="185"/>
      <c r="CH291" s="174"/>
      <c r="CI291" s="185"/>
      <c r="CJ291" s="174"/>
      <c r="CK291" s="185"/>
      <c r="CL291" s="174"/>
      <c r="CM291" s="185"/>
      <c r="CN291" s="174"/>
      <c r="CO291" s="185"/>
      <c r="CP291" s="174"/>
      <c r="CQ291" s="185"/>
      <c r="CR291" s="174"/>
      <c r="CS291" s="185"/>
      <c r="CT291" s="174"/>
      <c r="CU291" s="185"/>
      <c r="CV291" s="174"/>
      <c r="CW291" s="185"/>
      <c r="CX291" s="174"/>
      <c r="CY291" s="185"/>
      <c r="CZ291" s="174"/>
      <c r="DA291" s="185"/>
      <c r="DB291" s="174"/>
      <c r="DC291" s="185"/>
      <c r="DD291" s="174"/>
      <c r="DE291" s="185"/>
      <c r="DF291" s="174"/>
      <c r="DG291" s="185"/>
      <c r="DH291" s="174"/>
      <c r="DI291" s="185"/>
      <c r="DJ291" s="174"/>
      <c r="DK291" s="185"/>
      <c r="DL291" s="174"/>
      <c r="DM291" s="185"/>
      <c r="DN291" s="174"/>
      <c r="DO291" s="185"/>
      <c r="DP291" s="174"/>
      <c r="DQ291" s="185"/>
      <c r="DR291" s="174"/>
      <c r="DS291" s="185"/>
      <c r="DT291" s="174"/>
      <c r="DU291" s="185"/>
      <c r="DV291" s="174"/>
      <c r="DW291" s="185"/>
      <c r="DX291" s="174"/>
      <c r="DY291" s="185"/>
      <c r="DZ291" s="174"/>
      <c r="EA291" s="185"/>
      <c r="EB291" s="174"/>
      <c r="EC291" s="185"/>
      <c r="ED291" s="174"/>
      <c r="EE291" s="185"/>
      <c r="EF291" s="174"/>
      <c r="EG291" s="185"/>
      <c r="EH291" s="174"/>
      <c r="EI291" s="185"/>
      <c r="EJ291" s="174"/>
      <c r="EK291" s="185"/>
      <c r="EL291" s="174"/>
      <c r="EM291" s="185"/>
      <c r="EN291" s="174"/>
      <c r="EO291" s="185"/>
      <c r="EP291" s="174"/>
      <c r="EQ291" s="185"/>
      <c r="ER291" s="174"/>
      <c r="ES291" s="185"/>
      <c r="ET291" s="174"/>
      <c r="EU291" s="185"/>
      <c r="EV291" s="174"/>
      <c r="EW291" s="185"/>
      <c r="EX291" s="174"/>
      <c r="EY291" s="185"/>
      <c r="EZ291" s="174"/>
      <c r="FA291" s="185"/>
      <c r="FB291" s="174"/>
      <c r="FC291" s="185"/>
      <c r="FD291" s="174"/>
      <c r="FE291" s="185"/>
      <c r="FF291" s="174"/>
      <c r="FG291" s="185"/>
      <c r="FH291" s="174"/>
      <c r="FI291" s="185"/>
      <c r="FJ291" s="174"/>
      <c r="FK291" s="185"/>
      <c r="FL291" s="174"/>
      <c r="FM291" s="185"/>
      <c r="FN291" s="174"/>
      <c r="FO291" s="185"/>
      <c r="FP291" s="174"/>
      <c r="FQ291" s="185"/>
      <c r="FR291" s="174"/>
      <c r="FS291" s="185"/>
      <c r="FT291" s="174"/>
      <c r="FU291" s="185"/>
      <c r="FV291" s="174"/>
      <c r="FW291" s="185"/>
      <c r="FX291" s="174"/>
      <c r="FY291" s="185"/>
      <c r="FZ291" s="174"/>
      <c r="GA291" s="185"/>
      <c r="GB291" s="174"/>
      <c r="GC291" s="185"/>
      <c r="GD291" s="174"/>
      <c r="GE291" s="185"/>
      <c r="GF291" s="174"/>
      <c r="GG291" s="185"/>
      <c r="GH291" s="174"/>
      <c r="GI291" s="185"/>
      <c r="GJ291" s="174"/>
      <c r="GK291" s="185"/>
      <c r="GL291" s="174"/>
      <c r="GM291" s="185"/>
      <c r="GN291" s="174"/>
      <c r="GO291" s="185"/>
      <c r="GP291" s="174"/>
      <c r="GQ291" s="185"/>
      <c r="GR291" s="174"/>
      <c r="GS291" s="185"/>
      <c r="GT291" s="174"/>
      <c r="GU291" s="185"/>
      <c r="GV291" s="174"/>
      <c r="GW291" s="185"/>
      <c r="GX291" s="174"/>
      <c r="GY291" s="185"/>
      <c r="GZ291" s="174"/>
      <c r="HA291" s="185"/>
      <c r="HB291" s="174"/>
      <c r="HC291" s="185"/>
      <c r="HD291" s="174"/>
      <c r="HE291" s="185"/>
      <c r="HF291" s="174"/>
      <c r="HG291" s="185"/>
      <c r="HH291" s="174"/>
      <c r="HI291" s="185"/>
      <c r="HJ291" s="174"/>
      <c r="HK291" s="185"/>
      <c r="HL291" s="174"/>
      <c r="HM291" s="185"/>
      <c r="HN291" s="174"/>
      <c r="HO291" s="185"/>
      <c r="HP291" s="174"/>
      <c r="HQ291" s="185"/>
      <c r="HR291" s="174"/>
      <c r="HS291" s="185"/>
      <c r="HT291" s="174"/>
      <c r="HU291" s="185"/>
      <c r="HV291" s="174"/>
      <c r="HW291" s="185"/>
      <c r="HX291" s="174"/>
      <c r="HY291" s="185"/>
      <c r="HZ291" s="174"/>
      <c r="IA291" s="185"/>
      <c r="IB291" s="174"/>
      <c r="IC291" s="185"/>
      <c r="ID291" s="174"/>
      <c r="IE291" s="185"/>
      <c r="IF291" s="174"/>
      <c r="IG291" s="185"/>
      <c r="IH291" s="174"/>
      <c r="II291" s="185"/>
      <c r="IJ291" s="174"/>
      <c r="IK291" s="185"/>
      <c r="IL291" s="174"/>
      <c r="IM291" s="185"/>
      <c r="IN291" s="174"/>
      <c r="IO291" s="185"/>
      <c r="IP291" s="174"/>
      <c r="IQ291" s="185"/>
      <c r="IR291" s="174"/>
      <c r="IS291" s="185"/>
    </row>
    <row r="292" spans="1:253" s="150" customFormat="1">
      <c r="A292" s="174">
        <v>280</v>
      </c>
      <c r="B292" s="185"/>
      <c r="C292" s="149"/>
      <c r="D292" s="174"/>
      <c r="E292" s="185"/>
      <c r="F292" s="174"/>
      <c r="G292" s="185"/>
      <c r="H292" s="174"/>
      <c r="I292" s="185"/>
      <c r="J292" s="174"/>
      <c r="K292" s="185"/>
      <c r="L292" s="174"/>
      <c r="M292" s="185"/>
      <c r="N292" s="174"/>
      <c r="O292" s="185"/>
      <c r="P292" s="174"/>
      <c r="Q292" s="185"/>
      <c r="R292" s="174"/>
      <c r="S292" s="185"/>
      <c r="T292" s="174"/>
      <c r="U292" s="185"/>
      <c r="V292" s="174"/>
      <c r="W292" s="185"/>
      <c r="X292" s="174"/>
      <c r="Y292" s="185"/>
      <c r="Z292" s="174"/>
      <c r="AA292" s="185"/>
      <c r="AB292" s="174"/>
      <c r="AC292" s="185"/>
      <c r="AD292" s="174"/>
      <c r="AE292" s="185"/>
      <c r="AF292" s="174"/>
      <c r="AG292" s="185"/>
      <c r="AH292" s="174"/>
      <c r="AI292" s="185"/>
      <c r="AJ292" s="174"/>
      <c r="AK292" s="185"/>
      <c r="AL292" s="174"/>
      <c r="AM292" s="185"/>
      <c r="AN292" s="174"/>
      <c r="AO292" s="185"/>
      <c r="AP292" s="174"/>
      <c r="AQ292" s="185"/>
      <c r="AR292" s="174"/>
      <c r="AS292" s="185"/>
      <c r="AT292" s="174"/>
      <c r="AU292" s="185"/>
      <c r="AV292" s="174"/>
      <c r="AW292" s="185"/>
      <c r="AX292" s="174"/>
      <c r="AY292" s="185"/>
      <c r="AZ292" s="174"/>
      <c r="BA292" s="185"/>
      <c r="BB292" s="174"/>
      <c r="BC292" s="185"/>
      <c r="BD292" s="174"/>
      <c r="BE292" s="185"/>
      <c r="BF292" s="174"/>
      <c r="BG292" s="185"/>
      <c r="BH292" s="174"/>
      <c r="BI292" s="185"/>
      <c r="BJ292" s="174"/>
      <c r="BK292" s="185"/>
      <c r="BL292" s="174"/>
      <c r="BM292" s="185"/>
      <c r="BN292" s="174"/>
      <c r="BO292" s="185"/>
      <c r="BP292" s="174"/>
      <c r="BQ292" s="185"/>
      <c r="BR292" s="174"/>
      <c r="BS292" s="185"/>
      <c r="BT292" s="174"/>
      <c r="BU292" s="185"/>
      <c r="BV292" s="174"/>
      <c r="BW292" s="185"/>
      <c r="BX292" s="174"/>
      <c r="BY292" s="185"/>
      <c r="BZ292" s="174"/>
      <c r="CA292" s="185"/>
      <c r="CB292" s="174"/>
      <c r="CC292" s="185"/>
      <c r="CD292" s="174"/>
      <c r="CE292" s="185"/>
      <c r="CF292" s="174"/>
      <c r="CG292" s="185"/>
      <c r="CH292" s="174"/>
      <c r="CI292" s="185"/>
      <c r="CJ292" s="174"/>
      <c r="CK292" s="185"/>
      <c r="CL292" s="174"/>
      <c r="CM292" s="185"/>
      <c r="CN292" s="174"/>
      <c r="CO292" s="185"/>
      <c r="CP292" s="174"/>
      <c r="CQ292" s="185"/>
      <c r="CR292" s="174"/>
      <c r="CS292" s="185"/>
      <c r="CT292" s="174"/>
      <c r="CU292" s="185"/>
      <c r="CV292" s="174"/>
      <c r="CW292" s="185"/>
      <c r="CX292" s="174"/>
      <c r="CY292" s="185"/>
      <c r="CZ292" s="174"/>
      <c r="DA292" s="185"/>
      <c r="DB292" s="174"/>
      <c r="DC292" s="185"/>
      <c r="DD292" s="174"/>
      <c r="DE292" s="185"/>
      <c r="DF292" s="174"/>
      <c r="DG292" s="185"/>
      <c r="DH292" s="174"/>
      <c r="DI292" s="185"/>
      <c r="DJ292" s="174"/>
      <c r="DK292" s="185"/>
      <c r="DL292" s="174"/>
      <c r="DM292" s="185"/>
      <c r="DN292" s="174"/>
      <c r="DO292" s="185"/>
      <c r="DP292" s="174"/>
      <c r="DQ292" s="185"/>
      <c r="DR292" s="174"/>
      <c r="DS292" s="185"/>
      <c r="DT292" s="174"/>
      <c r="DU292" s="185"/>
      <c r="DV292" s="174"/>
      <c r="DW292" s="185"/>
      <c r="DX292" s="174"/>
      <c r="DY292" s="185"/>
      <c r="DZ292" s="174"/>
      <c r="EA292" s="185"/>
      <c r="EB292" s="174"/>
      <c r="EC292" s="185"/>
      <c r="ED292" s="174"/>
      <c r="EE292" s="185"/>
      <c r="EF292" s="174"/>
      <c r="EG292" s="185"/>
      <c r="EH292" s="174"/>
      <c r="EI292" s="185"/>
      <c r="EJ292" s="174"/>
      <c r="EK292" s="185"/>
      <c r="EL292" s="174"/>
      <c r="EM292" s="185"/>
      <c r="EN292" s="174"/>
      <c r="EO292" s="185"/>
      <c r="EP292" s="174"/>
      <c r="EQ292" s="185"/>
      <c r="ER292" s="174"/>
      <c r="ES292" s="185"/>
      <c r="ET292" s="174"/>
      <c r="EU292" s="185"/>
      <c r="EV292" s="174"/>
      <c r="EW292" s="185"/>
      <c r="EX292" s="174"/>
      <c r="EY292" s="185"/>
      <c r="EZ292" s="174"/>
      <c r="FA292" s="185"/>
      <c r="FB292" s="174"/>
      <c r="FC292" s="185"/>
      <c r="FD292" s="174"/>
      <c r="FE292" s="185"/>
      <c r="FF292" s="174"/>
      <c r="FG292" s="185"/>
      <c r="FH292" s="174"/>
      <c r="FI292" s="185"/>
      <c r="FJ292" s="174"/>
      <c r="FK292" s="185"/>
      <c r="FL292" s="174"/>
      <c r="FM292" s="185"/>
      <c r="FN292" s="174"/>
      <c r="FO292" s="185"/>
      <c r="FP292" s="174"/>
      <c r="FQ292" s="185"/>
      <c r="FR292" s="174"/>
      <c r="FS292" s="185"/>
      <c r="FT292" s="174"/>
      <c r="FU292" s="185"/>
      <c r="FV292" s="174"/>
      <c r="FW292" s="185"/>
      <c r="FX292" s="174"/>
      <c r="FY292" s="185"/>
      <c r="FZ292" s="174"/>
      <c r="GA292" s="185"/>
      <c r="GB292" s="174"/>
      <c r="GC292" s="185"/>
      <c r="GD292" s="174"/>
      <c r="GE292" s="185"/>
      <c r="GF292" s="174"/>
      <c r="GG292" s="185"/>
      <c r="GH292" s="174"/>
      <c r="GI292" s="185"/>
      <c r="GJ292" s="174"/>
      <c r="GK292" s="185"/>
      <c r="GL292" s="174"/>
      <c r="GM292" s="185"/>
      <c r="GN292" s="174"/>
      <c r="GO292" s="185"/>
      <c r="GP292" s="174"/>
      <c r="GQ292" s="185"/>
      <c r="GR292" s="174"/>
      <c r="GS292" s="185"/>
      <c r="GT292" s="174"/>
      <c r="GU292" s="185"/>
      <c r="GV292" s="174"/>
      <c r="GW292" s="185"/>
      <c r="GX292" s="174"/>
      <c r="GY292" s="185"/>
      <c r="GZ292" s="174"/>
      <c r="HA292" s="185"/>
      <c r="HB292" s="174"/>
      <c r="HC292" s="185"/>
      <c r="HD292" s="174"/>
      <c r="HE292" s="185"/>
      <c r="HF292" s="174"/>
      <c r="HG292" s="185"/>
      <c r="HH292" s="174"/>
      <c r="HI292" s="185"/>
      <c r="HJ292" s="174"/>
      <c r="HK292" s="185"/>
      <c r="HL292" s="174"/>
      <c r="HM292" s="185"/>
      <c r="HN292" s="174"/>
      <c r="HO292" s="185"/>
      <c r="HP292" s="174"/>
      <c r="HQ292" s="185"/>
      <c r="HR292" s="174"/>
      <c r="HS292" s="185"/>
      <c r="HT292" s="174"/>
      <c r="HU292" s="185"/>
      <c r="HV292" s="174"/>
      <c r="HW292" s="185"/>
      <c r="HX292" s="174"/>
      <c r="HY292" s="185"/>
      <c r="HZ292" s="174"/>
      <c r="IA292" s="185"/>
      <c r="IB292" s="174"/>
      <c r="IC292" s="185"/>
      <c r="ID292" s="174"/>
      <c r="IE292" s="185"/>
      <c r="IF292" s="174"/>
      <c r="IG292" s="185"/>
      <c r="IH292" s="174"/>
      <c r="II292" s="185"/>
      <c r="IJ292" s="174"/>
      <c r="IK292" s="185"/>
      <c r="IL292" s="174"/>
      <c r="IM292" s="185"/>
      <c r="IN292" s="174"/>
      <c r="IO292" s="185"/>
      <c r="IP292" s="174"/>
      <c r="IQ292" s="185"/>
      <c r="IR292" s="174"/>
      <c r="IS292" s="185"/>
    </row>
    <row r="293" spans="1:253" s="150" customFormat="1">
      <c r="A293" s="174">
        <v>281</v>
      </c>
      <c r="B293" s="152"/>
      <c r="C293" s="149"/>
      <c r="D293" s="174"/>
      <c r="E293" s="152"/>
      <c r="F293" s="174"/>
      <c r="G293" s="152"/>
      <c r="H293" s="174"/>
      <c r="I293" s="152"/>
      <c r="J293" s="174"/>
      <c r="K293" s="152"/>
      <c r="L293" s="174"/>
      <c r="M293" s="152"/>
      <c r="N293" s="174"/>
      <c r="O293" s="152"/>
      <c r="P293" s="174"/>
      <c r="Q293" s="152"/>
      <c r="R293" s="174"/>
      <c r="S293" s="152"/>
      <c r="T293" s="174"/>
      <c r="U293" s="152"/>
      <c r="V293" s="174"/>
      <c r="W293" s="152"/>
      <c r="X293" s="174"/>
      <c r="Y293" s="152"/>
      <c r="Z293" s="174"/>
      <c r="AA293" s="152"/>
      <c r="AB293" s="174"/>
      <c r="AC293" s="152"/>
      <c r="AD293" s="174"/>
      <c r="AE293" s="152"/>
      <c r="AF293" s="174"/>
      <c r="AG293" s="152"/>
      <c r="AH293" s="174"/>
      <c r="AI293" s="152"/>
      <c r="AJ293" s="174"/>
      <c r="AK293" s="152"/>
      <c r="AL293" s="174"/>
      <c r="AM293" s="152"/>
      <c r="AN293" s="174"/>
      <c r="AO293" s="152"/>
      <c r="AP293" s="174"/>
      <c r="AQ293" s="152"/>
      <c r="AR293" s="174"/>
      <c r="AS293" s="152"/>
      <c r="AT293" s="174"/>
      <c r="AU293" s="152"/>
      <c r="AV293" s="174"/>
      <c r="AW293" s="152"/>
      <c r="AX293" s="174"/>
      <c r="AY293" s="152"/>
      <c r="AZ293" s="174"/>
      <c r="BA293" s="152"/>
      <c r="BB293" s="174"/>
      <c r="BC293" s="152"/>
      <c r="BD293" s="174"/>
      <c r="BE293" s="152"/>
      <c r="BF293" s="174"/>
      <c r="BG293" s="152"/>
      <c r="BH293" s="174"/>
      <c r="BI293" s="152"/>
      <c r="BJ293" s="174"/>
      <c r="BK293" s="152"/>
      <c r="BL293" s="174"/>
      <c r="BM293" s="152"/>
      <c r="BN293" s="174"/>
      <c r="BO293" s="152"/>
      <c r="BP293" s="174"/>
      <c r="BQ293" s="152"/>
      <c r="BR293" s="174"/>
      <c r="BS293" s="152"/>
      <c r="BT293" s="174"/>
      <c r="BU293" s="152"/>
      <c r="BV293" s="174"/>
      <c r="BW293" s="152"/>
      <c r="BX293" s="174"/>
      <c r="BY293" s="152"/>
      <c r="BZ293" s="174"/>
      <c r="CA293" s="152"/>
      <c r="CB293" s="174"/>
      <c r="CC293" s="152"/>
      <c r="CD293" s="174"/>
      <c r="CE293" s="152"/>
      <c r="CF293" s="174"/>
      <c r="CG293" s="152"/>
      <c r="CH293" s="174"/>
      <c r="CI293" s="152"/>
      <c r="CJ293" s="174"/>
      <c r="CK293" s="152"/>
      <c r="CL293" s="174"/>
      <c r="CM293" s="152"/>
      <c r="CN293" s="174"/>
      <c r="CO293" s="152"/>
      <c r="CP293" s="174"/>
      <c r="CQ293" s="152"/>
      <c r="CR293" s="174"/>
      <c r="CS293" s="152"/>
      <c r="CT293" s="174"/>
      <c r="CU293" s="152"/>
      <c r="CV293" s="174"/>
      <c r="CW293" s="152"/>
      <c r="CX293" s="174"/>
      <c r="CY293" s="152"/>
      <c r="CZ293" s="174"/>
      <c r="DA293" s="152"/>
      <c r="DB293" s="174"/>
      <c r="DC293" s="152"/>
      <c r="DD293" s="174"/>
      <c r="DE293" s="152"/>
      <c r="DF293" s="174"/>
      <c r="DG293" s="152"/>
      <c r="DH293" s="174"/>
      <c r="DI293" s="152"/>
      <c r="DJ293" s="174"/>
      <c r="DK293" s="152"/>
      <c r="DL293" s="174"/>
      <c r="DM293" s="152"/>
      <c r="DN293" s="174"/>
      <c r="DO293" s="152"/>
      <c r="DP293" s="174"/>
      <c r="DQ293" s="152"/>
      <c r="DR293" s="174"/>
      <c r="DS293" s="152"/>
      <c r="DT293" s="174"/>
      <c r="DU293" s="152"/>
      <c r="DV293" s="174"/>
      <c r="DW293" s="152"/>
      <c r="DX293" s="174"/>
      <c r="DY293" s="152"/>
      <c r="DZ293" s="174"/>
      <c r="EA293" s="152"/>
      <c r="EB293" s="174"/>
      <c r="EC293" s="152"/>
      <c r="ED293" s="174"/>
      <c r="EE293" s="152"/>
      <c r="EF293" s="174"/>
      <c r="EG293" s="152"/>
      <c r="EH293" s="174"/>
      <c r="EI293" s="152"/>
      <c r="EJ293" s="174"/>
      <c r="EK293" s="152"/>
      <c r="EL293" s="174"/>
      <c r="EM293" s="152"/>
      <c r="EN293" s="174"/>
      <c r="EO293" s="152"/>
      <c r="EP293" s="174"/>
      <c r="EQ293" s="152"/>
      <c r="ER293" s="174"/>
      <c r="ES293" s="152"/>
      <c r="ET293" s="174"/>
      <c r="EU293" s="152"/>
      <c r="EV293" s="174"/>
      <c r="EW293" s="152"/>
      <c r="EX293" s="174"/>
      <c r="EY293" s="152"/>
      <c r="EZ293" s="174"/>
      <c r="FA293" s="152"/>
      <c r="FB293" s="174"/>
      <c r="FC293" s="152"/>
      <c r="FD293" s="174"/>
      <c r="FE293" s="152"/>
      <c r="FF293" s="174"/>
      <c r="FG293" s="152"/>
      <c r="FH293" s="174"/>
      <c r="FI293" s="152"/>
      <c r="FJ293" s="174"/>
      <c r="FK293" s="152"/>
      <c r="FL293" s="174"/>
      <c r="FM293" s="152"/>
      <c r="FN293" s="174"/>
      <c r="FO293" s="152"/>
      <c r="FP293" s="174"/>
      <c r="FQ293" s="152"/>
      <c r="FR293" s="174"/>
      <c r="FS293" s="152"/>
      <c r="FT293" s="174"/>
      <c r="FU293" s="152"/>
      <c r="FV293" s="174"/>
      <c r="FW293" s="152"/>
      <c r="FX293" s="174"/>
      <c r="FY293" s="152"/>
      <c r="FZ293" s="174"/>
      <c r="GA293" s="152"/>
      <c r="GB293" s="174"/>
      <c r="GC293" s="152"/>
      <c r="GD293" s="174"/>
      <c r="GE293" s="152"/>
      <c r="GF293" s="174"/>
      <c r="GG293" s="152"/>
      <c r="GH293" s="174"/>
      <c r="GI293" s="152"/>
      <c r="GJ293" s="174"/>
      <c r="GK293" s="152"/>
      <c r="GL293" s="174"/>
      <c r="GM293" s="152"/>
      <c r="GN293" s="174"/>
      <c r="GO293" s="152"/>
      <c r="GP293" s="174"/>
      <c r="GQ293" s="152"/>
      <c r="GR293" s="174"/>
      <c r="GS293" s="152"/>
      <c r="GT293" s="174"/>
      <c r="GU293" s="152"/>
      <c r="GV293" s="174"/>
      <c r="GW293" s="152"/>
      <c r="GX293" s="174"/>
      <c r="GY293" s="152"/>
      <c r="GZ293" s="174"/>
      <c r="HA293" s="152"/>
      <c r="HB293" s="174"/>
      <c r="HC293" s="152"/>
      <c r="HD293" s="174"/>
      <c r="HE293" s="152"/>
      <c r="HF293" s="174"/>
      <c r="HG293" s="152"/>
      <c r="HH293" s="174"/>
      <c r="HI293" s="152"/>
      <c r="HJ293" s="174"/>
      <c r="HK293" s="152"/>
      <c r="HL293" s="174"/>
      <c r="HM293" s="152"/>
      <c r="HN293" s="174"/>
      <c r="HO293" s="152"/>
      <c r="HP293" s="174"/>
      <c r="HQ293" s="152"/>
      <c r="HR293" s="174"/>
      <c r="HS293" s="152"/>
      <c r="HT293" s="174"/>
      <c r="HU293" s="152"/>
      <c r="HV293" s="174"/>
      <c r="HW293" s="152"/>
      <c r="HX293" s="174"/>
      <c r="HY293" s="152"/>
      <c r="HZ293" s="174"/>
      <c r="IA293" s="152"/>
      <c r="IB293" s="174"/>
      <c r="IC293" s="152"/>
      <c r="ID293" s="174"/>
      <c r="IE293" s="152"/>
      <c r="IF293" s="174"/>
      <c r="IG293" s="152"/>
      <c r="IH293" s="174"/>
      <c r="II293" s="152"/>
      <c r="IJ293" s="174"/>
      <c r="IK293" s="152"/>
      <c r="IL293" s="174"/>
      <c r="IM293" s="152"/>
      <c r="IN293" s="174"/>
      <c r="IO293" s="152"/>
      <c r="IP293" s="174"/>
      <c r="IQ293" s="152"/>
      <c r="IR293" s="174"/>
      <c r="IS293" s="152"/>
    </row>
    <row r="294" spans="1:253" s="150" customFormat="1">
      <c r="A294" s="186" t="s">
        <v>247</v>
      </c>
      <c r="B294" s="192"/>
      <c r="C294" s="187"/>
    </row>
    <row r="295" spans="1:253" s="150" customFormat="1">
      <c r="A295" s="174">
        <v>282</v>
      </c>
      <c r="B295" s="185"/>
      <c r="C295" s="188"/>
    </row>
    <row r="296" spans="1:253" s="150" customFormat="1">
      <c r="A296" s="174">
        <v>283</v>
      </c>
      <c r="B296" s="185"/>
      <c r="C296" s="188"/>
    </row>
    <row r="297" spans="1:253" s="150" customFormat="1">
      <c r="A297" s="174">
        <v>284</v>
      </c>
      <c r="B297" s="185"/>
      <c r="C297" s="188"/>
    </row>
    <row r="298" spans="1:253" s="150" customFormat="1">
      <c r="A298" s="174">
        <v>285</v>
      </c>
      <c r="B298" s="185"/>
      <c r="C298" s="188"/>
    </row>
    <row r="299" spans="1:253" s="150" customFormat="1">
      <c r="A299" s="174">
        <v>286</v>
      </c>
      <c r="B299" s="152"/>
      <c r="C299" s="188"/>
    </row>
    <row r="300" spans="1:253" s="150" customFormat="1">
      <c r="A300" s="174">
        <v>287</v>
      </c>
      <c r="B300" s="152"/>
      <c r="C300" s="188"/>
    </row>
    <row r="301" spans="1:253" s="150" customFormat="1">
      <c r="A301" s="174">
        <v>288</v>
      </c>
      <c r="B301" s="152"/>
      <c r="C301" s="148"/>
    </row>
    <row r="302" spans="1:253" s="150" customFormat="1">
      <c r="A302" s="174">
        <v>289</v>
      </c>
      <c r="B302" s="152"/>
      <c r="C302" s="189"/>
    </row>
    <row r="303" spans="1:253" s="150" customFormat="1">
      <c r="A303" s="174">
        <v>290</v>
      </c>
      <c r="B303" s="152"/>
      <c r="C303" s="148"/>
    </row>
    <row r="304" spans="1:253">
      <c r="A304" s="174">
        <v>291</v>
      </c>
      <c r="B304" s="190"/>
      <c r="C304" s="191"/>
    </row>
    <row r="305" spans="1:2">
      <c r="A305" s="174">
        <v>292</v>
      </c>
      <c r="B305" s="190"/>
    </row>
    <row r="306" spans="1:2">
      <c r="A306" s="174">
        <v>293</v>
      </c>
      <c r="B306" s="190"/>
    </row>
    <row r="307" spans="1:2">
      <c r="A307" s="174">
        <v>294</v>
      </c>
      <c r="B307" s="190"/>
    </row>
    <row r="308" spans="1:2">
      <c r="A308" s="174">
        <v>295</v>
      </c>
      <c r="B308" s="190"/>
    </row>
    <row r="309" spans="1:2">
      <c r="A309" s="174">
        <v>296</v>
      </c>
      <c r="B309" s="173"/>
    </row>
    <row r="310" spans="1:2">
      <c r="A310" s="174">
        <v>297</v>
      </c>
      <c r="B310" s="152"/>
    </row>
    <row r="311" spans="1:2">
      <c r="A311" s="174">
        <v>298</v>
      </c>
      <c r="B311" s="152"/>
    </row>
    <row r="312" spans="1:2">
      <c r="A312" s="174">
        <v>299</v>
      </c>
      <c r="B312" s="152"/>
    </row>
    <row r="313" spans="1:2">
      <c r="A313" s="174">
        <v>300</v>
      </c>
      <c r="B313" s="152"/>
    </row>
    <row r="314" spans="1:2">
      <c r="A314" s="174">
        <v>301</v>
      </c>
      <c r="B314" s="154"/>
    </row>
    <row r="315" spans="1:2">
      <c r="A315" s="174">
        <v>302</v>
      </c>
      <c r="B315" s="154"/>
    </row>
    <row r="316" spans="1:2">
      <c r="A316" s="174">
        <v>303</v>
      </c>
      <c r="B316" s="154"/>
    </row>
    <row r="317" spans="1:2">
      <c r="A317" s="174">
        <v>304</v>
      </c>
      <c r="B317" s="154"/>
    </row>
    <row r="318" spans="1:2">
      <c r="A318" s="174">
        <v>305</v>
      </c>
      <c r="B318" s="154"/>
    </row>
    <row r="319" spans="1:2">
      <c r="A319" s="174">
        <v>306</v>
      </c>
      <c r="B319" s="154"/>
    </row>
    <row r="320" spans="1:2">
      <c r="A320" s="174">
        <v>307</v>
      </c>
      <c r="B320" s="154"/>
    </row>
    <row r="321" spans="1:2">
      <c r="A321" s="174">
        <v>308</v>
      </c>
      <c r="B321" s="154"/>
    </row>
    <row r="322" spans="1:2">
      <c r="A322" s="174">
        <v>309</v>
      </c>
      <c r="B322" s="154"/>
    </row>
    <row r="323" spans="1:2">
      <c r="A323" s="174">
        <v>310</v>
      </c>
      <c r="B323" s="154"/>
    </row>
    <row r="324" spans="1:2">
      <c r="A324" s="174">
        <v>311</v>
      </c>
      <c r="B324" s="154"/>
    </row>
    <row r="325" spans="1:2">
      <c r="A325" s="174">
        <v>312</v>
      </c>
      <c r="B325" s="154"/>
    </row>
    <row r="326" spans="1:2">
      <c r="A326" s="174">
        <v>313</v>
      </c>
      <c r="B326" s="183"/>
    </row>
    <row r="327" spans="1:2">
      <c r="A327" s="174">
        <v>314</v>
      </c>
      <c r="B327" s="152"/>
    </row>
    <row r="328" spans="1:2">
      <c r="A328" s="174">
        <v>315</v>
      </c>
      <c r="B328" s="152"/>
    </row>
    <row r="329" spans="1:2">
      <c r="A329" s="174">
        <v>316</v>
      </c>
      <c r="B329" s="152"/>
    </row>
    <row r="330" spans="1:2">
      <c r="A330" s="174">
        <v>317</v>
      </c>
      <c r="B330" s="152"/>
    </row>
    <row r="331" spans="1:2">
      <c r="A331" s="174">
        <v>318</v>
      </c>
      <c r="B331" s="152"/>
    </row>
    <row r="332" spans="1:2">
      <c r="A332" s="174">
        <v>319</v>
      </c>
      <c r="B332" s="152"/>
    </row>
    <row r="333" spans="1:2">
      <c r="A333" s="174">
        <v>320</v>
      </c>
      <c r="B333" s="152"/>
    </row>
    <row r="334" spans="1:2">
      <c r="A334" s="174">
        <v>321</v>
      </c>
      <c r="B334" s="152"/>
    </row>
    <row r="335" spans="1:2">
      <c r="A335" s="174">
        <v>322</v>
      </c>
      <c r="B335" s="152"/>
    </row>
    <row r="336" spans="1:2">
      <c r="A336" s="174">
        <v>323</v>
      </c>
      <c r="B336" s="152"/>
    </row>
    <row r="337" spans="1:2">
      <c r="A337" s="174">
        <v>324</v>
      </c>
      <c r="B337" s="152"/>
    </row>
    <row r="338" spans="1:2">
      <c r="A338" s="174">
        <v>325</v>
      </c>
      <c r="B338" s="152"/>
    </row>
    <row r="339" spans="1:2">
      <c r="A339" s="174">
        <v>326</v>
      </c>
      <c r="B339" s="152"/>
    </row>
    <row r="340" spans="1:2">
      <c r="A340" s="174">
        <v>327</v>
      </c>
      <c r="B340" s="152"/>
    </row>
    <row r="341" spans="1:2">
      <c r="A341" s="174">
        <v>328</v>
      </c>
      <c r="B341" s="152"/>
    </row>
    <row r="342" spans="1:2">
      <c r="A342" s="174">
        <v>329</v>
      </c>
      <c r="B342" s="152"/>
    </row>
  </sheetData>
  <sheetProtection password="DC9F" sheet="1" objects="1" scenarios="1"/>
  <pageMargins left="0.75" right="0.75" top="1" bottom="1" header="0.5" footer="0.5"/>
  <pageSetup paperSize="0" scale="99" orientation="portrait" horizontalDpi="4294967292" verticalDpi="4294967292"/>
  <rowBreaks count="2" manualBreakCount="2">
    <brk id="51" max="16383" man="1"/>
    <brk id="20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9"/>
  <sheetViews>
    <sheetView tabSelected="1" showRuler="0" workbookViewId="0">
      <selection activeCell="A8" sqref="A8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hidden="1" customWidth="1"/>
    <col min="23" max="23" width="7.42578125" style="37" hidden="1" customWidth="1"/>
    <col min="24" max="24" width="7.85546875" style="37" hidden="1" customWidth="1"/>
    <col min="25" max="26" width="5.85546875" style="37" hidden="1" customWidth="1"/>
    <col min="27" max="27" width="7.42578125" style="37" hidden="1" customWidth="1"/>
    <col min="28" max="28" width="5.140625" style="37" hidden="1" customWidth="1"/>
    <col min="29" max="29" width="7.42578125" style="37" hidden="1" customWidth="1"/>
    <col min="30" max="30" width="10.7109375" style="37" hidden="1" customWidth="1"/>
    <col min="31" max="16384" width="10.7109375" style="37"/>
  </cols>
  <sheetData>
    <row r="1" spans="1:30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30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  <c r="V2" s="202">
        <f>IF('PC Formulas (8)'!E49&lt;&gt;"",1,0)+IF('PC Formulas (7)'!E49&lt;&gt;"",1,0)+IF('PC Formulas (6)'!E49&lt;&gt;"",1,0)+IF('PC Formulas (5)'!E49&lt;&gt;"",1,0)+IF('PC Formulas (4)'!E49&lt;&gt;"",1,0)+IF('PC Formulas (3)'!E49&lt;&gt;"",1,0)+IF('PC Formulas (2)'!E49&lt;&gt;"",1,0)+1</f>
        <v>1</v>
      </c>
      <c r="W2" s="62" t="s">
        <v>31</v>
      </c>
    </row>
    <row r="3" spans="1:30" s="67" customFormat="1" ht="34" customHeight="1" thickBot="1">
      <c r="A3" s="203"/>
      <c r="B3" s="204"/>
      <c r="C3" s="204"/>
      <c r="D3" s="205"/>
      <c r="E3" s="209"/>
      <c r="F3" s="206"/>
      <c r="G3" s="206"/>
      <c r="H3" s="207"/>
      <c r="I3" s="204"/>
      <c r="J3" s="204"/>
      <c r="K3" s="204"/>
      <c r="L3" s="205"/>
      <c r="M3" s="203"/>
      <c r="N3" s="206"/>
      <c r="O3" s="207"/>
      <c r="P3" s="208"/>
      <c r="Q3" s="204"/>
      <c r="R3" s="204"/>
      <c r="S3" s="63" t="str">
        <f>CONCATENATE("1 of ",V2)</f>
        <v>1 of 1</v>
      </c>
      <c r="T3" s="64"/>
      <c r="U3" s="65"/>
      <c r="V3" s="66"/>
    </row>
    <row r="4" spans="1:30" s="7" customFormat="1" ht="10" customHeight="1" thickBot="1">
      <c r="A4" s="51"/>
      <c r="B4" s="45"/>
      <c r="C4" s="46"/>
      <c r="D4" s="46"/>
      <c r="E4" s="6"/>
      <c r="G4" s="8"/>
      <c r="H4" s="9"/>
    </row>
    <row r="5" spans="1:30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30" s="16" customFormat="1" ht="20" customHeight="1" thickBot="1">
      <c r="A6" s="84" t="s">
        <v>4</v>
      </c>
      <c r="B6" s="85" t="s">
        <v>5</v>
      </c>
      <c r="C6" s="86" t="s">
        <v>43</v>
      </c>
      <c r="D6" s="87" t="s">
        <v>42</v>
      </c>
      <c r="E6" s="88" t="s">
        <v>41</v>
      </c>
      <c r="F6" s="89" t="s">
        <v>6</v>
      </c>
      <c r="G6" s="44" t="str">
        <f>IF(AC8&gt;0,AC8,"")</f>
        <v/>
      </c>
      <c r="H6" s="14" t="str">
        <f>IF(AC9&gt;0,AC9,"")</f>
        <v/>
      </c>
      <c r="I6" s="41" t="str">
        <f>IF(AC10&gt;0,AC10,"")</f>
        <v/>
      </c>
      <c r="J6" s="14" t="str">
        <f>IF(AC11&gt;0,AC11,"")</f>
        <v/>
      </c>
      <c r="K6" s="14" t="str">
        <f>IF(AC12&gt;0,AC12,"")</f>
        <v/>
      </c>
      <c r="L6" s="41" t="str">
        <f>IF(AC13&gt;0,AC13,"")</f>
        <v/>
      </c>
      <c r="M6" s="14" t="str">
        <f>IF(AC14&gt;0,AC14,"")</f>
        <v/>
      </c>
      <c r="N6" s="14" t="str">
        <f>IF(AC15&gt;0,AC15,"")</f>
        <v/>
      </c>
      <c r="O6" s="14" t="str">
        <f>IF(AC16&gt;0,AC16,"")</f>
        <v/>
      </c>
      <c r="P6" s="14" t="str">
        <f>IF(AC17&gt;0,AC17,"")</f>
        <v/>
      </c>
      <c r="Q6" s="14" t="str">
        <f>IF(AC18&gt;0,AC18,"")</f>
        <v/>
      </c>
      <c r="R6" s="14" t="str">
        <f>IF(AC19&gt;0,AC19,"")</f>
        <v/>
      </c>
      <c r="S6" s="14" t="str">
        <f>IF(AC20&gt;0,AC20,"")</f>
        <v/>
      </c>
      <c r="T6" s="15" t="str">
        <f>IF(AC21&gt;0,AC21,"")</f>
        <v/>
      </c>
      <c r="V6" s="7" t="s">
        <v>32</v>
      </c>
      <c r="X6" s="16" t="s">
        <v>33</v>
      </c>
      <c r="Y6" s="16" t="s">
        <v>34</v>
      </c>
    </row>
    <row r="7" spans="1:30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30" s="24" customFormat="1" ht="22" customHeight="1">
      <c r="A8" s="115"/>
      <c r="B8" s="116">
        <v>1</v>
      </c>
      <c r="C8" s="92"/>
      <c r="D8" s="93"/>
      <c r="E8" s="95"/>
      <c r="F8" s="113"/>
      <c r="G8" s="98" t="str">
        <f t="shared" ref="G8:R17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ref="S8:T42" si="1">IF(AND($E8,$F8=S$6,SUM(S$6)&gt;0),$E8,"")</f>
        <v/>
      </c>
      <c r="T8" s="98" t="str">
        <f t="shared" si="1"/>
        <v/>
      </c>
      <c r="V8" s="24">
        <f t="array" ref="V8">INDEX($F$8:$F$42,MATCH(0,COUNTIF($V$7:V7,$F$8:$F$42),0))</f>
        <v>0</v>
      </c>
      <c r="W8" s="24" t="s">
        <v>27</v>
      </c>
      <c r="X8" s="24">
        <f t="array" ref="X8">INDEX($V$8:$V$339,MATCH(0,COUNTIF($X$7:X7,$V$8:$V$339),0))</f>
        <v>0</v>
      </c>
      <c r="Y8" s="130">
        <f>COUNTIF(X8,"&gt;0")</f>
        <v>0</v>
      </c>
      <c r="Z8" s="24" t="str">
        <f>IF(Y8,X8,"")</f>
        <v/>
      </c>
      <c r="AA8" s="24" t="e">
        <f t="array" ref="AA8">SMALL($Z$8:$Z$32,ROW(A1))</f>
        <v>#NUM!</v>
      </c>
      <c r="AB8" s="130">
        <f>COUNTIF(AA8,"&gt;0")</f>
        <v>0</v>
      </c>
      <c r="AC8" s="24" t="str">
        <f>IF(AB8,AA8,"")</f>
        <v/>
      </c>
      <c r="AD8" s="24">
        <v>1</v>
      </c>
    </row>
    <row r="9" spans="1:30" s="24" customFormat="1" ht="22" customHeight="1">
      <c r="A9" s="115"/>
      <c r="B9" s="116">
        <v>2</v>
      </c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1"/>
        <v/>
      </c>
      <c r="T9" s="98" t="str">
        <f t="shared" si="1"/>
        <v/>
      </c>
      <c r="V9" s="24" t="e">
        <f t="array" ref="V9">INDEX($F$8:$F$42,MATCH(0,COUNTIF($V$7:V8,$F$8:$F$42),0))</f>
        <v>#N/A</v>
      </c>
      <c r="X9" s="24" t="e">
        <f t="array" ref="X9">INDEX($V$8:$V$339,MATCH(0,COUNTIF($X$7:X8,$V$8:$V$339),0))</f>
        <v>#N/A</v>
      </c>
      <c r="Y9" s="130">
        <f t="shared" ref="Y9:Y42" si="2">COUNTIF(X9,"&gt;0")</f>
        <v>0</v>
      </c>
      <c r="Z9" s="24" t="str">
        <f t="shared" ref="Z9:Z32" si="3">IF(Y9,X9,"")</f>
        <v/>
      </c>
      <c r="AA9" s="24" t="e">
        <f t="array" ref="AA9">SMALL($Z$8:$Z$32,ROW(A2))</f>
        <v>#NUM!</v>
      </c>
      <c r="AB9" s="130">
        <f t="shared" ref="AB9:AB42" si="4">COUNTIF(AA9,"&gt;0")</f>
        <v>0</v>
      </c>
      <c r="AC9" s="24" t="str">
        <f t="shared" ref="AC9:AC32" si="5">IF(AB9,AA9,"")</f>
        <v/>
      </c>
      <c r="AD9" s="24">
        <v>2</v>
      </c>
    </row>
    <row r="10" spans="1:30" s="24" customFormat="1" ht="22" customHeight="1">
      <c r="A10" s="115"/>
      <c r="B10" s="116">
        <v>3</v>
      </c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1"/>
        <v/>
      </c>
      <c r="T10" s="98" t="str">
        <f t="shared" si="1"/>
        <v/>
      </c>
      <c r="V10" s="24" t="e">
        <f t="array" ref="V10">INDEX($F$8:$F$42,MATCH(0,COUNTIF($V$7:V9,$F$8:$F$42),0))</f>
        <v>#N/A</v>
      </c>
      <c r="X10" s="24" t="e">
        <f t="array" ref="X10">INDEX($V$8:$V$339,MATCH(0,COUNTIF($X$7:X9,$V$8:$V$339),0))</f>
        <v>#N/A</v>
      </c>
      <c r="Y10" s="130">
        <f t="shared" si="2"/>
        <v>0</v>
      </c>
      <c r="Z10" s="24" t="str">
        <f t="shared" si="3"/>
        <v/>
      </c>
      <c r="AA10" s="24" t="e">
        <f t="array" ref="AA10">SMALL($Z$8:$Z$32,ROW(A3))</f>
        <v>#NUM!</v>
      </c>
      <c r="AB10" s="130">
        <f t="shared" si="4"/>
        <v>0</v>
      </c>
      <c r="AC10" s="24" t="str">
        <f t="shared" si="5"/>
        <v/>
      </c>
      <c r="AD10" s="24">
        <v>3</v>
      </c>
    </row>
    <row r="11" spans="1:30" s="24" customFormat="1" ht="22" customHeight="1">
      <c r="A11" s="115"/>
      <c r="B11" s="116">
        <v>4</v>
      </c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1"/>
        <v/>
      </c>
      <c r="T11" s="98" t="str">
        <f t="shared" si="1"/>
        <v/>
      </c>
      <c r="V11" s="24" t="e">
        <f t="array" ref="V11">INDEX($F$8:$F$42,MATCH(0,COUNTIF($V$7:V10,$F$8:$F$42),0))</f>
        <v>#N/A</v>
      </c>
      <c r="X11" s="24" t="e">
        <f t="array" ref="X11">INDEX($V$8:$V$339,MATCH(0,COUNTIF($X$7:X10,$V$8:$V$339),0))</f>
        <v>#N/A</v>
      </c>
      <c r="Y11" s="130">
        <f t="shared" si="2"/>
        <v>0</v>
      </c>
      <c r="Z11" s="24" t="str">
        <f t="shared" si="3"/>
        <v/>
      </c>
      <c r="AA11" s="24" t="e">
        <f t="array" ref="AA11">SMALL($Z$8:$Z$32,ROW(A4))</f>
        <v>#NUM!</v>
      </c>
      <c r="AB11" s="130">
        <f t="shared" si="4"/>
        <v>0</v>
      </c>
      <c r="AC11" s="24" t="str">
        <f t="shared" si="5"/>
        <v/>
      </c>
      <c r="AD11" s="24">
        <v>4</v>
      </c>
    </row>
    <row r="12" spans="1:30" s="24" customFormat="1" ht="22" customHeight="1">
      <c r="A12" s="115"/>
      <c r="B12" s="116">
        <v>5</v>
      </c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1"/>
        <v/>
      </c>
      <c r="T12" s="98" t="str">
        <f t="shared" si="1"/>
        <v/>
      </c>
      <c r="V12" s="24" t="e">
        <f t="array" ref="V12">INDEX($F$8:$F$42,MATCH(0,COUNTIF($V$7:V11,$F$8:$F$42),0))</f>
        <v>#N/A</v>
      </c>
      <c r="X12" s="24" t="e">
        <f t="array" ref="X12">INDEX($V$8:$V$339,MATCH(0,COUNTIF($X$7:X11,$V$8:$V$339),0))</f>
        <v>#N/A</v>
      </c>
      <c r="Y12" s="130">
        <f t="shared" si="2"/>
        <v>0</v>
      </c>
      <c r="Z12" s="24" t="str">
        <f t="shared" si="3"/>
        <v/>
      </c>
      <c r="AA12" s="24" t="e">
        <f t="array" ref="AA12">SMALL($Z$8:$Z$32,ROW(A5))</f>
        <v>#NUM!</v>
      </c>
      <c r="AB12" s="130">
        <f t="shared" si="4"/>
        <v>0</v>
      </c>
      <c r="AC12" s="24" t="str">
        <f t="shared" si="5"/>
        <v/>
      </c>
      <c r="AD12" s="24">
        <v>5</v>
      </c>
    </row>
    <row r="13" spans="1:30" s="24" customFormat="1" ht="22" customHeight="1">
      <c r="A13" s="115"/>
      <c r="B13" s="116">
        <v>6</v>
      </c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1"/>
        <v/>
      </c>
      <c r="T13" s="98" t="str">
        <f t="shared" si="1"/>
        <v/>
      </c>
      <c r="V13" s="24" t="e">
        <f t="array" ref="V13">INDEX($F$8:$F$42,MATCH(0,COUNTIF($V$7:V12,$F$8:$F$42),0))</f>
        <v>#N/A</v>
      </c>
      <c r="X13" s="24" t="e">
        <f t="array" ref="X13">INDEX($V$8:$V$339,MATCH(0,COUNTIF($X$7:X12,$V$8:$V$339),0))</f>
        <v>#N/A</v>
      </c>
      <c r="Y13" s="130">
        <f t="shared" si="2"/>
        <v>0</v>
      </c>
      <c r="Z13" s="24" t="str">
        <f t="shared" si="3"/>
        <v/>
      </c>
      <c r="AA13" s="24" t="e">
        <f t="array" ref="AA13">SMALL($Z$8:$Z$32,ROW(A6))</f>
        <v>#NUM!</v>
      </c>
      <c r="AB13" s="130">
        <f t="shared" si="4"/>
        <v>0</v>
      </c>
      <c r="AC13" s="24" t="str">
        <f t="shared" si="5"/>
        <v/>
      </c>
      <c r="AD13" s="24">
        <v>6</v>
      </c>
    </row>
    <row r="14" spans="1:30" s="24" customFormat="1" ht="22" customHeight="1">
      <c r="A14" s="115"/>
      <c r="B14" s="116">
        <v>7</v>
      </c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1"/>
        <v/>
      </c>
      <c r="T14" s="98" t="str">
        <f t="shared" si="1"/>
        <v/>
      </c>
      <c r="V14" s="24" t="e">
        <f t="array" ref="V14">INDEX($F$8:$F$42,MATCH(0,COUNTIF($V$7:V13,$F$8:$F$42),0))</f>
        <v>#N/A</v>
      </c>
      <c r="X14" s="24" t="e">
        <f t="array" ref="X14">INDEX($V$8:$V$339,MATCH(0,COUNTIF($X$7:X13,$V$8:$V$339),0))</f>
        <v>#N/A</v>
      </c>
      <c r="Y14" s="130">
        <f t="shared" si="2"/>
        <v>0</v>
      </c>
      <c r="Z14" s="24" t="str">
        <f t="shared" si="3"/>
        <v/>
      </c>
      <c r="AA14" s="24" t="e">
        <f t="array" ref="AA14">SMALL($Z$8:$Z$32,ROW(A7))</f>
        <v>#NUM!</v>
      </c>
      <c r="AB14" s="130">
        <f t="shared" si="4"/>
        <v>0</v>
      </c>
      <c r="AC14" s="24" t="str">
        <f t="shared" si="5"/>
        <v/>
      </c>
      <c r="AD14" s="24">
        <v>7</v>
      </c>
    </row>
    <row r="15" spans="1:30" s="24" customFormat="1" ht="22" customHeight="1">
      <c r="A15" s="115"/>
      <c r="B15" s="116">
        <v>8</v>
      </c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1"/>
        <v/>
      </c>
      <c r="T15" s="98" t="str">
        <f t="shared" si="1"/>
        <v/>
      </c>
      <c r="V15" s="24" t="e">
        <f t="array" ref="V15">INDEX($F$8:$F$42,MATCH(0,COUNTIF($V$7:V14,$F$8:$F$42),0))</f>
        <v>#N/A</v>
      </c>
      <c r="X15" s="24" t="e">
        <f t="array" ref="X15">INDEX($V$8:$V$339,MATCH(0,COUNTIF($X$7:X14,$V$8:$V$339),0))</f>
        <v>#N/A</v>
      </c>
      <c r="Y15" s="130">
        <f t="shared" si="2"/>
        <v>0</v>
      </c>
      <c r="Z15" s="24" t="str">
        <f t="shared" si="3"/>
        <v/>
      </c>
      <c r="AA15" s="24" t="e">
        <f t="array" ref="AA15">SMALL($Z$8:$Z$32,ROW(A8))</f>
        <v>#NUM!</v>
      </c>
      <c r="AB15" s="130">
        <f t="shared" si="4"/>
        <v>0</v>
      </c>
      <c r="AC15" s="24" t="str">
        <f t="shared" si="5"/>
        <v/>
      </c>
      <c r="AD15" s="24">
        <v>8</v>
      </c>
    </row>
    <row r="16" spans="1:30" s="24" customFormat="1" ht="22" customHeight="1">
      <c r="A16" s="115"/>
      <c r="B16" s="116">
        <v>9</v>
      </c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1"/>
        <v/>
      </c>
      <c r="T16" s="98" t="str">
        <f t="shared" si="1"/>
        <v/>
      </c>
      <c r="V16" s="24" t="e">
        <f t="array" ref="V16">INDEX($F$8:$F$42,MATCH(0,COUNTIF($V$7:V15,$F$8:$F$42),0))</f>
        <v>#N/A</v>
      </c>
      <c r="X16" s="24" t="e">
        <f t="array" ref="X16">INDEX($V$8:$V$339,MATCH(0,COUNTIF($X$7:X15,$V$8:$V$339),0))</f>
        <v>#N/A</v>
      </c>
      <c r="Y16" s="130">
        <f t="shared" si="2"/>
        <v>0</v>
      </c>
      <c r="Z16" s="24" t="str">
        <f t="shared" si="3"/>
        <v/>
      </c>
      <c r="AA16" s="24" t="e">
        <f t="array" ref="AA16">SMALL($Z$8:$Z$32,ROW(A9))</f>
        <v>#NUM!</v>
      </c>
      <c r="AB16" s="130">
        <f t="shared" si="4"/>
        <v>0</v>
      </c>
      <c r="AC16" s="24" t="str">
        <f t="shared" si="5"/>
        <v/>
      </c>
      <c r="AD16" s="24">
        <v>9</v>
      </c>
    </row>
    <row r="17" spans="1:30" s="24" customFormat="1" ht="22" customHeight="1">
      <c r="A17" s="115"/>
      <c r="B17" s="116">
        <v>10</v>
      </c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1"/>
        <v/>
      </c>
      <c r="T17" s="98" t="str">
        <f t="shared" si="1"/>
        <v/>
      </c>
      <c r="V17" s="24" t="e">
        <f t="array" ref="V17">INDEX($F$8:$F$42,MATCH(0,COUNTIF($V$7:V16,$F$8:$F$42),0))</f>
        <v>#N/A</v>
      </c>
      <c r="X17" s="24" t="e">
        <f t="array" ref="X17">INDEX($V$8:$V$339,MATCH(0,COUNTIF($X$7:X16,$V$8:$V$339),0))</f>
        <v>#N/A</v>
      </c>
      <c r="Y17" s="130">
        <f t="shared" si="2"/>
        <v>0</v>
      </c>
      <c r="Z17" s="24" t="str">
        <f t="shared" si="3"/>
        <v/>
      </c>
      <c r="AA17" s="24" t="e">
        <f t="array" ref="AA17">SMALL($Z$8:$Z$32,ROW(A10))</f>
        <v>#NUM!</v>
      </c>
      <c r="AB17" s="130">
        <f t="shared" si="4"/>
        <v>0</v>
      </c>
      <c r="AC17" s="24" t="str">
        <f t="shared" si="5"/>
        <v/>
      </c>
      <c r="AD17" s="24">
        <v>10</v>
      </c>
    </row>
    <row r="18" spans="1:30" s="24" customFormat="1" ht="22" customHeight="1">
      <c r="A18" s="115"/>
      <c r="B18" s="116">
        <v>11</v>
      </c>
      <c r="C18" s="92"/>
      <c r="D18" s="93"/>
      <c r="E18" s="95"/>
      <c r="F18" s="114"/>
      <c r="G18" s="98" t="str">
        <f t="shared" ref="G18:R42" si="6">IF(AND($E18,$F18=G$6,SUM(G$6)&gt;0),$E18,"")</f>
        <v/>
      </c>
      <c r="H18" s="98" t="str">
        <f t="shared" si="6"/>
        <v/>
      </c>
      <c r="I18" s="98" t="str">
        <f t="shared" si="6"/>
        <v/>
      </c>
      <c r="J18" s="98" t="str">
        <f t="shared" si="6"/>
        <v/>
      </c>
      <c r="K18" s="98" t="str">
        <f t="shared" si="6"/>
        <v/>
      </c>
      <c r="L18" s="98" t="str">
        <f t="shared" si="6"/>
        <v/>
      </c>
      <c r="M18" s="98" t="str">
        <f t="shared" si="6"/>
        <v/>
      </c>
      <c r="N18" s="101" t="str">
        <f t="shared" si="6"/>
        <v/>
      </c>
      <c r="O18" s="101" t="str">
        <f t="shared" si="6"/>
        <v/>
      </c>
      <c r="P18" s="101" t="str">
        <f t="shared" si="6"/>
        <v/>
      </c>
      <c r="Q18" s="101" t="str">
        <f t="shared" si="6"/>
        <v/>
      </c>
      <c r="R18" s="96" t="str">
        <f t="shared" si="6"/>
        <v/>
      </c>
      <c r="S18" s="98" t="str">
        <f t="shared" si="1"/>
        <v/>
      </c>
      <c r="T18" s="98" t="str">
        <f t="shared" si="1"/>
        <v/>
      </c>
      <c r="V18" s="24" t="e">
        <f t="array" ref="V18">INDEX($F$8:$F$42,MATCH(0,COUNTIF($V$7:V17,$F$8:$F$42),0))</f>
        <v>#N/A</v>
      </c>
      <c r="X18" s="24" t="e">
        <f t="array" ref="X18">INDEX($V$8:$V$339,MATCH(0,COUNTIF($X$7:X17,$V$8:$V$339),0))</f>
        <v>#N/A</v>
      </c>
      <c r="Y18" s="130">
        <f t="shared" si="2"/>
        <v>0</v>
      </c>
      <c r="Z18" s="24" t="str">
        <f t="shared" si="3"/>
        <v/>
      </c>
      <c r="AA18" s="24" t="e">
        <f t="array" ref="AA18">SMALL($Z$8:$Z$32,ROW(A11))</f>
        <v>#NUM!</v>
      </c>
      <c r="AB18" s="130">
        <f t="shared" si="4"/>
        <v>0</v>
      </c>
      <c r="AC18" s="24" t="str">
        <f t="shared" si="5"/>
        <v/>
      </c>
      <c r="AD18" s="24">
        <v>11</v>
      </c>
    </row>
    <row r="19" spans="1:30" s="24" customFormat="1" ht="22" customHeight="1">
      <c r="A19" s="115"/>
      <c r="B19" s="116">
        <v>12</v>
      </c>
      <c r="C19" s="92"/>
      <c r="D19" s="93"/>
      <c r="E19" s="95"/>
      <c r="F19" s="114"/>
      <c r="G19" s="98" t="str">
        <f t="shared" si="6"/>
        <v/>
      </c>
      <c r="H19" s="98" t="str">
        <f t="shared" si="6"/>
        <v/>
      </c>
      <c r="I19" s="98" t="str">
        <f t="shared" si="6"/>
        <v/>
      </c>
      <c r="J19" s="98" t="str">
        <f t="shared" si="6"/>
        <v/>
      </c>
      <c r="K19" s="98" t="str">
        <f t="shared" si="6"/>
        <v/>
      </c>
      <c r="L19" s="98" t="str">
        <f t="shared" si="6"/>
        <v/>
      </c>
      <c r="M19" s="98" t="str">
        <f t="shared" si="6"/>
        <v/>
      </c>
      <c r="N19" s="101" t="str">
        <f t="shared" si="6"/>
        <v/>
      </c>
      <c r="O19" s="101" t="str">
        <f t="shared" si="6"/>
        <v/>
      </c>
      <c r="P19" s="101" t="str">
        <f t="shared" si="6"/>
        <v/>
      </c>
      <c r="Q19" s="101" t="str">
        <f t="shared" si="6"/>
        <v/>
      </c>
      <c r="R19" s="96" t="str">
        <f t="shared" si="6"/>
        <v/>
      </c>
      <c r="S19" s="98" t="str">
        <f t="shared" si="1"/>
        <v/>
      </c>
      <c r="T19" s="98" t="str">
        <f t="shared" si="1"/>
        <v/>
      </c>
      <c r="V19" s="24" t="e">
        <f t="array" ref="V19">INDEX($F$8:$F$42,MATCH(0,COUNTIF($V$7:V18,$F$8:$F$42),0))</f>
        <v>#N/A</v>
      </c>
      <c r="X19" s="24" t="e">
        <f t="array" ref="X19">INDEX($V$8:$V$339,MATCH(0,COUNTIF($X$7:X18,$V$8:$V$339),0))</f>
        <v>#N/A</v>
      </c>
      <c r="Y19" s="130">
        <f t="shared" si="2"/>
        <v>0</v>
      </c>
      <c r="Z19" s="24" t="str">
        <f t="shared" si="3"/>
        <v/>
      </c>
      <c r="AA19" s="24" t="e">
        <f t="array" ref="AA19">SMALL($Z$8:$Z$32,ROW(A12))</f>
        <v>#NUM!</v>
      </c>
      <c r="AB19" s="130">
        <f t="shared" si="4"/>
        <v>0</v>
      </c>
      <c r="AC19" s="24" t="str">
        <f t="shared" si="5"/>
        <v/>
      </c>
      <c r="AD19" s="24">
        <v>12</v>
      </c>
    </row>
    <row r="20" spans="1:30" s="24" customFormat="1" ht="22" customHeight="1">
      <c r="A20" s="115"/>
      <c r="B20" s="116">
        <v>13</v>
      </c>
      <c r="C20" s="92"/>
      <c r="D20" s="93"/>
      <c r="E20" s="95"/>
      <c r="F20" s="114"/>
      <c r="G20" s="98" t="str">
        <f t="shared" si="6"/>
        <v/>
      </c>
      <c r="H20" s="98" t="str">
        <f t="shared" si="6"/>
        <v/>
      </c>
      <c r="I20" s="98" t="str">
        <f t="shared" si="6"/>
        <v/>
      </c>
      <c r="J20" s="98" t="str">
        <f t="shared" si="6"/>
        <v/>
      </c>
      <c r="K20" s="98" t="str">
        <f t="shared" si="6"/>
        <v/>
      </c>
      <c r="L20" s="98" t="str">
        <f t="shared" si="6"/>
        <v/>
      </c>
      <c r="M20" s="98" t="str">
        <f t="shared" si="6"/>
        <v/>
      </c>
      <c r="N20" s="101" t="str">
        <f t="shared" si="6"/>
        <v/>
      </c>
      <c r="O20" s="101" t="str">
        <f t="shared" si="6"/>
        <v/>
      </c>
      <c r="P20" s="101" t="str">
        <f t="shared" si="6"/>
        <v/>
      </c>
      <c r="Q20" s="101" t="str">
        <f t="shared" si="6"/>
        <v/>
      </c>
      <c r="R20" s="96" t="str">
        <f t="shared" si="6"/>
        <v/>
      </c>
      <c r="S20" s="98" t="str">
        <f t="shared" si="1"/>
        <v/>
      </c>
      <c r="T20" s="98" t="str">
        <f t="shared" si="1"/>
        <v/>
      </c>
      <c r="V20" s="24" t="e">
        <f t="array" ref="V20">INDEX($F$8:$F$42,MATCH(0,COUNTIF($V$7:V19,$F$8:$F$42),0))</f>
        <v>#N/A</v>
      </c>
      <c r="X20" s="24" t="e">
        <f t="array" ref="X20">INDEX($V$8:$V$339,MATCH(0,COUNTIF($X$7:X19,$V$8:$V$339),0))</f>
        <v>#N/A</v>
      </c>
      <c r="Y20" s="130">
        <f t="shared" si="2"/>
        <v>0</v>
      </c>
      <c r="Z20" s="24" t="str">
        <f t="shared" si="3"/>
        <v/>
      </c>
      <c r="AA20" s="24" t="e">
        <f t="array" ref="AA20">SMALL($Z$8:$Z$32,ROW(A13))</f>
        <v>#NUM!</v>
      </c>
      <c r="AB20" s="130">
        <f t="shared" si="4"/>
        <v>0</v>
      </c>
      <c r="AC20" s="24" t="str">
        <f t="shared" si="5"/>
        <v/>
      </c>
      <c r="AD20" s="24">
        <v>13</v>
      </c>
    </row>
    <row r="21" spans="1:30" s="24" customFormat="1" ht="22" customHeight="1">
      <c r="A21" s="115"/>
      <c r="B21" s="116">
        <v>14</v>
      </c>
      <c r="C21" s="92"/>
      <c r="D21" s="93"/>
      <c r="E21" s="95"/>
      <c r="F21" s="221"/>
      <c r="G21" s="98" t="str">
        <f t="shared" si="6"/>
        <v/>
      </c>
      <c r="H21" s="98" t="str">
        <f t="shared" si="6"/>
        <v/>
      </c>
      <c r="I21" s="98" t="str">
        <f t="shared" si="6"/>
        <v/>
      </c>
      <c r="J21" s="98" t="str">
        <f t="shared" si="6"/>
        <v/>
      </c>
      <c r="K21" s="98" t="str">
        <f t="shared" si="6"/>
        <v/>
      </c>
      <c r="L21" s="98" t="str">
        <f t="shared" si="6"/>
        <v/>
      </c>
      <c r="M21" s="98" t="str">
        <f t="shared" si="6"/>
        <v/>
      </c>
      <c r="N21" s="101" t="str">
        <f t="shared" si="6"/>
        <v/>
      </c>
      <c r="O21" s="101" t="str">
        <f t="shared" si="6"/>
        <v/>
      </c>
      <c r="P21" s="101" t="str">
        <f t="shared" si="6"/>
        <v/>
      </c>
      <c r="Q21" s="101" t="str">
        <f t="shared" si="6"/>
        <v/>
      </c>
      <c r="R21" s="96" t="str">
        <f t="shared" si="6"/>
        <v/>
      </c>
      <c r="S21" s="98" t="str">
        <f t="shared" si="1"/>
        <v/>
      </c>
      <c r="T21" s="98" t="str">
        <f t="shared" si="1"/>
        <v/>
      </c>
      <c r="V21" s="24" t="e">
        <f t="array" ref="V21">INDEX($F$8:$F$42,MATCH(0,COUNTIF($V$7:V20,$F$8:$F$42),0))</f>
        <v>#N/A</v>
      </c>
      <c r="X21" s="24" t="e">
        <f t="array" ref="X21">INDEX($V$8:$V$339,MATCH(0,COUNTIF($X$7:X20,$V$8:$V$339),0))</f>
        <v>#N/A</v>
      </c>
      <c r="Y21" s="130">
        <f t="shared" si="2"/>
        <v>0</v>
      </c>
      <c r="Z21" s="24" t="str">
        <f t="shared" si="3"/>
        <v/>
      </c>
      <c r="AA21" s="24" t="e">
        <f t="array" ref="AA21">SMALL($Z$8:$Z$32,ROW(A14))</f>
        <v>#NUM!</v>
      </c>
      <c r="AB21" s="130">
        <f t="shared" si="4"/>
        <v>0</v>
      </c>
      <c r="AC21" s="24" t="str">
        <f t="shared" si="5"/>
        <v/>
      </c>
      <c r="AD21" s="24">
        <v>14</v>
      </c>
    </row>
    <row r="22" spans="1:30" s="24" customFormat="1" ht="22" customHeight="1">
      <c r="A22" s="115"/>
      <c r="B22" s="116">
        <v>15</v>
      </c>
      <c r="C22" s="92"/>
      <c r="D22" s="93"/>
      <c r="E22" s="95"/>
      <c r="F22" s="114"/>
      <c r="G22" s="98" t="str">
        <f t="shared" si="6"/>
        <v/>
      </c>
      <c r="H22" s="98" t="str">
        <f t="shared" si="6"/>
        <v/>
      </c>
      <c r="I22" s="98" t="str">
        <f t="shared" si="6"/>
        <v/>
      </c>
      <c r="J22" s="98" t="str">
        <f t="shared" si="6"/>
        <v/>
      </c>
      <c r="K22" s="98" t="str">
        <f t="shared" si="6"/>
        <v/>
      </c>
      <c r="L22" s="98" t="str">
        <f t="shared" si="6"/>
        <v/>
      </c>
      <c r="M22" s="98" t="str">
        <f t="shared" si="6"/>
        <v/>
      </c>
      <c r="N22" s="101" t="str">
        <f t="shared" si="6"/>
        <v/>
      </c>
      <c r="O22" s="101" t="str">
        <f t="shared" si="6"/>
        <v/>
      </c>
      <c r="P22" s="101" t="str">
        <f t="shared" si="6"/>
        <v/>
      </c>
      <c r="Q22" s="101" t="str">
        <f t="shared" si="6"/>
        <v/>
      </c>
      <c r="R22" s="96" t="str">
        <f t="shared" si="6"/>
        <v/>
      </c>
      <c r="S22" s="98" t="str">
        <f t="shared" si="1"/>
        <v/>
      </c>
      <c r="T22" s="98" t="str">
        <f t="shared" si="1"/>
        <v/>
      </c>
      <c r="V22" s="24" t="e">
        <f t="array" ref="V22">INDEX($F$8:$F$42,MATCH(0,COUNTIF($V$7:V21,$F$8:$F$42),0))</f>
        <v>#N/A</v>
      </c>
      <c r="X22" s="24" t="e">
        <f t="array" ref="X22">INDEX($V$8:$V$339,MATCH(0,COUNTIF($X$7:X21,$V$8:$V$339),0))</f>
        <v>#N/A</v>
      </c>
      <c r="Y22" s="130">
        <f t="shared" si="2"/>
        <v>0</v>
      </c>
      <c r="Z22" s="24" t="str">
        <f t="shared" si="3"/>
        <v/>
      </c>
      <c r="AA22" s="24" t="e">
        <f t="array" ref="AA22">SMALL($Z$8:$Z$32,ROW(A15))</f>
        <v>#NUM!</v>
      </c>
      <c r="AB22" s="130">
        <f t="shared" si="4"/>
        <v>0</v>
      </c>
      <c r="AC22" s="24" t="str">
        <f t="shared" si="5"/>
        <v/>
      </c>
      <c r="AD22" s="24" t="s">
        <v>35</v>
      </c>
    </row>
    <row r="23" spans="1:30" s="24" customFormat="1" ht="22" customHeight="1">
      <c r="A23" s="115"/>
      <c r="B23" s="116">
        <v>16</v>
      </c>
      <c r="C23" s="92"/>
      <c r="D23" s="93"/>
      <c r="E23" s="95"/>
      <c r="F23" s="114"/>
      <c r="G23" s="98" t="str">
        <f t="shared" si="6"/>
        <v/>
      </c>
      <c r="H23" s="98" t="str">
        <f t="shared" si="6"/>
        <v/>
      </c>
      <c r="I23" s="98" t="str">
        <f t="shared" si="6"/>
        <v/>
      </c>
      <c r="J23" s="98" t="str">
        <f t="shared" si="6"/>
        <v/>
      </c>
      <c r="K23" s="98" t="str">
        <f t="shared" si="6"/>
        <v/>
      </c>
      <c r="L23" s="98" t="str">
        <f t="shared" si="6"/>
        <v/>
      </c>
      <c r="M23" s="98" t="str">
        <f t="shared" si="6"/>
        <v/>
      </c>
      <c r="N23" s="101" t="str">
        <f t="shared" si="6"/>
        <v/>
      </c>
      <c r="O23" s="101" t="str">
        <f t="shared" si="6"/>
        <v/>
      </c>
      <c r="P23" s="101" t="str">
        <f t="shared" si="6"/>
        <v/>
      </c>
      <c r="Q23" s="101" t="str">
        <f t="shared" si="6"/>
        <v/>
      </c>
      <c r="R23" s="96" t="str">
        <f t="shared" si="6"/>
        <v/>
      </c>
      <c r="S23" s="98" t="str">
        <f t="shared" si="1"/>
        <v/>
      </c>
      <c r="T23" s="98" t="str">
        <f t="shared" si="1"/>
        <v/>
      </c>
      <c r="V23" s="24" t="e">
        <f t="array" ref="V23">INDEX($F$8:$F$42,MATCH(0,COUNTIF($V$7:V22,$F$8:$F$42),0))</f>
        <v>#N/A</v>
      </c>
      <c r="X23" s="24" t="e">
        <f t="array" ref="X23">INDEX($V$8:$V$339,MATCH(0,COUNTIF($X$7:X22,$V$8:$V$339),0))</f>
        <v>#N/A</v>
      </c>
      <c r="Y23" s="130">
        <f t="shared" si="2"/>
        <v>0</v>
      </c>
      <c r="Z23" s="24" t="str">
        <f t="shared" si="3"/>
        <v/>
      </c>
      <c r="AA23" s="24" t="e">
        <f t="array" ref="AA23">SMALL($Z$8:$Z$32,ROW(A16))</f>
        <v>#NUM!</v>
      </c>
      <c r="AB23" s="130">
        <f t="shared" si="4"/>
        <v>0</v>
      </c>
      <c r="AC23" s="24" t="str">
        <f t="shared" si="5"/>
        <v/>
      </c>
    </row>
    <row r="24" spans="1:30" s="24" customFormat="1" ht="22" customHeight="1">
      <c r="A24" s="115"/>
      <c r="B24" s="116">
        <v>17</v>
      </c>
      <c r="C24" s="92"/>
      <c r="D24" s="93"/>
      <c r="E24" s="95"/>
      <c r="F24" s="114"/>
      <c r="G24" s="98" t="str">
        <f t="shared" si="6"/>
        <v/>
      </c>
      <c r="H24" s="98" t="str">
        <f t="shared" si="6"/>
        <v/>
      </c>
      <c r="I24" s="98" t="str">
        <f t="shared" si="6"/>
        <v/>
      </c>
      <c r="J24" s="98" t="str">
        <f t="shared" si="6"/>
        <v/>
      </c>
      <c r="K24" s="98" t="str">
        <f t="shared" si="6"/>
        <v/>
      </c>
      <c r="L24" s="98" t="str">
        <f t="shared" si="6"/>
        <v/>
      </c>
      <c r="M24" s="98" t="str">
        <f t="shared" si="6"/>
        <v/>
      </c>
      <c r="N24" s="101" t="str">
        <f t="shared" si="6"/>
        <v/>
      </c>
      <c r="O24" s="101" t="str">
        <f t="shared" si="6"/>
        <v/>
      </c>
      <c r="P24" s="101" t="str">
        <f t="shared" si="6"/>
        <v/>
      </c>
      <c r="Q24" s="101" t="str">
        <f t="shared" si="6"/>
        <v/>
      </c>
      <c r="R24" s="96" t="str">
        <f t="shared" si="6"/>
        <v/>
      </c>
      <c r="S24" s="98" t="str">
        <f t="shared" si="1"/>
        <v/>
      </c>
      <c r="T24" s="98" t="str">
        <f t="shared" si="1"/>
        <v/>
      </c>
      <c r="V24" s="24" t="e">
        <f t="array" ref="V24">INDEX($F$8:$F$42,MATCH(0,COUNTIF($V$7:V23,$F$8:$F$42),0))</f>
        <v>#N/A</v>
      </c>
      <c r="X24" s="24" t="e">
        <f t="array" ref="X24">INDEX($V$8:$V$339,MATCH(0,COUNTIF($X$7:X23,$V$8:$V$339),0))</f>
        <v>#N/A</v>
      </c>
      <c r="Y24" s="130">
        <f t="shared" si="2"/>
        <v>0</v>
      </c>
      <c r="Z24" s="24" t="str">
        <f t="shared" si="3"/>
        <v/>
      </c>
      <c r="AA24" s="24" t="e">
        <f t="array" ref="AA24">SMALL($Z$8:$Z$32,ROW(A17))</f>
        <v>#NUM!</v>
      </c>
      <c r="AB24" s="130">
        <f t="shared" si="4"/>
        <v>0</v>
      </c>
      <c r="AC24" s="24" t="str">
        <f t="shared" si="5"/>
        <v/>
      </c>
    </row>
    <row r="25" spans="1:30" s="24" customFormat="1" ht="22" customHeight="1">
      <c r="A25" s="115"/>
      <c r="B25" s="116">
        <v>18</v>
      </c>
      <c r="C25" s="92"/>
      <c r="D25" s="93"/>
      <c r="E25" s="95"/>
      <c r="F25" s="114"/>
      <c r="G25" s="98" t="str">
        <f t="shared" si="6"/>
        <v/>
      </c>
      <c r="H25" s="98" t="str">
        <f t="shared" si="6"/>
        <v/>
      </c>
      <c r="I25" s="98" t="str">
        <f t="shared" si="6"/>
        <v/>
      </c>
      <c r="J25" s="98" t="str">
        <f t="shared" si="6"/>
        <v/>
      </c>
      <c r="K25" s="98" t="str">
        <f t="shared" si="6"/>
        <v/>
      </c>
      <c r="L25" s="98" t="str">
        <f t="shared" si="6"/>
        <v/>
      </c>
      <c r="M25" s="98" t="str">
        <f t="shared" si="6"/>
        <v/>
      </c>
      <c r="N25" s="101" t="str">
        <f t="shared" si="6"/>
        <v/>
      </c>
      <c r="O25" s="101" t="str">
        <f t="shared" si="6"/>
        <v/>
      </c>
      <c r="P25" s="101" t="str">
        <f t="shared" si="6"/>
        <v/>
      </c>
      <c r="Q25" s="101" t="str">
        <f t="shared" si="6"/>
        <v/>
      </c>
      <c r="R25" s="96" t="str">
        <f t="shared" si="6"/>
        <v/>
      </c>
      <c r="S25" s="98" t="str">
        <f t="shared" si="1"/>
        <v/>
      </c>
      <c r="T25" s="98" t="str">
        <f t="shared" si="1"/>
        <v/>
      </c>
      <c r="V25" s="24" t="e">
        <f t="array" ref="V25">INDEX($F$8:$F$42,MATCH(0,COUNTIF($V$7:V24,$F$8:$F$42),0))</f>
        <v>#N/A</v>
      </c>
      <c r="X25" s="24" t="e">
        <f t="array" ref="X25">INDEX($V$8:$V$339,MATCH(0,COUNTIF($X$7:X24,$V$8:$V$339),0))</f>
        <v>#N/A</v>
      </c>
      <c r="Y25" s="130">
        <f t="shared" si="2"/>
        <v>0</v>
      </c>
      <c r="Z25" s="24" t="str">
        <f t="shared" si="3"/>
        <v/>
      </c>
      <c r="AA25" s="24" t="e">
        <f t="array" ref="AA25">SMALL($Z$8:$Z$32,ROW(A18))</f>
        <v>#NUM!</v>
      </c>
      <c r="AB25" s="130">
        <f t="shared" si="4"/>
        <v>0</v>
      </c>
      <c r="AC25" s="24" t="str">
        <f t="shared" si="5"/>
        <v/>
      </c>
    </row>
    <row r="26" spans="1:30" s="24" customFormat="1" ht="22" customHeight="1">
      <c r="A26" s="115"/>
      <c r="B26" s="116">
        <v>19</v>
      </c>
      <c r="C26" s="92"/>
      <c r="D26" s="93"/>
      <c r="E26" s="95"/>
      <c r="F26" s="114"/>
      <c r="G26" s="98" t="str">
        <f t="shared" si="6"/>
        <v/>
      </c>
      <c r="H26" s="98" t="str">
        <f t="shared" si="6"/>
        <v/>
      </c>
      <c r="I26" s="98" t="str">
        <f t="shared" si="6"/>
        <v/>
      </c>
      <c r="J26" s="98" t="str">
        <f t="shared" si="6"/>
        <v/>
      </c>
      <c r="K26" s="98" t="str">
        <f t="shared" si="6"/>
        <v/>
      </c>
      <c r="L26" s="98" t="str">
        <f t="shared" si="6"/>
        <v/>
      </c>
      <c r="M26" s="98" t="str">
        <f t="shared" si="6"/>
        <v/>
      </c>
      <c r="N26" s="101" t="str">
        <f t="shared" si="6"/>
        <v/>
      </c>
      <c r="O26" s="101" t="str">
        <f t="shared" si="6"/>
        <v/>
      </c>
      <c r="P26" s="101" t="str">
        <f t="shared" si="6"/>
        <v/>
      </c>
      <c r="Q26" s="101" t="str">
        <f t="shared" si="6"/>
        <v/>
      </c>
      <c r="R26" s="96" t="str">
        <f t="shared" si="6"/>
        <v/>
      </c>
      <c r="S26" s="98" t="str">
        <f t="shared" si="1"/>
        <v/>
      </c>
      <c r="T26" s="98" t="str">
        <f t="shared" si="1"/>
        <v/>
      </c>
      <c r="V26" s="24" t="e">
        <f t="array" ref="V26">INDEX($F$8:$F$42,MATCH(0,COUNTIF($V$7:V25,$F$8:$F$42),0))</f>
        <v>#N/A</v>
      </c>
      <c r="X26" s="24" t="e">
        <f t="array" ref="X26">INDEX($V$8:$V$339,MATCH(0,COUNTIF($X$7:X25,$V$8:$V$339),0))</f>
        <v>#N/A</v>
      </c>
      <c r="Y26" s="130">
        <f t="shared" si="2"/>
        <v>0</v>
      </c>
      <c r="Z26" s="24" t="str">
        <f t="shared" si="3"/>
        <v/>
      </c>
      <c r="AA26" s="24" t="e">
        <f t="array" ref="AA26">SMALL($Z$8:$Z$32,ROW(A19))</f>
        <v>#NUM!</v>
      </c>
      <c r="AB26" s="130">
        <f t="shared" si="4"/>
        <v>0</v>
      </c>
      <c r="AC26" s="24" t="str">
        <f t="shared" si="5"/>
        <v/>
      </c>
    </row>
    <row r="27" spans="1:30" s="24" customFormat="1" ht="22" customHeight="1">
      <c r="A27" s="115"/>
      <c r="B27" s="116">
        <v>20</v>
      </c>
      <c r="C27" s="92"/>
      <c r="D27" s="93"/>
      <c r="E27" s="95"/>
      <c r="F27" s="114"/>
      <c r="G27" s="98" t="str">
        <f t="shared" si="6"/>
        <v/>
      </c>
      <c r="H27" s="98" t="str">
        <f t="shared" si="6"/>
        <v/>
      </c>
      <c r="I27" s="98" t="str">
        <f t="shared" si="6"/>
        <v/>
      </c>
      <c r="J27" s="98" t="str">
        <f t="shared" si="6"/>
        <v/>
      </c>
      <c r="K27" s="98" t="str">
        <f t="shared" si="6"/>
        <v/>
      </c>
      <c r="L27" s="98" t="str">
        <f t="shared" si="6"/>
        <v/>
      </c>
      <c r="M27" s="98" t="str">
        <f t="shared" si="6"/>
        <v/>
      </c>
      <c r="N27" s="101" t="str">
        <f t="shared" si="6"/>
        <v/>
      </c>
      <c r="O27" s="101" t="str">
        <f t="shared" si="6"/>
        <v/>
      </c>
      <c r="P27" s="101" t="str">
        <f t="shared" si="6"/>
        <v/>
      </c>
      <c r="Q27" s="101" t="str">
        <f t="shared" si="6"/>
        <v/>
      </c>
      <c r="R27" s="96" t="str">
        <f t="shared" si="6"/>
        <v/>
      </c>
      <c r="S27" s="98" t="str">
        <f t="shared" si="1"/>
        <v/>
      </c>
      <c r="T27" s="98" t="str">
        <f t="shared" si="1"/>
        <v/>
      </c>
      <c r="V27" s="24" t="e">
        <f t="array" ref="V27">INDEX($F$8:$F$42,MATCH(0,COUNTIF($V$7:V26,$F$8:$F$42),0))</f>
        <v>#N/A</v>
      </c>
      <c r="X27" s="24" t="e">
        <f t="array" ref="X27">INDEX($V$8:$V$339,MATCH(0,COUNTIF($X$7:X26,$V$8:$V$339),0))</f>
        <v>#N/A</v>
      </c>
      <c r="Y27" s="130">
        <f t="shared" si="2"/>
        <v>0</v>
      </c>
      <c r="Z27" s="24" t="str">
        <f t="shared" si="3"/>
        <v/>
      </c>
      <c r="AA27" s="24" t="e">
        <f t="array" ref="AA27">SMALL($Z$8:$Z$32,ROW(A20))</f>
        <v>#NUM!</v>
      </c>
      <c r="AB27" s="130">
        <f t="shared" si="4"/>
        <v>0</v>
      </c>
      <c r="AC27" s="24" t="str">
        <f t="shared" si="5"/>
        <v/>
      </c>
    </row>
    <row r="28" spans="1:30" s="24" customFormat="1" ht="22" customHeight="1">
      <c r="A28" s="115"/>
      <c r="B28" s="116">
        <v>21</v>
      </c>
      <c r="C28" s="92"/>
      <c r="D28" s="93"/>
      <c r="E28" s="95"/>
      <c r="F28" s="114"/>
      <c r="G28" s="98" t="str">
        <f t="shared" si="6"/>
        <v/>
      </c>
      <c r="H28" s="98" t="str">
        <f t="shared" si="6"/>
        <v/>
      </c>
      <c r="I28" s="98" t="str">
        <f t="shared" si="6"/>
        <v/>
      </c>
      <c r="J28" s="98" t="str">
        <f t="shared" si="6"/>
        <v/>
      </c>
      <c r="K28" s="98" t="str">
        <f t="shared" si="6"/>
        <v/>
      </c>
      <c r="L28" s="98" t="str">
        <f t="shared" si="6"/>
        <v/>
      </c>
      <c r="M28" s="98" t="str">
        <f t="shared" si="6"/>
        <v/>
      </c>
      <c r="N28" s="101" t="str">
        <f t="shared" si="6"/>
        <v/>
      </c>
      <c r="O28" s="101" t="str">
        <f t="shared" si="6"/>
        <v/>
      </c>
      <c r="P28" s="101" t="str">
        <f t="shared" si="6"/>
        <v/>
      </c>
      <c r="Q28" s="101" t="str">
        <f t="shared" si="6"/>
        <v/>
      </c>
      <c r="R28" s="96" t="str">
        <f t="shared" si="6"/>
        <v/>
      </c>
      <c r="S28" s="98" t="str">
        <f t="shared" si="1"/>
        <v/>
      </c>
      <c r="T28" s="98" t="str">
        <f t="shared" si="1"/>
        <v/>
      </c>
      <c r="V28" s="24" t="e">
        <f t="array" ref="V28">INDEX($F$8:$F$42,MATCH(0,COUNTIF($V$7:V27,$F$8:$F$42),0))</f>
        <v>#N/A</v>
      </c>
      <c r="X28" s="24" t="e">
        <f t="array" ref="X28">INDEX($V$8:$V$339,MATCH(0,COUNTIF($X$7:X27,$V$8:$V$339),0))</f>
        <v>#N/A</v>
      </c>
      <c r="Y28" s="130">
        <f t="shared" si="2"/>
        <v>0</v>
      </c>
      <c r="Z28" s="24" t="str">
        <f t="shared" si="3"/>
        <v/>
      </c>
      <c r="AA28" s="24" t="e">
        <f t="array" ref="AA28">SMALL($Z$8:$Z$32,ROW(A21))</f>
        <v>#NUM!</v>
      </c>
      <c r="AB28" s="130">
        <f t="shared" si="4"/>
        <v>0</v>
      </c>
      <c r="AC28" s="24" t="str">
        <f t="shared" si="5"/>
        <v/>
      </c>
    </row>
    <row r="29" spans="1:30" s="24" customFormat="1" ht="22" customHeight="1">
      <c r="A29" s="115"/>
      <c r="B29" s="116">
        <v>22</v>
      </c>
      <c r="C29" s="92"/>
      <c r="D29" s="93"/>
      <c r="E29" s="95"/>
      <c r="F29" s="114"/>
      <c r="G29" s="98" t="str">
        <f t="shared" si="6"/>
        <v/>
      </c>
      <c r="H29" s="98" t="str">
        <f t="shared" si="6"/>
        <v/>
      </c>
      <c r="I29" s="98" t="str">
        <f t="shared" si="6"/>
        <v/>
      </c>
      <c r="J29" s="98" t="str">
        <f t="shared" ref="G29:R33" si="7">IF(AND($E29,$F29=J$6,SUM(J$6)&gt;0),$E29,"")</f>
        <v/>
      </c>
      <c r="K29" s="98" t="str">
        <f t="shared" si="7"/>
        <v/>
      </c>
      <c r="L29" s="98" t="str">
        <f t="shared" si="7"/>
        <v/>
      </c>
      <c r="M29" s="98" t="str">
        <f t="shared" si="7"/>
        <v/>
      </c>
      <c r="N29" s="101" t="str">
        <f t="shared" si="7"/>
        <v/>
      </c>
      <c r="O29" s="101" t="str">
        <f t="shared" si="7"/>
        <v/>
      </c>
      <c r="P29" s="101" t="str">
        <f t="shared" si="7"/>
        <v/>
      </c>
      <c r="Q29" s="101" t="str">
        <f t="shared" si="7"/>
        <v/>
      </c>
      <c r="R29" s="96" t="str">
        <f t="shared" si="7"/>
        <v/>
      </c>
      <c r="S29" s="98" t="str">
        <f t="shared" si="1"/>
        <v/>
      </c>
      <c r="T29" s="98" t="str">
        <f t="shared" si="1"/>
        <v/>
      </c>
      <c r="V29" s="24" t="e">
        <f t="array" ref="V29">INDEX($F$8:$F$42,MATCH(0,COUNTIF($V$7:V28,$F$8:$F$42),0))</f>
        <v>#N/A</v>
      </c>
      <c r="X29" s="24" t="e">
        <f t="array" ref="X29">INDEX($V$8:$V$339,MATCH(0,COUNTIF($X$7:X28,$V$8:$V$339),0))</f>
        <v>#N/A</v>
      </c>
      <c r="Y29" s="130">
        <f t="shared" si="2"/>
        <v>0</v>
      </c>
      <c r="Z29" s="24" t="str">
        <f t="shared" si="3"/>
        <v/>
      </c>
      <c r="AA29" s="24" t="e">
        <f t="array" ref="AA29">SMALL($Z$8:$Z$32,ROW(A22))</f>
        <v>#NUM!</v>
      </c>
      <c r="AB29" s="130">
        <f t="shared" si="4"/>
        <v>0</v>
      </c>
      <c r="AC29" s="24" t="str">
        <f t="shared" si="5"/>
        <v/>
      </c>
    </row>
    <row r="30" spans="1:30" s="24" customFormat="1" ht="22" customHeight="1">
      <c r="A30" s="115"/>
      <c r="B30" s="116">
        <v>23</v>
      </c>
      <c r="C30" s="92"/>
      <c r="D30" s="93"/>
      <c r="E30" s="95"/>
      <c r="F30" s="114"/>
      <c r="G30" s="98" t="str">
        <f t="shared" si="7"/>
        <v/>
      </c>
      <c r="H30" s="98" t="str">
        <f t="shared" si="7"/>
        <v/>
      </c>
      <c r="I30" s="98" t="str">
        <f t="shared" si="7"/>
        <v/>
      </c>
      <c r="J30" s="98" t="str">
        <f t="shared" si="7"/>
        <v/>
      </c>
      <c r="K30" s="98" t="str">
        <f t="shared" si="7"/>
        <v/>
      </c>
      <c r="L30" s="98" t="str">
        <f t="shared" si="7"/>
        <v/>
      </c>
      <c r="M30" s="98" t="str">
        <f t="shared" si="7"/>
        <v/>
      </c>
      <c r="N30" s="101" t="str">
        <f t="shared" si="7"/>
        <v/>
      </c>
      <c r="O30" s="101" t="str">
        <f t="shared" si="7"/>
        <v/>
      </c>
      <c r="P30" s="101" t="str">
        <f t="shared" si="7"/>
        <v/>
      </c>
      <c r="Q30" s="101" t="str">
        <f t="shared" si="7"/>
        <v/>
      </c>
      <c r="R30" s="96" t="str">
        <f t="shared" si="7"/>
        <v/>
      </c>
      <c r="S30" s="98" t="str">
        <f t="shared" si="1"/>
        <v/>
      </c>
      <c r="T30" s="98" t="str">
        <f t="shared" si="1"/>
        <v/>
      </c>
      <c r="V30" s="24" t="e">
        <f t="array" ref="V30">INDEX($F$8:$F$42,MATCH(0,COUNTIF($V$7:V29,$F$8:$F$42),0))</f>
        <v>#N/A</v>
      </c>
      <c r="X30" s="24" t="e">
        <f t="array" ref="X30">INDEX($V$8:$V$339,MATCH(0,COUNTIF($X$7:X29,$V$8:$V$339),0))</f>
        <v>#N/A</v>
      </c>
      <c r="Y30" s="130">
        <f t="shared" si="2"/>
        <v>0</v>
      </c>
      <c r="Z30" s="24" t="str">
        <f t="shared" si="3"/>
        <v/>
      </c>
      <c r="AA30" s="24" t="e">
        <f t="array" ref="AA30">SMALL($Z$8:$Z$32,ROW(A33))</f>
        <v>#NUM!</v>
      </c>
      <c r="AB30" s="130">
        <f t="shared" si="4"/>
        <v>0</v>
      </c>
      <c r="AC30" s="24" t="str">
        <f t="shared" si="5"/>
        <v/>
      </c>
    </row>
    <row r="31" spans="1:30" s="24" customFormat="1" ht="22" customHeight="1">
      <c r="A31" s="115"/>
      <c r="B31" s="116">
        <v>24</v>
      </c>
      <c r="C31" s="92"/>
      <c r="D31" s="93"/>
      <c r="E31" s="95"/>
      <c r="F31" s="114"/>
      <c r="G31" s="98" t="str">
        <f t="shared" si="7"/>
        <v/>
      </c>
      <c r="H31" s="98" t="str">
        <f t="shared" si="7"/>
        <v/>
      </c>
      <c r="I31" s="98" t="str">
        <f t="shared" si="7"/>
        <v/>
      </c>
      <c r="J31" s="98" t="str">
        <f t="shared" si="7"/>
        <v/>
      </c>
      <c r="K31" s="98" t="str">
        <f t="shared" si="7"/>
        <v/>
      </c>
      <c r="L31" s="98" t="str">
        <f t="shared" si="7"/>
        <v/>
      </c>
      <c r="M31" s="98" t="str">
        <f t="shared" si="7"/>
        <v/>
      </c>
      <c r="N31" s="101" t="str">
        <f t="shared" si="7"/>
        <v/>
      </c>
      <c r="O31" s="101" t="str">
        <f t="shared" si="7"/>
        <v/>
      </c>
      <c r="P31" s="101" t="str">
        <f t="shared" si="7"/>
        <v/>
      </c>
      <c r="Q31" s="101" t="str">
        <f t="shared" si="7"/>
        <v/>
      </c>
      <c r="R31" s="96" t="str">
        <f t="shared" si="7"/>
        <v/>
      </c>
      <c r="S31" s="98" t="str">
        <f t="shared" si="1"/>
        <v/>
      </c>
      <c r="T31" s="98" t="str">
        <f t="shared" si="1"/>
        <v/>
      </c>
      <c r="V31" s="24" t="e">
        <f t="array" ref="V31">INDEX($F$8:$F$42,MATCH(0,COUNTIF($V$7:V30,$F$8:$F$42),0))</f>
        <v>#N/A</v>
      </c>
      <c r="X31" s="24" t="e">
        <f t="array" ref="X31">INDEX($V$8:$V$339,MATCH(0,COUNTIF($X$7:X30,$V$8:$V$339),0))</f>
        <v>#N/A</v>
      </c>
      <c r="Y31" s="130">
        <f t="shared" si="2"/>
        <v>0</v>
      </c>
      <c r="Z31" s="24" t="str">
        <f t="shared" si="3"/>
        <v/>
      </c>
      <c r="AA31" s="24" t="e">
        <f t="array" ref="AA31">SMALL($Z$8:$Z$32,ROW(A34))</f>
        <v>#NUM!</v>
      </c>
      <c r="AB31" s="130">
        <f t="shared" si="4"/>
        <v>0</v>
      </c>
      <c r="AC31" s="24" t="str">
        <f t="shared" si="5"/>
        <v/>
      </c>
    </row>
    <row r="32" spans="1:30" s="24" customFormat="1" ht="22" customHeight="1">
      <c r="A32" s="115"/>
      <c r="B32" s="116">
        <v>25</v>
      </c>
      <c r="C32" s="92"/>
      <c r="D32" s="93"/>
      <c r="E32" s="95"/>
      <c r="F32" s="114"/>
      <c r="G32" s="98" t="str">
        <f t="shared" si="7"/>
        <v/>
      </c>
      <c r="H32" s="98" t="str">
        <f t="shared" si="7"/>
        <v/>
      </c>
      <c r="I32" s="98" t="str">
        <f t="shared" si="7"/>
        <v/>
      </c>
      <c r="J32" s="98" t="str">
        <f t="shared" si="7"/>
        <v/>
      </c>
      <c r="K32" s="98" t="str">
        <f t="shared" si="7"/>
        <v/>
      </c>
      <c r="L32" s="98" t="str">
        <f t="shared" si="7"/>
        <v/>
      </c>
      <c r="M32" s="98" t="str">
        <f t="shared" si="7"/>
        <v/>
      </c>
      <c r="N32" s="101" t="str">
        <f t="shared" si="7"/>
        <v/>
      </c>
      <c r="O32" s="101" t="str">
        <f t="shared" si="7"/>
        <v/>
      </c>
      <c r="P32" s="101" t="str">
        <f t="shared" si="7"/>
        <v/>
      </c>
      <c r="Q32" s="101" t="str">
        <f t="shared" si="7"/>
        <v/>
      </c>
      <c r="R32" s="96" t="str">
        <f t="shared" si="7"/>
        <v/>
      </c>
      <c r="S32" s="98" t="str">
        <f t="shared" si="1"/>
        <v/>
      </c>
      <c r="T32" s="98" t="str">
        <f t="shared" si="1"/>
        <v/>
      </c>
      <c r="V32" s="24" t="e">
        <f t="array" ref="V32">INDEX($F$8:$F$42,MATCH(0,COUNTIF($V$7:V31,$F$8:$F$42),0))</f>
        <v>#N/A</v>
      </c>
      <c r="X32" s="24" t="e">
        <f t="array" ref="X32">INDEX($V$8:$V$339,MATCH(0,COUNTIF($X$7:X31,$V$8:$V$339),0))</f>
        <v>#N/A</v>
      </c>
      <c r="Y32" s="130">
        <f t="shared" si="2"/>
        <v>0</v>
      </c>
      <c r="Z32" s="24" t="str">
        <f t="shared" si="3"/>
        <v/>
      </c>
      <c r="AA32" s="24" t="e">
        <f t="array" ref="AA32">SMALL($Z$8:$Z$32,ROW(A35))</f>
        <v>#NUM!</v>
      </c>
      <c r="AB32" s="130">
        <f t="shared" si="4"/>
        <v>0</v>
      </c>
      <c r="AC32" s="24" t="str">
        <f t="shared" si="5"/>
        <v/>
      </c>
    </row>
    <row r="33" spans="1:31" s="29" customFormat="1" ht="22" customHeight="1">
      <c r="A33" s="115"/>
      <c r="B33" s="116">
        <v>26</v>
      </c>
      <c r="C33" s="92"/>
      <c r="D33" s="93"/>
      <c r="E33" s="95"/>
      <c r="F33" s="114"/>
      <c r="G33" s="98" t="str">
        <f t="shared" si="7"/>
        <v/>
      </c>
      <c r="H33" s="98" t="str">
        <f t="shared" si="7"/>
        <v/>
      </c>
      <c r="I33" s="98" t="str">
        <f t="shared" si="7"/>
        <v/>
      </c>
      <c r="J33" s="98" t="str">
        <f t="shared" si="7"/>
        <v/>
      </c>
      <c r="K33" s="98" t="str">
        <f t="shared" si="7"/>
        <v/>
      </c>
      <c r="L33" s="98" t="str">
        <f t="shared" si="7"/>
        <v/>
      </c>
      <c r="M33" s="98" t="str">
        <f t="shared" si="7"/>
        <v/>
      </c>
      <c r="N33" s="101" t="str">
        <f t="shared" si="7"/>
        <v/>
      </c>
      <c r="O33" s="101" t="str">
        <f t="shared" si="7"/>
        <v/>
      </c>
      <c r="P33" s="101" t="str">
        <f t="shared" si="7"/>
        <v/>
      </c>
      <c r="Q33" s="101" t="str">
        <f t="shared" si="7"/>
        <v/>
      </c>
      <c r="R33" s="96" t="str">
        <f t="shared" si="7"/>
        <v/>
      </c>
      <c r="S33" s="98" t="str">
        <f t="shared" si="1"/>
        <v/>
      </c>
      <c r="T33" s="98" t="str">
        <f t="shared" si="1"/>
        <v/>
      </c>
      <c r="V33" s="24" t="e">
        <f t="array" ref="V33">INDEX($F$8:$F$42,MATCH(0,COUNTIF($V$7:V32,$F$8:$F$42),0))</f>
        <v>#N/A</v>
      </c>
      <c r="W33" s="24"/>
      <c r="X33" s="24" t="e">
        <f t="array" ref="X33">INDEX($V$8:$V$339,MATCH(0,COUNTIF($X$7:X32,$V$8:$V$339),0))</f>
        <v>#N/A</v>
      </c>
      <c r="Y33" s="130">
        <f t="shared" si="2"/>
        <v>0</v>
      </c>
      <c r="Z33" s="24" t="str">
        <f t="shared" ref="Z33:Z42" si="8">IF(Y33,X33,"")</f>
        <v/>
      </c>
      <c r="AA33" s="24" t="e">
        <f t="array" ref="AA33">SMALL($Z$8:$Z$32,ROW(A36))</f>
        <v>#NUM!</v>
      </c>
      <c r="AB33" s="130">
        <f t="shared" si="4"/>
        <v>0</v>
      </c>
    </row>
    <row r="34" spans="1:31" s="5" customFormat="1" ht="22" customHeight="1">
      <c r="A34" s="115"/>
      <c r="B34" s="116">
        <v>27</v>
      </c>
      <c r="C34" s="92"/>
      <c r="D34" s="93"/>
      <c r="E34" s="95"/>
      <c r="F34" s="114"/>
      <c r="G34" s="98" t="str">
        <f t="shared" si="6"/>
        <v/>
      </c>
      <c r="H34" s="98" t="str">
        <f t="shared" si="6"/>
        <v/>
      </c>
      <c r="I34" s="98" t="str">
        <f t="shared" si="6"/>
        <v/>
      </c>
      <c r="J34" s="98" t="str">
        <f t="shared" si="6"/>
        <v/>
      </c>
      <c r="K34" s="98" t="str">
        <f t="shared" si="6"/>
        <v/>
      </c>
      <c r="L34" s="98" t="str">
        <f t="shared" si="6"/>
        <v/>
      </c>
      <c r="M34" s="98" t="str">
        <f t="shared" si="6"/>
        <v/>
      </c>
      <c r="N34" s="101" t="str">
        <f t="shared" si="6"/>
        <v/>
      </c>
      <c r="O34" s="101" t="str">
        <f t="shared" si="6"/>
        <v/>
      </c>
      <c r="P34" s="101" t="str">
        <f t="shared" si="6"/>
        <v/>
      </c>
      <c r="Q34" s="101" t="str">
        <f t="shared" si="6"/>
        <v/>
      </c>
      <c r="R34" s="96" t="str">
        <f t="shared" si="6"/>
        <v/>
      </c>
      <c r="S34" s="98" t="str">
        <f t="shared" si="1"/>
        <v/>
      </c>
      <c r="T34" s="98" t="str">
        <f t="shared" si="1"/>
        <v/>
      </c>
      <c r="U34" s="40"/>
      <c r="V34" s="24" t="e">
        <f t="array" ref="V34">INDEX($F$8:$F$42,MATCH(0,COUNTIF($V$7:V33,$F$8:$F$42),0))</f>
        <v>#N/A</v>
      </c>
      <c r="W34" s="24"/>
      <c r="X34" s="24" t="e">
        <f t="array" ref="X34">INDEX($V$8:$V$339,MATCH(0,COUNTIF($X$7:X33,$V$8:$V$339),0))</f>
        <v>#N/A</v>
      </c>
      <c r="Y34" s="130">
        <f t="shared" si="2"/>
        <v>0</v>
      </c>
      <c r="Z34" s="24" t="str">
        <f t="shared" si="8"/>
        <v/>
      </c>
      <c r="AA34" s="24" t="e">
        <f t="array" ref="AA34">SMALL($Z$8:$Z$32,ROW(A37))</f>
        <v>#NUM!</v>
      </c>
      <c r="AB34" s="130">
        <f t="shared" si="4"/>
        <v>0</v>
      </c>
      <c r="AC34" s="29"/>
      <c r="AD34" s="29"/>
      <c r="AE34" s="29"/>
    </row>
    <row r="35" spans="1:31" s="23" customFormat="1" ht="22" customHeight="1">
      <c r="A35" s="115"/>
      <c r="B35" s="116">
        <v>28</v>
      </c>
      <c r="C35" s="92"/>
      <c r="D35" s="93"/>
      <c r="E35" s="95"/>
      <c r="F35" s="114"/>
      <c r="G35" s="98" t="str">
        <f t="shared" si="6"/>
        <v/>
      </c>
      <c r="H35" s="98" t="str">
        <f t="shared" si="6"/>
        <v/>
      </c>
      <c r="I35" s="98" t="str">
        <f t="shared" si="6"/>
        <v/>
      </c>
      <c r="J35" s="98" t="str">
        <f t="shared" si="6"/>
        <v/>
      </c>
      <c r="K35" s="98" t="str">
        <f t="shared" si="6"/>
        <v/>
      </c>
      <c r="L35" s="98" t="str">
        <f t="shared" si="6"/>
        <v/>
      </c>
      <c r="M35" s="98" t="str">
        <f t="shared" si="6"/>
        <v/>
      </c>
      <c r="N35" s="101" t="str">
        <f t="shared" si="6"/>
        <v/>
      </c>
      <c r="O35" s="101" t="str">
        <f t="shared" si="6"/>
        <v/>
      </c>
      <c r="P35" s="101" t="str">
        <f t="shared" si="6"/>
        <v/>
      </c>
      <c r="Q35" s="101" t="str">
        <f t="shared" si="6"/>
        <v/>
      </c>
      <c r="R35" s="96" t="str">
        <f t="shared" si="6"/>
        <v/>
      </c>
      <c r="S35" s="98" t="str">
        <f t="shared" si="1"/>
        <v/>
      </c>
      <c r="T35" s="98" t="str">
        <f t="shared" si="1"/>
        <v/>
      </c>
      <c r="V35" s="24" t="e">
        <f t="array" ref="V35">INDEX($F$8:$F$42,MATCH(0,COUNTIF($V$7:V34,$F$8:$F$42),0))</f>
        <v>#N/A</v>
      </c>
      <c r="W35" s="24"/>
      <c r="X35" s="24" t="e">
        <f t="array" ref="X35">INDEX($V$8:$V$339,MATCH(0,COUNTIF($X$7:X34,$V$8:$V$339),0))</f>
        <v>#N/A</v>
      </c>
      <c r="Y35" s="130">
        <f t="shared" si="2"/>
        <v>0</v>
      </c>
      <c r="Z35" s="24" t="str">
        <f t="shared" si="8"/>
        <v/>
      </c>
      <c r="AA35" s="24" t="e">
        <f t="array" ref="AA35">SMALL($Z$8:$Z$32,ROW(A38))</f>
        <v>#NUM!</v>
      </c>
      <c r="AB35" s="130">
        <f t="shared" si="4"/>
        <v>0</v>
      </c>
      <c r="AC35" s="29"/>
      <c r="AD35" s="29"/>
      <c r="AE35" s="29"/>
    </row>
    <row r="36" spans="1:31" s="23" customFormat="1" ht="22" customHeight="1">
      <c r="A36" s="115"/>
      <c r="B36" s="116">
        <v>29</v>
      </c>
      <c r="C36" s="92"/>
      <c r="D36" s="93"/>
      <c r="E36" s="95"/>
      <c r="F36" s="114"/>
      <c r="G36" s="98" t="str">
        <f t="shared" si="6"/>
        <v/>
      </c>
      <c r="H36" s="98" t="str">
        <f t="shared" si="6"/>
        <v/>
      </c>
      <c r="I36" s="98" t="str">
        <f t="shared" si="6"/>
        <v/>
      </c>
      <c r="J36" s="98" t="str">
        <f t="shared" si="6"/>
        <v/>
      </c>
      <c r="K36" s="98" t="str">
        <f t="shared" si="6"/>
        <v/>
      </c>
      <c r="L36" s="98" t="str">
        <f t="shared" si="6"/>
        <v/>
      </c>
      <c r="M36" s="98" t="str">
        <f t="shared" si="6"/>
        <v/>
      </c>
      <c r="N36" s="101" t="str">
        <f t="shared" si="6"/>
        <v/>
      </c>
      <c r="O36" s="101" t="str">
        <f t="shared" si="6"/>
        <v/>
      </c>
      <c r="P36" s="101" t="str">
        <f t="shared" si="6"/>
        <v/>
      </c>
      <c r="Q36" s="101" t="str">
        <f t="shared" si="6"/>
        <v/>
      </c>
      <c r="R36" s="96" t="str">
        <f t="shared" si="6"/>
        <v/>
      </c>
      <c r="S36" s="98" t="str">
        <f t="shared" si="1"/>
        <v/>
      </c>
      <c r="T36" s="98" t="str">
        <f t="shared" si="1"/>
        <v/>
      </c>
      <c r="U36" s="47"/>
      <c r="V36" s="24" t="e">
        <f t="array" ref="V36">INDEX($F$8:$F$42,MATCH(0,COUNTIF($V$7:V35,$F$8:$F$42),0))</f>
        <v>#N/A</v>
      </c>
      <c r="W36" s="24"/>
      <c r="X36" s="24" t="e">
        <f t="array" ref="X36">INDEX($V$8:$V$339,MATCH(0,COUNTIF($X$7:X35,$V$8:$V$339),0))</f>
        <v>#N/A</v>
      </c>
      <c r="Y36" s="130">
        <f t="shared" si="2"/>
        <v>0</v>
      </c>
      <c r="Z36" s="24" t="str">
        <f t="shared" si="8"/>
        <v/>
      </c>
      <c r="AA36" s="24" t="e">
        <f t="array" ref="AA36">SMALL($Z$8:$Z$32,ROW(A39))</f>
        <v>#NUM!</v>
      </c>
      <c r="AB36" s="130">
        <f t="shared" si="4"/>
        <v>0</v>
      </c>
      <c r="AC36" s="29"/>
      <c r="AD36" s="29"/>
      <c r="AE36" s="29"/>
    </row>
    <row r="37" spans="1:31" s="23" customFormat="1" ht="22" customHeight="1">
      <c r="A37" s="115"/>
      <c r="B37" s="116">
        <v>30</v>
      </c>
      <c r="C37" s="92"/>
      <c r="D37" s="93"/>
      <c r="E37" s="95"/>
      <c r="F37" s="114"/>
      <c r="G37" s="98" t="str">
        <f t="shared" si="6"/>
        <v/>
      </c>
      <c r="H37" s="98" t="str">
        <f t="shared" si="6"/>
        <v/>
      </c>
      <c r="I37" s="98" t="str">
        <f t="shared" si="6"/>
        <v/>
      </c>
      <c r="J37" s="98" t="str">
        <f t="shared" si="6"/>
        <v/>
      </c>
      <c r="K37" s="98" t="str">
        <f t="shared" si="6"/>
        <v/>
      </c>
      <c r="L37" s="98" t="str">
        <f t="shared" si="6"/>
        <v/>
      </c>
      <c r="M37" s="98" t="str">
        <f t="shared" si="6"/>
        <v/>
      </c>
      <c r="N37" s="101" t="str">
        <f t="shared" si="6"/>
        <v/>
      </c>
      <c r="O37" s="101" t="str">
        <f t="shared" si="6"/>
        <v/>
      </c>
      <c r="P37" s="101" t="str">
        <f t="shared" si="6"/>
        <v/>
      </c>
      <c r="Q37" s="101" t="str">
        <f t="shared" si="6"/>
        <v/>
      </c>
      <c r="R37" s="96" t="str">
        <f t="shared" si="6"/>
        <v/>
      </c>
      <c r="S37" s="98" t="str">
        <f t="shared" si="1"/>
        <v/>
      </c>
      <c r="T37" s="98" t="str">
        <f t="shared" si="1"/>
        <v/>
      </c>
      <c r="V37" s="24" t="e">
        <f t="array" ref="V37">INDEX($F$8:$F$42,MATCH(0,COUNTIF($V$7:V36,$F$8:$F$42),0))</f>
        <v>#N/A</v>
      </c>
      <c r="W37" s="24"/>
      <c r="X37" s="24" t="e">
        <f t="array" ref="X37">INDEX($V$8:$V$339,MATCH(0,COUNTIF($X$7:X36,$V$8:$V$339),0))</f>
        <v>#N/A</v>
      </c>
      <c r="Y37" s="130">
        <f t="shared" si="2"/>
        <v>0</v>
      </c>
      <c r="Z37" s="24" t="str">
        <f t="shared" si="8"/>
        <v/>
      </c>
      <c r="AA37" s="24" t="e">
        <f t="array" ref="AA37">SMALL($Z$8:$Z$32,ROW(A40))</f>
        <v>#NUM!</v>
      </c>
      <c r="AB37" s="130">
        <f t="shared" si="4"/>
        <v>0</v>
      </c>
      <c r="AC37" s="29"/>
      <c r="AD37" s="29"/>
      <c r="AE37" s="29"/>
    </row>
    <row r="38" spans="1:31" s="23" customFormat="1" ht="22" customHeight="1">
      <c r="A38" s="115"/>
      <c r="B38" s="116">
        <v>31</v>
      </c>
      <c r="C38" s="92"/>
      <c r="D38" s="93"/>
      <c r="E38" s="95"/>
      <c r="F38" s="114"/>
      <c r="G38" s="98" t="str">
        <f t="shared" si="6"/>
        <v/>
      </c>
      <c r="H38" s="98" t="str">
        <f t="shared" si="6"/>
        <v/>
      </c>
      <c r="I38" s="98" t="str">
        <f t="shared" si="6"/>
        <v/>
      </c>
      <c r="J38" s="98" t="str">
        <f t="shared" si="6"/>
        <v/>
      </c>
      <c r="K38" s="98" t="str">
        <f t="shared" si="6"/>
        <v/>
      </c>
      <c r="L38" s="98" t="str">
        <f t="shared" si="6"/>
        <v/>
      </c>
      <c r="M38" s="98" t="str">
        <f t="shared" si="6"/>
        <v/>
      </c>
      <c r="N38" s="101" t="str">
        <f t="shared" si="6"/>
        <v/>
      </c>
      <c r="O38" s="101" t="str">
        <f t="shared" si="6"/>
        <v/>
      </c>
      <c r="P38" s="101" t="str">
        <f t="shared" si="6"/>
        <v/>
      </c>
      <c r="Q38" s="101" t="str">
        <f t="shared" si="6"/>
        <v/>
      </c>
      <c r="R38" s="96" t="str">
        <f t="shared" si="6"/>
        <v/>
      </c>
      <c r="S38" s="98" t="str">
        <f t="shared" si="1"/>
        <v/>
      </c>
      <c r="T38" s="98" t="str">
        <f t="shared" si="1"/>
        <v/>
      </c>
      <c r="V38" s="24" t="e">
        <f t="array" ref="V38">INDEX($F$8:$F$42,MATCH(0,COUNTIF($V$7:V37,$F$8:$F$42),0))</f>
        <v>#N/A</v>
      </c>
      <c r="W38" s="24"/>
      <c r="X38" s="24" t="e">
        <f t="array" ref="X38">INDEX($V$8:$V$339,MATCH(0,COUNTIF($X$7:X37,$V$8:$V$339),0))</f>
        <v>#N/A</v>
      </c>
      <c r="Y38" s="130">
        <f t="shared" si="2"/>
        <v>0</v>
      </c>
      <c r="Z38" s="24" t="str">
        <f t="shared" si="8"/>
        <v/>
      </c>
      <c r="AA38" s="24" t="e">
        <f t="array" ref="AA38">SMALL($Z$8:$Z$32,ROW(A41))</f>
        <v>#NUM!</v>
      </c>
      <c r="AB38" s="130">
        <f t="shared" si="4"/>
        <v>0</v>
      </c>
      <c r="AC38" s="29"/>
      <c r="AD38" s="29"/>
      <c r="AE38" s="29"/>
    </row>
    <row r="39" spans="1:31" s="23" customFormat="1" ht="22" customHeight="1">
      <c r="A39" s="115"/>
      <c r="B39" s="116">
        <v>32</v>
      </c>
      <c r="C39" s="92"/>
      <c r="D39" s="93"/>
      <c r="E39" s="95"/>
      <c r="F39" s="114"/>
      <c r="G39" s="98" t="str">
        <f t="shared" si="6"/>
        <v/>
      </c>
      <c r="H39" s="98" t="str">
        <f t="shared" si="6"/>
        <v/>
      </c>
      <c r="I39" s="98" t="str">
        <f t="shared" si="6"/>
        <v/>
      </c>
      <c r="J39" s="98" t="str">
        <f t="shared" si="6"/>
        <v/>
      </c>
      <c r="K39" s="98" t="str">
        <f t="shared" si="6"/>
        <v/>
      </c>
      <c r="L39" s="98" t="str">
        <f t="shared" si="6"/>
        <v/>
      </c>
      <c r="M39" s="98" t="str">
        <f t="shared" si="6"/>
        <v/>
      </c>
      <c r="N39" s="101" t="str">
        <f t="shared" si="6"/>
        <v/>
      </c>
      <c r="O39" s="101" t="str">
        <f t="shared" si="6"/>
        <v/>
      </c>
      <c r="P39" s="101" t="str">
        <f t="shared" si="6"/>
        <v/>
      </c>
      <c r="Q39" s="101" t="str">
        <f t="shared" si="6"/>
        <v/>
      </c>
      <c r="R39" s="96" t="str">
        <f t="shared" si="6"/>
        <v/>
      </c>
      <c r="S39" s="98" t="str">
        <f t="shared" si="1"/>
        <v/>
      </c>
      <c r="T39" s="98" t="str">
        <f t="shared" si="1"/>
        <v/>
      </c>
      <c r="V39" s="24" t="e">
        <f t="array" ref="V39">INDEX($F$8:$F$42,MATCH(0,COUNTIF($V$7:V38,$F$8:$F$42),0))</f>
        <v>#N/A</v>
      </c>
      <c r="W39" s="24"/>
      <c r="X39" s="24" t="e">
        <f t="array" ref="X39">INDEX($V$8:$V$339,MATCH(0,COUNTIF($X$7:X38,$V$8:$V$339),0))</f>
        <v>#N/A</v>
      </c>
      <c r="Y39" s="130">
        <f t="shared" si="2"/>
        <v>0</v>
      </c>
      <c r="Z39" s="24" t="str">
        <f t="shared" si="8"/>
        <v/>
      </c>
      <c r="AA39" s="24" t="e">
        <f t="array" ref="AA39">SMALL($Z$8:$Z$32,ROW(A42))</f>
        <v>#NUM!</v>
      </c>
      <c r="AB39" s="130">
        <f t="shared" si="4"/>
        <v>0</v>
      </c>
      <c r="AC39" s="29"/>
      <c r="AD39" s="29"/>
      <c r="AE39" s="29"/>
    </row>
    <row r="40" spans="1:31" s="23" customFormat="1" ht="22" customHeight="1">
      <c r="A40" s="115"/>
      <c r="B40" s="116">
        <v>33</v>
      </c>
      <c r="C40" s="92"/>
      <c r="D40" s="93"/>
      <c r="E40" s="95"/>
      <c r="F40" s="114"/>
      <c r="G40" s="98" t="str">
        <f t="shared" si="6"/>
        <v/>
      </c>
      <c r="H40" s="98" t="str">
        <f t="shared" si="6"/>
        <v/>
      </c>
      <c r="I40" s="98" t="str">
        <f t="shared" si="6"/>
        <v/>
      </c>
      <c r="J40" s="98" t="str">
        <f t="shared" si="6"/>
        <v/>
      </c>
      <c r="K40" s="98" t="str">
        <f t="shared" si="6"/>
        <v/>
      </c>
      <c r="L40" s="98" t="str">
        <f t="shared" si="6"/>
        <v/>
      </c>
      <c r="M40" s="98" t="str">
        <f t="shared" si="6"/>
        <v/>
      </c>
      <c r="N40" s="101" t="str">
        <f t="shared" si="6"/>
        <v/>
      </c>
      <c r="O40" s="101" t="str">
        <f t="shared" si="6"/>
        <v/>
      </c>
      <c r="P40" s="101" t="str">
        <f t="shared" si="6"/>
        <v/>
      </c>
      <c r="Q40" s="101" t="str">
        <f t="shared" si="6"/>
        <v/>
      </c>
      <c r="R40" s="96" t="str">
        <f t="shared" si="6"/>
        <v/>
      </c>
      <c r="S40" s="98" t="str">
        <f t="shared" si="1"/>
        <v/>
      </c>
      <c r="T40" s="98" t="str">
        <f t="shared" si="1"/>
        <v/>
      </c>
      <c r="V40" s="24" t="e">
        <f t="array" ref="V40">INDEX($F$8:$F$42,MATCH(0,COUNTIF($V$7:V39,$F$8:$F$42),0))</f>
        <v>#N/A</v>
      </c>
      <c r="W40" s="24"/>
      <c r="X40" s="24" t="e">
        <f t="array" ref="X40">INDEX($V$8:$V$339,MATCH(0,COUNTIF($X$7:X39,$V$8:$V$339),0))</f>
        <v>#N/A</v>
      </c>
      <c r="Y40" s="130">
        <f t="shared" si="2"/>
        <v>0</v>
      </c>
      <c r="Z40" s="24" t="str">
        <f t="shared" si="8"/>
        <v/>
      </c>
      <c r="AA40" s="24" t="e">
        <f t="array" ref="AA40">SMALL($Z$8:$Z$32,ROW(A43))</f>
        <v>#NUM!</v>
      </c>
      <c r="AB40" s="130">
        <f t="shared" si="4"/>
        <v>0</v>
      </c>
      <c r="AC40" s="29"/>
      <c r="AD40" s="29"/>
      <c r="AE40" s="29"/>
    </row>
    <row r="41" spans="1:31" s="23" customFormat="1" ht="22" customHeight="1">
      <c r="A41" s="115"/>
      <c r="B41" s="116">
        <v>34</v>
      </c>
      <c r="C41" s="92"/>
      <c r="D41" s="93"/>
      <c r="E41" s="95"/>
      <c r="F41" s="114"/>
      <c r="G41" s="98" t="str">
        <f t="shared" si="6"/>
        <v/>
      </c>
      <c r="H41" s="98" t="str">
        <f t="shared" si="6"/>
        <v/>
      </c>
      <c r="I41" s="98" t="str">
        <f t="shared" si="6"/>
        <v/>
      </c>
      <c r="J41" s="98" t="str">
        <f t="shared" si="6"/>
        <v/>
      </c>
      <c r="K41" s="98" t="str">
        <f t="shared" si="6"/>
        <v/>
      </c>
      <c r="L41" s="98" t="str">
        <f t="shared" si="6"/>
        <v/>
      </c>
      <c r="M41" s="98" t="str">
        <f t="shared" si="6"/>
        <v/>
      </c>
      <c r="N41" s="101" t="str">
        <f t="shared" si="6"/>
        <v/>
      </c>
      <c r="O41" s="101" t="str">
        <f t="shared" si="6"/>
        <v/>
      </c>
      <c r="P41" s="101" t="str">
        <f t="shared" si="6"/>
        <v/>
      </c>
      <c r="Q41" s="101" t="str">
        <f t="shared" si="6"/>
        <v/>
      </c>
      <c r="R41" s="96" t="str">
        <f t="shared" si="6"/>
        <v/>
      </c>
      <c r="S41" s="98" t="str">
        <f t="shared" si="1"/>
        <v/>
      </c>
      <c r="T41" s="98" t="str">
        <f t="shared" si="1"/>
        <v/>
      </c>
      <c r="V41" s="24" t="e">
        <f t="array" ref="V41">INDEX($F$8:$F$42,MATCH(0,COUNTIF($V$7:V40,$F$8:$F$42),0))</f>
        <v>#N/A</v>
      </c>
      <c r="W41" s="24"/>
      <c r="X41" s="24" t="e">
        <f t="array" ref="X41">INDEX($V$8:$V$339,MATCH(0,COUNTIF($X$7:X40,$V$8:$V$339),0))</f>
        <v>#N/A</v>
      </c>
      <c r="Y41" s="130">
        <f t="shared" si="2"/>
        <v>0</v>
      </c>
      <c r="Z41" s="24" t="str">
        <f t="shared" si="8"/>
        <v/>
      </c>
      <c r="AA41" s="24" t="e">
        <f t="array" ref="AA41">SMALL($Z$8:$Z$32,ROW(A44))</f>
        <v>#NUM!</v>
      </c>
      <c r="AB41" s="130">
        <f t="shared" si="4"/>
        <v>0</v>
      </c>
      <c r="AC41" s="29"/>
      <c r="AD41" s="29"/>
      <c r="AE41" s="29"/>
    </row>
    <row r="42" spans="1:31" ht="22" customHeight="1">
      <c r="A42" s="115"/>
      <c r="B42" s="116">
        <v>35</v>
      </c>
      <c r="C42" s="92"/>
      <c r="D42" s="93"/>
      <c r="E42" s="95"/>
      <c r="F42" s="114"/>
      <c r="G42" s="98" t="str">
        <f t="shared" si="6"/>
        <v/>
      </c>
      <c r="H42" s="98" t="str">
        <f t="shared" si="6"/>
        <v/>
      </c>
      <c r="I42" s="98" t="str">
        <f t="shared" si="6"/>
        <v/>
      </c>
      <c r="J42" s="98" t="str">
        <f t="shared" si="6"/>
        <v/>
      </c>
      <c r="K42" s="98" t="str">
        <f t="shared" si="6"/>
        <v/>
      </c>
      <c r="L42" s="98" t="str">
        <f t="shared" si="6"/>
        <v/>
      </c>
      <c r="M42" s="98" t="str">
        <f t="shared" si="6"/>
        <v/>
      </c>
      <c r="N42" s="101" t="str">
        <f t="shared" si="6"/>
        <v/>
      </c>
      <c r="O42" s="101" t="str">
        <f t="shared" si="6"/>
        <v/>
      </c>
      <c r="P42" s="101" t="str">
        <f t="shared" si="6"/>
        <v/>
      </c>
      <c r="Q42" s="101" t="str">
        <f t="shared" si="6"/>
        <v/>
      </c>
      <c r="R42" s="96" t="str">
        <f t="shared" si="6"/>
        <v/>
      </c>
      <c r="S42" s="98" t="str">
        <f t="shared" si="1"/>
        <v/>
      </c>
      <c r="T42" s="98" t="str">
        <f t="shared" si="1"/>
        <v/>
      </c>
      <c r="V42" s="24" t="e">
        <f t="array" ref="V42">INDEX($F$8:$F$42,MATCH(0,COUNTIF($V$7:V41,$F$8:$F$42),0))</f>
        <v>#N/A</v>
      </c>
      <c r="W42" s="24"/>
      <c r="X42" s="24" t="e">
        <f t="array" ref="X42">INDEX($V$8:$V$339,MATCH(0,COUNTIF($X$7:X41,$V$8:$V$339),0))</f>
        <v>#N/A</v>
      </c>
      <c r="Y42" s="130">
        <f t="shared" si="2"/>
        <v>0</v>
      </c>
      <c r="Z42" s="24" t="str">
        <f t="shared" si="8"/>
        <v/>
      </c>
      <c r="AA42" s="24" t="e">
        <f t="array" ref="AA42">SMALL($Z$8:$Z$32,ROW(A45))</f>
        <v>#NUM!</v>
      </c>
      <c r="AB42" s="130">
        <f t="shared" si="4"/>
        <v>0</v>
      </c>
      <c r="AC42" s="29"/>
      <c r="AD42" s="29"/>
      <c r="AE42" s="29"/>
    </row>
    <row r="43" spans="1:31" ht="10" customHeight="1">
      <c r="A43" s="25"/>
      <c r="B43" s="26"/>
      <c r="C43" s="27"/>
      <c r="D43" s="27"/>
      <c r="E43" s="28"/>
      <c r="F43" s="29"/>
      <c r="G43" s="102"/>
      <c r="H43" s="102"/>
      <c r="I43" s="103"/>
      <c r="J43" s="103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73"/>
      <c r="B44" s="74"/>
      <c r="C44" s="75"/>
      <c r="D44" s="81" t="s">
        <v>24</v>
      </c>
      <c r="E44" s="96" t="str">
        <f>IF(SUM(E8:E42),SUM(E8:E42),"")</f>
        <v/>
      </c>
      <c r="F44" s="5"/>
      <c r="G44" s="96" t="str">
        <f t="shared" ref="G44:T44" si="9">IF(SUM(G8:G42),SUM(G8:G42),"")</f>
        <v/>
      </c>
      <c r="H44" s="96" t="str">
        <f t="shared" si="9"/>
        <v/>
      </c>
      <c r="I44" s="96" t="str">
        <f t="shared" si="9"/>
        <v/>
      </c>
      <c r="J44" s="96" t="str">
        <f t="shared" si="9"/>
        <v/>
      </c>
      <c r="K44" s="96" t="str">
        <f t="shared" si="9"/>
        <v/>
      </c>
      <c r="L44" s="96" t="str">
        <f t="shared" si="9"/>
        <v/>
      </c>
      <c r="M44" s="96" t="str">
        <f t="shared" si="9"/>
        <v/>
      </c>
      <c r="N44" s="101" t="str">
        <f t="shared" si="9"/>
        <v/>
      </c>
      <c r="O44" s="101" t="str">
        <f t="shared" si="9"/>
        <v/>
      </c>
      <c r="P44" s="101" t="str">
        <f t="shared" si="9"/>
        <v/>
      </c>
      <c r="Q44" s="101" t="str">
        <f t="shared" si="9"/>
        <v/>
      </c>
      <c r="R44" s="101" t="str">
        <f t="shared" si="9"/>
        <v/>
      </c>
      <c r="S44" s="96" t="str">
        <f t="shared" si="9"/>
        <v/>
      </c>
      <c r="T44" s="96" t="str">
        <f t="shared" si="9"/>
        <v/>
      </c>
      <c r="U44" s="107" t="str">
        <f>IF(SUM(G44:T44)&lt;&gt;SUM(E44),"ERROR!  BREAKDOWN does NOT equal TOTAL!","")</f>
        <v/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7"/>
      <c r="B45" s="18"/>
      <c r="C45" s="30"/>
      <c r="D45" s="31"/>
      <c r="E45" s="97"/>
      <c r="F45" s="39"/>
      <c r="G45" s="104" t="str">
        <f>IF(SUM(G6),G6,"")</f>
        <v/>
      </c>
      <c r="H45" s="104" t="str">
        <f t="shared" ref="H45:M45" si="10">IF(SUM(H6),H6,"")</f>
        <v/>
      </c>
      <c r="I45" s="104" t="str">
        <f t="shared" si="10"/>
        <v/>
      </c>
      <c r="J45" s="104" t="str">
        <f t="shared" si="10"/>
        <v/>
      </c>
      <c r="K45" s="104" t="str">
        <f t="shared" si="10"/>
        <v/>
      </c>
      <c r="L45" s="104" t="str">
        <f t="shared" si="10"/>
        <v/>
      </c>
      <c r="M45" s="104" t="str">
        <f t="shared" si="10"/>
        <v/>
      </c>
      <c r="N45" s="104" t="str">
        <f t="shared" ref="N45:T45" si="11">IF(SUM(N6),N6,"")</f>
        <v/>
      </c>
      <c r="O45" s="104" t="str">
        <f t="shared" si="11"/>
        <v/>
      </c>
      <c r="P45" s="104" t="str">
        <f t="shared" si="11"/>
        <v/>
      </c>
      <c r="Q45" s="104" t="str">
        <f t="shared" si="11"/>
        <v/>
      </c>
      <c r="R45" s="104" t="str">
        <f t="shared" si="11"/>
        <v/>
      </c>
      <c r="S45" s="104" t="str">
        <f t="shared" si="11"/>
        <v/>
      </c>
      <c r="T45" s="104" t="str">
        <f t="shared" si="11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76"/>
      <c r="B46" s="77"/>
      <c r="C46" s="78"/>
      <c r="D46" s="81" t="s">
        <v>50</v>
      </c>
      <c r="E46" s="96" t="str">
        <f>IF(SUM(E44)&lt;&gt;0,SUM(E44)+SUM('PC Formulas (2)'!E49)+SUM('PC Formulas (3)'!E49)+SUM('PC Formulas (4)'!E49)+SUM('PC Formulas (5)'!E49)+SUM('PC Formulas (6)'!E49)+SUM('PC Formulas (7)'!E49)+SUM('PC Formulas (8)'!E49),"")</f>
        <v/>
      </c>
      <c r="F46" s="23"/>
      <c r="G46" s="101" t="str">
        <f>IF(SUM(G44)+SUM('PC Formulas (2)'!G49)+SUM('PC Formulas (3)'!G49)+SUM('PC Formulas (4)'!G49)+SUM('PC Formulas (5)'!G49)+SUM('PC Formulas (6)'!G49)+SUM('PC Formulas (7)'!G49)+SUM('PC Formulas (8)'!G49),SUM(G44)+SUM('PC Formulas (2)'!G49)+SUM('PC Formulas (3)'!G49)+SUM('PC Formulas (4)'!G49)+SUM('PC Formulas (5)'!G49)+SUM('PC Formulas (6)'!G49)+SUM('PC Formulas (7)'!G49)+SUM('PC Formulas (8)'!G49),"")</f>
        <v/>
      </c>
      <c r="H46" s="101" t="str">
        <f>IF(SUM(H44)+SUM('PC Formulas (2)'!H49)+SUM('PC Formulas (3)'!H49)+SUM('PC Formulas (4)'!H49)+SUM('PC Formulas (5)'!H49)+SUM('PC Formulas (6)'!H49)+SUM('PC Formulas (7)'!H49)+SUM('PC Formulas (8)'!H49),SUM(H44)+SUM('PC Formulas (2)'!H49)+SUM('PC Formulas (3)'!H49)+SUM('PC Formulas (4)'!H49)+SUM('PC Formulas (5)'!H49)+SUM('PC Formulas (6)'!H49)+SUM('PC Formulas (7)'!H49)+SUM('PC Formulas (8)'!H49),"")</f>
        <v/>
      </c>
      <c r="I46" s="101" t="str">
        <f>IF(SUM(I44)+SUM('PC Formulas (2)'!I49)+SUM('PC Formulas (3)'!I49)+SUM('PC Formulas (4)'!I49)+SUM('PC Formulas (5)'!I49)+SUM('PC Formulas (6)'!I49)+SUM('PC Formulas (7)'!I49)+SUM('PC Formulas (8)'!I49),SUM(I44)+SUM('PC Formulas (2)'!I49)+SUM('PC Formulas (3)'!I49)+SUM('PC Formulas (4)'!I49)+SUM('PC Formulas (5)'!I49)+SUM('PC Formulas (6)'!I49)+SUM('PC Formulas (7)'!I49)+SUM('PC Formulas (8)'!I49),"")</f>
        <v/>
      </c>
      <c r="J46" s="101" t="str">
        <f>IF(SUM(J44)+SUM('PC Formulas (2)'!J49)+SUM('PC Formulas (3)'!J49)+SUM('PC Formulas (4)'!J49)+SUM('PC Formulas (5)'!J49)+SUM('PC Formulas (6)'!J49)+SUM('PC Formulas (7)'!J49)+SUM('PC Formulas (8)'!J49),SUM(J44)+SUM('PC Formulas (2)'!J49)+SUM('PC Formulas (3)'!J49)+SUM('PC Formulas (4)'!J49)+SUM('PC Formulas (5)'!J49)+SUM('PC Formulas (6)'!J49)+SUM('PC Formulas (7)'!J49)+SUM('PC Formulas (8)'!J49),"")</f>
        <v/>
      </c>
      <c r="K46" s="101" t="str">
        <f>IF(SUM(K44)+SUM('PC Formulas (2)'!K49)+SUM('PC Formulas (3)'!K49)+SUM('PC Formulas (4)'!K49)+SUM('PC Formulas (5)'!K49)+SUM('PC Formulas (6)'!K49)+SUM('PC Formulas (7)'!K49)+SUM('PC Formulas (8)'!K49),SUM(K44)+SUM('PC Formulas (2)'!K49)+SUM('PC Formulas (3)'!K49)+SUM('PC Formulas (4)'!K49)+SUM('PC Formulas (5)'!K49)+SUM('PC Formulas (6)'!K49)+SUM('PC Formulas (7)'!K49)+SUM('PC Formulas (8)'!K49),"")</f>
        <v/>
      </c>
      <c r="L46" s="101" t="str">
        <f>IF(SUM(L44)+SUM('PC Formulas (2)'!L49)+SUM('PC Formulas (3)'!L49)+SUM('PC Formulas (4)'!L49)+SUM('PC Formulas (5)'!L49)+SUM('PC Formulas (6)'!L49)+SUM('PC Formulas (7)'!L49)+SUM('PC Formulas (8)'!L49),SUM(L44)+SUM('PC Formulas (2)'!L49)+SUM('PC Formulas (3)'!L49)+SUM('PC Formulas (4)'!L49)+SUM('PC Formulas (5)'!L49)+SUM('PC Formulas (6)'!L49)+SUM('PC Formulas (7)'!L49)+SUM('PC Formulas (8)'!L49),"")</f>
        <v/>
      </c>
      <c r="M46" s="101" t="str">
        <f>IF(SUM(M44)+SUM('PC Formulas (2)'!M49)+SUM('PC Formulas (3)'!M49)+SUM('PC Formulas (4)'!M49)+SUM('PC Formulas (5)'!M49)+SUM('PC Formulas (6)'!M49)+SUM('PC Formulas (7)'!M49)+SUM('PC Formulas (8)'!M49),SUM(M44)+SUM('PC Formulas (2)'!M49)+SUM('PC Formulas (3)'!M49)+SUM('PC Formulas (4)'!M49)+SUM('PC Formulas (5)'!M49)+SUM('PC Formulas (6)'!M49)+SUM('PC Formulas (7)'!M49)+SUM('PC Formulas (8)'!M49),"")</f>
        <v/>
      </c>
      <c r="N46" s="101" t="str">
        <f>IF(SUM(N44)+SUM('PC Formulas (2)'!N49)+SUM('PC Formulas (3)'!N49)+SUM('PC Formulas (4)'!N49)+SUM('PC Formulas (5)'!N49)+SUM('PC Formulas (6)'!N49)+SUM('PC Formulas (7)'!N49)+SUM('PC Formulas (8)'!N49),SUM(N44)+SUM('PC Formulas (2)'!N49)+SUM('PC Formulas (3)'!N49)+SUM('PC Formulas (4)'!N49)+SUM('PC Formulas (5)'!N49)+SUM('PC Formulas (6)'!N49)+SUM('PC Formulas (7)'!N49)+SUM('PC Formulas (8)'!N49),"")</f>
        <v/>
      </c>
      <c r="O46" s="101" t="str">
        <f>IF(SUM(O44)+SUM('PC Formulas (2)'!O49)+SUM('PC Formulas (3)'!O49)+SUM('PC Formulas (4)'!O49)+SUM('PC Formulas (5)'!O49)+SUM('PC Formulas (6)'!O49)+SUM('PC Formulas (7)'!O49)+SUM('PC Formulas (8)'!O49),SUM(O44)+SUM('PC Formulas (2)'!O49)+SUM('PC Formulas (3)'!O49)+SUM('PC Formulas (4)'!O49)+SUM('PC Formulas (5)'!O49)+SUM('PC Formulas (6)'!O49)+SUM('PC Formulas (7)'!O49)+SUM('PC Formulas (8)'!O49),"")</f>
        <v/>
      </c>
      <c r="P46" s="101" t="str">
        <f>IF(SUM(P44)+SUM('PC Formulas (2)'!P49)+SUM('PC Formulas (3)'!P49)+SUM('PC Formulas (4)'!P49)+SUM('PC Formulas (5)'!P49)+SUM('PC Formulas (6)'!P49)+SUM('PC Formulas (7)'!P49)+SUM('PC Formulas (8)'!P49),SUM(P44)+SUM('PC Formulas (2)'!P49)+SUM('PC Formulas (3)'!P49)+SUM('PC Formulas (4)'!P49)+SUM('PC Formulas (5)'!P49)+SUM('PC Formulas (6)'!P49)+SUM('PC Formulas (7)'!P49)+SUM('PC Formulas (8)'!P49),"")</f>
        <v/>
      </c>
      <c r="Q46" s="101" t="str">
        <f>IF(SUM(Q44)+SUM('PC Formulas (2)'!Q49)+SUM('PC Formulas (3)'!Q49)+SUM('PC Formulas (4)'!Q49)+SUM('PC Formulas (5)'!Q49)+SUM('PC Formulas (6)'!Q49)+SUM('PC Formulas (7)'!Q49)+SUM('PC Formulas (8)'!Q49),SUM(Q44)+SUM('PC Formulas (2)'!Q49)+SUM('PC Formulas (3)'!Q49)+SUM('PC Formulas (4)'!Q49)+SUM('PC Formulas (5)'!Q49)+SUM('PC Formulas (6)'!Q49)+SUM('PC Formulas (7)'!Q49)+SUM('PC Formulas (8)'!Q49),"")</f>
        <v/>
      </c>
      <c r="R46" s="101" t="str">
        <f>IF(SUM(R44)+SUM('PC Formulas (2)'!R49)+SUM('PC Formulas (3)'!R49)+SUM('PC Formulas (4)'!R49)+SUM('PC Formulas (5)'!R49)+SUM('PC Formulas (6)'!R49)+SUM('PC Formulas (7)'!R49)+SUM('PC Formulas (8)'!R49),SUM(R44)+SUM('PC Formulas (2)'!R49)+SUM('PC Formulas (3)'!R49)+SUM('PC Formulas (4)'!R49)+SUM('PC Formulas (5)'!R49)+SUM('PC Formulas (6)'!R49)+SUM('PC Formulas (7)'!R49)+SUM('PC Formulas (8)'!R49),"")</f>
        <v/>
      </c>
      <c r="S46" s="101" t="str">
        <f>IF(SUM(S44)+SUM('PC Formulas (2)'!S49)+SUM('PC Formulas (3)'!S49)+SUM('PC Formulas (4)'!S49)+SUM('PC Formulas (5)'!S49)+SUM('PC Formulas (6)'!S49)+SUM('PC Formulas (7)'!S49)+SUM('PC Formulas (8)'!S49),SUM(S44)+SUM('PC Formulas (2)'!S49)+SUM('PC Formulas (3)'!S49)+SUM('PC Formulas (4)'!S49)+SUM('PC Formulas (5)'!S49)+SUM('PC Formulas (6)'!S49)+SUM('PC Formulas (7)'!S49)+SUM('PC Formulas (8)'!S49),"")</f>
        <v/>
      </c>
      <c r="T46" s="96" t="str">
        <f>IF(SUM(T44)+SUM('PC Formulas (2)'!T49)+SUM('PC Formulas (3)'!T49)+SUM('PC Formulas (4)'!T49)+SUM('PC Formulas (5)'!T49)+SUM('PC Formulas (6)'!T49)+SUM('PC Formulas (7)'!T49)+SUM('PC Formulas (8)'!T49),SUM(T44)+SUM('PC Formulas (2)'!T49)+SUM('PC Formulas (3)'!T49)+SUM('PC Formulas (4)'!T49)+SUM('PC Formulas (5)'!T49)+SUM('PC Formulas (6)'!T49)+SUM('PC Formulas (7)'!T49)+SUM('PC Formulas (8)'!T49),"")</f>
        <v/>
      </c>
      <c r="U46" s="107" t="str">
        <f>IF(SUM(G46:T46)&lt;&gt;SUM(E46),"ERROR!  BREAKDOWN does NOT equal TOTAL!","")</f>
        <v/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76"/>
      <c r="B47" s="77"/>
      <c r="C47" s="79"/>
      <c r="D47" s="131" t="s">
        <v>0</v>
      </c>
      <c r="E47" s="141"/>
      <c r="F47" s="68"/>
      <c r="G47" s="17"/>
      <c r="H47" s="17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48" t="s">
        <v>36</v>
      </c>
      <c r="T47" s="49" t="str">
        <f>IF(SUM(G46:T46),SUM(G46:T46),"")</f>
        <v/>
      </c>
      <c r="V47" s="5"/>
      <c r="W47" s="5" t="s">
        <v>28</v>
      </c>
      <c r="X47" s="5" t="s">
        <v>30</v>
      </c>
      <c r="Y47" s="29"/>
      <c r="Z47" s="29"/>
      <c r="AA47" s="29"/>
      <c r="AB47" s="29"/>
      <c r="AC47" s="29"/>
      <c r="AD47" s="29"/>
      <c r="AE47" s="29"/>
    </row>
    <row r="48" spans="1:31" ht="22" customHeight="1">
      <c r="A48" s="76"/>
      <c r="B48" s="77"/>
      <c r="C48" s="78"/>
      <c r="D48" s="81" t="s">
        <v>51</v>
      </c>
      <c r="E48" s="95"/>
      <c r="F48" s="68"/>
      <c r="G48" s="43"/>
      <c r="H48" s="17"/>
      <c r="I48" s="30"/>
      <c r="J48" s="38"/>
      <c r="K48" s="38"/>
      <c r="L48" s="38"/>
      <c r="M48" s="38"/>
      <c r="N48" s="38"/>
      <c r="O48" s="38"/>
      <c r="P48" s="38"/>
      <c r="Q48" s="38"/>
      <c r="R48" s="38"/>
      <c r="S48" s="48" t="s">
        <v>37</v>
      </c>
      <c r="T48" s="49" t="str">
        <f>IF(SUM(E46),E46-T47,"")</f>
        <v/>
      </c>
      <c r="V48" s="24">
        <f t="array" ref="V48">INDEX('PC Formulas (2)'!$F$8:$F$47,MATCH(0,COUNTIF($V$47:V47,'PC Formulas (2)'!$F$8:$F$47),0))</f>
        <v>0</v>
      </c>
      <c r="W48" s="5"/>
      <c r="Y48" s="35">
        <v>1</v>
      </c>
      <c r="Z48" s="5" t="s">
        <v>14</v>
      </c>
      <c r="AB48" s="5"/>
      <c r="AC48" s="5"/>
      <c r="AD48" s="5"/>
      <c r="AE48" s="5"/>
    </row>
    <row r="49" spans="1:31" ht="22" customHeight="1">
      <c r="A49" s="76"/>
      <c r="B49" s="77"/>
      <c r="C49" s="78"/>
      <c r="D49" s="81" t="s">
        <v>1</v>
      </c>
      <c r="E49" s="111" t="str">
        <f>IF(SUM(E44)&lt;&gt;0,E48-E47-E46,"")</f>
        <v/>
      </c>
      <c r="F49" s="68"/>
      <c r="G49" s="17"/>
      <c r="H49" s="108" t="s">
        <v>3</v>
      </c>
      <c r="I49" s="32"/>
      <c r="J49" s="32"/>
      <c r="K49" s="32"/>
      <c r="L49" s="32"/>
      <c r="M49" s="109" t="s">
        <v>2</v>
      </c>
      <c r="O49" s="38"/>
      <c r="P49" s="38"/>
      <c r="Q49" s="38"/>
      <c r="R49" s="38"/>
      <c r="S49" s="23"/>
      <c r="T49" s="23"/>
      <c r="V49" s="24" t="e">
        <f t="array" ref="V49">INDEX('PC Formulas (2)'!$F$8:$F$47,MATCH(0,COUNTIF($V$47:V48,'PC Formulas (2)'!$F$8:$F$47),0))</f>
        <v>#N/A</v>
      </c>
      <c r="W49" s="5"/>
      <c r="Y49" s="35">
        <v>2</v>
      </c>
      <c r="Z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80"/>
      <c r="F50" s="38"/>
      <c r="G50" s="142" t="str">
        <f>IF(SUM(AC22),"ERROR!!!  TOO MANY LINE NUMBERS!!!","")</f>
        <v/>
      </c>
      <c r="H50" s="143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V50" s="24" t="e">
        <f t="array" ref="V50">INDEX('PC Formulas (2)'!$F$8:$F$47,MATCH(0,COUNTIF($V$47:V49,'PC Formulas (2)'!$F$8:$F$47),0))</f>
        <v>#N/A</v>
      </c>
      <c r="W50" s="5"/>
      <c r="Y50" s="35">
        <v>3</v>
      </c>
      <c r="Z50" s="23"/>
      <c r="AB50" s="23"/>
      <c r="AC50" s="23"/>
      <c r="AD50" s="23"/>
      <c r="AE50" s="23"/>
    </row>
    <row r="51" spans="1:31" ht="22" customHeight="1">
      <c r="E51" s="50" t="s">
        <v>10</v>
      </c>
      <c r="F51" s="112" t="s">
        <v>11</v>
      </c>
      <c r="T51" s="50" t="s">
        <v>253</v>
      </c>
      <c r="V51" s="24" t="e">
        <f t="array" ref="V51">INDEX('PC Formulas (2)'!$F$8:$F$47,MATCH(0,COUNTIF($V$47:V50,'PC Formulas (2)'!$F$8:$F$47),0))</f>
        <v>#N/A</v>
      </c>
      <c r="W51" s="5"/>
      <c r="Y51" s="35">
        <v>4</v>
      </c>
      <c r="Z51" s="23"/>
      <c r="AB51" s="23"/>
      <c r="AC51" s="23"/>
      <c r="AD51" s="23"/>
      <c r="AE51" s="23"/>
    </row>
    <row r="52" spans="1:31" ht="22" customHeight="1">
      <c r="E52" s="50" t="s">
        <v>8</v>
      </c>
      <c r="F52" s="106" t="s">
        <v>9</v>
      </c>
      <c r="T52" s="117" t="s">
        <v>249</v>
      </c>
      <c r="V52" s="24" t="e">
        <f t="array" ref="V52">INDEX('PC Formulas (2)'!$F$8:$F$47,MATCH(0,COUNTIF($V$47:V51,'PC Formulas (2)'!$F$8:$F$47),0))</f>
        <v>#N/A</v>
      </c>
      <c r="W52" s="5"/>
      <c r="Y52" s="35">
        <v>5</v>
      </c>
      <c r="Z52" s="23"/>
      <c r="AB52" s="23"/>
      <c r="AC52" s="23"/>
      <c r="AD52" s="23"/>
      <c r="AE52" s="23"/>
    </row>
    <row r="53" spans="1:31" ht="22" customHeight="1">
      <c r="V53" s="24" t="e">
        <f t="array" ref="V53">INDEX('PC Formulas (2)'!$F$8:$F$47,MATCH(0,COUNTIF($V$47:V52,'PC Formulas (2)'!$F$8:$F$47),0))</f>
        <v>#N/A</v>
      </c>
      <c r="W53" s="5"/>
      <c r="Y53" s="35">
        <v>6</v>
      </c>
      <c r="Z53" s="23"/>
      <c r="AB53" s="23"/>
      <c r="AC53" s="23"/>
      <c r="AD53" s="23"/>
      <c r="AE53" s="23"/>
    </row>
    <row r="54" spans="1:31" ht="22" customHeight="1">
      <c r="V54" s="24" t="e">
        <f t="array" ref="V54">INDEX('PC Formulas (2)'!$F$8:$F$47,MATCH(0,COUNTIF($V$47:V53,'PC Formulas (2)'!$F$8:$F$47),0))</f>
        <v>#N/A</v>
      </c>
      <c r="W54" s="5"/>
      <c r="Y54" s="35">
        <v>7</v>
      </c>
      <c r="Z54" s="23"/>
      <c r="AB54" s="23"/>
      <c r="AC54" s="23"/>
      <c r="AD54" s="23"/>
      <c r="AE54" s="23"/>
    </row>
    <row r="55" spans="1:31" ht="22" customHeight="1">
      <c r="V55" s="24" t="e">
        <f t="array" ref="V55">INDEX('PC Formulas (2)'!$F$8:$F$47,MATCH(0,COUNTIF($V$47:V54,'PC Formulas (2)'!$F$8:$F$47),0))</f>
        <v>#N/A</v>
      </c>
      <c r="W55" s="5"/>
      <c r="Y55" s="35">
        <v>8</v>
      </c>
      <c r="Z55" s="23"/>
      <c r="AB55" s="23"/>
      <c r="AC55" s="23"/>
      <c r="AD55" s="23"/>
      <c r="AE55" s="23"/>
    </row>
    <row r="56" spans="1:31" ht="22" customHeight="1">
      <c r="V56" s="24" t="e">
        <f t="array" ref="V56">INDEX('PC Formulas (2)'!$F$8:$F$47,MATCH(0,COUNTIF($V$47:V55,'PC Formulas (2)'!$F$8:$F$47),0))</f>
        <v>#N/A</v>
      </c>
      <c r="W56" s="5"/>
      <c r="Y56" s="35">
        <v>9</v>
      </c>
    </row>
    <row r="57" spans="1:31" ht="22" customHeight="1">
      <c r="V57" s="24" t="e">
        <f t="array" ref="V57">INDEX('PC Formulas (2)'!$F$8:$F$47,MATCH(0,COUNTIF($V$47:V56,'PC Formulas (2)'!$F$8:$F$47),0))</f>
        <v>#N/A</v>
      </c>
      <c r="W57" s="5"/>
      <c r="Y57" s="35">
        <v>10</v>
      </c>
    </row>
    <row r="58" spans="1:31" ht="22" customHeight="1">
      <c r="V58" s="24" t="e">
        <f t="array" ref="V58">INDEX('PC Formulas (2)'!$F$8:$F$47,MATCH(0,COUNTIF($V$47:V57,'PC Formulas (2)'!$F$8:$F$47),0))</f>
        <v>#N/A</v>
      </c>
      <c r="W58" s="5"/>
      <c r="Y58" s="35">
        <v>11</v>
      </c>
    </row>
    <row r="59" spans="1:31" ht="22" customHeight="1">
      <c r="V59" s="24" t="e">
        <f t="array" ref="V59">INDEX('PC Formulas (2)'!$F$8:$F$47,MATCH(0,COUNTIF($V$47:V58,'PC Formulas (2)'!$F$8:$F$47),0))</f>
        <v>#N/A</v>
      </c>
      <c r="W59" s="5"/>
      <c r="Y59" s="35">
        <v>12</v>
      </c>
    </row>
    <row r="60" spans="1:31" ht="22" customHeight="1">
      <c r="V60" s="24" t="e">
        <f t="array" ref="V60">INDEX('PC Formulas (2)'!$F$8:$F$47,MATCH(0,COUNTIF($V$47:V59,'PC Formulas (2)'!$F$8:$F$47),0))</f>
        <v>#N/A</v>
      </c>
      <c r="W60" s="5"/>
      <c r="Y60" s="35">
        <v>13</v>
      </c>
    </row>
    <row r="61" spans="1:31" ht="22" customHeight="1">
      <c r="V61" s="24" t="e">
        <f t="array" ref="V61">INDEX('PC Formulas (2)'!$F$8:$F$47,MATCH(0,COUNTIF($V$47:V60,'PC Formulas (2)'!$F$8:$F$47),0))</f>
        <v>#N/A</v>
      </c>
      <c r="W61" s="5"/>
      <c r="Y61" s="35">
        <v>14</v>
      </c>
    </row>
    <row r="62" spans="1:31" ht="22" customHeight="1">
      <c r="V62" s="24" t="e">
        <f t="array" ref="V62">INDEX('PC Formulas (2)'!$F$8:$F$47,MATCH(0,COUNTIF($V$47:V61,'PC Formulas (2)'!$F$8:$F$47),0))</f>
        <v>#N/A</v>
      </c>
      <c r="W62" s="5"/>
      <c r="Y62" s="35">
        <v>15</v>
      </c>
    </row>
    <row r="63" spans="1:31" ht="22" customHeight="1">
      <c r="V63" s="24" t="e">
        <f t="array" ref="V63">INDEX('PC Formulas (2)'!$F$8:$F$47,MATCH(0,COUNTIF($V$47:V62,'PC Formulas (2)'!$F$8:$F$47),0))</f>
        <v>#N/A</v>
      </c>
      <c r="W63" s="5"/>
      <c r="Y63" s="35">
        <v>16</v>
      </c>
    </row>
    <row r="64" spans="1:31" ht="22" customHeight="1">
      <c r="V64" s="24" t="e">
        <f t="array" ref="V64">INDEX('PC Formulas (2)'!$F$8:$F$47,MATCH(0,COUNTIF($V$47:V63,'PC Formulas (2)'!$F$8:$F$47),0))</f>
        <v>#N/A</v>
      </c>
      <c r="W64" s="5"/>
      <c r="Y64" s="35">
        <v>17</v>
      </c>
    </row>
    <row r="65" spans="22:25" ht="15" customHeight="1">
      <c r="V65" s="24" t="e">
        <f t="array" ref="V65">INDEX('PC Formulas (2)'!$F$8:$F$47,MATCH(0,COUNTIF($V$47:V64,'PC Formulas (2)'!$F$8:$F$47),0))</f>
        <v>#N/A</v>
      </c>
      <c r="W65" s="5"/>
      <c r="Y65" s="35">
        <v>18</v>
      </c>
    </row>
    <row r="66" spans="22:25" ht="15" customHeight="1">
      <c r="V66" s="24" t="e">
        <f t="array" ref="V66">INDEX('PC Formulas (2)'!$F$8:$F$47,MATCH(0,COUNTIF($V$47:V65,'PC Formulas (2)'!$F$8:$F$47),0))</f>
        <v>#N/A</v>
      </c>
      <c r="W66" s="5"/>
      <c r="Y66" s="35">
        <v>19</v>
      </c>
    </row>
    <row r="67" spans="22:25" ht="15" customHeight="1">
      <c r="V67" s="24" t="e">
        <f t="array" ref="V67">INDEX('PC Formulas (2)'!$F$8:$F$47,MATCH(0,COUNTIF($V$47:V66,'PC Formulas (2)'!$F$8:$F$47),0))</f>
        <v>#N/A</v>
      </c>
      <c r="W67" s="5"/>
      <c r="Y67" s="35">
        <v>20</v>
      </c>
    </row>
    <row r="68" spans="22:25" ht="15" customHeight="1">
      <c r="V68" s="24" t="e">
        <f t="array" ref="V68">INDEX('PC Formulas (2)'!$F$8:$F$47,MATCH(0,COUNTIF($V$47:V67,'PC Formulas (2)'!$F$8:$F$47),0))</f>
        <v>#N/A</v>
      </c>
      <c r="W68" s="5"/>
      <c r="Y68" s="35">
        <v>21</v>
      </c>
    </row>
    <row r="69" spans="22:25" ht="15" customHeight="1">
      <c r="V69" s="24" t="e">
        <f t="array" ref="V69">INDEX('PC Formulas (2)'!$F$8:$F$47,MATCH(0,COUNTIF($V$47:V68,'PC Formulas (2)'!$F$8:$F$47),0))</f>
        <v>#N/A</v>
      </c>
      <c r="W69" s="5"/>
      <c r="Y69" s="35">
        <v>22</v>
      </c>
    </row>
    <row r="70" spans="22:25" ht="15" customHeight="1">
      <c r="V70" s="24" t="e">
        <f t="array" ref="V70">INDEX('PC Formulas (2)'!$F$8:$F$47,MATCH(0,COUNTIF($V$47:V69,'PC Formulas (2)'!$F$8:$F$47),0))</f>
        <v>#N/A</v>
      </c>
      <c r="W70" s="5"/>
      <c r="Y70" s="35">
        <v>23</v>
      </c>
    </row>
    <row r="71" spans="22:25" ht="15" customHeight="1">
      <c r="V71" s="24" t="e">
        <f t="array" ref="V71">INDEX('PC Formulas (2)'!$F$8:$F$47,MATCH(0,COUNTIF($V$47:V70,'PC Formulas (2)'!$F$8:$F$47),0))</f>
        <v>#N/A</v>
      </c>
      <c r="W71" s="5"/>
      <c r="Y71" s="35">
        <v>24</v>
      </c>
    </row>
    <row r="72" spans="22:25" ht="15" customHeight="1">
      <c r="V72" s="24" t="e">
        <f t="array" ref="V72">INDEX('PC Formulas (2)'!$F$8:$F$47,MATCH(0,COUNTIF($V$47:V71,'PC Formulas (2)'!$F$8:$F$47),0))</f>
        <v>#N/A</v>
      </c>
      <c r="W72" s="5"/>
      <c r="Y72" s="35">
        <v>25</v>
      </c>
    </row>
    <row r="73" spans="22:25" ht="15" customHeight="1">
      <c r="V73" s="24" t="e">
        <f t="array" ref="V73">INDEX('PC Formulas (2)'!$F$8:$F$47,MATCH(0,COUNTIF($V$47:V72,'PC Formulas (2)'!$F$8:$F$47),0))</f>
        <v>#N/A</v>
      </c>
      <c r="W73" s="5"/>
      <c r="Y73" s="35">
        <v>26</v>
      </c>
    </row>
    <row r="74" spans="22:25" ht="15" customHeight="1">
      <c r="V74" s="24" t="e">
        <f t="array" ref="V74">INDEX('PC Formulas (2)'!$F$8:$F$47,MATCH(0,COUNTIF($V$47:V73,'PC Formulas (2)'!$F$8:$F$47),0))</f>
        <v>#N/A</v>
      </c>
      <c r="W74" s="5"/>
      <c r="Y74" s="35">
        <v>27</v>
      </c>
    </row>
    <row r="75" spans="22:25" ht="15" customHeight="1">
      <c r="V75" s="24" t="e">
        <f t="array" ref="V75">INDEX('PC Formulas (2)'!$F$8:$F$47,MATCH(0,COUNTIF($V$47:V74,'PC Formulas (2)'!$F$8:$F$47),0))</f>
        <v>#N/A</v>
      </c>
      <c r="W75" s="5"/>
      <c r="Y75" s="35">
        <v>28</v>
      </c>
    </row>
    <row r="76" spans="22:25" ht="15" customHeight="1">
      <c r="V76" s="24" t="e">
        <f t="array" ref="V76">INDEX('PC Formulas (2)'!$F$8:$F$47,MATCH(0,COUNTIF($V$47:V75,'PC Formulas (2)'!$F$8:$F$47),0))</f>
        <v>#N/A</v>
      </c>
      <c r="W76" s="5"/>
      <c r="Y76" s="35">
        <v>29</v>
      </c>
    </row>
    <row r="77" spans="22:25" ht="15" customHeight="1">
      <c r="V77" s="24" t="e">
        <f t="array" ref="V77">INDEX('PC Formulas (2)'!$F$8:$F$47,MATCH(0,COUNTIF($V$47:V76,'PC Formulas (2)'!$F$8:$F$47),0))</f>
        <v>#N/A</v>
      </c>
      <c r="W77" s="5"/>
      <c r="Y77" s="35">
        <v>30</v>
      </c>
    </row>
    <row r="78" spans="22:25" ht="15" customHeight="1">
      <c r="V78" s="24" t="e">
        <f t="array" ref="V78">INDEX('PC Formulas (2)'!$F$8:$F$47,MATCH(0,COUNTIF($V$47:V77,'PC Formulas (2)'!$F$8:$F$47),0))</f>
        <v>#N/A</v>
      </c>
      <c r="W78" s="5"/>
      <c r="Y78" s="35">
        <v>31</v>
      </c>
    </row>
    <row r="79" spans="22:25" ht="15" customHeight="1">
      <c r="V79" s="24" t="e">
        <f t="array" ref="V79">INDEX('PC Formulas (2)'!$F$8:$F$47,MATCH(0,COUNTIF($V$47:V78,'PC Formulas (2)'!$F$8:$F$47),0))</f>
        <v>#N/A</v>
      </c>
      <c r="W79" s="5"/>
      <c r="Y79" s="35">
        <v>32</v>
      </c>
    </row>
    <row r="80" spans="22:25" ht="15" customHeight="1">
      <c r="V80" s="24" t="e">
        <f t="array" ref="V80">INDEX('PC Formulas (2)'!$F$8:$F$47,MATCH(0,COUNTIF($V$47:V79,'PC Formulas (2)'!$F$8:$F$47),0))</f>
        <v>#N/A</v>
      </c>
      <c r="W80" s="5"/>
      <c r="Y80" s="35">
        <v>33</v>
      </c>
    </row>
    <row r="81" spans="22:25" ht="15" customHeight="1">
      <c r="V81" s="24" t="e">
        <f t="array" ref="V81">INDEX('PC Formulas (2)'!$F$8:$F$47,MATCH(0,COUNTIF($V$47:V80,'PC Formulas (2)'!$F$8:$F$47),0))</f>
        <v>#N/A</v>
      </c>
      <c r="W81" s="5"/>
      <c r="Y81" s="35">
        <v>34</v>
      </c>
    </row>
    <row r="82" spans="22:25" ht="15" customHeight="1">
      <c r="V82" s="24" t="e">
        <f t="array" ref="V82">INDEX('PC Formulas (2)'!$F$8:$F$47,MATCH(0,COUNTIF($V$47:V81,'PC Formulas (2)'!$F$8:$F$47),0))</f>
        <v>#N/A</v>
      </c>
      <c r="W82" s="5"/>
      <c r="Y82" s="35">
        <v>35</v>
      </c>
    </row>
    <row r="83" spans="22:25" ht="15" customHeight="1">
      <c r="V83" s="24" t="e">
        <f t="array" ref="V83">INDEX('PC Formulas (2)'!$F$8:$F$47,MATCH(0,COUNTIF($V$47:V82,'PC Formulas (2)'!$F$8:$F$47),0))</f>
        <v>#N/A</v>
      </c>
      <c r="W83" s="5"/>
      <c r="Y83" s="35">
        <v>36</v>
      </c>
    </row>
    <row r="84" spans="22:25" ht="15" customHeight="1">
      <c r="V84" s="24" t="e">
        <f t="array" ref="V84">INDEX('PC Formulas (2)'!$F$8:$F$47,MATCH(0,COUNTIF($V$47:V83,'PC Formulas (2)'!$F$8:$F$47),0))</f>
        <v>#N/A</v>
      </c>
      <c r="W84" s="5"/>
      <c r="Y84" s="35">
        <v>37</v>
      </c>
    </row>
    <row r="85" spans="22:25" ht="15" customHeight="1">
      <c r="V85" s="24" t="e">
        <f t="array" ref="V85">INDEX('PC Formulas (2)'!$F$8:$F$47,MATCH(0,COUNTIF($V$47:V84,'PC Formulas (2)'!$F$8:$F$47),0))</f>
        <v>#N/A</v>
      </c>
      <c r="W85" s="5"/>
      <c r="Y85" s="35">
        <v>38</v>
      </c>
    </row>
    <row r="86" spans="22:25" ht="15" customHeight="1">
      <c r="V86" s="24" t="e">
        <f t="array" ref="V86">INDEX('PC Formulas (2)'!$F$8:$F$47,MATCH(0,COUNTIF($V$47:V85,'PC Formulas (2)'!$F$8:$F$47),0))</f>
        <v>#N/A</v>
      </c>
      <c r="W86" s="5"/>
      <c r="Y86" s="35">
        <v>39</v>
      </c>
    </row>
    <row r="87" spans="22:25" ht="15" customHeight="1">
      <c r="V87" s="24" t="e">
        <f t="array" ref="V87">INDEX('PC Formulas (2)'!$F$8:$F$47,MATCH(0,COUNTIF($V$47:V86,'PC Formulas (2)'!$F$8:$F$47),0))</f>
        <v>#N/A</v>
      </c>
      <c r="W87" s="5"/>
      <c r="Y87" s="35">
        <v>40</v>
      </c>
    </row>
    <row r="88" spans="22:25" ht="15" customHeight="1"/>
    <row r="89" spans="22:25" ht="15" customHeight="1">
      <c r="W89" s="37" t="s">
        <v>29</v>
      </c>
    </row>
    <row r="90" spans="22:25" ht="15" customHeight="1">
      <c r="V90" s="37">
        <f t="array" ref="V90">INDEX('PC Formulas (3)'!$F$8:$F$47,MATCH(0,COUNTIF(V$89:$V89,'PC Formulas (3)'!$F$8:$F$47),0))</f>
        <v>0</v>
      </c>
    </row>
    <row r="91" spans="22:25" ht="15" customHeight="1">
      <c r="V91" s="37" t="e">
        <f t="array" ref="V91">INDEX('PC Formulas (3)'!$F$8:$F$47,MATCH(0,COUNTIF(V$89:$V90,'PC Formulas (3)'!$F$8:$F$47),0))</f>
        <v>#N/A</v>
      </c>
    </row>
    <row r="92" spans="22:25" ht="15" customHeight="1">
      <c r="V92" s="37" t="e">
        <f t="array" ref="V92">INDEX('PC Formulas (3)'!$F$8:$F$47,MATCH(0,COUNTIF(V$89:$V91,'PC Formulas (3)'!$F$8:$F$47),0))</f>
        <v>#N/A</v>
      </c>
    </row>
    <row r="93" spans="22:25" ht="15" customHeight="1">
      <c r="V93" s="37" t="e">
        <f t="array" ref="V93">INDEX('PC Formulas (3)'!$F$8:$F$47,MATCH(0,COUNTIF(V$89:$V92,'PC Formulas (3)'!$F$8:$F$47),0))</f>
        <v>#N/A</v>
      </c>
    </row>
    <row r="94" spans="22:25" ht="15" customHeight="1">
      <c r="V94" s="37" t="e">
        <f t="array" ref="V94">INDEX('PC Formulas (3)'!$F$8:$F$47,MATCH(0,COUNTIF(V$89:$V93,'PC Formulas (3)'!$F$8:$F$47),0))</f>
        <v>#N/A</v>
      </c>
    </row>
    <row r="95" spans="22:25" ht="15" customHeight="1">
      <c r="V95" s="37" t="e">
        <f t="array" ref="V95">INDEX('PC Formulas (3)'!$F$8:$F$47,MATCH(0,COUNTIF(V$89:$V94,'PC Formulas (3)'!$F$8:$F$47),0))</f>
        <v>#N/A</v>
      </c>
    </row>
    <row r="96" spans="22:25" ht="15" customHeight="1">
      <c r="V96" s="37" t="e">
        <f t="array" ref="V96">INDEX('PC Formulas (3)'!$F$8:$F$47,MATCH(0,COUNTIF(V$89:$V95,'PC Formulas (3)'!$F$8:$F$47),0))</f>
        <v>#N/A</v>
      </c>
    </row>
    <row r="97" spans="22:22" ht="15" customHeight="1">
      <c r="V97" s="37" t="e">
        <f t="array" ref="V97">INDEX('PC Formulas (3)'!$F$8:$F$47,MATCH(0,COUNTIF(V$89:$V96,'PC Formulas (3)'!$F$8:$F$47),0))</f>
        <v>#N/A</v>
      </c>
    </row>
    <row r="98" spans="22:22" ht="15" customHeight="1">
      <c r="V98" s="37" t="e">
        <f t="array" ref="V98">INDEX('PC Formulas (3)'!$F$8:$F$47,MATCH(0,COUNTIF(V$89:$V97,'PC Formulas (3)'!$F$8:$F$47),0))</f>
        <v>#N/A</v>
      </c>
    </row>
    <row r="99" spans="22:22" ht="15" customHeight="1">
      <c r="V99" s="37" t="e">
        <f t="array" ref="V99">INDEX('PC Formulas (3)'!$F$8:$F$47,MATCH(0,COUNTIF(V$89:$V98,'PC Formulas (3)'!$F$8:$F$47),0))</f>
        <v>#N/A</v>
      </c>
    </row>
    <row r="100" spans="22:22" ht="15" customHeight="1">
      <c r="V100" s="37" t="e">
        <f t="array" ref="V100">INDEX('PC Formulas (3)'!$F$8:$F$47,MATCH(0,COUNTIF(V$89:$V99,'PC Formulas (3)'!$F$8:$F$47),0))</f>
        <v>#N/A</v>
      </c>
    </row>
    <row r="101" spans="22:22" ht="15" customHeight="1">
      <c r="V101" s="37" t="e">
        <f t="array" ref="V101">INDEX('PC Formulas (3)'!$F$8:$F$47,MATCH(0,COUNTIF(V$89:$V100,'PC Formulas (3)'!$F$8:$F$47),0))</f>
        <v>#N/A</v>
      </c>
    </row>
    <row r="102" spans="22:22" ht="15" customHeight="1">
      <c r="V102" s="37" t="e">
        <f t="array" ref="V102">INDEX('PC Formulas (3)'!$F$8:$F$47,MATCH(0,COUNTIF(V$89:$V101,'PC Formulas (3)'!$F$8:$F$47),0))</f>
        <v>#N/A</v>
      </c>
    </row>
    <row r="103" spans="22:22" ht="15" customHeight="1">
      <c r="V103" s="37" t="e">
        <f t="array" ref="V103">INDEX('PC Formulas (3)'!$F$8:$F$47,MATCH(0,COUNTIF(V$89:$V102,'PC Formulas (3)'!$F$8:$F$47),0))</f>
        <v>#N/A</v>
      </c>
    </row>
    <row r="104" spans="22:22" ht="15" customHeight="1">
      <c r="V104" s="37" t="e">
        <f t="array" ref="V104">INDEX('PC Formulas (3)'!$F$8:$F$47,MATCH(0,COUNTIF(V$89:$V103,'PC Formulas (3)'!$F$8:$F$47),0))</f>
        <v>#N/A</v>
      </c>
    </row>
    <row r="105" spans="22:22" ht="15" customHeight="1">
      <c r="V105" s="37" t="e">
        <f t="array" ref="V105">INDEX('PC Formulas (3)'!$F$8:$F$47,MATCH(0,COUNTIF(V$89:$V104,'PC Formulas (3)'!$F$8:$F$47),0))</f>
        <v>#N/A</v>
      </c>
    </row>
    <row r="106" spans="22:22" ht="15" customHeight="1">
      <c r="V106" s="37" t="e">
        <f t="array" ref="V106">INDEX('PC Formulas (3)'!$F$8:$F$47,MATCH(0,COUNTIF(V$89:$V105,'PC Formulas (3)'!$F$8:$F$47),0))</f>
        <v>#N/A</v>
      </c>
    </row>
    <row r="107" spans="22:22" ht="15" customHeight="1">
      <c r="V107" s="37" t="e">
        <f t="array" ref="V107">INDEX('PC Formulas (3)'!$F$8:$F$47,MATCH(0,COUNTIF(V$89:$V106,'PC Formulas (3)'!$F$8:$F$47),0))</f>
        <v>#N/A</v>
      </c>
    </row>
    <row r="108" spans="22:22" ht="15" customHeight="1">
      <c r="V108" s="37" t="e">
        <f t="array" ref="V108">INDEX('PC Formulas (3)'!$F$8:$F$47,MATCH(0,COUNTIF(V$89:$V107,'PC Formulas (3)'!$F$8:$F$47),0))</f>
        <v>#N/A</v>
      </c>
    </row>
    <row r="109" spans="22:22" ht="15" customHeight="1">
      <c r="V109" s="37" t="e">
        <f t="array" ref="V109">INDEX('PC Formulas (3)'!$F$8:$F$47,MATCH(0,COUNTIF(V$89:$V108,'PC Formulas (3)'!$F$8:$F$47),0))</f>
        <v>#N/A</v>
      </c>
    </row>
    <row r="110" spans="22:22" ht="15" customHeight="1">
      <c r="V110" s="37" t="e">
        <f t="array" ref="V110">INDEX('PC Formulas (3)'!$F$8:$F$47,MATCH(0,COUNTIF(V$89:$V109,'PC Formulas (3)'!$F$8:$F$47),0))</f>
        <v>#N/A</v>
      </c>
    </row>
    <row r="111" spans="22:22" ht="15" customHeight="1">
      <c r="V111" s="37" t="e">
        <f t="array" ref="V111">INDEX('PC Formulas (3)'!$F$8:$F$47,MATCH(0,COUNTIF(V$89:$V110,'PC Formulas (3)'!$F$8:$F$47),0))</f>
        <v>#N/A</v>
      </c>
    </row>
    <row r="112" spans="22:22" ht="15" customHeight="1">
      <c r="V112" s="37" t="e">
        <f t="array" ref="V112">INDEX('PC Formulas (3)'!$F$8:$F$47,MATCH(0,COUNTIF(V$89:$V111,'PC Formulas (3)'!$F$8:$F$47),0))</f>
        <v>#N/A</v>
      </c>
    </row>
    <row r="113" spans="22:22" ht="15" customHeight="1">
      <c r="V113" s="37" t="e">
        <f t="array" ref="V113">INDEX('PC Formulas (3)'!$F$8:$F$47,MATCH(0,COUNTIF(V$89:$V112,'PC Formulas (3)'!$F$8:$F$47),0))</f>
        <v>#N/A</v>
      </c>
    </row>
    <row r="114" spans="22:22" ht="15" customHeight="1">
      <c r="V114" s="37" t="e">
        <f t="array" ref="V114">INDEX('PC Formulas (3)'!$F$8:$F$47,MATCH(0,COUNTIF(V$89:$V113,'PC Formulas (3)'!$F$8:$F$47),0))</f>
        <v>#N/A</v>
      </c>
    </row>
    <row r="115" spans="22:22" ht="15" customHeight="1">
      <c r="V115" s="37" t="e">
        <f t="array" ref="V115">INDEX('PC Formulas (3)'!$F$8:$F$47,MATCH(0,COUNTIF(V$89:$V114,'PC Formulas (3)'!$F$8:$F$47),0))</f>
        <v>#N/A</v>
      </c>
    </row>
    <row r="116" spans="22:22" ht="15" customHeight="1">
      <c r="V116" s="37" t="e">
        <f t="array" ref="V116">INDEX('PC Formulas (3)'!$F$8:$F$47,MATCH(0,COUNTIF(V$89:$V115,'PC Formulas (3)'!$F$8:$F$47),0))</f>
        <v>#N/A</v>
      </c>
    </row>
    <row r="117" spans="22:22" ht="15" customHeight="1">
      <c r="V117" s="37" t="e">
        <f t="array" ref="V117">INDEX('PC Formulas (3)'!$F$8:$F$47,MATCH(0,COUNTIF(V$89:$V116,'PC Formulas (3)'!$F$8:$F$47),0))</f>
        <v>#N/A</v>
      </c>
    </row>
    <row r="118" spans="22:22" ht="15" customHeight="1">
      <c r="V118" s="37" t="e">
        <f t="array" ref="V118">INDEX('PC Formulas (3)'!$F$8:$F$47,MATCH(0,COUNTIF(V$89:$V117,'PC Formulas (3)'!$F$8:$F$47),0))</f>
        <v>#N/A</v>
      </c>
    </row>
    <row r="119" spans="22:22" ht="15" customHeight="1">
      <c r="V119" s="37" t="e">
        <f t="array" ref="V119">INDEX('PC Formulas (3)'!$F$8:$F$47,MATCH(0,COUNTIF(V$89:$V118,'PC Formulas (3)'!$F$8:$F$47),0))</f>
        <v>#N/A</v>
      </c>
    </row>
    <row r="120" spans="22:22" ht="15" customHeight="1">
      <c r="V120" s="37" t="e">
        <f t="array" ref="V120">INDEX('PC Formulas (3)'!$F$8:$F$47,MATCH(0,COUNTIF(V$89:$V119,'PC Formulas (3)'!$F$8:$F$47),0))</f>
        <v>#N/A</v>
      </c>
    </row>
    <row r="121" spans="22:22" ht="15" customHeight="1">
      <c r="V121" s="37" t="e">
        <f t="array" ref="V121">INDEX('PC Formulas (3)'!$F$8:$F$47,MATCH(0,COUNTIF(V$89:$V120,'PC Formulas (3)'!$F$8:$F$47),0))</f>
        <v>#N/A</v>
      </c>
    </row>
    <row r="122" spans="22:22" ht="15" customHeight="1">
      <c r="V122" s="37" t="e">
        <f t="array" ref="V122">INDEX('PC Formulas (3)'!$F$8:$F$47,MATCH(0,COUNTIF(V$89:$V121,'PC Formulas (3)'!$F$8:$F$47),0))</f>
        <v>#N/A</v>
      </c>
    </row>
    <row r="123" spans="22:22" ht="15" customHeight="1">
      <c r="V123" s="37" t="e">
        <f t="array" ref="V123">INDEX('PC Formulas (3)'!$F$8:$F$47,MATCH(0,COUNTIF(V$89:$V122,'PC Formulas (3)'!$F$8:$F$47),0))</f>
        <v>#N/A</v>
      </c>
    </row>
    <row r="124" spans="22:22" ht="15" customHeight="1">
      <c r="V124" s="37" t="e">
        <f t="array" ref="V124">INDEX('PC Formulas (3)'!$F$8:$F$47,MATCH(0,COUNTIF(V$89:$V123,'PC Formulas (3)'!$F$8:$F$47),0))</f>
        <v>#N/A</v>
      </c>
    </row>
    <row r="125" spans="22:22" ht="15" customHeight="1">
      <c r="V125" s="37" t="e">
        <f t="array" ref="V125">INDEX('PC Formulas (3)'!$F$8:$F$47,MATCH(0,COUNTIF(V$89:$V124,'PC Formulas (3)'!$F$8:$F$47),0))</f>
        <v>#N/A</v>
      </c>
    </row>
    <row r="126" spans="22:22" ht="15" customHeight="1">
      <c r="V126" s="37" t="e">
        <f t="array" ref="V126">INDEX('PC Formulas (3)'!$F$8:$F$47,MATCH(0,COUNTIF(V$89:$V125,'PC Formulas (3)'!$F$8:$F$47),0))</f>
        <v>#N/A</v>
      </c>
    </row>
    <row r="127" spans="22:22" ht="15" customHeight="1">
      <c r="V127" s="37" t="e">
        <f t="array" ref="V127">INDEX('PC Formulas (3)'!$F$8:$F$47,MATCH(0,COUNTIF(V$89:$V126,'PC Formulas (3)'!$F$8:$F$47),0))</f>
        <v>#N/A</v>
      </c>
    </row>
    <row r="128" spans="22:22" ht="15" customHeight="1">
      <c r="V128" s="37" t="e">
        <f t="array" ref="V128">INDEX('PC Formulas (3)'!$F$8:$F$47,MATCH(0,COUNTIF(V$89:$V127,'PC Formulas (3)'!$F$8:$F$47),0))</f>
        <v>#N/A</v>
      </c>
    </row>
    <row r="129" spans="22:23" ht="15" customHeight="1">
      <c r="V129" s="37" t="e">
        <f t="array" ref="V129">INDEX('PC Formulas (3)'!$F$8:$F$47,MATCH(0,COUNTIF(V$89:$V128,'PC Formulas (3)'!$F$8:$F$47),0))</f>
        <v>#N/A</v>
      </c>
    </row>
    <row r="130" spans="22:23" ht="15" customHeight="1"/>
    <row r="131" spans="22:23" ht="15" customHeight="1"/>
    <row r="132" spans="22:23" ht="15" customHeight="1">
      <c r="V132" s="36">
        <f t="array" ref="V132">INDEX('PC Formulas (4)'!$F$8:$F$47,MATCH(0,COUNTIF($V$131:V131,'PC Formulas (4)'!$F$8:$F$47),0))</f>
        <v>0</v>
      </c>
      <c r="W132" s="5" t="s">
        <v>30</v>
      </c>
    </row>
    <row r="133" spans="22:23" ht="15" customHeight="1">
      <c r="V133" s="36" t="e">
        <f t="array" ref="V133">INDEX('PC Formulas (4)'!$F$8:$F$47,MATCH(0,COUNTIF($V$131:V132,'PC Formulas (4)'!$F$8:$F$47),0))</f>
        <v>#N/A</v>
      </c>
    </row>
    <row r="134" spans="22:23" ht="15" customHeight="1">
      <c r="V134" s="36" t="e">
        <f t="array" ref="V134">INDEX('PC Formulas (4)'!$F$8:$F$47,MATCH(0,COUNTIF($V$131:V133,'PC Formulas (4)'!$F$8:$F$47),0))</f>
        <v>#N/A</v>
      </c>
    </row>
    <row r="135" spans="22:23" ht="15" customHeight="1">
      <c r="V135" s="36" t="e">
        <f t="array" ref="V135">INDEX('PC Formulas (4)'!$F$8:$F$47,MATCH(0,COUNTIF($V$131:V134,'PC Formulas (4)'!$F$8:$F$47),0))</f>
        <v>#N/A</v>
      </c>
    </row>
    <row r="136" spans="22:23" ht="15" customHeight="1">
      <c r="V136" s="36" t="e">
        <f t="array" ref="V136">INDEX('PC Formulas (4)'!$F$8:$F$47,MATCH(0,COUNTIF($V$131:V135,'PC Formulas (4)'!$F$8:$F$47),0))</f>
        <v>#N/A</v>
      </c>
    </row>
    <row r="137" spans="22:23" ht="15" customHeight="1">
      <c r="V137" s="36" t="e">
        <f t="array" ref="V137">INDEX('PC Formulas (4)'!$F$8:$F$47,MATCH(0,COUNTIF($V$131:V136,'PC Formulas (4)'!$F$8:$F$47),0))</f>
        <v>#N/A</v>
      </c>
    </row>
    <row r="138" spans="22:23" ht="15" customHeight="1">
      <c r="V138" s="36" t="e">
        <f t="array" ref="V138">INDEX('PC Formulas (4)'!$F$8:$F$47,MATCH(0,COUNTIF($V$131:V137,'PC Formulas (4)'!$F$8:$F$47),0))</f>
        <v>#N/A</v>
      </c>
    </row>
    <row r="139" spans="22:23" ht="15" customHeight="1">
      <c r="V139" s="36" t="e">
        <f t="array" ref="V139">INDEX('PC Formulas (4)'!$F$8:$F$47,MATCH(0,COUNTIF($V$131:V138,'PC Formulas (4)'!$F$8:$F$47),0))</f>
        <v>#N/A</v>
      </c>
    </row>
    <row r="140" spans="22:23" ht="15" customHeight="1">
      <c r="V140" s="36" t="e">
        <f t="array" ref="V140">INDEX('PC Formulas (4)'!$F$8:$F$47,MATCH(0,COUNTIF($V$131:V139,'PC Formulas (4)'!$F$8:$F$47),0))</f>
        <v>#N/A</v>
      </c>
    </row>
    <row r="141" spans="22:23" ht="15" customHeight="1">
      <c r="V141" s="36" t="e">
        <f t="array" ref="V141">INDEX('PC Formulas (4)'!$F$8:$F$47,MATCH(0,COUNTIF($V$131:V140,'PC Formulas (4)'!$F$8:$F$47),0))</f>
        <v>#N/A</v>
      </c>
    </row>
    <row r="142" spans="22:23" ht="15" customHeight="1">
      <c r="V142" s="36" t="e">
        <f t="array" ref="V142">INDEX('PC Formulas (4)'!$F$8:$F$47,MATCH(0,COUNTIF($V$131:V141,'PC Formulas (4)'!$F$8:$F$47),0))</f>
        <v>#N/A</v>
      </c>
    </row>
    <row r="143" spans="22:23" ht="15" customHeight="1">
      <c r="V143" s="36" t="e">
        <f t="array" ref="V143">INDEX('PC Formulas (4)'!$F$8:$F$47,MATCH(0,COUNTIF($V$131:V142,'PC Formulas (4)'!$F$8:$F$47),0))</f>
        <v>#N/A</v>
      </c>
    </row>
    <row r="144" spans="22:23" ht="15" customHeight="1">
      <c r="V144" s="36" t="e">
        <f t="array" ref="V144">INDEX('PC Formulas (4)'!$F$8:$F$47,MATCH(0,COUNTIF($V$131:V143,'PC Formulas (4)'!$F$8:$F$47),0))</f>
        <v>#N/A</v>
      </c>
    </row>
    <row r="145" spans="22:22" ht="15" customHeight="1">
      <c r="V145" s="36" t="e">
        <f t="array" ref="V145">INDEX('PC Formulas (4)'!$F$8:$F$47,MATCH(0,COUNTIF($V$131:V144,'PC Formulas (4)'!$F$8:$F$47),0))</f>
        <v>#N/A</v>
      </c>
    </row>
    <row r="146" spans="22:22" ht="15" customHeight="1">
      <c r="V146" s="36" t="e">
        <f t="array" ref="V146">INDEX('PC Formulas (4)'!$F$8:$F$47,MATCH(0,COUNTIF($V$131:V145,'PC Formulas (4)'!$F$8:$F$47),0))</f>
        <v>#N/A</v>
      </c>
    </row>
    <row r="147" spans="22:22" ht="15" customHeight="1">
      <c r="V147" s="36" t="e">
        <f t="array" ref="V147">INDEX('PC Formulas (4)'!$F$8:$F$47,MATCH(0,COUNTIF($V$131:V146,'PC Formulas (4)'!$F$8:$F$47),0))</f>
        <v>#N/A</v>
      </c>
    </row>
    <row r="148" spans="22:22" ht="15" customHeight="1">
      <c r="V148" s="36" t="e">
        <f t="array" ref="V148">INDEX('PC Formulas (4)'!$F$8:$F$47,MATCH(0,COUNTIF($V$131:V147,'PC Formulas (4)'!$F$8:$F$47),0))</f>
        <v>#N/A</v>
      </c>
    </row>
    <row r="149" spans="22:22" ht="15" customHeight="1">
      <c r="V149" s="36" t="e">
        <f t="array" ref="V149">INDEX('PC Formulas (4)'!$F$8:$F$47,MATCH(0,COUNTIF($V$131:V148,'PC Formulas (4)'!$F$8:$F$47),0))</f>
        <v>#N/A</v>
      </c>
    </row>
    <row r="150" spans="22:22" ht="15" customHeight="1">
      <c r="V150" s="36" t="e">
        <f t="array" ref="V150">INDEX('PC Formulas (4)'!$F$8:$F$47,MATCH(0,COUNTIF($V$131:V149,'PC Formulas (4)'!$F$8:$F$47),0))</f>
        <v>#N/A</v>
      </c>
    </row>
    <row r="151" spans="22:22" ht="15" customHeight="1">
      <c r="V151" s="36" t="e">
        <f t="array" ref="V151">INDEX('PC Formulas (4)'!$F$8:$F$47,MATCH(0,COUNTIF($V$131:V150,'PC Formulas (4)'!$F$8:$F$47),0))</f>
        <v>#N/A</v>
      </c>
    </row>
    <row r="152" spans="22:22" ht="15" customHeight="1">
      <c r="V152" s="36" t="e">
        <f t="array" ref="V152">INDEX('PC Formulas (4)'!$F$8:$F$47,MATCH(0,COUNTIF($V$131:V151,'PC Formulas (4)'!$F$8:$F$47),0))</f>
        <v>#N/A</v>
      </c>
    </row>
    <row r="153" spans="22:22" ht="15" customHeight="1">
      <c r="V153" s="36" t="e">
        <f t="array" ref="V153">INDEX('PC Formulas (4)'!$F$8:$F$47,MATCH(0,COUNTIF($V$131:V152,'PC Formulas (4)'!$F$8:$F$47),0))</f>
        <v>#N/A</v>
      </c>
    </row>
    <row r="154" spans="22:22" ht="15" customHeight="1">
      <c r="V154" s="36" t="e">
        <f t="array" ref="V154">INDEX('PC Formulas (4)'!$F$8:$F$47,MATCH(0,COUNTIF($V$131:V153,'PC Formulas (4)'!$F$8:$F$47),0))</f>
        <v>#N/A</v>
      </c>
    </row>
    <row r="155" spans="22:22" ht="15" customHeight="1">
      <c r="V155" s="36" t="e">
        <f t="array" ref="V155">INDEX('PC Formulas (4)'!$F$8:$F$47,MATCH(0,COUNTIF($V$131:V154,'PC Formulas (4)'!$F$8:$F$47),0))</f>
        <v>#N/A</v>
      </c>
    </row>
    <row r="156" spans="22:22" ht="15" customHeight="1">
      <c r="V156" s="36" t="e">
        <f t="array" ref="V156">INDEX('PC Formulas (4)'!$F$8:$F$47,MATCH(0,COUNTIF($V$131:V155,'PC Formulas (4)'!$F$8:$F$47),0))</f>
        <v>#N/A</v>
      </c>
    </row>
    <row r="157" spans="22:22" ht="15" customHeight="1">
      <c r="V157" s="36" t="e">
        <f t="array" ref="V157">INDEX('PC Formulas (4)'!$F$8:$F$47,MATCH(0,COUNTIF($V$131:V156,'PC Formulas (4)'!$F$8:$F$47),0))</f>
        <v>#N/A</v>
      </c>
    </row>
    <row r="158" spans="22:22" ht="15" customHeight="1">
      <c r="V158" s="36" t="e">
        <f t="array" ref="V158">INDEX('PC Formulas (4)'!$F$8:$F$47,MATCH(0,COUNTIF($V$131:V157,'PC Formulas (4)'!$F$8:$F$47),0))</f>
        <v>#N/A</v>
      </c>
    </row>
    <row r="159" spans="22:22" ht="15" customHeight="1">
      <c r="V159" s="36" t="e">
        <f t="array" ref="V159">INDEX('PC Formulas (4)'!$F$8:$F$47,MATCH(0,COUNTIF($V$131:V158,'PC Formulas (4)'!$F$8:$F$47),0))</f>
        <v>#N/A</v>
      </c>
    </row>
    <row r="160" spans="22:22" ht="15" customHeight="1">
      <c r="V160" s="36" t="e">
        <f t="array" ref="V160">INDEX('PC Formulas (4)'!$F$8:$F$47,MATCH(0,COUNTIF($V$131:V159,'PC Formulas (4)'!$F$8:$F$47),0))</f>
        <v>#N/A</v>
      </c>
    </row>
    <row r="161" spans="22:23" ht="15" customHeight="1">
      <c r="V161" s="36" t="e">
        <f t="array" ref="V161">INDEX('PC Formulas (4)'!$F$8:$F$47,MATCH(0,COUNTIF($V$131:V160,'PC Formulas (4)'!$F$8:$F$47),0))</f>
        <v>#N/A</v>
      </c>
    </row>
    <row r="162" spans="22:23" ht="15" customHeight="1">
      <c r="V162" s="36" t="e">
        <f t="array" ref="V162">INDEX('PC Formulas (4)'!$F$8:$F$47,MATCH(0,COUNTIF($V$131:V161,'PC Formulas (4)'!$F$8:$F$47),0))</f>
        <v>#N/A</v>
      </c>
    </row>
    <row r="163" spans="22:23" ht="15" customHeight="1">
      <c r="V163" s="36" t="e">
        <f t="array" ref="V163">INDEX('PC Formulas (4)'!$F$8:$F$47,MATCH(0,COUNTIF($V$131:V162,'PC Formulas (4)'!$F$8:$F$47),0))</f>
        <v>#N/A</v>
      </c>
    </row>
    <row r="164" spans="22:23" ht="15" customHeight="1">
      <c r="V164" s="36" t="e">
        <f t="array" ref="V164">INDEX('PC Formulas (4)'!$F$8:$F$47,MATCH(0,COUNTIF($V$131:V163,'PC Formulas (4)'!$F$8:$F$47),0))</f>
        <v>#N/A</v>
      </c>
    </row>
    <row r="165" spans="22:23" ht="15" customHeight="1">
      <c r="V165" s="36" t="e">
        <f t="array" ref="V165">INDEX('PC Formulas (4)'!$F$8:$F$47,MATCH(0,COUNTIF($V$131:V164,'PC Formulas (4)'!$F$8:$F$47),0))</f>
        <v>#N/A</v>
      </c>
    </row>
    <row r="166" spans="22:23" ht="15" customHeight="1">
      <c r="V166" s="36" t="e">
        <f t="array" ref="V166">INDEX('PC Formulas (4)'!$F$8:$F$47,MATCH(0,COUNTIF($V$131:V165,'PC Formulas (4)'!$F$8:$F$47),0))</f>
        <v>#N/A</v>
      </c>
    </row>
    <row r="167" spans="22:23" ht="15" customHeight="1">
      <c r="V167" s="36" t="e">
        <f t="array" ref="V167">INDEX('PC Formulas (4)'!$F$8:$F$47,MATCH(0,COUNTIF($V$131:V166,'PC Formulas (4)'!$F$8:$F$47),0))</f>
        <v>#N/A</v>
      </c>
    </row>
    <row r="168" spans="22:23" ht="15" customHeight="1">
      <c r="V168" s="36" t="e">
        <f t="array" ref="V168">INDEX('PC Formulas (4)'!$F$8:$F$47,MATCH(0,COUNTIF($V$131:V167,'PC Formulas (4)'!$F$8:$F$47),0))</f>
        <v>#N/A</v>
      </c>
    </row>
    <row r="169" spans="22:23" ht="15" customHeight="1">
      <c r="V169" s="36" t="e">
        <f t="array" ref="V169">INDEX('PC Formulas (4)'!$F$8:$F$47,MATCH(0,COUNTIF($V$131:V168,'PC Formulas (4)'!$F$8:$F$47),0))</f>
        <v>#N/A</v>
      </c>
    </row>
    <row r="170" spans="22:23" ht="15" customHeight="1">
      <c r="V170" s="36" t="e">
        <f t="array" ref="V170">INDEX('PC Formulas (4)'!$F$8:$F$47,MATCH(0,COUNTIF($V$131:V169,'PC Formulas (4)'!$F$8:$F$47),0))</f>
        <v>#N/A</v>
      </c>
    </row>
    <row r="171" spans="22:23" ht="15" customHeight="1">
      <c r="V171" s="36" t="e">
        <f t="array" ref="V171">INDEX('PC Formulas (4)'!$F$8:$F$47,MATCH(0,COUNTIF($V$131:V170,'PC Formulas (4)'!$F$8:$F$47),0))</f>
        <v>#N/A</v>
      </c>
    </row>
    <row r="172" spans="22:23" ht="15" customHeight="1"/>
    <row r="173" spans="22:23" ht="15" customHeight="1"/>
    <row r="174" spans="22:23" ht="15" customHeight="1">
      <c r="V174" s="36">
        <f t="array" ref="V174">INDEX('PC Formulas (5)'!$F$8:$F$47,MATCH(0,COUNTIF($V$173:V173,'PC Formulas (5)'!$F$8:$F$47),0))</f>
        <v>0</v>
      </c>
      <c r="W174" s="5" t="s">
        <v>248</v>
      </c>
    </row>
    <row r="175" spans="22:23" ht="15" customHeight="1">
      <c r="V175" s="36" t="e">
        <f t="array" ref="V175">INDEX('PC Formulas (5)'!$F$8:$F$47,MATCH(0,COUNTIF($V$173:V174,'PC Formulas (5)'!$F$8:$F$47),0))</f>
        <v>#N/A</v>
      </c>
    </row>
    <row r="176" spans="22:23" ht="15" customHeight="1">
      <c r="V176" s="36" t="e">
        <f t="array" ref="V176">INDEX('PC Formulas (5)'!$F$8:$F$47,MATCH(0,COUNTIF($V$173:V175,'PC Formulas (5)'!$F$8:$F$47),0))</f>
        <v>#N/A</v>
      </c>
    </row>
    <row r="177" spans="22:22" ht="15" customHeight="1">
      <c r="V177" s="36" t="e">
        <f t="array" ref="V177">INDEX('PC Formulas (5)'!$F$8:$F$47,MATCH(0,COUNTIF($V$173:V176,'PC Formulas (5)'!$F$8:$F$47),0))</f>
        <v>#N/A</v>
      </c>
    </row>
    <row r="178" spans="22:22" ht="15" customHeight="1">
      <c r="V178" s="36" t="e">
        <f t="array" ref="V178">INDEX('PC Formulas (5)'!$F$8:$F$47,MATCH(0,COUNTIF($V$173:V177,'PC Formulas (5)'!$F$8:$F$47),0))</f>
        <v>#N/A</v>
      </c>
    </row>
    <row r="179" spans="22:22" ht="15" customHeight="1">
      <c r="V179" s="36" t="e">
        <f t="array" ref="V179">INDEX('PC Formulas (5)'!$F$8:$F$47,MATCH(0,COUNTIF($V$173:V178,'PC Formulas (5)'!$F$8:$F$47),0))</f>
        <v>#N/A</v>
      </c>
    </row>
    <row r="180" spans="22:22" ht="15" customHeight="1">
      <c r="V180" s="36" t="e">
        <f t="array" ref="V180">INDEX('PC Formulas (5)'!$F$8:$F$47,MATCH(0,COUNTIF($V$173:V179,'PC Formulas (5)'!$F$8:$F$47),0))</f>
        <v>#N/A</v>
      </c>
    </row>
    <row r="181" spans="22:22" ht="15" customHeight="1">
      <c r="V181" s="36" t="e">
        <f t="array" ref="V181">INDEX('PC Formulas (5)'!$F$8:$F$47,MATCH(0,COUNTIF($V$173:V180,'PC Formulas (5)'!$F$8:$F$47),0))</f>
        <v>#N/A</v>
      </c>
    </row>
    <row r="182" spans="22:22" ht="15" customHeight="1">
      <c r="V182" s="36" t="e">
        <f t="array" ref="V182">INDEX('PC Formulas (5)'!$F$8:$F$47,MATCH(0,COUNTIF($V$173:V181,'PC Formulas (5)'!$F$8:$F$47),0))</f>
        <v>#N/A</v>
      </c>
    </row>
    <row r="183" spans="22:22" ht="15" customHeight="1">
      <c r="V183" s="36" t="e">
        <f t="array" ref="V183">INDEX('PC Formulas (5)'!$F$8:$F$47,MATCH(0,COUNTIF($V$173:V182,'PC Formulas (5)'!$F$8:$F$47),0))</f>
        <v>#N/A</v>
      </c>
    </row>
    <row r="184" spans="22:22" ht="15" customHeight="1">
      <c r="V184" s="36" t="e">
        <f t="array" ref="V184">INDEX('PC Formulas (5)'!$F$8:$F$47,MATCH(0,COUNTIF($V$173:V183,'PC Formulas (5)'!$F$8:$F$47),0))</f>
        <v>#N/A</v>
      </c>
    </row>
    <row r="185" spans="22:22" ht="15" customHeight="1">
      <c r="V185" s="36" t="e">
        <f t="array" ref="V185">INDEX('PC Formulas (5)'!$F$8:$F$47,MATCH(0,COUNTIF($V$173:V184,'PC Formulas (5)'!$F$8:$F$47),0))</f>
        <v>#N/A</v>
      </c>
    </row>
    <row r="186" spans="22:22" ht="15" customHeight="1">
      <c r="V186" s="36" t="e">
        <f t="array" ref="V186">INDEX('PC Formulas (5)'!$F$8:$F$47,MATCH(0,COUNTIF($V$173:V185,'PC Formulas (5)'!$F$8:$F$47),0))</f>
        <v>#N/A</v>
      </c>
    </row>
    <row r="187" spans="22:22" ht="15" customHeight="1">
      <c r="V187" s="36" t="e">
        <f t="array" ref="V187">INDEX('PC Formulas (5)'!$F$8:$F$47,MATCH(0,COUNTIF($V$173:V186,'PC Formulas (5)'!$F$8:$F$47),0))</f>
        <v>#N/A</v>
      </c>
    </row>
    <row r="188" spans="22:22" ht="15" customHeight="1">
      <c r="V188" s="36" t="e">
        <f t="array" ref="V188">INDEX('PC Formulas (5)'!$F$8:$F$47,MATCH(0,COUNTIF($V$173:V187,'PC Formulas (5)'!$F$8:$F$47),0))</f>
        <v>#N/A</v>
      </c>
    </row>
    <row r="189" spans="22:22" ht="15" customHeight="1">
      <c r="V189" s="36" t="e">
        <f t="array" ref="V189">INDEX('PC Formulas (5)'!$F$8:$F$47,MATCH(0,COUNTIF($V$173:V188,'PC Formulas (5)'!$F$8:$F$47),0))</f>
        <v>#N/A</v>
      </c>
    </row>
    <row r="190" spans="22:22" ht="15" customHeight="1">
      <c r="V190" s="36" t="e">
        <f t="array" ref="V190">INDEX('PC Formulas (5)'!$F$8:$F$47,MATCH(0,COUNTIF($V$173:V189,'PC Formulas (5)'!$F$8:$F$47),0))</f>
        <v>#N/A</v>
      </c>
    </row>
    <row r="191" spans="22:22" ht="15" customHeight="1">
      <c r="V191" s="36" t="e">
        <f t="array" ref="V191">INDEX('PC Formulas (5)'!$F$8:$F$47,MATCH(0,COUNTIF($V$173:V190,'PC Formulas (5)'!$F$8:$F$47),0))</f>
        <v>#N/A</v>
      </c>
    </row>
    <row r="192" spans="22:22" ht="15" customHeight="1">
      <c r="V192" s="36" t="e">
        <f t="array" ref="V192">INDEX('PC Formulas (5)'!$F$8:$F$47,MATCH(0,COUNTIF($V$173:V191,'PC Formulas (5)'!$F$8:$F$47),0))</f>
        <v>#N/A</v>
      </c>
    </row>
    <row r="193" spans="22:22" ht="15" customHeight="1">
      <c r="V193" s="36" t="e">
        <f t="array" ref="V193">INDEX('PC Formulas (5)'!$F$8:$F$47,MATCH(0,COUNTIF($V$173:V192,'PC Formulas (5)'!$F$8:$F$47),0))</f>
        <v>#N/A</v>
      </c>
    </row>
    <row r="194" spans="22:22" ht="15" customHeight="1">
      <c r="V194" s="36" t="e">
        <f t="array" ref="V194">INDEX('PC Formulas (5)'!$F$8:$F$47,MATCH(0,COUNTIF($V$173:V193,'PC Formulas (5)'!$F$8:$F$47),0))</f>
        <v>#N/A</v>
      </c>
    </row>
    <row r="195" spans="22:22" ht="15" customHeight="1">
      <c r="V195" s="36" t="e">
        <f t="array" ref="V195">INDEX('PC Formulas (5)'!$F$8:$F$47,MATCH(0,COUNTIF($V$173:V194,'PC Formulas (5)'!$F$8:$F$47),0))</f>
        <v>#N/A</v>
      </c>
    </row>
    <row r="196" spans="22:22" ht="15" customHeight="1">
      <c r="V196" s="36" t="e">
        <f t="array" ref="V196">INDEX('PC Formulas (5)'!$F$8:$F$47,MATCH(0,COUNTIF($V$173:V195,'PC Formulas (5)'!$F$8:$F$47),0))</f>
        <v>#N/A</v>
      </c>
    </row>
    <row r="197" spans="22:22" ht="15" customHeight="1">
      <c r="V197" s="36" t="e">
        <f t="array" ref="V197">INDEX('PC Formulas (5)'!$F$8:$F$47,MATCH(0,COUNTIF($V$173:V196,'PC Formulas (5)'!$F$8:$F$47),0))</f>
        <v>#N/A</v>
      </c>
    </row>
    <row r="198" spans="22:22" ht="15" customHeight="1">
      <c r="V198" s="36" t="e">
        <f t="array" ref="V198">INDEX('PC Formulas (5)'!$F$8:$F$47,MATCH(0,COUNTIF($V$173:V197,'PC Formulas (5)'!$F$8:$F$47),0))</f>
        <v>#N/A</v>
      </c>
    </row>
    <row r="199" spans="22:22" ht="15" customHeight="1">
      <c r="V199" s="36" t="e">
        <f t="array" ref="V199">INDEX('PC Formulas (5)'!$F$8:$F$47,MATCH(0,COUNTIF($V$173:V198,'PC Formulas (5)'!$F$8:$F$47),0))</f>
        <v>#N/A</v>
      </c>
    </row>
    <row r="200" spans="22:22" ht="15" customHeight="1">
      <c r="V200" s="36" t="e">
        <f t="array" ref="V200">INDEX('PC Formulas (5)'!$F$8:$F$47,MATCH(0,COUNTIF($V$173:V199,'PC Formulas (5)'!$F$8:$F$47),0))</f>
        <v>#N/A</v>
      </c>
    </row>
    <row r="201" spans="22:22" ht="15" customHeight="1">
      <c r="V201" s="36" t="e">
        <f t="array" ref="V201">INDEX('PC Formulas (5)'!$F$8:$F$47,MATCH(0,COUNTIF($V$173:V200,'PC Formulas (5)'!$F$8:$F$47),0))</f>
        <v>#N/A</v>
      </c>
    </row>
    <row r="202" spans="22:22" ht="15" customHeight="1">
      <c r="V202" s="36" t="e">
        <f t="array" ref="V202">INDEX('PC Formulas (5)'!$F$8:$F$47,MATCH(0,COUNTIF($V$173:V201,'PC Formulas (5)'!$F$8:$F$47),0))</f>
        <v>#N/A</v>
      </c>
    </row>
    <row r="203" spans="22:22" ht="15" customHeight="1">
      <c r="V203" s="36" t="e">
        <f t="array" ref="V203">INDEX('PC Formulas (5)'!$F$8:$F$47,MATCH(0,COUNTIF($V$173:V202,'PC Formulas (5)'!$F$8:$F$47),0))</f>
        <v>#N/A</v>
      </c>
    </row>
    <row r="204" spans="22:22" ht="15" customHeight="1">
      <c r="V204" s="36" t="e">
        <f t="array" ref="V204">INDEX('PC Formulas (5)'!$F$8:$F$47,MATCH(0,COUNTIF($V$173:V203,'PC Formulas (5)'!$F$8:$F$47),0))</f>
        <v>#N/A</v>
      </c>
    </row>
    <row r="205" spans="22:22" ht="15" customHeight="1">
      <c r="V205" s="36" t="e">
        <f t="array" ref="V205">INDEX('PC Formulas (5)'!$F$8:$F$47,MATCH(0,COUNTIF($V$173:V204,'PC Formulas (5)'!$F$8:$F$47),0))</f>
        <v>#N/A</v>
      </c>
    </row>
    <row r="206" spans="22:22" ht="15" customHeight="1">
      <c r="V206" s="36" t="e">
        <f t="array" ref="V206">INDEX('PC Formulas (5)'!$F$8:$F$47,MATCH(0,COUNTIF($V$173:V205,'PC Formulas (5)'!$F$8:$F$47),0))</f>
        <v>#N/A</v>
      </c>
    </row>
    <row r="207" spans="22:22" ht="15" customHeight="1">
      <c r="V207" s="36" t="e">
        <f t="array" ref="V207">INDEX('PC Formulas (5)'!$F$8:$F$47,MATCH(0,COUNTIF($V$173:V206,'PC Formulas (5)'!$F$8:$F$47),0))</f>
        <v>#N/A</v>
      </c>
    </row>
    <row r="208" spans="22:22" ht="15" customHeight="1">
      <c r="V208" s="36" t="e">
        <f t="array" ref="V208">INDEX('PC Formulas (5)'!$F$8:$F$47,MATCH(0,COUNTIF($V$173:V207,'PC Formulas (5)'!$F$8:$F$47),0))</f>
        <v>#N/A</v>
      </c>
    </row>
    <row r="209" spans="22:23" ht="15" customHeight="1">
      <c r="V209" s="36" t="e">
        <f t="array" ref="V209">INDEX('PC Formulas (5)'!$F$8:$F$47,MATCH(0,COUNTIF($V$173:V208,'PC Formulas (5)'!$F$8:$F$47),0))</f>
        <v>#N/A</v>
      </c>
    </row>
    <row r="210" spans="22:23" ht="15" customHeight="1">
      <c r="V210" s="36" t="e">
        <f t="array" ref="V210">INDEX('PC Formulas (5)'!$F$8:$F$47,MATCH(0,COUNTIF($V$173:V209,'PC Formulas (5)'!$F$8:$F$47),0))</f>
        <v>#N/A</v>
      </c>
    </row>
    <row r="211" spans="22:23" ht="15" customHeight="1">
      <c r="V211" s="36" t="e">
        <f t="array" ref="V211">INDEX('PC Formulas (5)'!$F$8:$F$47,MATCH(0,COUNTIF($V$173:V210,'PC Formulas (5)'!$F$8:$F$47),0))</f>
        <v>#N/A</v>
      </c>
    </row>
    <row r="212" spans="22:23" ht="15" customHeight="1">
      <c r="V212" s="36" t="e">
        <f t="array" ref="V212">INDEX('PC Formulas (5)'!$F$8:$F$47,MATCH(0,COUNTIF($V$173:V211,'PC Formulas (5)'!$F$8:$F$47),0))</f>
        <v>#N/A</v>
      </c>
    </row>
    <row r="213" spans="22:23" ht="15" customHeight="1">
      <c r="V213" s="36" t="e">
        <f t="array" ref="V213">INDEX('PC Formulas (5)'!$F$8:$F$47,MATCH(0,COUNTIF($V$173:V212,'PC Formulas (5)'!$F$8:$F$47),0))</f>
        <v>#N/A</v>
      </c>
    </row>
    <row r="214" spans="22:23" ht="15" customHeight="1">
      <c r="V214" s="36"/>
    </row>
    <row r="215" spans="22:23" ht="15" customHeight="1"/>
    <row r="216" spans="22:23" ht="15" customHeight="1">
      <c r="V216" s="36">
        <f t="array" ref="V216">INDEX('PC Formulas (6)'!$F$8:$F$47,MATCH(0,COUNTIF($V$215:V215,'PC Formulas (6)'!$F$8:$F$47),0))</f>
        <v>0</v>
      </c>
      <c r="W216" s="5" t="s">
        <v>250</v>
      </c>
    </row>
    <row r="217" spans="22:23" ht="15" customHeight="1">
      <c r="V217" s="36" t="e">
        <f t="array" ref="V217">INDEX('PC Formulas (6)'!$F$8:$F$47,MATCH(0,COUNTIF($V$215:V216,'PC Formulas (6)'!$F$8:$F$47),0))</f>
        <v>#N/A</v>
      </c>
    </row>
    <row r="218" spans="22:23" ht="15" customHeight="1">
      <c r="V218" s="36" t="e">
        <f t="array" ref="V218">INDEX('PC Formulas (6)'!$F$8:$F$47,MATCH(0,COUNTIF($V$215:V217,'PC Formulas (6)'!$F$8:$F$47),0))</f>
        <v>#N/A</v>
      </c>
    </row>
    <row r="219" spans="22:23" ht="15" customHeight="1">
      <c r="V219" s="36" t="e">
        <f t="array" ref="V219">INDEX('PC Formulas (6)'!$F$8:$F$47,MATCH(0,COUNTIF($V$215:V218,'PC Formulas (6)'!$F$8:$F$47),0))</f>
        <v>#N/A</v>
      </c>
    </row>
    <row r="220" spans="22:23" ht="15" customHeight="1">
      <c r="V220" s="36" t="e">
        <f t="array" ref="V220">INDEX('PC Formulas (6)'!$F$8:$F$47,MATCH(0,COUNTIF($V$215:V219,'PC Formulas (6)'!$F$8:$F$47),0))</f>
        <v>#N/A</v>
      </c>
    </row>
    <row r="221" spans="22:23" ht="15" customHeight="1">
      <c r="V221" s="36" t="e">
        <f t="array" ref="V221">INDEX('PC Formulas (6)'!$F$8:$F$47,MATCH(0,COUNTIF($V$215:V220,'PC Formulas (6)'!$F$8:$F$47),0))</f>
        <v>#N/A</v>
      </c>
    </row>
    <row r="222" spans="22:23" ht="15" customHeight="1">
      <c r="V222" s="36" t="e">
        <f t="array" ref="V222">INDEX('PC Formulas (6)'!$F$8:$F$47,MATCH(0,COUNTIF($V$215:V221,'PC Formulas (6)'!$F$8:$F$47),0))</f>
        <v>#N/A</v>
      </c>
    </row>
    <row r="223" spans="22:23" ht="15" customHeight="1">
      <c r="V223" s="36" t="e">
        <f t="array" ref="V223">INDEX('PC Formulas (6)'!$F$8:$F$47,MATCH(0,COUNTIF($V$215:V222,'PC Formulas (6)'!$F$8:$F$47),0))</f>
        <v>#N/A</v>
      </c>
    </row>
    <row r="224" spans="22:23" ht="15" customHeight="1">
      <c r="V224" s="36" t="e">
        <f t="array" ref="V224">INDEX('PC Formulas (6)'!$F$8:$F$47,MATCH(0,COUNTIF($V$215:V223,'PC Formulas (6)'!$F$8:$F$47),0))</f>
        <v>#N/A</v>
      </c>
    </row>
    <row r="225" spans="22:22" ht="15">
      <c r="V225" s="36" t="e">
        <f t="array" ref="V225">INDEX('PC Formulas (6)'!$F$8:$F$47,MATCH(0,COUNTIF($V$215:V224,'PC Formulas (6)'!$F$8:$F$47),0))</f>
        <v>#N/A</v>
      </c>
    </row>
    <row r="226" spans="22:22" ht="15">
      <c r="V226" s="36" t="e">
        <f t="array" ref="V226">INDEX('PC Formulas (6)'!$F$8:$F$47,MATCH(0,COUNTIF($V$215:V225,'PC Formulas (6)'!$F$8:$F$47),0))</f>
        <v>#N/A</v>
      </c>
    </row>
    <row r="227" spans="22:22" ht="15">
      <c r="V227" s="36" t="e">
        <f t="array" ref="V227">INDEX('PC Formulas (6)'!$F$8:$F$47,MATCH(0,COUNTIF($V$215:V226,'PC Formulas (6)'!$F$8:$F$47),0))</f>
        <v>#N/A</v>
      </c>
    </row>
    <row r="228" spans="22:22" ht="15">
      <c r="V228" s="36" t="e">
        <f t="array" ref="V228">INDEX('PC Formulas (6)'!$F$8:$F$47,MATCH(0,COUNTIF($V$215:V227,'PC Formulas (6)'!$F$8:$F$47),0))</f>
        <v>#N/A</v>
      </c>
    </row>
    <row r="229" spans="22:22" ht="15">
      <c r="V229" s="36" t="e">
        <f t="array" ref="V229">INDEX('PC Formulas (6)'!$F$8:$F$47,MATCH(0,COUNTIF($V$215:V228,'PC Formulas (6)'!$F$8:$F$47),0))</f>
        <v>#N/A</v>
      </c>
    </row>
    <row r="230" spans="22:22" ht="15">
      <c r="V230" s="36" t="e">
        <f t="array" ref="V230">INDEX('PC Formulas (6)'!$F$8:$F$47,MATCH(0,COUNTIF($V$215:V229,'PC Formulas (6)'!$F$8:$F$47),0))</f>
        <v>#N/A</v>
      </c>
    </row>
    <row r="231" spans="22:22" ht="15">
      <c r="V231" s="36" t="e">
        <f t="array" ref="V231">INDEX('PC Formulas (6)'!$F$8:$F$47,MATCH(0,COUNTIF($V$215:V230,'PC Formulas (6)'!$F$8:$F$47),0))</f>
        <v>#N/A</v>
      </c>
    </row>
    <row r="232" spans="22:22" ht="15">
      <c r="V232" s="36" t="e">
        <f t="array" ref="V232">INDEX('PC Formulas (6)'!$F$8:$F$47,MATCH(0,COUNTIF($V$215:V231,'PC Formulas (6)'!$F$8:$F$47),0))</f>
        <v>#N/A</v>
      </c>
    </row>
    <row r="233" spans="22:22" ht="15">
      <c r="V233" s="36" t="e">
        <f t="array" ref="V233">INDEX('PC Formulas (6)'!$F$8:$F$47,MATCH(0,COUNTIF($V$215:V232,'PC Formulas (6)'!$F$8:$F$47),0))</f>
        <v>#N/A</v>
      </c>
    </row>
    <row r="234" spans="22:22" ht="15">
      <c r="V234" s="36" t="e">
        <f t="array" ref="V234">INDEX('PC Formulas (6)'!$F$8:$F$47,MATCH(0,COUNTIF($V$215:V233,'PC Formulas (6)'!$F$8:$F$47),0))</f>
        <v>#N/A</v>
      </c>
    </row>
    <row r="235" spans="22:22" ht="15">
      <c r="V235" s="36" t="e">
        <f t="array" ref="V235">INDEX('PC Formulas (6)'!$F$8:$F$47,MATCH(0,COUNTIF($V$215:V234,'PC Formulas (6)'!$F$8:$F$47),0))</f>
        <v>#N/A</v>
      </c>
    </row>
    <row r="236" spans="22:22" ht="15">
      <c r="V236" s="36" t="e">
        <f t="array" ref="V236">INDEX('PC Formulas (6)'!$F$8:$F$47,MATCH(0,COUNTIF($V$215:V235,'PC Formulas (6)'!$F$8:$F$47),0))</f>
        <v>#N/A</v>
      </c>
    </row>
    <row r="237" spans="22:22" ht="15">
      <c r="V237" s="36" t="e">
        <f t="array" ref="V237">INDEX('PC Formulas (6)'!$F$8:$F$47,MATCH(0,COUNTIF($V$215:V236,'PC Formulas (6)'!$F$8:$F$47),0))</f>
        <v>#N/A</v>
      </c>
    </row>
    <row r="238" spans="22:22" ht="15">
      <c r="V238" s="36" t="e">
        <f t="array" ref="V238">INDEX('PC Formulas (6)'!$F$8:$F$47,MATCH(0,COUNTIF($V$215:V237,'PC Formulas (6)'!$F$8:$F$47),0))</f>
        <v>#N/A</v>
      </c>
    </row>
    <row r="239" spans="22:22" ht="15">
      <c r="V239" s="36" t="e">
        <f t="array" ref="V239">INDEX('PC Formulas (6)'!$F$8:$F$47,MATCH(0,COUNTIF($V$215:V238,'PC Formulas (6)'!$F$8:$F$47),0))</f>
        <v>#N/A</v>
      </c>
    </row>
    <row r="240" spans="22:22" ht="15">
      <c r="V240" s="36" t="e">
        <f t="array" ref="V240">INDEX('PC Formulas (6)'!$F$8:$F$47,MATCH(0,COUNTIF($V$215:V239,'PC Formulas (6)'!$F$8:$F$47),0))</f>
        <v>#N/A</v>
      </c>
    </row>
    <row r="241" spans="22:22" ht="15">
      <c r="V241" s="36" t="e">
        <f t="array" ref="V241">INDEX('PC Formulas (6)'!$F$8:$F$47,MATCH(0,COUNTIF($V$215:V240,'PC Formulas (6)'!$F$8:$F$47),0))</f>
        <v>#N/A</v>
      </c>
    </row>
    <row r="242" spans="22:22" ht="15">
      <c r="V242" s="36" t="e">
        <f t="array" ref="V242">INDEX('PC Formulas (6)'!$F$8:$F$47,MATCH(0,COUNTIF($V$215:V241,'PC Formulas (6)'!$F$8:$F$47),0))</f>
        <v>#N/A</v>
      </c>
    </row>
    <row r="243" spans="22:22" ht="15">
      <c r="V243" s="36" t="e">
        <f t="array" ref="V243">INDEX('PC Formulas (6)'!$F$8:$F$47,MATCH(0,COUNTIF($V$215:V242,'PC Formulas (6)'!$F$8:$F$47),0))</f>
        <v>#N/A</v>
      </c>
    </row>
    <row r="244" spans="22:22" ht="15">
      <c r="V244" s="36" t="e">
        <f t="array" ref="V244">INDEX('PC Formulas (6)'!$F$8:$F$47,MATCH(0,COUNTIF($V$215:V243,'PC Formulas (6)'!$F$8:$F$47),0))</f>
        <v>#N/A</v>
      </c>
    </row>
    <row r="245" spans="22:22" ht="15">
      <c r="V245" s="36" t="e">
        <f t="array" ref="V245">INDEX('PC Formulas (6)'!$F$8:$F$47,MATCH(0,COUNTIF($V$215:V244,'PC Formulas (6)'!$F$8:$F$47),0))</f>
        <v>#N/A</v>
      </c>
    </row>
    <row r="246" spans="22:22" ht="15">
      <c r="V246" s="36" t="e">
        <f t="array" ref="V246">INDEX('PC Formulas (6)'!$F$8:$F$47,MATCH(0,COUNTIF($V$215:V245,'PC Formulas (6)'!$F$8:$F$47),0))</f>
        <v>#N/A</v>
      </c>
    </row>
    <row r="247" spans="22:22" ht="15">
      <c r="V247" s="36" t="e">
        <f t="array" ref="V247">INDEX('PC Formulas (6)'!$F$8:$F$47,MATCH(0,COUNTIF($V$215:V246,'PC Formulas (6)'!$F$8:$F$47),0))</f>
        <v>#N/A</v>
      </c>
    </row>
    <row r="248" spans="22:22" ht="15">
      <c r="V248" s="36" t="e">
        <f t="array" ref="V248">INDEX('PC Formulas (6)'!$F$8:$F$47,MATCH(0,COUNTIF($V$215:V247,'PC Formulas (6)'!$F$8:$F$47),0))</f>
        <v>#N/A</v>
      </c>
    </row>
    <row r="249" spans="22:22" ht="15">
      <c r="V249" s="36" t="e">
        <f t="array" ref="V249">INDEX('PC Formulas (6)'!$F$8:$F$47,MATCH(0,COUNTIF($V$215:V248,'PC Formulas (6)'!$F$8:$F$47),0))</f>
        <v>#N/A</v>
      </c>
    </row>
    <row r="250" spans="22:22" ht="15">
      <c r="V250" s="36" t="e">
        <f t="array" ref="V250">INDEX('PC Formulas (6)'!$F$8:$F$47,MATCH(0,COUNTIF($V$215:V249,'PC Formulas (6)'!$F$8:$F$47),0))</f>
        <v>#N/A</v>
      </c>
    </row>
    <row r="251" spans="22:22" ht="15">
      <c r="V251" s="36" t="e">
        <f t="array" ref="V251">INDEX('PC Formulas (6)'!$F$8:$F$47,MATCH(0,COUNTIF($V$215:V250,'PC Formulas (6)'!$F$8:$F$47),0))</f>
        <v>#N/A</v>
      </c>
    </row>
    <row r="252" spans="22:22" ht="15">
      <c r="V252" s="36" t="e">
        <f t="array" ref="V252">INDEX('PC Formulas (6)'!$F$8:$F$47,MATCH(0,COUNTIF($V$215:V251,'PC Formulas (6)'!$F$8:$F$47),0))</f>
        <v>#N/A</v>
      </c>
    </row>
    <row r="253" spans="22:22" ht="15">
      <c r="V253" s="36" t="e">
        <f t="array" ref="V253">INDEX('PC Formulas (6)'!$F$8:$F$47,MATCH(0,COUNTIF($V$215:V252,'PC Formulas (6)'!$F$8:$F$47),0))</f>
        <v>#N/A</v>
      </c>
    </row>
    <row r="254" spans="22:22" ht="15">
      <c r="V254" s="36" t="e">
        <f t="array" ref="V254">INDEX('PC Formulas (6)'!$F$8:$F$47,MATCH(0,COUNTIF($V$215:V253,'PC Formulas (6)'!$F$8:$F$47),0))</f>
        <v>#N/A</v>
      </c>
    </row>
    <row r="255" spans="22:22" ht="15">
      <c r="V255" s="36" t="e">
        <f t="array" ref="V255">INDEX('PC Formulas (6)'!$F$8:$F$47,MATCH(0,COUNTIF($V$215:V254,'PC Formulas (6)'!$F$8:$F$47),0))</f>
        <v>#N/A</v>
      </c>
    </row>
    <row r="258" spans="22:23" ht="15">
      <c r="V258" s="36">
        <f t="array" ref="V258">INDEX('PC Formulas (7)'!$F$8:$F$47,MATCH(0,COUNTIF($V$257:V257,'PC Formulas (7)'!$F$8:$F$47),0))</f>
        <v>0</v>
      </c>
      <c r="W258" s="5" t="s">
        <v>251</v>
      </c>
    </row>
    <row r="259" spans="22:23" ht="15">
      <c r="V259" s="36" t="e">
        <f t="array" ref="V259">INDEX('PC Formulas (7)'!$F$8:$F$47,MATCH(0,COUNTIF($V$257:V258,'PC Formulas (7)'!$F$8:$F$47),0))</f>
        <v>#N/A</v>
      </c>
    </row>
    <row r="260" spans="22:23" ht="15">
      <c r="V260" s="36" t="e">
        <f t="array" ref="V260">INDEX('PC Formulas (7)'!$F$8:$F$47,MATCH(0,COUNTIF($V$257:V259,'PC Formulas (7)'!$F$8:$F$47),0))</f>
        <v>#N/A</v>
      </c>
    </row>
    <row r="261" spans="22:23" ht="15">
      <c r="V261" s="36" t="e">
        <f t="array" ref="V261">INDEX('PC Formulas (7)'!$F$8:$F$47,MATCH(0,COUNTIF($V$257:V260,'PC Formulas (7)'!$F$8:$F$47),0))</f>
        <v>#N/A</v>
      </c>
    </row>
    <row r="262" spans="22:23" ht="15">
      <c r="V262" s="36" t="e">
        <f t="array" ref="V262">INDEX('PC Formulas (7)'!$F$8:$F$47,MATCH(0,COUNTIF($V$257:V261,'PC Formulas (7)'!$F$8:$F$47),0))</f>
        <v>#N/A</v>
      </c>
    </row>
    <row r="263" spans="22:23" ht="15">
      <c r="V263" s="36" t="e">
        <f t="array" ref="V263">INDEX('PC Formulas (7)'!$F$8:$F$47,MATCH(0,COUNTIF($V$257:V262,'PC Formulas (7)'!$F$8:$F$47),0))</f>
        <v>#N/A</v>
      </c>
    </row>
    <row r="264" spans="22:23" ht="15">
      <c r="V264" s="36" t="e">
        <f t="array" ref="V264">INDEX('PC Formulas (7)'!$F$8:$F$47,MATCH(0,COUNTIF($V$257:V263,'PC Formulas (7)'!$F$8:$F$47),0))</f>
        <v>#N/A</v>
      </c>
    </row>
    <row r="265" spans="22:23" ht="15">
      <c r="V265" s="36" t="e">
        <f t="array" ref="V265">INDEX('PC Formulas (7)'!$F$8:$F$47,MATCH(0,COUNTIF($V$257:V264,'PC Formulas (7)'!$F$8:$F$47),0))</f>
        <v>#N/A</v>
      </c>
    </row>
    <row r="266" spans="22:23" ht="15">
      <c r="V266" s="36" t="e">
        <f t="array" ref="V266">INDEX('PC Formulas (7)'!$F$8:$F$47,MATCH(0,COUNTIF($V$257:V265,'PC Formulas (7)'!$F$8:$F$47),0))</f>
        <v>#N/A</v>
      </c>
    </row>
    <row r="267" spans="22:23" ht="15">
      <c r="V267" s="36" t="e">
        <f t="array" ref="V267">INDEX('PC Formulas (7)'!$F$8:$F$47,MATCH(0,COUNTIF($V$257:V266,'PC Formulas (7)'!$F$8:$F$47),0))</f>
        <v>#N/A</v>
      </c>
    </row>
    <row r="268" spans="22:23" ht="15">
      <c r="V268" s="36" t="e">
        <f t="array" ref="V268">INDEX('PC Formulas (7)'!$F$8:$F$47,MATCH(0,COUNTIF($V$257:V267,'PC Formulas (7)'!$F$8:$F$47),0))</f>
        <v>#N/A</v>
      </c>
    </row>
    <row r="269" spans="22:23" ht="15">
      <c r="V269" s="36" t="e">
        <f t="array" ref="V269">INDEX('PC Formulas (7)'!$F$8:$F$47,MATCH(0,COUNTIF($V$257:V268,'PC Formulas (7)'!$F$8:$F$47),0))</f>
        <v>#N/A</v>
      </c>
    </row>
    <row r="270" spans="22:23" ht="15">
      <c r="V270" s="36" t="e">
        <f t="array" ref="V270">INDEX('PC Formulas (7)'!$F$8:$F$47,MATCH(0,COUNTIF($V$257:V269,'PC Formulas (7)'!$F$8:$F$47),0))</f>
        <v>#N/A</v>
      </c>
    </row>
    <row r="271" spans="22:23" ht="15">
      <c r="V271" s="36" t="e">
        <f t="array" ref="V271">INDEX('PC Formulas (7)'!$F$8:$F$47,MATCH(0,COUNTIF($V$257:V270,'PC Formulas (7)'!$F$8:$F$47),0))</f>
        <v>#N/A</v>
      </c>
    </row>
    <row r="272" spans="22:23" ht="15">
      <c r="V272" s="36" t="e">
        <f t="array" ref="V272">INDEX('PC Formulas (7)'!$F$8:$F$47,MATCH(0,COUNTIF($V$257:V271,'PC Formulas (7)'!$F$8:$F$47),0))</f>
        <v>#N/A</v>
      </c>
    </row>
    <row r="273" spans="22:22" ht="15">
      <c r="V273" s="36" t="e">
        <f t="array" ref="V273">INDEX('PC Formulas (7)'!$F$8:$F$47,MATCH(0,COUNTIF($V$257:V272,'PC Formulas (7)'!$F$8:$F$47),0))</f>
        <v>#N/A</v>
      </c>
    </row>
    <row r="274" spans="22:22" ht="15">
      <c r="V274" s="36" t="e">
        <f t="array" ref="V274">INDEX('PC Formulas (7)'!$F$8:$F$47,MATCH(0,COUNTIF($V$257:V273,'PC Formulas (7)'!$F$8:$F$47),0))</f>
        <v>#N/A</v>
      </c>
    </row>
    <row r="275" spans="22:22" ht="15">
      <c r="V275" s="36" t="e">
        <f t="array" ref="V275">INDEX('PC Formulas (7)'!$F$8:$F$47,MATCH(0,COUNTIF($V$257:V274,'PC Formulas (7)'!$F$8:$F$47),0))</f>
        <v>#N/A</v>
      </c>
    </row>
    <row r="276" spans="22:22" ht="15">
      <c r="V276" s="36" t="e">
        <f t="array" ref="V276">INDEX('PC Formulas (7)'!$F$8:$F$47,MATCH(0,COUNTIF($V$257:V275,'PC Formulas (7)'!$F$8:$F$47),0))</f>
        <v>#N/A</v>
      </c>
    </row>
    <row r="277" spans="22:22" ht="15">
      <c r="V277" s="36" t="e">
        <f t="array" ref="V277">INDEX('PC Formulas (7)'!$F$8:$F$47,MATCH(0,COUNTIF($V$257:V276,'PC Formulas (7)'!$F$8:$F$47),0))</f>
        <v>#N/A</v>
      </c>
    </row>
    <row r="278" spans="22:22" ht="15">
      <c r="V278" s="36" t="e">
        <f t="array" ref="V278">INDEX('PC Formulas (7)'!$F$8:$F$47,MATCH(0,COUNTIF($V$257:V277,'PC Formulas (7)'!$F$8:$F$47),0))</f>
        <v>#N/A</v>
      </c>
    </row>
    <row r="279" spans="22:22" ht="15">
      <c r="V279" s="36" t="e">
        <f t="array" ref="V279">INDEX('PC Formulas (7)'!$F$8:$F$47,MATCH(0,COUNTIF($V$257:V278,'PC Formulas (7)'!$F$8:$F$47),0))</f>
        <v>#N/A</v>
      </c>
    </row>
    <row r="280" spans="22:22" ht="15">
      <c r="V280" s="36" t="e">
        <f t="array" ref="V280">INDEX('PC Formulas (7)'!$F$8:$F$47,MATCH(0,COUNTIF($V$257:V279,'PC Formulas (7)'!$F$8:$F$47),0))</f>
        <v>#N/A</v>
      </c>
    </row>
    <row r="281" spans="22:22" ht="15">
      <c r="V281" s="36" t="e">
        <f t="array" ref="V281">INDEX('PC Formulas (7)'!$F$8:$F$47,MATCH(0,COUNTIF($V$257:V280,'PC Formulas (7)'!$F$8:$F$47),0))</f>
        <v>#N/A</v>
      </c>
    </row>
    <row r="282" spans="22:22" ht="15">
      <c r="V282" s="36" t="e">
        <f t="array" ref="V282">INDEX('PC Formulas (7)'!$F$8:$F$47,MATCH(0,COUNTIF($V$257:V281,'PC Formulas (7)'!$F$8:$F$47),0))</f>
        <v>#N/A</v>
      </c>
    </row>
    <row r="283" spans="22:22" ht="15">
      <c r="V283" s="36" t="e">
        <f t="array" ref="V283">INDEX('PC Formulas (7)'!$F$8:$F$47,MATCH(0,COUNTIF($V$257:V282,'PC Formulas (7)'!$F$8:$F$47),0))</f>
        <v>#N/A</v>
      </c>
    </row>
    <row r="284" spans="22:22" ht="15">
      <c r="V284" s="36" t="e">
        <f t="array" ref="V284">INDEX('PC Formulas (7)'!$F$8:$F$47,MATCH(0,COUNTIF($V$257:V283,'PC Formulas (7)'!$F$8:$F$47),0))</f>
        <v>#N/A</v>
      </c>
    </row>
    <row r="285" spans="22:22" ht="15">
      <c r="V285" s="36" t="e">
        <f t="array" ref="V285">INDEX('PC Formulas (7)'!$F$8:$F$47,MATCH(0,COUNTIF($V$257:V284,'PC Formulas (7)'!$F$8:$F$47),0))</f>
        <v>#N/A</v>
      </c>
    </row>
    <row r="286" spans="22:22" ht="15">
      <c r="V286" s="36" t="e">
        <f t="array" ref="V286">INDEX('PC Formulas (7)'!$F$8:$F$47,MATCH(0,COUNTIF($V$257:V285,'PC Formulas (7)'!$F$8:$F$47),0))</f>
        <v>#N/A</v>
      </c>
    </row>
    <row r="287" spans="22:22" ht="15">
      <c r="V287" s="36" t="e">
        <f t="array" ref="V287">INDEX('PC Formulas (7)'!$F$8:$F$47,MATCH(0,COUNTIF($V$257:V286,'PC Formulas (7)'!$F$8:$F$47),0))</f>
        <v>#N/A</v>
      </c>
    </row>
    <row r="288" spans="22:22" ht="15">
      <c r="V288" s="36" t="e">
        <f t="array" ref="V288">INDEX('PC Formulas (7)'!$F$8:$F$47,MATCH(0,COUNTIF($V$257:V287,'PC Formulas (7)'!$F$8:$F$47),0))</f>
        <v>#N/A</v>
      </c>
    </row>
    <row r="289" spans="22:23" ht="15">
      <c r="V289" s="36" t="e">
        <f t="array" ref="V289">INDEX('PC Formulas (7)'!$F$8:$F$47,MATCH(0,COUNTIF($V$257:V288,'PC Formulas (7)'!$F$8:$F$47),0))</f>
        <v>#N/A</v>
      </c>
    </row>
    <row r="290" spans="22:23" ht="15">
      <c r="V290" s="36" t="e">
        <f t="array" ref="V290">INDEX('PC Formulas (7)'!$F$8:$F$47,MATCH(0,COUNTIF($V$257:V289,'PC Formulas (7)'!$F$8:$F$47),0))</f>
        <v>#N/A</v>
      </c>
    </row>
    <row r="291" spans="22:23" ht="15">
      <c r="V291" s="36" t="e">
        <f t="array" ref="V291">INDEX('PC Formulas (7)'!$F$8:$F$47,MATCH(0,COUNTIF($V$257:V290,'PC Formulas (7)'!$F$8:$F$47),0))</f>
        <v>#N/A</v>
      </c>
    </row>
    <row r="292" spans="22:23" ht="15">
      <c r="V292" s="36" t="e">
        <f t="array" ref="V292">INDEX('PC Formulas (7)'!$F$8:$F$47,MATCH(0,COUNTIF($V$257:V291,'PC Formulas (7)'!$F$8:$F$47),0))</f>
        <v>#N/A</v>
      </c>
    </row>
    <row r="293" spans="22:23" ht="15">
      <c r="V293" s="36" t="e">
        <f t="array" ref="V293">INDEX('PC Formulas (7)'!$F$8:$F$47,MATCH(0,COUNTIF($V$257:V292,'PC Formulas (7)'!$F$8:$F$47),0))</f>
        <v>#N/A</v>
      </c>
    </row>
    <row r="294" spans="22:23" ht="15">
      <c r="V294" s="36" t="e">
        <f t="array" ref="V294">INDEX('PC Formulas (7)'!$F$8:$F$47,MATCH(0,COUNTIF($V$257:V293,'PC Formulas (7)'!$F$8:$F$47),0))</f>
        <v>#N/A</v>
      </c>
    </row>
    <row r="295" spans="22:23" ht="15">
      <c r="V295" s="36" t="e">
        <f t="array" ref="V295">INDEX('PC Formulas (7)'!$F$8:$F$47,MATCH(0,COUNTIF($V$257:V294,'PC Formulas (7)'!$F$8:$F$47),0))</f>
        <v>#N/A</v>
      </c>
    </row>
    <row r="296" spans="22:23" ht="15">
      <c r="V296" s="36" t="e">
        <f t="array" ref="V296">INDEX('PC Formulas (7)'!$F$8:$F$47,MATCH(0,COUNTIF($V$257:V295,'PC Formulas (7)'!$F$8:$F$47),0))</f>
        <v>#N/A</v>
      </c>
    </row>
    <row r="297" spans="22:23" ht="15">
      <c r="V297" s="36" t="e">
        <f t="array" ref="V297">INDEX('PC Formulas (7)'!$F$8:$F$47,MATCH(0,COUNTIF($V$257:V296,'PC Formulas (7)'!$F$8:$F$47),0))</f>
        <v>#N/A</v>
      </c>
    </row>
    <row r="300" spans="22:23" ht="15">
      <c r="V300" s="36">
        <f t="array" ref="V300">INDEX('PC Formulas (8)'!$F$8:$F$47,MATCH(0,COUNTIF($V$299:V299,'PC Formulas (8)'!$F$8:$F$47),0))</f>
        <v>0</v>
      </c>
      <c r="W300" s="5" t="s">
        <v>252</v>
      </c>
    </row>
    <row r="301" spans="22:23" ht="15">
      <c r="V301" s="36" t="e">
        <f t="array" ref="V301">INDEX('PC Formulas (8)'!$F$8:$F$47,MATCH(0,COUNTIF($V$299:V300,'PC Formulas (8)'!$F$8:$F$47),0))</f>
        <v>#N/A</v>
      </c>
    </row>
    <row r="302" spans="22:23" ht="15">
      <c r="V302" s="36" t="e">
        <f t="array" ref="V302">INDEX('PC Formulas (8)'!$F$8:$F$47,MATCH(0,COUNTIF($V$299:V301,'PC Formulas (8)'!$F$8:$F$47),0))</f>
        <v>#N/A</v>
      </c>
    </row>
    <row r="303" spans="22:23" ht="15">
      <c r="V303" s="36" t="e">
        <f t="array" ref="V303">INDEX('PC Formulas (8)'!$F$8:$F$47,MATCH(0,COUNTIF($V$299:V302,'PC Formulas (8)'!$F$8:$F$47),0))</f>
        <v>#N/A</v>
      </c>
    </row>
    <row r="304" spans="22:23" ht="15">
      <c r="V304" s="36" t="e">
        <f t="array" ref="V304">INDEX('PC Formulas (8)'!$F$8:$F$47,MATCH(0,COUNTIF($V$299:V303,'PC Formulas (8)'!$F$8:$F$47),0))</f>
        <v>#N/A</v>
      </c>
    </row>
    <row r="305" spans="22:22" ht="15">
      <c r="V305" s="36" t="e">
        <f t="array" ref="V305">INDEX('PC Formulas (8)'!$F$8:$F$47,MATCH(0,COUNTIF($V$299:V304,'PC Formulas (8)'!$F$8:$F$47),0))</f>
        <v>#N/A</v>
      </c>
    </row>
    <row r="306" spans="22:22" ht="15">
      <c r="V306" s="36" t="e">
        <f t="array" ref="V306">INDEX('PC Formulas (8)'!$F$8:$F$47,MATCH(0,COUNTIF($V$299:V305,'PC Formulas (8)'!$F$8:$F$47),0))</f>
        <v>#N/A</v>
      </c>
    </row>
    <row r="307" spans="22:22" ht="15">
      <c r="V307" s="36" t="e">
        <f t="array" ref="V307">INDEX('PC Formulas (8)'!$F$8:$F$47,MATCH(0,COUNTIF($V$299:V306,'PC Formulas (8)'!$F$8:$F$47),0))</f>
        <v>#N/A</v>
      </c>
    </row>
    <row r="308" spans="22:22" ht="15">
      <c r="V308" s="36" t="e">
        <f t="array" ref="V308">INDEX('PC Formulas (8)'!$F$8:$F$47,MATCH(0,COUNTIF($V$299:V307,'PC Formulas (8)'!$F$8:$F$47),0))</f>
        <v>#N/A</v>
      </c>
    </row>
    <row r="309" spans="22:22" ht="15">
      <c r="V309" s="36" t="e">
        <f t="array" ref="V309">INDEX('PC Formulas (8)'!$F$8:$F$47,MATCH(0,COUNTIF($V$299:V308,'PC Formulas (8)'!$F$8:$F$47),0))</f>
        <v>#N/A</v>
      </c>
    </row>
    <row r="310" spans="22:22" ht="15">
      <c r="V310" s="36" t="e">
        <f t="array" ref="V310">INDEX('PC Formulas (8)'!$F$8:$F$47,MATCH(0,COUNTIF($V$299:V309,'PC Formulas (8)'!$F$8:$F$47),0))</f>
        <v>#N/A</v>
      </c>
    </row>
    <row r="311" spans="22:22" ht="15">
      <c r="V311" s="36" t="e">
        <f t="array" ref="V311">INDEX('PC Formulas (8)'!$F$8:$F$47,MATCH(0,COUNTIF($V$299:V310,'PC Formulas (8)'!$F$8:$F$47),0))</f>
        <v>#N/A</v>
      </c>
    </row>
    <row r="312" spans="22:22" ht="15">
      <c r="V312" s="36" t="e">
        <f t="array" ref="V312">INDEX('PC Formulas (8)'!$F$8:$F$47,MATCH(0,COUNTIF($V$299:V311,'PC Formulas (8)'!$F$8:$F$47),0))</f>
        <v>#N/A</v>
      </c>
    </row>
    <row r="313" spans="22:22" ht="15">
      <c r="V313" s="36" t="e">
        <f t="array" ref="V313">INDEX('PC Formulas (8)'!$F$8:$F$47,MATCH(0,COUNTIF($V$299:V312,'PC Formulas (8)'!$F$8:$F$47),0))</f>
        <v>#N/A</v>
      </c>
    </row>
    <row r="314" spans="22:22" ht="15">
      <c r="V314" s="36" t="e">
        <f t="array" ref="V314">INDEX('PC Formulas (8)'!$F$8:$F$47,MATCH(0,COUNTIF($V$299:V313,'PC Formulas (8)'!$F$8:$F$47),0))</f>
        <v>#N/A</v>
      </c>
    </row>
    <row r="315" spans="22:22" ht="15">
      <c r="V315" s="36" t="e">
        <f t="array" ref="V315">INDEX('PC Formulas (8)'!$F$8:$F$47,MATCH(0,COUNTIF($V$299:V314,'PC Formulas (8)'!$F$8:$F$47),0))</f>
        <v>#N/A</v>
      </c>
    </row>
    <row r="316" spans="22:22" ht="15">
      <c r="V316" s="36" t="e">
        <f t="array" ref="V316">INDEX('PC Formulas (8)'!$F$8:$F$47,MATCH(0,COUNTIF($V$299:V315,'PC Formulas (8)'!$F$8:$F$47),0))</f>
        <v>#N/A</v>
      </c>
    </row>
    <row r="317" spans="22:22" ht="15">
      <c r="V317" s="36" t="e">
        <f t="array" ref="V317">INDEX('PC Formulas (8)'!$F$8:$F$47,MATCH(0,COUNTIF($V$299:V316,'PC Formulas (8)'!$F$8:$F$47),0))</f>
        <v>#N/A</v>
      </c>
    </row>
    <row r="318" spans="22:22" ht="15">
      <c r="V318" s="36" t="e">
        <f t="array" ref="V318">INDEX('PC Formulas (8)'!$F$8:$F$47,MATCH(0,COUNTIF($V$299:V317,'PC Formulas (8)'!$F$8:$F$47),0))</f>
        <v>#N/A</v>
      </c>
    </row>
    <row r="319" spans="22:22" ht="15">
      <c r="V319" s="36" t="e">
        <f t="array" ref="V319">INDEX('PC Formulas (8)'!$F$8:$F$47,MATCH(0,COUNTIF($V$299:V318,'PC Formulas (8)'!$F$8:$F$47),0))</f>
        <v>#N/A</v>
      </c>
    </row>
    <row r="320" spans="22:22" ht="15">
      <c r="V320" s="36" t="e">
        <f t="array" ref="V320">INDEX('PC Formulas (8)'!$F$8:$F$47,MATCH(0,COUNTIF($V$299:V319,'PC Formulas (8)'!$F$8:$F$47),0))</f>
        <v>#N/A</v>
      </c>
    </row>
    <row r="321" spans="22:22" ht="15">
      <c r="V321" s="36" t="e">
        <f t="array" ref="V321">INDEX('PC Formulas (8)'!$F$8:$F$47,MATCH(0,COUNTIF($V$299:V320,'PC Formulas (8)'!$F$8:$F$47),0))</f>
        <v>#N/A</v>
      </c>
    </row>
    <row r="322" spans="22:22" ht="15">
      <c r="V322" s="36" t="e">
        <f t="array" ref="V322">INDEX('PC Formulas (8)'!$F$8:$F$47,MATCH(0,COUNTIF($V$299:V321,'PC Formulas (8)'!$F$8:$F$47),0))</f>
        <v>#N/A</v>
      </c>
    </row>
    <row r="323" spans="22:22" ht="15">
      <c r="V323" s="36" t="e">
        <f t="array" ref="V323">INDEX('PC Formulas (8)'!$F$8:$F$47,MATCH(0,COUNTIF($V$299:V322,'PC Formulas (8)'!$F$8:$F$47),0))</f>
        <v>#N/A</v>
      </c>
    </row>
    <row r="324" spans="22:22" ht="15">
      <c r="V324" s="36" t="e">
        <f t="array" ref="V324">INDEX('PC Formulas (8)'!$F$8:$F$47,MATCH(0,COUNTIF($V$299:V323,'PC Formulas (8)'!$F$8:$F$47),0))</f>
        <v>#N/A</v>
      </c>
    </row>
    <row r="325" spans="22:22" ht="15">
      <c r="V325" s="36" t="e">
        <f t="array" ref="V325">INDEX('PC Formulas (8)'!$F$8:$F$47,MATCH(0,COUNTIF($V$299:V324,'PC Formulas (8)'!$F$8:$F$47),0))</f>
        <v>#N/A</v>
      </c>
    </row>
    <row r="326" spans="22:22" ht="15">
      <c r="V326" s="36" t="e">
        <f t="array" ref="V326">INDEX('PC Formulas (8)'!$F$8:$F$47,MATCH(0,COUNTIF($V$299:V325,'PC Formulas (8)'!$F$8:$F$47),0))</f>
        <v>#N/A</v>
      </c>
    </row>
    <row r="327" spans="22:22" ht="15">
      <c r="V327" s="36" t="e">
        <f t="array" ref="V327">INDEX('PC Formulas (8)'!$F$8:$F$47,MATCH(0,COUNTIF($V$299:V326,'PC Formulas (8)'!$F$8:$F$47),0))</f>
        <v>#N/A</v>
      </c>
    </row>
    <row r="328" spans="22:22" ht="15">
      <c r="V328" s="36" t="e">
        <f t="array" ref="V328">INDEX('PC Formulas (8)'!$F$8:$F$47,MATCH(0,COUNTIF($V$299:V327,'PC Formulas (8)'!$F$8:$F$47),0))</f>
        <v>#N/A</v>
      </c>
    </row>
    <row r="329" spans="22:22" ht="15">
      <c r="V329" s="36" t="e">
        <f t="array" ref="V329">INDEX('PC Formulas (8)'!$F$8:$F$47,MATCH(0,COUNTIF($V$299:V328,'PC Formulas (8)'!$F$8:$F$47),0))</f>
        <v>#N/A</v>
      </c>
    </row>
    <row r="330" spans="22:22" ht="15">
      <c r="V330" s="36" t="e">
        <f t="array" ref="V330">INDEX('PC Formulas (8)'!$F$8:$F$47,MATCH(0,COUNTIF($V$299:V329,'PC Formulas (8)'!$F$8:$F$47),0))</f>
        <v>#N/A</v>
      </c>
    </row>
    <row r="331" spans="22:22" ht="15">
      <c r="V331" s="36" t="e">
        <f t="array" ref="V331">INDEX('PC Formulas (8)'!$F$8:$F$47,MATCH(0,COUNTIF($V$299:V330,'PC Formulas (8)'!$F$8:$F$47),0))</f>
        <v>#N/A</v>
      </c>
    </row>
    <row r="332" spans="22:22" ht="15">
      <c r="V332" s="36" t="e">
        <f t="array" ref="V332">INDEX('PC Formulas (8)'!$F$8:$F$47,MATCH(0,COUNTIF($V$299:V331,'PC Formulas (8)'!$F$8:$F$47),0))</f>
        <v>#N/A</v>
      </c>
    </row>
    <row r="333" spans="22:22" ht="15">
      <c r="V333" s="36" t="e">
        <f t="array" ref="V333">INDEX('PC Formulas (8)'!$F$8:$F$47,MATCH(0,COUNTIF($V$299:V332,'PC Formulas (8)'!$F$8:$F$47),0))</f>
        <v>#N/A</v>
      </c>
    </row>
    <row r="334" spans="22:22" ht="15">
      <c r="V334" s="36" t="e">
        <f t="array" ref="V334">INDEX('PC Formulas (8)'!$F$8:$F$47,MATCH(0,COUNTIF($V$299:V333,'PC Formulas (8)'!$F$8:$F$47),0))</f>
        <v>#N/A</v>
      </c>
    </row>
    <row r="335" spans="22:22" ht="15">
      <c r="V335" s="36" t="e">
        <f t="array" ref="V335">INDEX('PC Formulas (8)'!$F$8:$F$47,MATCH(0,COUNTIF($V$299:V334,'PC Formulas (8)'!$F$8:$F$47),0))</f>
        <v>#N/A</v>
      </c>
    </row>
    <row r="336" spans="22:22" ht="15">
      <c r="V336" s="36" t="e">
        <f t="array" ref="V336">INDEX('PC Formulas (8)'!$F$8:$F$47,MATCH(0,COUNTIF($V$299:V335,'PC Formulas (8)'!$F$8:$F$47),0))</f>
        <v>#N/A</v>
      </c>
    </row>
    <row r="337" spans="22:22" ht="15">
      <c r="V337" s="36" t="e">
        <f t="array" ref="V337">INDEX('PC Formulas (8)'!$F$8:$F$47,MATCH(0,COUNTIF($V$299:V336,'PC Formulas (8)'!$F$8:$F$47),0))</f>
        <v>#N/A</v>
      </c>
    </row>
    <row r="338" spans="22:22" ht="15">
      <c r="V338" s="36" t="e">
        <f t="array" ref="V338">INDEX('PC Formulas (8)'!$F$8:$F$47,MATCH(0,COUNTIF($V$299:V337,'PC Formulas (8)'!$F$8:$F$47),0))</f>
        <v>#N/A</v>
      </c>
    </row>
    <row r="339" spans="22:22" ht="15">
      <c r="V339" s="36" t="e">
        <f t="array" ref="V339">INDEX('PC Formulas (8)'!$F$8:$F$47,MATCH(0,COUNTIF($V$299:V338,'PC Formulas (8)'!$F$8:$F$47),0))</f>
        <v>#N/A</v>
      </c>
    </row>
  </sheetData>
  <sheetProtection password="DC9F" sheet="1" scenarios="1" formatCells="0" sort="0"/>
  <mergeCells count="5">
    <mergeCell ref="A3:D3"/>
    <mergeCell ref="I3:L3"/>
    <mergeCell ref="M3:O3"/>
    <mergeCell ref="P3:R3"/>
    <mergeCell ref="E3:H3"/>
  </mergeCells>
  <phoneticPr fontId="2"/>
  <hyperlinks>
    <hyperlink ref="F52" r:id="rId1"/>
    <hyperlink ref="F51" r:id="rId2"/>
  </hyperlink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E8" sqref="E8:F47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(1)'!V2&gt;=2,CONCATENATE("2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12</v>
      </c>
      <c r="B6" s="85" t="s">
        <v>13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17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ref="G18:T27" si="1">IF(AND($E18,$F18=G$6,SUM(G$6)&gt;0),$E18,"")</f>
        <v/>
      </c>
      <c r="H18" s="98" t="str">
        <f t="shared" si="1"/>
        <v/>
      </c>
      <c r="I18" s="98" t="str">
        <f t="shared" si="1"/>
        <v/>
      </c>
      <c r="J18" s="98" t="str">
        <f t="shared" si="1"/>
        <v/>
      </c>
      <c r="K18" s="98" t="str">
        <f t="shared" si="1"/>
        <v/>
      </c>
      <c r="L18" s="98" t="str">
        <f t="shared" si="1"/>
        <v/>
      </c>
      <c r="M18" s="98" t="str">
        <f t="shared" si="1"/>
        <v/>
      </c>
      <c r="N18" s="101" t="str">
        <f t="shared" si="1"/>
        <v/>
      </c>
      <c r="O18" s="101" t="str">
        <f t="shared" si="1"/>
        <v/>
      </c>
      <c r="P18" s="101" t="str">
        <f t="shared" si="1"/>
        <v/>
      </c>
      <c r="Q18" s="101" t="str">
        <f t="shared" si="1"/>
        <v/>
      </c>
      <c r="R18" s="96" t="str">
        <f t="shared" si="1"/>
        <v/>
      </c>
      <c r="S18" s="98" t="str">
        <f t="shared" si="1"/>
        <v/>
      </c>
      <c r="T18" s="98" t="str">
        <f t="shared" si="1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1"/>
        <v/>
      </c>
      <c r="H19" s="98" t="str">
        <f t="shared" si="1"/>
        <v/>
      </c>
      <c r="I19" s="98" t="str">
        <f t="shared" si="1"/>
        <v/>
      </c>
      <c r="J19" s="98" t="str">
        <f t="shared" si="1"/>
        <v/>
      </c>
      <c r="K19" s="98" t="str">
        <f t="shared" si="1"/>
        <v/>
      </c>
      <c r="L19" s="98" t="str">
        <f t="shared" si="1"/>
        <v/>
      </c>
      <c r="M19" s="98" t="str">
        <f t="shared" si="1"/>
        <v/>
      </c>
      <c r="N19" s="101" t="str">
        <f t="shared" si="1"/>
        <v/>
      </c>
      <c r="O19" s="101" t="str">
        <f t="shared" si="1"/>
        <v/>
      </c>
      <c r="P19" s="101" t="str">
        <f t="shared" si="1"/>
        <v/>
      </c>
      <c r="Q19" s="101" t="str">
        <f t="shared" si="1"/>
        <v/>
      </c>
      <c r="R19" s="96" t="str">
        <f t="shared" si="1"/>
        <v/>
      </c>
      <c r="S19" s="98" t="str">
        <f t="shared" si="1"/>
        <v/>
      </c>
      <c r="T19" s="98" t="str">
        <f t="shared" si="1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1"/>
        <v/>
      </c>
      <c r="H20" s="98" t="str">
        <f t="shared" si="1"/>
        <v/>
      </c>
      <c r="I20" s="98" t="str">
        <f t="shared" si="1"/>
        <v/>
      </c>
      <c r="J20" s="98" t="str">
        <f t="shared" si="1"/>
        <v/>
      </c>
      <c r="K20" s="98" t="str">
        <f t="shared" si="1"/>
        <v/>
      </c>
      <c r="L20" s="98" t="str">
        <f t="shared" si="1"/>
        <v/>
      </c>
      <c r="M20" s="98" t="str">
        <f t="shared" si="1"/>
        <v/>
      </c>
      <c r="N20" s="101" t="str">
        <f t="shared" si="1"/>
        <v/>
      </c>
      <c r="O20" s="101" t="str">
        <f t="shared" si="1"/>
        <v/>
      </c>
      <c r="P20" s="101" t="str">
        <f t="shared" si="1"/>
        <v/>
      </c>
      <c r="Q20" s="101" t="str">
        <f t="shared" si="1"/>
        <v/>
      </c>
      <c r="R20" s="96" t="str">
        <f t="shared" si="1"/>
        <v/>
      </c>
      <c r="S20" s="98" t="str">
        <f t="shared" si="1"/>
        <v/>
      </c>
      <c r="T20" s="98" t="str">
        <f t="shared" si="1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1"/>
        <v/>
      </c>
      <c r="H21" s="98" t="str">
        <f t="shared" si="1"/>
        <v/>
      </c>
      <c r="I21" s="98" t="str">
        <f t="shared" si="1"/>
        <v/>
      </c>
      <c r="J21" s="98" t="str">
        <f t="shared" si="1"/>
        <v/>
      </c>
      <c r="K21" s="98" t="str">
        <f t="shared" si="1"/>
        <v/>
      </c>
      <c r="L21" s="98" t="str">
        <f t="shared" si="1"/>
        <v/>
      </c>
      <c r="M21" s="98" t="str">
        <f t="shared" si="1"/>
        <v/>
      </c>
      <c r="N21" s="101" t="str">
        <f t="shared" si="1"/>
        <v/>
      </c>
      <c r="O21" s="101" t="str">
        <f t="shared" si="1"/>
        <v/>
      </c>
      <c r="P21" s="101" t="str">
        <f t="shared" si="1"/>
        <v/>
      </c>
      <c r="Q21" s="101" t="str">
        <f t="shared" si="1"/>
        <v/>
      </c>
      <c r="R21" s="96" t="str">
        <f t="shared" si="1"/>
        <v/>
      </c>
      <c r="S21" s="98" t="str">
        <f t="shared" si="1"/>
        <v/>
      </c>
      <c r="T21" s="98" t="str">
        <f t="shared" si="1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1"/>
        <v/>
      </c>
      <c r="H22" s="98" t="str">
        <f t="shared" si="1"/>
        <v/>
      </c>
      <c r="I22" s="98" t="str">
        <f t="shared" si="1"/>
        <v/>
      </c>
      <c r="J22" s="98" t="str">
        <f t="shared" si="1"/>
        <v/>
      </c>
      <c r="K22" s="98" t="str">
        <f t="shared" si="1"/>
        <v/>
      </c>
      <c r="L22" s="98" t="str">
        <f t="shared" si="1"/>
        <v/>
      </c>
      <c r="M22" s="98" t="str">
        <f t="shared" si="1"/>
        <v/>
      </c>
      <c r="N22" s="101" t="str">
        <f t="shared" si="1"/>
        <v/>
      </c>
      <c r="O22" s="101" t="str">
        <f t="shared" si="1"/>
        <v/>
      </c>
      <c r="P22" s="101" t="str">
        <f t="shared" si="1"/>
        <v/>
      </c>
      <c r="Q22" s="101" t="str">
        <f t="shared" si="1"/>
        <v/>
      </c>
      <c r="R22" s="96" t="str">
        <f t="shared" si="1"/>
        <v/>
      </c>
      <c r="S22" s="98" t="str">
        <f t="shared" si="1"/>
        <v/>
      </c>
      <c r="T22" s="98" t="str">
        <f t="shared" si="1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1"/>
        <v/>
      </c>
      <c r="H23" s="98" t="str">
        <f t="shared" si="1"/>
        <v/>
      </c>
      <c r="I23" s="98" t="str">
        <f t="shared" si="1"/>
        <v/>
      </c>
      <c r="J23" s="98" t="str">
        <f t="shared" si="1"/>
        <v/>
      </c>
      <c r="K23" s="98" t="str">
        <f t="shared" si="1"/>
        <v/>
      </c>
      <c r="L23" s="98" t="str">
        <f t="shared" si="1"/>
        <v/>
      </c>
      <c r="M23" s="98" t="str">
        <f t="shared" si="1"/>
        <v/>
      </c>
      <c r="N23" s="101" t="str">
        <f t="shared" si="1"/>
        <v/>
      </c>
      <c r="O23" s="101" t="str">
        <f t="shared" si="1"/>
        <v/>
      </c>
      <c r="P23" s="101" t="str">
        <f t="shared" si="1"/>
        <v/>
      </c>
      <c r="Q23" s="101" t="str">
        <f t="shared" si="1"/>
        <v/>
      </c>
      <c r="R23" s="96" t="str">
        <f t="shared" si="1"/>
        <v/>
      </c>
      <c r="S23" s="98" t="str">
        <f t="shared" si="1"/>
        <v/>
      </c>
      <c r="T23" s="98" t="str">
        <f t="shared" si="1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si="1"/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ref="G28:T47" si="2">IF(AND($E28,$F28=G$6,SUM(G$6)&gt;0),$E28,"")</f>
        <v/>
      </c>
      <c r="H28" s="98" t="str">
        <f t="shared" si="2"/>
        <v/>
      </c>
      <c r="I28" s="98" t="str">
        <f t="shared" si="2"/>
        <v/>
      </c>
      <c r="J28" s="98" t="str">
        <f t="shared" si="2"/>
        <v/>
      </c>
      <c r="K28" s="98" t="str">
        <f t="shared" si="2"/>
        <v/>
      </c>
      <c r="L28" s="98" t="str">
        <f t="shared" si="2"/>
        <v/>
      </c>
      <c r="M28" s="98" t="str">
        <f t="shared" si="2"/>
        <v/>
      </c>
      <c r="N28" s="101" t="str">
        <f t="shared" si="2"/>
        <v/>
      </c>
      <c r="O28" s="101" t="str">
        <f t="shared" si="2"/>
        <v/>
      </c>
      <c r="P28" s="101" t="str">
        <f t="shared" si="2"/>
        <v/>
      </c>
      <c r="Q28" s="101" t="str">
        <f t="shared" si="2"/>
        <v/>
      </c>
      <c r="R28" s="96" t="str">
        <f t="shared" si="2"/>
        <v/>
      </c>
      <c r="S28" s="98" t="str">
        <f t="shared" si="2"/>
        <v/>
      </c>
      <c r="T28" s="98" t="str">
        <f t="shared" si="2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2"/>
        <v/>
      </c>
      <c r="H29" s="98" t="str">
        <f t="shared" si="2"/>
        <v/>
      </c>
      <c r="I29" s="98" t="str">
        <f t="shared" si="2"/>
        <v/>
      </c>
      <c r="J29" s="98" t="str">
        <f t="shared" si="2"/>
        <v/>
      </c>
      <c r="K29" s="98" t="str">
        <f t="shared" si="2"/>
        <v/>
      </c>
      <c r="L29" s="98" t="str">
        <f t="shared" si="2"/>
        <v/>
      </c>
      <c r="M29" s="98" t="str">
        <f t="shared" si="2"/>
        <v/>
      </c>
      <c r="N29" s="101" t="str">
        <f t="shared" si="2"/>
        <v/>
      </c>
      <c r="O29" s="101" t="str">
        <f t="shared" si="2"/>
        <v/>
      </c>
      <c r="P29" s="101" t="str">
        <f t="shared" si="2"/>
        <v/>
      </c>
      <c r="Q29" s="101" t="str">
        <f t="shared" si="2"/>
        <v/>
      </c>
      <c r="R29" s="96" t="str">
        <f t="shared" si="2"/>
        <v/>
      </c>
      <c r="S29" s="98" t="str">
        <f t="shared" si="2"/>
        <v/>
      </c>
      <c r="T29" s="98" t="str">
        <f t="shared" si="2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2"/>
        <v/>
      </c>
      <c r="H30" s="98" t="str">
        <f t="shared" si="2"/>
        <v/>
      </c>
      <c r="I30" s="98" t="str">
        <f t="shared" si="2"/>
        <v/>
      </c>
      <c r="J30" s="98" t="str">
        <f t="shared" si="2"/>
        <v/>
      </c>
      <c r="K30" s="98" t="str">
        <f t="shared" si="2"/>
        <v/>
      </c>
      <c r="L30" s="98" t="str">
        <f t="shared" si="2"/>
        <v/>
      </c>
      <c r="M30" s="98" t="str">
        <f t="shared" si="2"/>
        <v/>
      </c>
      <c r="N30" s="101" t="str">
        <f t="shared" si="2"/>
        <v/>
      </c>
      <c r="O30" s="101" t="str">
        <f t="shared" si="2"/>
        <v/>
      </c>
      <c r="P30" s="101" t="str">
        <f t="shared" si="2"/>
        <v/>
      </c>
      <c r="Q30" s="101" t="str">
        <f t="shared" si="2"/>
        <v/>
      </c>
      <c r="R30" s="96" t="str">
        <f t="shared" si="2"/>
        <v/>
      </c>
      <c r="S30" s="98" t="str">
        <f t="shared" si="2"/>
        <v/>
      </c>
      <c r="T30" s="98" t="str">
        <f t="shared" si="2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2"/>
        <v/>
      </c>
      <c r="H31" s="98" t="str">
        <f t="shared" si="2"/>
        <v/>
      </c>
      <c r="I31" s="98" t="str">
        <f t="shared" si="2"/>
        <v/>
      </c>
      <c r="J31" s="98" t="str">
        <f t="shared" si="2"/>
        <v/>
      </c>
      <c r="K31" s="98" t="str">
        <f t="shared" si="2"/>
        <v/>
      </c>
      <c r="L31" s="98" t="str">
        <f t="shared" si="2"/>
        <v/>
      </c>
      <c r="M31" s="98" t="str">
        <f t="shared" si="2"/>
        <v/>
      </c>
      <c r="N31" s="101" t="str">
        <f t="shared" si="2"/>
        <v/>
      </c>
      <c r="O31" s="101" t="str">
        <f t="shared" si="2"/>
        <v/>
      </c>
      <c r="P31" s="101" t="str">
        <f t="shared" si="2"/>
        <v/>
      </c>
      <c r="Q31" s="101" t="str">
        <f t="shared" si="2"/>
        <v/>
      </c>
      <c r="R31" s="96" t="str">
        <f t="shared" si="2"/>
        <v/>
      </c>
      <c r="S31" s="98" t="str">
        <f t="shared" si="2"/>
        <v/>
      </c>
      <c r="T31" s="98" t="str">
        <f t="shared" si="2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2"/>
        <v/>
      </c>
      <c r="H32" s="98" t="str">
        <f t="shared" si="2"/>
        <v/>
      </c>
      <c r="I32" s="98" t="str">
        <f t="shared" si="2"/>
        <v/>
      </c>
      <c r="J32" s="98" t="str">
        <f t="shared" si="2"/>
        <v/>
      </c>
      <c r="K32" s="98" t="str">
        <f t="shared" si="2"/>
        <v/>
      </c>
      <c r="L32" s="98" t="str">
        <f t="shared" si="2"/>
        <v/>
      </c>
      <c r="M32" s="98" t="str">
        <f t="shared" si="2"/>
        <v/>
      </c>
      <c r="N32" s="101" t="str">
        <f t="shared" si="2"/>
        <v/>
      </c>
      <c r="O32" s="101" t="str">
        <f t="shared" si="2"/>
        <v/>
      </c>
      <c r="P32" s="101" t="str">
        <f t="shared" si="2"/>
        <v/>
      </c>
      <c r="Q32" s="101" t="str">
        <f t="shared" si="2"/>
        <v/>
      </c>
      <c r="R32" s="96" t="str">
        <f t="shared" si="2"/>
        <v/>
      </c>
      <c r="S32" s="98" t="str">
        <f t="shared" si="2"/>
        <v/>
      </c>
      <c r="T32" s="98" t="str">
        <f t="shared" si="2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2"/>
        <v/>
      </c>
      <c r="H33" s="98" t="str">
        <f t="shared" si="2"/>
        <v/>
      </c>
      <c r="I33" s="98" t="str">
        <f t="shared" si="2"/>
        <v/>
      </c>
      <c r="J33" s="98" t="str">
        <f t="shared" si="2"/>
        <v/>
      </c>
      <c r="K33" s="98" t="str">
        <f t="shared" si="2"/>
        <v/>
      </c>
      <c r="L33" s="98" t="str">
        <f t="shared" si="2"/>
        <v/>
      </c>
      <c r="M33" s="98" t="str">
        <f t="shared" si="2"/>
        <v/>
      </c>
      <c r="N33" s="101" t="str">
        <f t="shared" si="2"/>
        <v/>
      </c>
      <c r="O33" s="101" t="str">
        <f t="shared" si="2"/>
        <v/>
      </c>
      <c r="P33" s="101" t="str">
        <f t="shared" si="2"/>
        <v/>
      </c>
      <c r="Q33" s="101" t="str">
        <f t="shared" si="2"/>
        <v/>
      </c>
      <c r="R33" s="96" t="str">
        <f t="shared" si="2"/>
        <v/>
      </c>
      <c r="S33" s="98" t="str">
        <f t="shared" si="2"/>
        <v/>
      </c>
      <c r="T33" s="98" t="str">
        <f t="shared" si="2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2"/>
        <v/>
      </c>
      <c r="H34" s="98" t="str">
        <f t="shared" si="2"/>
        <v/>
      </c>
      <c r="I34" s="98" t="str">
        <f t="shared" si="2"/>
        <v/>
      </c>
      <c r="J34" s="98" t="str">
        <f t="shared" si="2"/>
        <v/>
      </c>
      <c r="K34" s="98" t="str">
        <f t="shared" si="2"/>
        <v/>
      </c>
      <c r="L34" s="98" t="str">
        <f t="shared" si="2"/>
        <v/>
      </c>
      <c r="M34" s="98" t="str">
        <f t="shared" si="2"/>
        <v/>
      </c>
      <c r="N34" s="101" t="str">
        <f t="shared" si="2"/>
        <v/>
      </c>
      <c r="O34" s="101" t="str">
        <f t="shared" si="2"/>
        <v/>
      </c>
      <c r="P34" s="101" t="str">
        <f t="shared" si="2"/>
        <v/>
      </c>
      <c r="Q34" s="101" t="str">
        <f t="shared" si="2"/>
        <v/>
      </c>
      <c r="R34" s="96" t="str">
        <f t="shared" si="2"/>
        <v/>
      </c>
      <c r="S34" s="98" t="str">
        <f t="shared" si="2"/>
        <v/>
      </c>
      <c r="T34" s="98" t="str">
        <f t="shared" si="2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2"/>
        <v/>
      </c>
      <c r="H35" s="98" t="str">
        <f t="shared" si="2"/>
        <v/>
      </c>
      <c r="I35" s="98" t="str">
        <f t="shared" si="2"/>
        <v/>
      </c>
      <c r="J35" s="98" t="str">
        <f t="shared" si="2"/>
        <v/>
      </c>
      <c r="K35" s="98" t="str">
        <f t="shared" si="2"/>
        <v/>
      </c>
      <c r="L35" s="98" t="str">
        <f t="shared" si="2"/>
        <v/>
      </c>
      <c r="M35" s="98" t="str">
        <f t="shared" si="2"/>
        <v/>
      </c>
      <c r="N35" s="101" t="str">
        <f t="shared" si="2"/>
        <v/>
      </c>
      <c r="O35" s="101" t="str">
        <f t="shared" si="2"/>
        <v/>
      </c>
      <c r="P35" s="101" t="str">
        <f t="shared" si="2"/>
        <v/>
      </c>
      <c r="Q35" s="101" t="str">
        <f t="shared" si="2"/>
        <v/>
      </c>
      <c r="R35" s="96" t="str">
        <f t="shared" si="2"/>
        <v/>
      </c>
      <c r="S35" s="98" t="str">
        <f t="shared" si="2"/>
        <v/>
      </c>
      <c r="T35" s="98" t="str">
        <f t="shared" si="2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2"/>
        <v/>
      </c>
      <c r="H36" s="98" t="str">
        <f t="shared" si="2"/>
        <v/>
      </c>
      <c r="I36" s="98" t="str">
        <f t="shared" si="2"/>
        <v/>
      </c>
      <c r="J36" s="98" t="str">
        <f t="shared" si="2"/>
        <v/>
      </c>
      <c r="K36" s="98" t="str">
        <f t="shared" si="2"/>
        <v/>
      </c>
      <c r="L36" s="98" t="str">
        <f t="shared" si="2"/>
        <v/>
      </c>
      <c r="M36" s="98" t="str">
        <f t="shared" si="2"/>
        <v/>
      </c>
      <c r="N36" s="101" t="str">
        <f t="shared" si="2"/>
        <v/>
      </c>
      <c r="O36" s="101" t="str">
        <f t="shared" si="2"/>
        <v/>
      </c>
      <c r="P36" s="101" t="str">
        <f t="shared" si="2"/>
        <v/>
      </c>
      <c r="Q36" s="101" t="str">
        <f t="shared" si="2"/>
        <v/>
      </c>
      <c r="R36" s="96" t="str">
        <f t="shared" si="2"/>
        <v/>
      </c>
      <c r="S36" s="98" t="str">
        <f t="shared" si="2"/>
        <v/>
      </c>
      <c r="T36" s="98" t="str">
        <f t="shared" si="2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2"/>
        <v/>
      </c>
      <c r="H37" s="98" t="str">
        <f t="shared" si="2"/>
        <v/>
      </c>
      <c r="I37" s="98" t="str">
        <f t="shared" si="2"/>
        <v/>
      </c>
      <c r="J37" s="98" t="str">
        <f t="shared" si="2"/>
        <v/>
      </c>
      <c r="K37" s="98" t="str">
        <f t="shared" si="2"/>
        <v/>
      </c>
      <c r="L37" s="98" t="str">
        <f t="shared" si="2"/>
        <v/>
      </c>
      <c r="M37" s="98" t="str">
        <f t="shared" si="2"/>
        <v/>
      </c>
      <c r="N37" s="101" t="str">
        <f t="shared" si="2"/>
        <v/>
      </c>
      <c r="O37" s="101" t="str">
        <f t="shared" si="2"/>
        <v/>
      </c>
      <c r="P37" s="101" t="str">
        <f t="shared" si="2"/>
        <v/>
      </c>
      <c r="Q37" s="101" t="str">
        <f t="shared" si="2"/>
        <v/>
      </c>
      <c r="R37" s="96" t="str">
        <f t="shared" si="2"/>
        <v/>
      </c>
      <c r="S37" s="98" t="str">
        <f t="shared" si="2"/>
        <v/>
      </c>
      <c r="T37" s="98" t="str">
        <f t="shared" si="2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si="2"/>
        <v/>
      </c>
      <c r="H38" s="98" t="str">
        <f t="shared" si="2"/>
        <v/>
      </c>
      <c r="I38" s="98" t="str">
        <f t="shared" si="2"/>
        <v/>
      </c>
      <c r="J38" s="98" t="str">
        <f t="shared" si="2"/>
        <v/>
      </c>
      <c r="K38" s="98" t="str">
        <f t="shared" si="2"/>
        <v/>
      </c>
      <c r="L38" s="98" t="str">
        <f t="shared" si="2"/>
        <v/>
      </c>
      <c r="M38" s="98" t="str">
        <f t="shared" si="2"/>
        <v/>
      </c>
      <c r="N38" s="101" t="str">
        <f t="shared" si="2"/>
        <v/>
      </c>
      <c r="O38" s="101" t="str">
        <f t="shared" si="2"/>
        <v/>
      </c>
      <c r="P38" s="101" t="str">
        <f t="shared" si="2"/>
        <v/>
      </c>
      <c r="Q38" s="101" t="str">
        <f t="shared" si="2"/>
        <v/>
      </c>
      <c r="R38" s="96" t="str">
        <f t="shared" si="2"/>
        <v/>
      </c>
      <c r="S38" s="98" t="str">
        <f t="shared" si="2"/>
        <v/>
      </c>
      <c r="T38" s="98" t="str">
        <f t="shared" si="2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2"/>
        <v/>
      </c>
      <c r="H39" s="98" t="str">
        <f t="shared" si="2"/>
        <v/>
      </c>
      <c r="I39" s="98" t="str">
        <f t="shared" si="2"/>
        <v/>
      </c>
      <c r="J39" s="98" t="str">
        <f t="shared" si="2"/>
        <v/>
      </c>
      <c r="K39" s="98" t="str">
        <f t="shared" si="2"/>
        <v/>
      </c>
      <c r="L39" s="98" t="str">
        <f t="shared" si="2"/>
        <v/>
      </c>
      <c r="M39" s="98" t="str">
        <f t="shared" si="2"/>
        <v/>
      </c>
      <c r="N39" s="101" t="str">
        <f t="shared" si="2"/>
        <v/>
      </c>
      <c r="O39" s="101" t="str">
        <f t="shared" si="2"/>
        <v/>
      </c>
      <c r="P39" s="101" t="str">
        <f t="shared" si="2"/>
        <v/>
      </c>
      <c r="Q39" s="101" t="str">
        <f t="shared" si="2"/>
        <v/>
      </c>
      <c r="R39" s="96" t="str">
        <f t="shared" si="2"/>
        <v/>
      </c>
      <c r="S39" s="98" t="str">
        <f t="shared" si="2"/>
        <v/>
      </c>
      <c r="T39" s="98" t="str">
        <f t="shared" si="2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si="2"/>
        <v/>
      </c>
      <c r="H40" s="98" t="str">
        <f t="shared" si="2"/>
        <v/>
      </c>
      <c r="I40" s="98" t="str">
        <f t="shared" si="2"/>
        <v/>
      </c>
      <c r="J40" s="98" t="str">
        <f t="shared" ref="G40:T41" si="3">IF(AND($E40,$F40=J$6,SUM(J$6)&gt;0),$E40,"")</f>
        <v/>
      </c>
      <c r="K40" s="98" t="str">
        <f t="shared" si="3"/>
        <v/>
      </c>
      <c r="L40" s="98" t="str">
        <f t="shared" si="3"/>
        <v/>
      </c>
      <c r="M40" s="98" t="str">
        <f t="shared" si="3"/>
        <v/>
      </c>
      <c r="N40" s="101" t="str">
        <f t="shared" si="3"/>
        <v/>
      </c>
      <c r="O40" s="101" t="str">
        <f t="shared" si="3"/>
        <v/>
      </c>
      <c r="P40" s="101" t="str">
        <f t="shared" si="3"/>
        <v/>
      </c>
      <c r="Q40" s="101" t="str">
        <f t="shared" si="3"/>
        <v/>
      </c>
      <c r="R40" s="96" t="str">
        <f t="shared" si="3"/>
        <v/>
      </c>
      <c r="S40" s="98" t="str">
        <f t="shared" si="3"/>
        <v/>
      </c>
      <c r="T40" s="98" t="str">
        <f t="shared" si="3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3"/>
        <v/>
      </c>
      <c r="H41" s="98" t="str">
        <f t="shared" si="3"/>
        <v/>
      </c>
      <c r="I41" s="98" t="str">
        <f t="shared" si="3"/>
        <v/>
      </c>
      <c r="J41" s="98" t="str">
        <f t="shared" si="3"/>
        <v/>
      </c>
      <c r="K41" s="98" t="str">
        <f t="shared" si="3"/>
        <v/>
      </c>
      <c r="L41" s="98" t="str">
        <f t="shared" si="3"/>
        <v/>
      </c>
      <c r="M41" s="98" t="str">
        <f t="shared" si="3"/>
        <v/>
      </c>
      <c r="N41" s="101" t="str">
        <f t="shared" si="3"/>
        <v/>
      </c>
      <c r="O41" s="101" t="str">
        <f t="shared" si="3"/>
        <v/>
      </c>
      <c r="P41" s="101" t="str">
        <f t="shared" si="3"/>
        <v/>
      </c>
      <c r="Q41" s="101" t="str">
        <f t="shared" si="3"/>
        <v/>
      </c>
      <c r="R41" s="96" t="str">
        <f t="shared" si="3"/>
        <v/>
      </c>
      <c r="S41" s="98" t="str">
        <f t="shared" si="3"/>
        <v/>
      </c>
      <c r="T41" s="98" t="str">
        <f t="shared" si="3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2"/>
        <v/>
      </c>
      <c r="H42" s="98" t="str">
        <f t="shared" si="2"/>
        <v/>
      </c>
      <c r="I42" s="98" t="str">
        <f t="shared" si="2"/>
        <v/>
      </c>
      <c r="J42" s="98" t="str">
        <f t="shared" si="2"/>
        <v/>
      </c>
      <c r="K42" s="98" t="str">
        <f t="shared" si="2"/>
        <v/>
      </c>
      <c r="L42" s="98" t="str">
        <f t="shared" si="2"/>
        <v/>
      </c>
      <c r="M42" s="98" t="str">
        <f t="shared" si="2"/>
        <v/>
      </c>
      <c r="N42" s="101" t="str">
        <f t="shared" si="2"/>
        <v/>
      </c>
      <c r="O42" s="101" t="str">
        <f t="shared" si="2"/>
        <v/>
      </c>
      <c r="P42" s="101" t="str">
        <f t="shared" si="2"/>
        <v/>
      </c>
      <c r="Q42" s="101" t="str">
        <f t="shared" si="2"/>
        <v/>
      </c>
      <c r="R42" s="96" t="str">
        <f t="shared" si="2"/>
        <v/>
      </c>
      <c r="S42" s="98" t="str">
        <f t="shared" si="2"/>
        <v/>
      </c>
      <c r="T42" s="98" t="str">
        <f t="shared" si="2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2"/>
        <v/>
      </c>
      <c r="H43" s="98" t="str">
        <f t="shared" si="2"/>
        <v/>
      </c>
      <c r="I43" s="98" t="str">
        <f t="shared" si="2"/>
        <v/>
      </c>
      <c r="J43" s="98" t="str">
        <f t="shared" si="2"/>
        <v/>
      </c>
      <c r="K43" s="98" t="str">
        <f t="shared" si="2"/>
        <v/>
      </c>
      <c r="L43" s="98" t="str">
        <f t="shared" si="2"/>
        <v/>
      </c>
      <c r="M43" s="98" t="str">
        <f t="shared" si="2"/>
        <v/>
      </c>
      <c r="N43" s="101" t="str">
        <f t="shared" si="2"/>
        <v/>
      </c>
      <c r="O43" s="101" t="str">
        <f t="shared" si="2"/>
        <v/>
      </c>
      <c r="P43" s="101" t="str">
        <f t="shared" si="2"/>
        <v/>
      </c>
      <c r="Q43" s="101" t="str">
        <f t="shared" si="2"/>
        <v/>
      </c>
      <c r="R43" s="96" t="str">
        <f t="shared" si="2"/>
        <v/>
      </c>
      <c r="S43" s="98" t="str">
        <f t="shared" si="2"/>
        <v/>
      </c>
      <c r="T43" s="98" t="str">
        <f t="shared" si="2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2"/>
        <v/>
      </c>
      <c r="H44" s="98" t="str">
        <f t="shared" si="2"/>
        <v/>
      </c>
      <c r="I44" s="98" t="str">
        <f t="shared" si="2"/>
        <v/>
      </c>
      <c r="J44" s="98" t="str">
        <f t="shared" si="2"/>
        <v/>
      </c>
      <c r="K44" s="98" t="str">
        <f t="shared" si="2"/>
        <v/>
      </c>
      <c r="L44" s="98" t="str">
        <f t="shared" si="2"/>
        <v/>
      </c>
      <c r="M44" s="98" t="str">
        <f t="shared" si="2"/>
        <v/>
      </c>
      <c r="N44" s="101" t="str">
        <f t="shared" si="2"/>
        <v/>
      </c>
      <c r="O44" s="101" t="str">
        <f t="shared" si="2"/>
        <v/>
      </c>
      <c r="P44" s="101" t="str">
        <f t="shared" si="2"/>
        <v/>
      </c>
      <c r="Q44" s="101" t="str">
        <f t="shared" si="2"/>
        <v/>
      </c>
      <c r="R44" s="96" t="str">
        <f t="shared" si="2"/>
        <v/>
      </c>
      <c r="S44" s="98" t="str">
        <f t="shared" si="2"/>
        <v/>
      </c>
      <c r="T44" s="98" t="str">
        <f t="shared" si="2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2"/>
        <v/>
      </c>
      <c r="H45" s="98" t="str">
        <f t="shared" si="2"/>
        <v/>
      </c>
      <c r="I45" s="98" t="str">
        <f t="shared" si="2"/>
        <v/>
      </c>
      <c r="J45" s="98" t="str">
        <f t="shared" si="2"/>
        <v/>
      </c>
      <c r="K45" s="98" t="str">
        <f t="shared" si="2"/>
        <v/>
      </c>
      <c r="L45" s="98" t="str">
        <f t="shared" si="2"/>
        <v/>
      </c>
      <c r="M45" s="98" t="str">
        <f t="shared" si="2"/>
        <v/>
      </c>
      <c r="N45" s="101" t="str">
        <f t="shared" si="2"/>
        <v/>
      </c>
      <c r="O45" s="101" t="str">
        <f t="shared" si="2"/>
        <v/>
      </c>
      <c r="P45" s="101" t="str">
        <f t="shared" si="2"/>
        <v/>
      </c>
      <c r="Q45" s="101" t="str">
        <f t="shared" si="2"/>
        <v/>
      </c>
      <c r="R45" s="96" t="str">
        <f t="shared" si="2"/>
        <v/>
      </c>
      <c r="S45" s="98" t="str">
        <f t="shared" si="2"/>
        <v/>
      </c>
      <c r="T45" s="98" t="str">
        <f t="shared" si="2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2"/>
        <v/>
      </c>
      <c r="H46" s="98" t="str">
        <f t="shared" si="2"/>
        <v/>
      </c>
      <c r="I46" s="98" t="str">
        <f t="shared" si="2"/>
        <v/>
      </c>
      <c r="J46" s="98" t="str">
        <f t="shared" si="2"/>
        <v/>
      </c>
      <c r="K46" s="98" t="str">
        <f t="shared" si="2"/>
        <v/>
      </c>
      <c r="L46" s="98" t="str">
        <f t="shared" si="2"/>
        <v/>
      </c>
      <c r="M46" s="98" t="str">
        <f t="shared" si="2"/>
        <v/>
      </c>
      <c r="N46" s="101" t="str">
        <f t="shared" si="2"/>
        <v/>
      </c>
      <c r="O46" s="101" t="str">
        <f t="shared" si="2"/>
        <v/>
      </c>
      <c r="P46" s="101" t="str">
        <f t="shared" si="2"/>
        <v/>
      </c>
      <c r="Q46" s="101" t="str">
        <f t="shared" si="2"/>
        <v/>
      </c>
      <c r="R46" s="96" t="str">
        <f t="shared" si="2"/>
        <v/>
      </c>
      <c r="S46" s="98" t="str">
        <f t="shared" si="2"/>
        <v/>
      </c>
      <c r="T46" s="98" t="str">
        <f t="shared" si="2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2"/>
        <v/>
      </c>
      <c r="H47" s="98" t="str">
        <f t="shared" si="2"/>
        <v/>
      </c>
      <c r="I47" s="98" t="str">
        <f t="shared" si="2"/>
        <v/>
      </c>
      <c r="J47" s="98" t="str">
        <f t="shared" si="2"/>
        <v/>
      </c>
      <c r="K47" s="98" t="str">
        <f t="shared" si="2"/>
        <v/>
      </c>
      <c r="L47" s="98" t="str">
        <f t="shared" si="2"/>
        <v/>
      </c>
      <c r="M47" s="98" t="str">
        <f t="shared" si="2"/>
        <v/>
      </c>
      <c r="N47" s="101" t="str">
        <f t="shared" si="2"/>
        <v/>
      </c>
      <c r="O47" s="101" t="str">
        <f t="shared" si="2"/>
        <v/>
      </c>
      <c r="P47" s="101" t="str">
        <f t="shared" si="2"/>
        <v/>
      </c>
      <c r="Q47" s="101" t="str">
        <f t="shared" si="2"/>
        <v/>
      </c>
      <c r="R47" s="96" t="str">
        <f t="shared" si="2"/>
        <v/>
      </c>
      <c r="S47" s="98" t="str">
        <f t="shared" si="2"/>
        <v/>
      </c>
      <c r="T47" s="98" t="str">
        <f t="shared" si="2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4">IF(SUM(G8:G47),SUM(G8:G47),"")</f>
        <v/>
      </c>
      <c r="H49" s="96" t="str">
        <f t="shared" si="4"/>
        <v/>
      </c>
      <c r="I49" s="96" t="str">
        <f t="shared" si="4"/>
        <v/>
      </c>
      <c r="J49" s="96" t="str">
        <f t="shared" si="4"/>
        <v/>
      </c>
      <c r="K49" s="96" t="str">
        <f t="shared" si="4"/>
        <v/>
      </c>
      <c r="L49" s="96" t="str">
        <f t="shared" si="4"/>
        <v/>
      </c>
      <c r="M49" s="96" t="str">
        <f t="shared" si="4"/>
        <v/>
      </c>
      <c r="N49" s="101" t="str">
        <f t="shared" si="4"/>
        <v/>
      </c>
      <c r="O49" s="101" t="str">
        <f t="shared" si="4"/>
        <v/>
      </c>
      <c r="P49" s="101" t="str">
        <f t="shared" si="4"/>
        <v/>
      </c>
      <c r="Q49" s="101" t="str">
        <f t="shared" si="4"/>
        <v/>
      </c>
      <c r="R49" s="101" t="str">
        <f t="shared" si="4"/>
        <v/>
      </c>
      <c r="S49" s="96" t="str">
        <f t="shared" si="4"/>
        <v/>
      </c>
      <c r="T49" s="96" t="str">
        <f t="shared" si="4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E8" sqref="E8:F47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(1)'!V2&gt;=3,CONCATENATE("3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25</v>
      </c>
      <c r="B6" s="85" t="s">
        <v>15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17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ref="G18:T27" si="1">IF(AND($E18,$F18=G$6,SUM(G$6)&gt;0),$E18,"")</f>
        <v/>
      </c>
      <c r="H18" s="98" t="str">
        <f t="shared" si="1"/>
        <v/>
      </c>
      <c r="I18" s="98" t="str">
        <f t="shared" si="1"/>
        <v/>
      </c>
      <c r="J18" s="98" t="str">
        <f t="shared" si="1"/>
        <v/>
      </c>
      <c r="K18" s="98" t="str">
        <f t="shared" si="1"/>
        <v/>
      </c>
      <c r="L18" s="98" t="str">
        <f t="shared" si="1"/>
        <v/>
      </c>
      <c r="M18" s="98" t="str">
        <f t="shared" si="1"/>
        <v/>
      </c>
      <c r="N18" s="101" t="str">
        <f t="shared" si="1"/>
        <v/>
      </c>
      <c r="O18" s="101" t="str">
        <f t="shared" si="1"/>
        <v/>
      </c>
      <c r="P18" s="101" t="str">
        <f t="shared" si="1"/>
        <v/>
      </c>
      <c r="Q18" s="101" t="str">
        <f t="shared" si="1"/>
        <v/>
      </c>
      <c r="R18" s="96" t="str">
        <f t="shared" si="1"/>
        <v/>
      </c>
      <c r="S18" s="98" t="str">
        <f t="shared" si="1"/>
        <v/>
      </c>
      <c r="T18" s="98" t="str">
        <f t="shared" si="1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1"/>
        <v/>
      </c>
      <c r="H19" s="98" t="str">
        <f t="shared" si="1"/>
        <v/>
      </c>
      <c r="I19" s="98" t="str">
        <f t="shared" si="1"/>
        <v/>
      </c>
      <c r="J19" s="98" t="str">
        <f t="shared" si="1"/>
        <v/>
      </c>
      <c r="K19" s="98" t="str">
        <f t="shared" si="1"/>
        <v/>
      </c>
      <c r="L19" s="98" t="str">
        <f t="shared" si="1"/>
        <v/>
      </c>
      <c r="M19" s="98" t="str">
        <f t="shared" si="1"/>
        <v/>
      </c>
      <c r="N19" s="101" t="str">
        <f t="shared" si="1"/>
        <v/>
      </c>
      <c r="O19" s="101" t="str">
        <f t="shared" si="1"/>
        <v/>
      </c>
      <c r="P19" s="101" t="str">
        <f t="shared" si="1"/>
        <v/>
      </c>
      <c r="Q19" s="101" t="str">
        <f t="shared" si="1"/>
        <v/>
      </c>
      <c r="R19" s="96" t="str">
        <f t="shared" si="1"/>
        <v/>
      </c>
      <c r="S19" s="98" t="str">
        <f t="shared" si="1"/>
        <v/>
      </c>
      <c r="T19" s="98" t="str">
        <f t="shared" si="1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1"/>
        <v/>
      </c>
      <c r="H20" s="98" t="str">
        <f t="shared" si="1"/>
        <v/>
      </c>
      <c r="I20" s="98" t="str">
        <f t="shared" si="1"/>
        <v/>
      </c>
      <c r="J20" s="98" t="str">
        <f t="shared" si="1"/>
        <v/>
      </c>
      <c r="K20" s="98" t="str">
        <f t="shared" si="1"/>
        <v/>
      </c>
      <c r="L20" s="98" t="str">
        <f t="shared" si="1"/>
        <v/>
      </c>
      <c r="M20" s="98" t="str">
        <f t="shared" si="1"/>
        <v/>
      </c>
      <c r="N20" s="101" t="str">
        <f t="shared" si="1"/>
        <v/>
      </c>
      <c r="O20" s="101" t="str">
        <f t="shared" si="1"/>
        <v/>
      </c>
      <c r="P20" s="101" t="str">
        <f t="shared" si="1"/>
        <v/>
      </c>
      <c r="Q20" s="101" t="str">
        <f t="shared" si="1"/>
        <v/>
      </c>
      <c r="R20" s="96" t="str">
        <f t="shared" si="1"/>
        <v/>
      </c>
      <c r="S20" s="98" t="str">
        <f t="shared" si="1"/>
        <v/>
      </c>
      <c r="T20" s="98" t="str">
        <f t="shared" si="1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1"/>
        <v/>
      </c>
      <c r="H21" s="98" t="str">
        <f t="shared" si="1"/>
        <v/>
      </c>
      <c r="I21" s="98" t="str">
        <f t="shared" si="1"/>
        <v/>
      </c>
      <c r="J21" s="98" t="str">
        <f t="shared" si="1"/>
        <v/>
      </c>
      <c r="K21" s="98" t="str">
        <f t="shared" si="1"/>
        <v/>
      </c>
      <c r="L21" s="98" t="str">
        <f t="shared" si="1"/>
        <v/>
      </c>
      <c r="M21" s="98" t="str">
        <f t="shared" si="1"/>
        <v/>
      </c>
      <c r="N21" s="101" t="str">
        <f t="shared" si="1"/>
        <v/>
      </c>
      <c r="O21" s="101" t="str">
        <f t="shared" si="1"/>
        <v/>
      </c>
      <c r="P21" s="101" t="str">
        <f t="shared" si="1"/>
        <v/>
      </c>
      <c r="Q21" s="101" t="str">
        <f t="shared" si="1"/>
        <v/>
      </c>
      <c r="R21" s="96" t="str">
        <f t="shared" si="1"/>
        <v/>
      </c>
      <c r="S21" s="98" t="str">
        <f t="shared" si="1"/>
        <v/>
      </c>
      <c r="T21" s="98" t="str">
        <f t="shared" si="1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1"/>
        <v/>
      </c>
      <c r="H22" s="98" t="str">
        <f t="shared" si="1"/>
        <v/>
      </c>
      <c r="I22" s="98" t="str">
        <f t="shared" si="1"/>
        <v/>
      </c>
      <c r="J22" s="98" t="str">
        <f t="shared" si="1"/>
        <v/>
      </c>
      <c r="K22" s="98" t="str">
        <f t="shared" si="1"/>
        <v/>
      </c>
      <c r="L22" s="98" t="str">
        <f t="shared" si="1"/>
        <v/>
      </c>
      <c r="M22" s="98" t="str">
        <f t="shared" si="1"/>
        <v/>
      </c>
      <c r="N22" s="101" t="str">
        <f t="shared" si="1"/>
        <v/>
      </c>
      <c r="O22" s="101" t="str">
        <f t="shared" si="1"/>
        <v/>
      </c>
      <c r="P22" s="101" t="str">
        <f t="shared" si="1"/>
        <v/>
      </c>
      <c r="Q22" s="101" t="str">
        <f t="shared" si="1"/>
        <v/>
      </c>
      <c r="R22" s="96" t="str">
        <f t="shared" si="1"/>
        <v/>
      </c>
      <c r="S22" s="98" t="str">
        <f t="shared" si="1"/>
        <v/>
      </c>
      <c r="T22" s="98" t="str">
        <f t="shared" si="1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1"/>
        <v/>
      </c>
      <c r="H23" s="98" t="str">
        <f t="shared" si="1"/>
        <v/>
      </c>
      <c r="I23" s="98" t="str">
        <f t="shared" si="1"/>
        <v/>
      </c>
      <c r="J23" s="98" t="str">
        <f t="shared" si="1"/>
        <v/>
      </c>
      <c r="K23" s="98" t="str">
        <f t="shared" si="1"/>
        <v/>
      </c>
      <c r="L23" s="98" t="str">
        <f t="shared" si="1"/>
        <v/>
      </c>
      <c r="M23" s="98" t="str">
        <f t="shared" si="1"/>
        <v/>
      </c>
      <c r="N23" s="101" t="str">
        <f t="shared" si="1"/>
        <v/>
      </c>
      <c r="O23" s="101" t="str">
        <f t="shared" si="1"/>
        <v/>
      </c>
      <c r="P23" s="101" t="str">
        <f t="shared" si="1"/>
        <v/>
      </c>
      <c r="Q23" s="101" t="str">
        <f t="shared" si="1"/>
        <v/>
      </c>
      <c r="R23" s="96" t="str">
        <f t="shared" si="1"/>
        <v/>
      </c>
      <c r="S23" s="98" t="str">
        <f t="shared" si="1"/>
        <v/>
      </c>
      <c r="T23" s="98" t="str">
        <f t="shared" si="1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si="1"/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ref="G28:T37" si="2">IF(AND($E28,$F28=G$6,SUM(G$6)&gt;0),$E28,"")</f>
        <v/>
      </c>
      <c r="H28" s="98" t="str">
        <f t="shared" si="2"/>
        <v/>
      </c>
      <c r="I28" s="98" t="str">
        <f t="shared" si="2"/>
        <v/>
      </c>
      <c r="J28" s="98" t="str">
        <f t="shared" si="2"/>
        <v/>
      </c>
      <c r="K28" s="98" t="str">
        <f t="shared" si="2"/>
        <v/>
      </c>
      <c r="L28" s="98" t="str">
        <f t="shared" si="2"/>
        <v/>
      </c>
      <c r="M28" s="98" t="str">
        <f t="shared" si="2"/>
        <v/>
      </c>
      <c r="N28" s="101" t="str">
        <f t="shared" si="2"/>
        <v/>
      </c>
      <c r="O28" s="101" t="str">
        <f t="shared" si="2"/>
        <v/>
      </c>
      <c r="P28" s="101" t="str">
        <f t="shared" si="2"/>
        <v/>
      </c>
      <c r="Q28" s="101" t="str">
        <f t="shared" si="2"/>
        <v/>
      </c>
      <c r="R28" s="96" t="str">
        <f t="shared" si="2"/>
        <v/>
      </c>
      <c r="S28" s="98" t="str">
        <f t="shared" si="2"/>
        <v/>
      </c>
      <c r="T28" s="98" t="str">
        <f t="shared" si="2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2"/>
        <v/>
      </c>
      <c r="H29" s="98" t="str">
        <f t="shared" si="2"/>
        <v/>
      </c>
      <c r="I29" s="98" t="str">
        <f t="shared" si="2"/>
        <v/>
      </c>
      <c r="J29" s="98" t="str">
        <f t="shared" si="2"/>
        <v/>
      </c>
      <c r="K29" s="98" t="str">
        <f t="shared" si="2"/>
        <v/>
      </c>
      <c r="L29" s="98" t="str">
        <f t="shared" si="2"/>
        <v/>
      </c>
      <c r="M29" s="98" t="str">
        <f t="shared" si="2"/>
        <v/>
      </c>
      <c r="N29" s="101" t="str">
        <f t="shared" si="2"/>
        <v/>
      </c>
      <c r="O29" s="101" t="str">
        <f t="shared" si="2"/>
        <v/>
      </c>
      <c r="P29" s="101" t="str">
        <f t="shared" si="2"/>
        <v/>
      </c>
      <c r="Q29" s="101" t="str">
        <f t="shared" si="2"/>
        <v/>
      </c>
      <c r="R29" s="96" t="str">
        <f t="shared" si="2"/>
        <v/>
      </c>
      <c r="S29" s="98" t="str">
        <f t="shared" si="2"/>
        <v/>
      </c>
      <c r="T29" s="98" t="str">
        <f t="shared" si="2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2"/>
        <v/>
      </c>
      <c r="H30" s="98" t="str">
        <f t="shared" si="2"/>
        <v/>
      </c>
      <c r="I30" s="98" t="str">
        <f t="shared" si="2"/>
        <v/>
      </c>
      <c r="J30" s="98" t="str">
        <f t="shared" si="2"/>
        <v/>
      </c>
      <c r="K30" s="98" t="str">
        <f t="shared" si="2"/>
        <v/>
      </c>
      <c r="L30" s="98" t="str">
        <f t="shared" si="2"/>
        <v/>
      </c>
      <c r="M30" s="98" t="str">
        <f t="shared" si="2"/>
        <v/>
      </c>
      <c r="N30" s="101" t="str">
        <f t="shared" si="2"/>
        <v/>
      </c>
      <c r="O30" s="101" t="str">
        <f t="shared" si="2"/>
        <v/>
      </c>
      <c r="P30" s="101" t="str">
        <f t="shared" si="2"/>
        <v/>
      </c>
      <c r="Q30" s="101" t="str">
        <f t="shared" si="2"/>
        <v/>
      </c>
      <c r="R30" s="96" t="str">
        <f t="shared" si="2"/>
        <v/>
      </c>
      <c r="S30" s="98" t="str">
        <f t="shared" si="2"/>
        <v/>
      </c>
      <c r="T30" s="98" t="str">
        <f t="shared" si="2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2"/>
        <v/>
      </c>
      <c r="H31" s="98" t="str">
        <f t="shared" si="2"/>
        <v/>
      </c>
      <c r="I31" s="98" t="str">
        <f t="shared" si="2"/>
        <v/>
      </c>
      <c r="J31" s="98" t="str">
        <f t="shared" si="2"/>
        <v/>
      </c>
      <c r="K31" s="98" t="str">
        <f t="shared" si="2"/>
        <v/>
      </c>
      <c r="L31" s="98" t="str">
        <f t="shared" si="2"/>
        <v/>
      </c>
      <c r="M31" s="98" t="str">
        <f t="shared" si="2"/>
        <v/>
      </c>
      <c r="N31" s="101" t="str">
        <f t="shared" si="2"/>
        <v/>
      </c>
      <c r="O31" s="101" t="str">
        <f t="shared" si="2"/>
        <v/>
      </c>
      <c r="P31" s="101" t="str">
        <f t="shared" si="2"/>
        <v/>
      </c>
      <c r="Q31" s="101" t="str">
        <f t="shared" si="2"/>
        <v/>
      </c>
      <c r="R31" s="96" t="str">
        <f t="shared" si="2"/>
        <v/>
      </c>
      <c r="S31" s="98" t="str">
        <f t="shared" si="2"/>
        <v/>
      </c>
      <c r="T31" s="98" t="str">
        <f t="shared" si="2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2"/>
        <v/>
      </c>
      <c r="H32" s="98" t="str">
        <f t="shared" si="2"/>
        <v/>
      </c>
      <c r="I32" s="98" t="str">
        <f t="shared" si="2"/>
        <v/>
      </c>
      <c r="J32" s="98" t="str">
        <f t="shared" si="2"/>
        <v/>
      </c>
      <c r="K32" s="98" t="str">
        <f t="shared" si="2"/>
        <v/>
      </c>
      <c r="L32" s="98" t="str">
        <f t="shared" si="2"/>
        <v/>
      </c>
      <c r="M32" s="98" t="str">
        <f t="shared" si="2"/>
        <v/>
      </c>
      <c r="N32" s="101" t="str">
        <f t="shared" si="2"/>
        <v/>
      </c>
      <c r="O32" s="101" t="str">
        <f t="shared" si="2"/>
        <v/>
      </c>
      <c r="P32" s="101" t="str">
        <f t="shared" si="2"/>
        <v/>
      </c>
      <c r="Q32" s="101" t="str">
        <f t="shared" si="2"/>
        <v/>
      </c>
      <c r="R32" s="96" t="str">
        <f t="shared" si="2"/>
        <v/>
      </c>
      <c r="S32" s="98" t="str">
        <f t="shared" si="2"/>
        <v/>
      </c>
      <c r="T32" s="98" t="str">
        <f t="shared" si="2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2"/>
        <v/>
      </c>
      <c r="H33" s="98" t="str">
        <f t="shared" si="2"/>
        <v/>
      </c>
      <c r="I33" s="98" t="str">
        <f t="shared" si="2"/>
        <v/>
      </c>
      <c r="J33" s="98" t="str">
        <f t="shared" si="2"/>
        <v/>
      </c>
      <c r="K33" s="98" t="str">
        <f t="shared" si="2"/>
        <v/>
      </c>
      <c r="L33" s="98" t="str">
        <f t="shared" si="2"/>
        <v/>
      </c>
      <c r="M33" s="98" t="str">
        <f t="shared" si="2"/>
        <v/>
      </c>
      <c r="N33" s="101" t="str">
        <f t="shared" si="2"/>
        <v/>
      </c>
      <c r="O33" s="101" t="str">
        <f t="shared" si="2"/>
        <v/>
      </c>
      <c r="P33" s="101" t="str">
        <f t="shared" si="2"/>
        <v/>
      </c>
      <c r="Q33" s="101" t="str">
        <f t="shared" si="2"/>
        <v/>
      </c>
      <c r="R33" s="96" t="str">
        <f t="shared" si="2"/>
        <v/>
      </c>
      <c r="S33" s="98" t="str">
        <f t="shared" si="2"/>
        <v/>
      </c>
      <c r="T33" s="98" t="str">
        <f t="shared" si="2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2"/>
        <v/>
      </c>
      <c r="H34" s="98" t="str">
        <f t="shared" si="2"/>
        <v/>
      </c>
      <c r="I34" s="98" t="str">
        <f t="shared" si="2"/>
        <v/>
      </c>
      <c r="J34" s="98" t="str">
        <f t="shared" si="2"/>
        <v/>
      </c>
      <c r="K34" s="98" t="str">
        <f t="shared" si="2"/>
        <v/>
      </c>
      <c r="L34" s="98" t="str">
        <f t="shared" si="2"/>
        <v/>
      </c>
      <c r="M34" s="98" t="str">
        <f t="shared" si="2"/>
        <v/>
      </c>
      <c r="N34" s="101" t="str">
        <f t="shared" si="2"/>
        <v/>
      </c>
      <c r="O34" s="101" t="str">
        <f t="shared" si="2"/>
        <v/>
      </c>
      <c r="P34" s="101" t="str">
        <f t="shared" si="2"/>
        <v/>
      </c>
      <c r="Q34" s="101" t="str">
        <f t="shared" si="2"/>
        <v/>
      </c>
      <c r="R34" s="96" t="str">
        <f t="shared" si="2"/>
        <v/>
      </c>
      <c r="S34" s="98" t="str">
        <f t="shared" si="2"/>
        <v/>
      </c>
      <c r="T34" s="98" t="str">
        <f t="shared" si="2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2"/>
        <v/>
      </c>
      <c r="H35" s="98" t="str">
        <f t="shared" si="2"/>
        <v/>
      </c>
      <c r="I35" s="98" t="str">
        <f t="shared" si="2"/>
        <v/>
      </c>
      <c r="J35" s="98" t="str">
        <f t="shared" si="2"/>
        <v/>
      </c>
      <c r="K35" s="98" t="str">
        <f t="shared" si="2"/>
        <v/>
      </c>
      <c r="L35" s="98" t="str">
        <f t="shared" si="2"/>
        <v/>
      </c>
      <c r="M35" s="98" t="str">
        <f t="shared" si="2"/>
        <v/>
      </c>
      <c r="N35" s="101" t="str">
        <f t="shared" si="2"/>
        <v/>
      </c>
      <c r="O35" s="101" t="str">
        <f t="shared" si="2"/>
        <v/>
      </c>
      <c r="P35" s="101" t="str">
        <f t="shared" si="2"/>
        <v/>
      </c>
      <c r="Q35" s="101" t="str">
        <f t="shared" si="2"/>
        <v/>
      </c>
      <c r="R35" s="96" t="str">
        <f t="shared" si="2"/>
        <v/>
      </c>
      <c r="S35" s="98" t="str">
        <f t="shared" si="2"/>
        <v/>
      </c>
      <c r="T35" s="98" t="str">
        <f t="shared" si="2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2"/>
        <v/>
      </c>
      <c r="H36" s="98" t="str">
        <f t="shared" si="2"/>
        <v/>
      </c>
      <c r="I36" s="98" t="str">
        <f t="shared" si="2"/>
        <v/>
      </c>
      <c r="J36" s="98" t="str">
        <f t="shared" si="2"/>
        <v/>
      </c>
      <c r="K36" s="98" t="str">
        <f t="shared" si="2"/>
        <v/>
      </c>
      <c r="L36" s="98" t="str">
        <f t="shared" si="2"/>
        <v/>
      </c>
      <c r="M36" s="98" t="str">
        <f t="shared" si="2"/>
        <v/>
      </c>
      <c r="N36" s="101" t="str">
        <f t="shared" si="2"/>
        <v/>
      </c>
      <c r="O36" s="101" t="str">
        <f t="shared" si="2"/>
        <v/>
      </c>
      <c r="P36" s="101" t="str">
        <f t="shared" si="2"/>
        <v/>
      </c>
      <c r="Q36" s="101" t="str">
        <f t="shared" si="2"/>
        <v/>
      </c>
      <c r="R36" s="96" t="str">
        <f t="shared" si="2"/>
        <v/>
      </c>
      <c r="S36" s="98" t="str">
        <f t="shared" si="2"/>
        <v/>
      </c>
      <c r="T36" s="98" t="str">
        <f t="shared" si="2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2"/>
        <v/>
      </c>
      <c r="H37" s="98" t="str">
        <f t="shared" si="2"/>
        <v/>
      </c>
      <c r="I37" s="98" t="str">
        <f t="shared" si="2"/>
        <v/>
      </c>
      <c r="J37" s="98" t="str">
        <f t="shared" si="2"/>
        <v/>
      </c>
      <c r="K37" s="98" t="str">
        <f t="shared" si="2"/>
        <v/>
      </c>
      <c r="L37" s="98" t="str">
        <f t="shared" si="2"/>
        <v/>
      </c>
      <c r="M37" s="98" t="str">
        <f t="shared" si="2"/>
        <v/>
      </c>
      <c r="N37" s="101" t="str">
        <f t="shared" si="2"/>
        <v/>
      </c>
      <c r="O37" s="101" t="str">
        <f t="shared" si="2"/>
        <v/>
      </c>
      <c r="P37" s="101" t="str">
        <f t="shared" si="2"/>
        <v/>
      </c>
      <c r="Q37" s="101" t="str">
        <f t="shared" si="2"/>
        <v/>
      </c>
      <c r="R37" s="96" t="str">
        <f t="shared" si="2"/>
        <v/>
      </c>
      <c r="S37" s="98" t="str">
        <f t="shared" si="2"/>
        <v/>
      </c>
      <c r="T37" s="98" t="str">
        <f t="shared" si="2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ref="G38:T47" si="3">IF(AND($E38,$F38=G$6,SUM(G$6)&gt;0),$E38,"")</f>
        <v/>
      </c>
      <c r="H38" s="98" t="str">
        <f t="shared" si="3"/>
        <v/>
      </c>
      <c r="I38" s="98" t="str">
        <f t="shared" si="3"/>
        <v/>
      </c>
      <c r="J38" s="98" t="str">
        <f t="shared" si="3"/>
        <v/>
      </c>
      <c r="K38" s="98" t="str">
        <f t="shared" si="3"/>
        <v/>
      </c>
      <c r="L38" s="98" t="str">
        <f t="shared" si="3"/>
        <v/>
      </c>
      <c r="M38" s="98" t="str">
        <f t="shared" si="3"/>
        <v/>
      </c>
      <c r="N38" s="101" t="str">
        <f t="shared" si="3"/>
        <v/>
      </c>
      <c r="O38" s="101" t="str">
        <f t="shared" si="3"/>
        <v/>
      </c>
      <c r="P38" s="101" t="str">
        <f t="shared" si="3"/>
        <v/>
      </c>
      <c r="Q38" s="101" t="str">
        <f t="shared" si="3"/>
        <v/>
      </c>
      <c r="R38" s="96" t="str">
        <f t="shared" si="3"/>
        <v/>
      </c>
      <c r="S38" s="98" t="str">
        <f t="shared" si="3"/>
        <v/>
      </c>
      <c r="T38" s="98" t="str">
        <f t="shared" si="3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3"/>
        <v/>
      </c>
      <c r="H39" s="98" t="str">
        <f t="shared" si="3"/>
        <v/>
      </c>
      <c r="I39" s="98" t="str">
        <f t="shared" si="3"/>
        <v/>
      </c>
      <c r="J39" s="98" t="str">
        <f t="shared" si="3"/>
        <v/>
      </c>
      <c r="K39" s="98" t="str">
        <f t="shared" si="3"/>
        <v/>
      </c>
      <c r="L39" s="98" t="str">
        <f t="shared" si="3"/>
        <v/>
      </c>
      <c r="M39" s="98" t="str">
        <f t="shared" si="3"/>
        <v/>
      </c>
      <c r="N39" s="101" t="str">
        <f t="shared" si="3"/>
        <v/>
      </c>
      <c r="O39" s="101" t="str">
        <f t="shared" si="3"/>
        <v/>
      </c>
      <c r="P39" s="101" t="str">
        <f t="shared" si="3"/>
        <v/>
      </c>
      <c r="Q39" s="101" t="str">
        <f t="shared" si="3"/>
        <v/>
      </c>
      <c r="R39" s="96" t="str">
        <f t="shared" si="3"/>
        <v/>
      </c>
      <c r="S39" s="98" t="str">
        <f t="shared" si="3"/>
        <v/>
      </c>
      <c r="T39" s="98" t="str">
        <f t="shared" si="3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si="3"/>
        <v/>
      </c>
      <c r="H40" s="98" t="str">
        <f t="shared" si="3"/>
        <v/>
      </c>
      <c r="I40" s="98" t="str">
        <f t="shared" si="3"/>
        <v/>
      </c>
      <c r="J40" s="98" t="str">
        <f t="shared" si="3"/>
        <v/>
      </c>
      <c r="K40" s="98" t="str">
        <f t="shared" si="3"/>
        <v/>
      </c>
      <c r="L40" s="98" t="str">
        <f t="shared" si="3"/>
        <v/>
      </c>
      <c r="M40" s="98" t="str">
        <f t="shared" si="3"/>
        <v/>
      </c>
      <c r="N40" s="101" t="str">
        <f t="shared" si="3"/>
        <v/>
      </c>
      <c r="O40" s="101" t="str">
        <f t="shared" si="3"/>
        <v/>
      </c>
      <c r="P40" s="101" t="str">
        <f t="shared" si="3"/>
        <v/>
      </c>
      <c r="Q40" s="101" t="str">
        <f t="shared" si="3"/>
        <v/>
      </c>
      <c r="R40" s="96" t="str">
        <f t="shared" si="3"/>
        <v/>
      </c>
      <c r="S40" s="98" t="str">
        <f t="shared" si="3"/>
        <v/>
      </c>
      <c r="T40" s="98" t="str">
        <f t="shared" si="3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3"/>
        <v/>
      </c>
      <c r="H41" s="98" t="str">
        <f t="shared" si="3"/>
        <v/>
      </c>
      <c r="I41" s="98" t="str">
        <f t="shared" si="3"/>
        <v/>
      </c>
      <c r="J41" s="98" t="str">
        <f t="shared" si="3"/>
        <v/>
      </c>
      <c r="K41" s="98" t="str">
        <f t="shared" si="3"/>
        <v/>
      </c>
      <c r="L41" s="98" t="str">
        <f t="shared" si="3"/>
        <v/>
      </c>
      <c r="M41" s="98" t="str">
        <f t="shared" si="3"/>
        <v/>
      </c>
      <c r="N41" s="101" t="str">
        <f t="shared" si="3"/>
        <v/>
      </c>
      <c r="O41" s="101" t="str">
        <f t="shared" si="3"/>
        <v/>
      </c>
      <c r="P41" s="101" t="str">
        <f t="shared" si="3"/>
        <v/>
      </c>
      <c r="Q41" s="101" t="str">
        <f t="shared" si="3"/>
        <v/>
      </c>
      <c r="R41" s="96" t="str">
        <f t="shared" si="3"/>
        <v/>
      </c>
      <c r="S41" s="98" t="str">
        <f t="shared" si="3"/>
        <v/>
      </c>
      <c r="T41" s="98" t="str">
        <f t="shared" si="3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3"/>
        <v/>
      </c>
      <c r="H42" s="98" t="str">
        <f t="shared" si="3"/>
        <v/>
      </c>
      <c r="I42" s="98" t="str">
        <f t="shared" si="3"/>
        <v/>
      </c>
      <c r="J42" s="98" t="str">
        <f t="shared" si="3"/>
        <v/>
      </c>
      <c r="K42" s="98" t="str">
        <f t="shared" si="3"/>
        <v/>
      </c>
      <c r="L42" s="98" t="str">
        <f t="shared" si="3"/>
        <v/>
      </c>
      <c r="M42" s="98" t="str">
        <f t="shared" si="3"/>
        <v/>
      </c>
      <c r="N42" s="101" t="str">
        <f t="shared" si="3"/>
        <v/>
      </c>
      <c r="O42" s="101" t="str">
        <f t="shared" si="3"/>
        <v/>
      </c>
      <c r="P42" s="101" t="str">
        <f t="shared" si="3"/>
        <v/>
      </c>
      <c r="Q42" s="101" t="str">
        <f t="shared" si="3"/>
        <v/>
      </c>
      <c r="R42" s="96" t="str">
        <f t="shared" si="3"/>
        <v/>
      </c>
      <c r="S42" s="98" t="str">
        <f t="shared" si="3"/>
        <v/>
      </c>
      <c r="T42" s="98" t="str">
        <f t="shared" si="3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3"/>
        <v/>
      </c>
      <c r="H43" s="98" t="str">
        <f t="shared" si="3"/>
        <v/>
      </c>
      <c r="I43" s="98" t="str">
        <f t="shared" si="3"/>
        <v/>
      </c>
      <c r="J43" s="98" t="str">
        <f t="shared" si="3"/>
        <v/>
      </c>
      <c r="K43" s="98" t="str">
        <f t="shared" si="3"/>
        <v/>
      </c>
      <c r="L43" s="98" t="str">
        <f t="shared" si="3"/>
        <v/>
      </c>
      <c r="M43" s="98" t="str">
        <f t="shared" si="3"/>
        <v/>
      </c>
      <c r="N43" s="101" t="str">
        <f t="shared" si="3"/>
        <v/>
      </c>
      <c r="O43" s="101" t="str">
        <f t="shared" si="3"/>
        <v/>
      </c>
      <c r="P43" s="101" t="str">
        <f t="shared" si="3"/>
        <v/>
      </c>
      <c r="Q43" s="101" t="str">
        <f t="shared" si="3"/>
        <v/>
      </c>
      <c r="R43" s="96" t="str">
        <f t="shared" si="3"/>
        <v/>
      </c>
      <c r="S43" s="98" t="str">
        <f t="shared" si="3"/>
        <v/>
      </c>
      <c r="T43" s="98" t="str">
        <f t="shared" si="3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3"/>
        <v/>
      </c>
      <c r="H44" s="98" t="str">
        <f t="shared" si="3"/>
        <v/>
      </c>
      <c r="I44" s="98" t="str">
        <f t="shared" si="3"/>
        <v/>
      </c>
      <c r="J44" s="98" t="str">
        <f t="shared" si="3"/>
        <v/>
      </c>
      <c r="K44" s="98" t="str">
        <f t="shared" si="3"/>
        <v/>
      </c>
      <c r="L44" s="98" t="str">
        <f t="shared" si="3"/>
        <v/>
      </c>
      <c r="M44" s="98" t="str">
        <f t="shared" si="3"/>
        <v/>
      </c>
      <c r="N44" s="101" t="str">
        <f t="shared" si="3"/>
        <v/>
      </c>
      <c r="O44" s="101" t="str">
        <f t="shared" si="3"/>
        <v/>
      </c>
      <c r="P44" s="101" t="str">
        <f t="shared" si="3"/>
        <v/>
      </c>
      <c r="Q44" s="101" t="str">
        <f t="shared" si="3"/>
        <v/>
      </c>
      <c r="R44" s="96" t="str">
        <f t="shared" si="3"/>
        <v/>
      </c>
      <c r="S44" s="98" t="str">
        <f t="shared" si="3"/>
        <v/>
      </c>
      <c r="T44" s="98" t="str">
        <f t="shared" si="3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3"/>
        <v/>
      </c>
      <c r="H45" s="98" t="str">
        <f t="shared" si="3"/>
        <v/>
      </c>
      <c r="I45" s="98" t="str">
        <f t="shared" si="3"/>
        <v/>
      </c>
      <c r="J45" s="98" t="str">
        <f t="shared" si="3"/>
        <v/>
      </c>
      <c r="K45" s="98" t="str">
        <f t="shared" si="3"/>
        <v/>
      </c>
      <c r="L45" s="98" t="str">
        <f t="shared" si="3"/>
        <v/>
      </c>
      <c r="M45" s="98" t="str">
        <f t="shared" si="3"/>
        <v/>
      </c>
      <c r="N45" s="101" t="str">
        <f t="shared" si="3"/>
        <v/>
      </c>
      <c r="O45" s="101" t="str">
        <f t="shared" si="3"/>
        <v/>
      </c>
      <c r="P45" s="101" t="str">
        <f t="shared" si="3"/>
        <v/>
      </c>
      <c r="Q45" s="101" t="str">
        <f t="shared" si="3"/>
        <v/>
      </c>
      <c r="R45" s="96" t="str">
        <f t="shared" si="3"/>
        <v/>
      </c>
      <c r="S45" s="98" t="str">
        <f t="shared" si="3"/>
        <v/>
      </c>
      <c r="T45" s="98" t="str">
        <f t="shared" si="3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3"/>
        <v/>
      </c>
      <c r="H46" s="98" t="str">
        <f t="shared" si="3"/>
        <v/>
      </c>
      <c r="I46" s="98" t="str">
        <f t="shared" si="3"/>
        <v/>
      </c>
      <c r="J46" s="98" t="str">
        <f t="shared" si="3"/>
        <v/>
      </c>
      <c r="K46" s="98" t="str">
        <f t="shared" si="3"/>
        <v/>
      </c>
      <c r="L46" s="98" t="str">
        <f t="shared" si="3"/>
        <v/>
      </c>
      <c r="M46" s="98" t="str">
        <f t="shared" si="3"/>
        <v/>
      </c>
      <c r="N46" s="101" t="str">
        <f t="shared" si="3"/>
        <v/>
      </c>
      <c r="O46" s="101" t="str">
        <f t="shared" si="3"/>
        <v/>
      </c>
      <c r="P46" s="101" t="str">
        <f t="shared" si="3"/>
        <v/>
      </c>
      <c r="Q46" s="101" t="str">
        <f t="shared" si="3"/>
        <v/>
      </c>
      <c r="R46" s="96" t="str">
        <f t="shared" si="3"/>
        <v/>
      </c>
      <c r="S46" s="98" t="str">
        <f t="shared" si="3"/>
        <v/>
      </c>
      <c r="T46" s="98" t="str">
        <f t="shared" si="3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3"/>
        <v/>
      </c>
      <c r="H47" s="98" t="str">
        <f t="shared" si="3"/>
        <v/>
      </c>
      <c r="I47" s="98" t="str">
        <f t="shared" si="3"/>
        <v/>
      </c>
      <c r="J47" s="98" t="str">
        <f t="shared" si="3"/>
        <v/>
      </c>
      <c r="K47" s="98" t="str">
        <f t="shared" si="3"/>
        <v/>
      </c>
      <c r="L47" s="98" t="str">
        <f t="shared" si="3"/>
        <v/>
      </c>
      <c r="M47" s="98" t="str">
        <f t="shared" si="3"/>
        <v/>
      </c>
      <c r="N47" s="101" t="str">
        <f t="shared" si="3"/>
        <v/>
      </c>
      <c r="O47" s="101" t="str">
        <f t="shared" si="3"/>
        <v/>
      </c>
      <c r="P47" s="101" t="str">
        <f t="shared" si="3"/>
        <v/>
      </c>
      <c r="Q47" s="101" t="str">
        <f t="shared" si="3"/>
        <v/>
      </c>
      <c r="R47" s="96" t="str">
        <f t="shared" si="3"/>
        <v/>
      </c>
      <c r="S47" s="98" t="str">
        <f t="shared" si="3"/>
        <v/>
      </c>
      <c r="T47" s="98" t="str">
        <f t="shared" si="3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4">IF(SUM(G8:G47),SUM(G8:G47),"")</f>
        <v/>
      </c>
      <c r="H49" s="96" t="str">
        <f t="shared" si="4"/>
        <v/>
      </c>
      <c r="I49" s="96" t="str">
        <f t="shared" si="4"/>
        <v/>
      </c>
      <c r="J49" s="96" t="str">
        <f t="shared" si="4"/>
        <v/>
      </c>
      <c r="K49" s="96" t="str">
        <f t="shared" si="4"/>
        <v/>
      </c>
      <c r="L49" s="96" t="str">
        <f t="shared" si="4"/>
        <v/>
      </c>
      <c r="M49" s="96" t="str">
        <f t="shared" si="4"/>
        <v/>
      </c>
      <c r="N49" s="101" t="str">
        <f t="shared" si="4"/>
        <v/>
      </c>
      <c r="O49" s="101" t="str">
        <f t="shared" si="4"/>
        <v/>
      </c>
      <c r="P49" s="101" t="str">
        <f t="shared" si="4"/>
        <v/>
      </c>
      <c r="Q49" s="101" t="str">
        <f t="shared" si="4"/>
        <v/>
      </c>
      <c r="R49" s="101" t="str">
        <f t="shared" si="4"/>
        <v/>
      </c>
      <c r="S49" s="96" t="str">
        <f t="shared" si="4"/>
        <v/>
      </c>
      <c r="T49" s="96" t="str">
        <f t="shared" si="4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F8" sqref="E8:F47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(1)'!V2&gt;=4,CONCATENATE("4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16</v>
      </c>
      <c r="B6" s="85" t="s">
        <v>17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17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ref="G18:T27" si="1">IF(AND($E18,$F18=G$6,SUM(G$6)&gt;0),$E18,"")</f>
        <v/>
      </c>
      <c r="H18" s="98" t="str">
        <f t="shared" si="1"/>
        <v/>
      </c>
      <c r="I18" s="98" t="str">
        <f t="shared" si="1"/>
        <v/>
      </c>
      <c r="J18" s="98" t="str">
        <f t="shared" si="1"/>
        <v/>
      </c>
      <c r="K18" s="98" t="str">
        <f t="shared" si="1"/>
        <v/>
      </c>
      <c r="L18" s="98" t="str">
        <f t="shared" si="1"/>
        <v/>
      </c>
      <c r="M18" s="98" t="str">
        <f t="shared" si="1"/>
        <v/>
      </c>
      <c r="N18" s="101" t="str">
        <f t="shared" si="1"/>
        <v/>
      </c>
      <c r="O18" s="101" t="str">
        <f t="shared" si="1"/>
        <v/>
      </c>
      <c r="P18" s="101" t="str">
        <f t="shared" si="1"/>
        <v/>
      </c>
      <c r="Q18" s="101" t="str">
        <f t="shared" si="1"/>
        <v/>
      </c>
      <c r="R18" s="96" t="str">
        <f t="shared" si="1"/>
        <v/>
      </c>
      <c r="S18" s="98" t="str">
        <f t="shared" si="1"/>
        <v/>
      </c>
      <c r="T18" s="98" t="str">
        <f t="shared" si="1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1"/>
        <v/>
      </c>
      <c r="H19" s="98" t="str">
        <f t="shared" si="1"/>
        <v/>
      </c>
      <c r="I19" s="98" t="str">
        <f t="shared" si="1"/>
        <v/>
      </c>
      <c r="J19" s="98" t="str">
        <f t="shared" si="1"/>
        <v/>
      </c>
      <c r="K19" s="98" t="str">
        <f t="shared" si="1"/>
        <v/>
      </c>
      <c r="L19" s="98" t="str">
        <f t="shared" si="1"/>
        <v/>
      </c>
      <c r="M19" s="98" t="str">
        <f t="shared" si="1"/>
        <v/>
      </c>
      <c r="N19" s="101" t="str">
        <f t="shared" si="1"/>
        <v/>
      </c>
      <c r="O19" s="101" t="str">
        <f t="shared" si="1"/>
        <v/>
      </c>
      <c r="P19" s="101" t="str">
        <f t="shared" si="1"/>
        <v/>
      </c>
      <c r="Q19" s="101" t="str">
        <f t="shared" si="1"/>
        <v/>
      </c>
      <c r="R19" s="96" t="str">
        <f t="shared" si="1"/>
        <v/>
      </c>
      <c r="S19" s="98" t="str">
        <f t="shared" si="1"/>
        <v/>
      </c>
      <c r="T19" s="98" t="str">
        <f t="shared" si="1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1"/>
        <v/>
      </c>
      <c r="H20" s="98" t="str">
        <f t="shared" si="1"/>
        <v/>
      </c>
      <c r="I20" s="98" t="str">
        <f t="shared" si="1"/>
        <v/>
      </c>
      <c r="J20" s="98" t="str">
        <f t="shared" si="1"/>
        <v/>
      </c>
      <c r="K20" s="98" t="str">
        <f t="shared" si="1"/>
        <v/>
      </c>
      <c r="L20" s="98" t="str">
        <f t="shared" si="1"/>
        <v/>
      </c>
      <c r="M20" s="98" t="str">
        <f t="shared" si="1"/>
        <v/>
      </c>
      <c r="N20" s="101" t="str">
        <f t="shared" si="1"/>
        <v/>
      </c>
      <c r="O20" s="101" t="str">
        <f t="shared" si="1"/>
        <v/>
      </c>
      <c r="P20" s="101" t="str">
        <f t="shared" si="1"/>
        <v/>
      </c>
      <c r="Q20" s="101" t="str">
        <f t="shared" si="1"/>
        <v/>
      </c>
      <c r="R20" s="96" t="str">
        <f t="shared" si="1"/>
        <v/>
      </c>
      <c r="S20" s="98" t="str">
        <f t="shared" si="1"/>
        <v/>
      </c>
      <c r="T20" s="98" t="str">
        <f t="shared" si="1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1"/>
        <v/>
      </c>
      <c r="H21" s="98" t="str">
        <f t="shared" si="1"/>
        <v/>
      </c>
      <c r="I21" s="98" t="str">
        <f t="shared" si="1"/>
        <v/>
      </c>
      <c r="J21" s="98" t="str">
        <f t="shared" si="1"/>
        <v/>
      </c>
      <c r="K21" s="98" t="str">
        <f t="shared" si="1"/>
        <v/>
      </c>
      <c r="L21" s="98" t="str">
        <f t="shared" si="1"/>
        <v/>
      </c>
      <c r="M21" s="98" t="str">
        <f t="shared" si="1"/>
        <v/>
      </c>
      <c r="N21" s="101" t="str">
        <f t="shared" si="1"/>
        <v/>
      </c>
      <c r="O21" s="101" t="str">
        <f t="shared" si="1"/>
        <v/>
      </c>
      <c r="P21" s="101" t="str">
        <f t="shared" si="1"/>
        <v/>
      </c>
      <c r="Q21" s="101" t="str">
        <f t="shared" si="1"/>
        <v/>
      </c>
      <c r="R21" s="96" t="str">
        <f t="shared" si="1"/>
        <v/>
      </c>
      <c r="S21" s="98" t="str">
        <f t="shared" si="1"/>
        <v/>
      </c>
      <c r="T21" s="98" t="str">
        <f t="shared" si="1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1"/>
        <v/>
      </c>
      <c r="H22" s="98" t="str">
        <f t="shared" si="1"/>
        <v/>
      </c>
      <c r="I22" s="98" t="str">
        <f t="shared" si="1"/>
        <v/>
      </c>
      <c r="J22" s="98" t="str">
        <f t="shared" si="1"/>
        <v/>
      </c>
      <c r="K22" s="98" t="str">
        <f t="shared" si="1"/>
        <v/>
      </c>
      <c r="L22" s="98" t="str">
        <f t="shared" si="1"/>
        <v/>
      </c>
      <c r="M22" s="98" t="str">
        <f t="shared" si="1"/>
        <v/>
      </c>
      <c r="N22" s="101" t="str">
        <f t="shared" si="1"/>
        <v/>
      </c>
      <c r="O22" s="101" t="str">
        <f t="shared" si="1"/>
        <v/>
      </c>
      <c r="P22" s="101" t="str">
        <f t="shared" si="1"/>
        <v/>
      </c>
      <c r="Q22" s="101" t="str">
        <f t="shared" si="1"/>
        <v/>
      </c>
      <c r="R22" s="96" t="str">
        <f t="shared" si="1"/>
        <v/>
      </c>
      <c r="S22" s="98" t="str">
        <f t="shared" si="1"/>
        <v/>
      </c>
      <c r="T22" s="98" t="str">
        <f t="shared" si="1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1"/>
        <v/>
      </c>
      <c r="H23" s="98" t="str">
        <f t="shared" si="1"/>
        <v/>
      </c>
      <c r="I23" s="98" t="str">
        <f t="shared" si="1"/>
        <v/>
      </c>
      <c r="J23" s="98" t="str">
        <f t="shared" si="1"/>
        <v/>
      </c>
      <c r="K23" s="98" t="str">
        <f t="shared" si="1"/>
        <v/>
      </c>
      <c r="L23" s="98" t="str">
        <f t="shared" si="1"/>
        <v/>
      </c>
      <c r="M23" s="98" t="str">
        <f t="shared" si="1"/>
        <v/>
      </c>
      <c r="N23" s="101" t="str">
        <f t="shared" si="1"/>
        <v/>
      </c>
      <c r="O23" s="101" t="str">
        <f t="shared" si="1"/>
        <v/>
      </c>
      <c r="P23" s="101" t="str">
        <f t="shared" si="1"/>
        <v/>
      </c>
      <c r="Q23" s="101" t="str">
        <f t="shared" si="1"/>
        <v/>
      </c>
      <c r="R23" s="96" t="str">
        <f t="shared" si="1"/>
        <v/>
      </c>
      <c r="S23" s="98" t="str">
        <f t="shared" si="1"/>
        <v/>
      </c>
      <c r="T23" s="98" t="str">
        <f t="shared" si="1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si="1"/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ref="G28:T37" si="2">IF(AND($E28,$F28=G$6,SUM(G$6)&gt;0),$E28,"")</f>
        <v/>
      </c>
      <c r="H28" s="98" t="str">
        <f t="shared" si="2"/>
        <v/>
      </c>
      <c r="I28" s="98" t="str">
        <f t="shared" si="2"/>
        <v/>
      </c>
      <c r="J28" s="98" t="str">
        <f t="shared" si="2"/>
        <v/>
      </c>
      <c r="K28" s="98" t="str">
        <f t="shared" si="2"/>
        <v/>
      </c>
      <c r="L28" s="98" t="str">
        <f t="shared" si="2"/>
        <v/>
      </c>
      <c r="M28" s="98" t="str">
        <f t="shared" si="2"/>
        <v/>
      </c>
      <c r="N28" s="101" t="str">
        <f t="shared" si="2"/>
        <v/>
      </c>
      <c r="O28" s="101" t="str">
        <f t="shared" si="2"/>
        <v/>
      </c>
      <c r="P28" s="101" t="str">
        <f t="shared" si="2"/>
        <v/>
      </c>
      <c r="Q28" s="101" t="str">
        <f t="shared" si="2"/>
        <v/>
      </c>
      <c r="R28" s="96" t="str">
        <f t="shared" si="2"/>
        <v/>
      </c>
      <c r="S28" s="98" t="str">
        <f t="shared" si="2"/>
        <v/>
      </c>
      <c r="T28" s="98" t="str">
        <f t="shared" si="2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2"/>
        <v/>
      </c>
      <c r="H29" s="98" t="str">
        <f t="shared" si="2"/>
        <v/>
      </c>
      <c r="I29" s="98" t="str">
        <f t="shared" si="2"/>
        <v/>
      </c>
      <c r="J29" s="98" t="str">
        <f t="shared" si="2"/>
        <v/>
      </c>
      <c r="K29" s="98" t="str">
        <f t="shared" si="2"/>
        <v/>
      </c>
      <c r="L29" s="98" t="str">
        <f t="shared" si="2"/>
        <v/>
      </c>
      <c r="M29" s="98" t="str">
        <f t="shared" si="2"/>
        <v/>
      </c>
      <c r="N29" s="101" t="str">
        <f t="shared" si="2"/>
        <v/>
      </c>
      <c r="O29" s="101" t="str">
        <f t="shared" si="2"/>
        <v/>
      </c>
      <c r="P29" s="101" t="str">
        <f t="shared" si="2"/>
        <v/>
      </c>
      <c r="Q29" s="101" t="str">
        <f t="shared" si="2"/>
        <v/>
      </c>
      <c r="R29" s="96" t="str">
        <f t="shared" si="2"/>
        <v/>
      </c>
      <c r="S29" s="98" t="str">
        <f t="shared" si="2"/>
        <v/>
      </c>
      <c r="T29" s="98" t="str">
        <f t="shared" si="2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2"/>
        <v/>
      </c>
      <c r="H30" s="98" t="str">
        <f t="shared" si="2"/>
        <v/>
      </c>
      <c r="I30" s="98" t="str">
        <f t="shared" si="2"/>
        <v/>
      </c>
      <c r="J30" s="98" t="str">
        <f t="shared" si="2"/>
        <v/>
      </c>
      <c r="K30" s="98" t="str">
        <f t="shared" si="2"/>
        <v/>
      </c>
      <c r="L30" s="98" t="str">
        <f t="shared" si="2"/>
        <v/>
      </c>
      <c r="M30" s="98" t="str">
        <f t="shared" si="2"/>
        <v/>
      </c>
      <c r="N30" s="101" t="str">
        <f t="shared" si="2"/>
        <v/>
      </c>
      <c r="O30" s="101" t="str">
        <f t="shared" si="2"/>
        <v/>
      </c>
      <c r="P30" s="101" t="str">
        <f t="shared" si="2"/>
        <v/>
      </c>
      <c r="Q30" s="101" t="str">
        <f t="shared" si="2"/>
        <v/>
      </c>
      <c r="R30" s="96" t="str">
        <f t="shared" si="2"/>
        <v/>
      </c>
      <c r="S30" s="98" t="str">
        <f t="shared" si="2"/>
        <v/>
      </c>
      <c r="T30" s="98" t="str">
        <f t="shared" si="2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2"/>
        <v/>
      </c>
      <c r="H31" s="98" t="str">
        <f t="shared" si="2"/>
        <v/>
      </c>
      <c r="I31" s="98" t="str">
        <f t="shared" si="2"/>
        <v/>
      </c>
      <c r="J31" s="98" t="str">
        <f t="shared" si="2"/>
        <v/>
      </c>
      <c r="K31" s="98" t="str">
        <f t="shared" si="2"/>
        <v/>
      </c>
      <c r="L31" s="98" t="str">
        <f t="shared" si="2"/>
        <v/>
      </c>
      <c r="M31" s="98" t="str">
        <f t="shared" si="2"/>
        <v/>
      </c>
      <c r="N31" s="101" t="str">
        <f t="shared" si="2"/>
        <v/>
      </c>
      <c r="O31" s="101" t="str">
        <f t="shared" si="2"/>
        <v/>
      </c>
      <c r="P31" s="101" t="str">
        <f t="shared" si="2"/>
        <v/>
      </c>
      <c r="Q31" s="101" t="str">
        <f t="shared" si="2"/>
        <v/>
      </c>
      <c r="R31" s="96" t="str">
        <f t="shared" si="2"/>
        <v/>
      </c>
      <c r="S31" s="98" t="str">
        <f t="shared" si="2"/>
        <v/>
      </c>
      <c r="T31" s="98" t="str">
        <f t="shared" si="2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2"/>
        <v/>
      </c>
      <c r="H32" s="98" t="str">
        <f t="shared" si="2"/>
        <v/>
      </c>
      <c r="I32" s="98" t="str">
        <f t="shared" si="2"/>
        <v/>
      </c>
      <c r="J32" s="98" t="str">
        <f t="shared" si="2"/>
        <v/>
      </c>
      <c r="K32" s="98" t="str">
        <f t="shared" si="2"/>
        <v/>
      </c>
      <c r="L32" s="98" t="str">
        <f t="shared" si="2"/>
        <v/>
      </c>
      <c r="M32" s="98" t="str">
        <f t="shared" si="2"/>
        <v/>
      </c>
      <c r="N32" s="101" t="str">
        <f t="shared" si="2"/>
        <v/>
      </c>
      <c r="O32" s="101" t="str">
        <f t="shared" si="2"/>
        <v/>
      </c>
      <c r="P32" s="101" t="str">
        <f t="shared" si="2"/>
        <v/>
      </c>
      <c r="Q32" s="101" t="str">
        <f t="shared" si="2"/>
        <v/>
      </c>
      <c r="R32" s="96" t="str">
        <f t="shared" si="2"/>
        <v/>
      </c>
      <c r="S32" s="98" t="str">
        <f t="shared" si="2"/>
        <v/>
      </c>
      <c r="T32" s="98" t="str">
        <f t="shared" si="2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2"/>
        <v/>
      </c>
      <c r="H33" s="98" t="str">
        <f t="shared" si="2"/>
        <v/>
      </c>
      <c r="I33" s="98" t="str">
        <f t="shared" si="2"/>
        <v/>
      </c>
      <c r="J33" s="98" t="str">
        <f t="shared" si="2"/>
        <v/>
      </c>
      <c r="K33" s="98" t="str">
        <f t="shared" si="2"/>
        <v/>
      </c>
      <c r="L33" s="98" t="str">
        <f t="shared" si="2"/>
        <v/>
      </c>
      <c r="M33" s="98" t="str">
        <f t="shared" si="2"/>
        <v/>
      </c>
      <c r="N33" s="101" t="str">
        <f t="shared" si="2"/>
        <v/>
      </c>
      <c r="O33" s="101" t="str">
        <f t="shared" si="2"/>
        <v/>
      </c>
      <c r="P33" s="101" t="str">
        <f t="shared" si="2"/>
        <v/>
      </c>
      <c r="Q33" s="101" t="str">
        <f t="shared" si="2"/>
        <v/>
      </c>
      <c r="R33" s="96" t="str">
        <f t="shared" si="2"/>
        <v/>
      </c>
      <c r="S33" s="98" t="str">
        <f t="shared" si="2"/>
        <v/>
      </c>
      <c r="T33" s="98" t="str">
        <f t="shared" si="2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2"/>
        <v/>
      </c>
      <c r="H34" s="98" t="str">
        <f t="shared" si="2"/>
        <v/>
      </c>
      <c r="I34" s="98" t="str">
        <f t="shared" si="2"/>
        <v/>
      </c>
      <c r="J34" s="98" t="str">
        <f t="shared" si="2"/>
        <v/>
      </c>
      <c r="K34" s="98" t="str">
        <f t="shared" si="2"/>
        <v/>
      </c>
      <c r="L34" s="98" t="str">
        <f t="shared" si="2"/>
        <v/>
      </c>
      <c r="M34" s="98" t="str">
        <f t="shared" si="2"/>
        <v/>
      </c>
      <c r="N34" s="101" t="str">
        <f t="shared" si="2"/>
        <v/>
      </c>
      <c r="O34" s="101" t="str">
        <f t="shared" si="2"/>
        <v/>
      </c>
      <c r="P34" s="101" t="str">
        <f t="shared" si="2"/>
        <v/>
      </c>
      <c r="Q34" s="101" t="str">
        <f t="shared" si="2"/>
        <v/>
      </c>
      <c r="R34" s="96" t="str">
        <f t="shared" si="2"/>
        <v/>
      </c>
      <c r="S34" s="98" t="str">
        <f t="shared" si="2"/>
        <v/>
      </c>
      <c r="T34" s="98" t="str">
        <f t="shared" si="2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2"/>
        <v/>
      </c>
      <c r="H35" s="98" t="str">
        <f t="shared" si="2"/>
        <v/>
      </c>
      <c r="I35" s="98" t="str">
        <f t="shared" si="2"/>
        <v/>
      </c>
      <c r="J35" s="98" t="str">
        <f t="shared" si="2"/>
        <v/>
      </c>
      <c r="K35" s="98" t="str">
        <f t="shared" si="2"/>
        <v/>
      </c>
      <c r="L35" s="98" t="str">
        <f t="shared" si="2"/>
        <v/>
      </c>
      <c r="M35" s="98" t="str">
        <f t="shared" si="2"/>
        <v/>
      </c>
      <c r="N35" s="101" t="str">
        <f t="shared" si="2"/>
        <v/>
      </c>
      <c r="O35" s="101" t="str">
        <f t="shared" si="2"/>
        <v/>
      </c>
      <c r="P35" s="101" t="str">
        <f t="shared" si="2"/>
        <v/>
      </c>
      <c r="Q35" s="101" t="str">
        <f t="shared" si="2"/>
        <v/>
      </c>
      <c r="R35" s="96" t="str">
        <f t="shared" si="2"/>
        <v/>
      </c>
      <c r="S35" s="98" t="str">
        <f t="shared" si="2"/>
        <v/>
      </c>
      <c r="T35" s="98" t="str">
        <f t="shared" si="2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2"/>
        <v/>
      </c>
      <c r="H36" s="98" t="str">
        <f t="shared" si="2"/>
        <v/>
      </c>
      <c r="I36" s="98" t="str">
        <f t="shared" si="2"/>
        <v/>
      </c>
      <c r="J36" s="98" t="str">
        <f t="shared" si="2"/>
        <v/>
      </c>
      <c r="K36" s="98" t="str">
        <f t="shared" si="2"/>
        <v/>
      </c>
      <c r="L36" s="98" t="str">
        <f t="shared" si="2"/>
        <v/>
      </c>
      <c r="M36" s="98" t="str">
        <f t="shared" si="2"/>
        <v/>
      </c>
      <c r="N36" s="101" t="str">
        <f t="shared" si="2"/>
        <v/>
      </c>
      <c r="O36" s="101" t="str">
        <f t="shared" si="2"/>
        <v/>
      </c>
      <c r="P36" s="101" t="str">
        <f t="shared" si="2"/>
        <v/>
      </c>
      <c r="Q36" s="101" t="str">
        <f t="shared" si="2"/>
        <v/>
      </c>
      <c r="R36" s="96" t="str">
        <f t="shared" si="2"/>
        <v/>
      </c>
      <c r="S36" s="98" t="str">
        <f t="shared" si="2"/>
        <v/>
      </c>
      <c r="T36" s="98" t="str">
        <f t="shared" si="2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2"/>
        <v/>
      </c>
      <c r="H37" s="98" t="str">
        <f t="shared" si="2"/>
        <v/>
      </c>
      <c r="I37" s="98" t="str">
        <f t="shared" si="2"/>
        <v/>
      </c>
      <c r="J37" s="98" t="str">
        <f t="shared" si="2"/>
        <v/>
      </c>
      <c r="K37" s="98" t="str">
        <f t="shared" si="2"/>
        <v/>
      </c>
      <c r="L37" s="98" t="str">
        <f t="shared" si="2"/>
        <v/>
      </c>
      <c r="M37" s="98" t="str">
        <f t="shared" si="2"/>
        <v/>
      </c>
      <c r="N37" s="101" t="str">
        <f t="shared" si="2"/>
        <v/>
      </c>
      <c r="O37" s="101" t="str">
        <f t="shared" si="2"/>
        <v/>
      </c>
      <c r="P37" s="101" t="str">
        <f t="shared" si="2"/>
        <v/>
      </c>
      <c r="Q37" s="101" t="str">
        <f t="shared" si="2"/>
        <v/>
      </c>
      <c r="R37" s="96" t="str">
        <f t="shared" si="2"/>
        <v/>
      </c>
      <c r="S37" s="98" t="str">
        <f t="shared" si="2"/>
        <v/>
      </c>
      <c r="T37" s="98" t="str">
        <f t="shared" si="2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ref="G38:T47" si="3">IF(AND($E38,$F38=G$6,SUM(G$6)&gt;0),$E38,"")</f>
        <v/>
      </c>
      <c r="H38" s="98" t="str">
        <f t="shared" si="3"/>
        <v/>
      </c>
      <c r="I38" s="98" t="str">
        <f t="shared" si="3"/>
        <v/>
      </c>
      <c r="J38" s="98" t="str">
        <f t="shared" si="3"/>
        <v/>
      </c>
      <c r="K38" s="98" t="str">
        <f t="shared" si="3"/>
        <v/>
      </c>
      <c r="L38" s="98" t="str">
        <f t="shared" si="3"/>
        <v/>
      </c>
      <c r="M38" s="98" t="str">
        <f t="shared" si="3"/>
        <v/>
      </c>
      <c r="N38" s="101" t="str">
        <f t="shared" si="3"/>
        <v/>
      </c>
      <c r="O38" s="101" t="str">
        <f t="shared" si="3"/>
        <v/>
      </c>
      <c r="P38" s="101" t="str">
        <f t="shared" si="3"/>
        <v/>
      </c>
      <c r="Q38" s="101" t="str">
        <f t="shared" si="3"/>
        <v/>
      </c>
      <c r="R38" s="96" t="str">
        <f t="shared" si="3"/>
        <v/>
      </c>
      <c r="S38" s="98" t="str">
        <f t="shared" si="3"/>
        <v/>
      </c>
      <c r="T38" s="98" t="str">
        <f t="shared" si="3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3"/>
        <v/>
      </c>
      <c r="H39" s="98" t="str">
        <f t="shared" si="3"/>
        <v/>
      </c>
      <c r="I39" s="98" t="str">
        <f t="shared" si="3"/>
        <v/>
      </c>
      <c r="J39" s="98" t="str">
        <f t="shared" si="3"/>
        <v/>
      </c>
      <c r="K39" s="98" t="str">
        <f t="shared" si="3"/>
        <v/>
      </c>
      <c r="L39" s="98" t="str">
        <f t="shared" si="3"/>
        <v/>
      </c>
      <c r="M39" s="98" t="str">
        <f t="shared" si="3"/>
        <v/>
      </c>
      <c r="N39" s="101" t="str">
        <f t="shared" si="3"/>
        <v/>
      </c>
      <c r="O39" s="101" t="str">
        <f t="shared" si="3"/>
        <v/>
      </c>
      <c r="P39" s="101" t="str">
        <f t="shared" si="3"/>
        <v/>
      </c>
      <c r="Q39" s="101" t="str">
        <f t="shared" si="3"/>
        <v/>
      </c>
      <c r="R39" s="96" t="str">
        <f t="shared" si="3"/>
        <v/>
      </c>
      <c r="S39" s="98" t="str">
        <f t="shared" si="3"/>
        <v/>
      </c>
      <c r="T39" s="98" t="str">
        <f t="shared" si="3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si="3"/>
        <v/>
      </c>
      <c r="H40" s="98" t="str">
        <f t="shared" si="3"/>
        <v/>
      </c>
      <c r="I40" s="98" t="str">
        <f t="shared" si="3"/>
        <v/>
      </c>
      <c r="J40" s="98" t="str">
        <f t="shared" si="3"/>
        <v/>
      </c>
      <c r="K40" s="98" t="str">
        <f t="shared" si="3"/>
        <v/>
      </c>
      <c r="L40" s="98" t="str">
        <f t="shared" si="3"/>
        <v/>
      </c>
      <c r="M40" s="98" t="str">
        <f t="shared" si="3"/>
        <v/>
      </c>
      <c r="N40" s="101" t="str">
        <f t="shared" si="3"/>
        <v/>
      </c>
      <c r="O40" s="101" t="str">
        <f t="shared" si="3"/>
        <v/>
      </c>
      <c r="P40" s="101" t="str">
        <f t="shared" si="3"/>
        <v/>
      </c>
      <c r="Q40" s="101" t="str">
        <f t="shared" si="3"/>
        <v/>
      </c>
      <c r="R40" s="96" t="str">
        <f t="shared" si="3"/>
        <v/>
      </c>
      <c r="S40" s="98" t="str">
        <f t="shared" si="3"/>
        <v/>
      </c>
      <c r="T40" s="98" t="str">
        <f t="shared" si="3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3"/>
        <v/>
      </c>
      <c r="H41" s="98" t="str">
        <f t="shared" si="3"/>
        <v/>
      </c>
      <c r="I41" s="98" t="str">
        <f t="shared" si="3"/>
        <v/>
      </c>
      <c r="J41" s="98" t="str">
        <f t="shared" si="3"/>
        <v/>
      </c>
      <c r="K41" s="98" t="str">
        <f t="shared" si="3"/>
        <v/>
      </c>
      <c r="L41" s="98" t="str">
        <f t="shared" si="3"/>
        <v/>
      </c>
      <c r="M41" s="98" t="str">
        <f t="shared" si="3"/>
        <v/>
      </c>
      <c r="N41" s="101" t="str">
        <f t="shared" si="3"/>
        <v/>
      </c>
      <c r="O41" s="101" t="str">
        <f t="shared" si="3"/>
        <v/>
      </c>
      <c r="P41" s="101" t="str">
        <f t="shared" si="3"/>
        <v/>
      </c>
      <c r="Q41" s="101" t="str">
        <f t="shared" si="3"/>
        <v/>
      </c>
      <c r="R41" s="96" t="str">
        <f t="shared" si="3"/>
        <v/>
      </c>
      <c r="S41" s="98" t="str">
        <f t="shared" si="3"/>
        <v/>
      </c>
      <c r="T41" s="98" t="str">
        <f t="shared" si="3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3"/>
        <v/>
      </c>
      <c r="H42" s="98" t="str">
        <f t="shared" si="3"/>
        <v/>
      </c>
      <c r="I42" s="98" t="str">
        <f t="shared" si="3"/>
        <v/>
      </c>
      <c r="J42" s="98" t="str">
        <f t="shared" si="3"/>
        <v/>
      </c>
      <c r="K42" s="98" t="str">
        <f t="shared" si="3"/>
        <v/>
      </c>
      <c r="L42" s="98" t="str">
        <f t="shared" si="3"/>
        <v/>
      </c>
      <c r="M42" s="98" t="str">
        <f t="shared" si="3"/>
        <v/>
      </c>
      <c r="N42" s="101" t="str">
        <f t="shared" si="3"/>
        <v/>
      </c>
      <c r="O42" s="101" t="str">
        <f t="shared" si="3"/>
        <v/>
      </c>
      <c r="P42" s="101" t="str">
        <f t="shared" si="3"/>
        <v/>
      </c>
      <c r="Q42" s="101" t="str">
        <f t="shared" si="3"/>
        <v/>
      </c>
      <c r="R42" s="96" t="str">
        <f t="shared" si="3"/>
        <v/>
      </c>
      <c r="S42" s="98" t="str">
        <f t="shared" si="3"/>
        <v/>
      </c>
      <c r="T42" s="98" t="str">
        <f t="shared" si="3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3"/>
        <v/>
      </c>
      <c r="H43" s="98" t="str">
        <f t="shared" si="3"/>
        <v/>
      </c>
      <c r="I43" s="98" t="str">
        <f t="shared" si="3"/>
        <v/>
      </c>
      <c r="J43" s="98" t="str">
        <f t="shared" si="3"/>
        <v/>
      </c>
      <c r="K43" s="98" t="str">
        <f t="shared" si="3"/>
        <v/>
      </c>
      <c r="L43" s="98" t="str">
        <f t="shared" si="3"/>
        <v/>
      </c>
      <c r="M43" s="98" t="str">
        <f t="shared" si="3"/>
        <v/>
      </c>
      <c r="N43" s="101" t="str">
        <f t="shared" si="3"/>
        <v/>
      </c>
      <c r="O43" s="101" t="str">
        <f t="shared" si="3"/>
        <v/>
      </c>
      <c r="P43" s="101" t="str">
        <f t="shared" si="3"/>
        <v/>
      </c>
      <c r="Q43" s="101" t="str">
        <f t="shared" si="3"/>
        <v/>
      </c>
      <c r="R43" s="96" t="str">
        <f t="shared" si="3"/>
        <v/>
      </c>
      <c r="S43" s="98" t="str">
        <f t="shared" si="3"/>
        <v/>
      </c>
      <c r="T43" s="98" t="str">
        <f t="shared" si="3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3"/>
        <v/>
      </c>
      <c r="H44" s="98" t="str">
        <f t="shared" si="3"/>
        <v/>
      </c>
      <c r="I44" s="98" t="str">
        <f t="shared" si="3"/>
        <v/>
      </c>
      <c r="J44" s="98" t="str">
        <f t="shared" si="3"/>
        <v/>
      </c>
      <c r="K44" s="98" t="str">
        <f t="shared" si="3"/>
        <v/>
      </c>
      <c r="L44" s="98" t="str">
        <f t="shared" si="3"/>
        <v/>
      </c>
      <c r="M44" s="98" t="str">
        <f t="shared" si="3"/>
        <v/>
      </c>
      <c r="N44" s="101" t="str">
        <f t="shared" si="3"/>
        <v/>
      </c>
      <c r="O44" s="101" t="str">
        <f t="shared" si="3"/>
        <v/>
      </c>
      <c r="P44" s="101" t="str">
        <f t="shared" si="3"/>
        <v/>
      </c>
      <c r="Q44" s="101" t="str">
        <f t="shared" si="3"/>
        <v/>
      </c>
      <c r="R44" s="96" t="str">
        <f t="shared" si="3"/>
        <v/>
      </c>
      <c r="S44" s="98" t="str">
        <f t="shared" si="3"/>
        <v/>
      </c>
      <c r="T44" s="98" t="str">
        <f t="shared" si="3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3"/>
        <v/>
      </c>
      <c r="H45" s="98" t="str">
        <f t="shared" si="3"/>
        <v/>
      </c>
      <c r="I45" s="98" t="str">
        <f t="shared" si="3"/>
        <v/>
      </c>
      <c r="J45" s="98" t="str">
        <f t="shared" si="3"/>
        <v/>
      </c>
      <c r="K45" s="98" t="str">
        <f t="shared" si="3"/>
        <v/>
      </c>
      <c r="L45" s="98" t="str">
        <f t="shared" si="3"/>
        <v/>
      </c>
      <c r="M45" s="98" t="str">
        <f t="shared" si="3"/>
        <v/>
      </c>
      <c r="N45" s="101" t="str">
        <f t="shared" si="3"/>
        <v/>
      </c>
      <c r="O45" s="101" t="str">
        <f t="shared" si="3"/>
        <v/>
      </c>
      <c r="P45" s="101" t="str">
        <f t="shared" si="3"/>
        <v/>
      </c>
      <c r="Q45" s="101" t="str">
        <f t="shared" si="3"/>
        <v/>
      </c>
      <c r="R45" s="96" t="str">
        <f t="shared" si="3"/>
        <v/>
      </c>
      <c r="S45" s="98" t="str">
        <f t="shared" si="3"/>
        <v/>
      </c>
      <c r="T45" s="98" t="str">
        <f t="shared" si="3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3"/>
        <v/>
      </c>
      <c r="H46" s="98" t="str">
        <f t="shared" si="3"/>
        <v/>
      </c>
      <c r="I46" s="98" t="str">
        <f t="shared" si="3"/>
        <v/>
      </c>
      <c r="J46" s="98" t="str">
        <f t="shared" si="3"/>
        <v/>
      </c>
      <c r="K46" s="98" t="str">
        <f t="shared" si="3"/>
        <v/>
      </c>
      <c r="L46" s="98" t="str">
        <f t="shared" si="3"/>
        <v/>
      </c>
      <c r="M46" s="98" t="str">
        <f t="shared" si="3"/>
        <v/>
      </c>
      <c r="N46" s="101" t="str">
        <f t="shared" si="3"/>
        <v/>
      </c>
      <c r="O46" s="101" t="str">
        <f t="shared" si="3"/>
        <v/>
      </c>
      <c r="P46" s="101" t="str">
        <f t="shared" si="3"/>
        <v/>
      </c>
      <c r="Q46" s="101" t="str">
        <f t="shared" si="3"/>
        <v/>
      </c>
      <c r="R46" s="96" t="str">
        <f t="shared" si="3"/>
        <v/>
      </c>
      <c r="S46" s="98" t="str">
        <f t="shared" si="3"/>
        <v/>
      </c>
      <c r="T46" s="98" t="str">
        <f t="shared" si="3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3"/>
        <v/>
      </c>
      <c r="H47" s="98" t="str">
        <f t="shared" si="3"/>
        <v/>
      </c>
      <c r="I47" s="98" t="str">
        <f t="shared" si="3"/>
        <v/>
      </c>
      <c r="J47" s="98" t="str">
        <f t="shared" si="3"/>
        <v/>
      </c>
      <c r="K47" s="98" t="str">
        <f t="shared" si="3"/>
        <v/>
      </c>
      <c r="L47" s="98" t="str">
        <f t="shared" si="3"/>
        <v/>
      </c>
      <c r="M47" s="98" t="str">
        <f t="shared" si="3"/>
        <v/>
      </c>
      <c r="N47" s="101" t="str">
        <f t="shared" si="3"/>
        <v/>
      </c>
      <c r="O47" s="101" t="str">
        <f t="shared" si="3"/>
        <v/>
      </c>
      <c r="P47" s="101" t="str">
        <f t="shared" si="3"/>
        <v/>
      </c>
      <c r="Q47" s="101" t="str">
        <f t="shared" si="3"/>
        <v/>
      </c>
      <c r="R47" s="96" t="str">
        <f t="shared" si="3"/>
        <v/>
      </c>
      <c r="S47" s="98" t="str">
        <f t="shared" si="3"/>
        <v/>
      </c>
      <c r="T47" s="98" t="str">
        <f t="shared" si="3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4">IF(SUM(G8:G47),SUM(G8:G47),"")</f>
        <v/>
      </c>
      <c r="H49" s="96" t="str">
        <f t="shared" si="4"/>
        <v/>
      </c>
      <c r="I49" s="96" t="str">
        <f t="shared" si="4"/>
        <v/>
      </c>
      <c r="J49" s="96" t="str">
        <f t="shared" si="4"/>
        <v/>
      </c>
      <c r="K49" s="96" t="str">
        <f t="shared" si="4"/>
        <v/>
      </c>
      <c r="L49" s="96" t="str">
        <f t="shared" si="4"/>
        <v/>
      </c>
      <c r="M49" s="96" t="str">
        <f t="shared" si="4"/>
        <v/>
      </c>
      <c r="N49" s="101" t="str">
        <f t="shared" si="4"/>
        <v/>
      </c>
      <c r="O49" s="101" t="str">
        <f t="shared" si="4"/>
        <v/>
      </c>
      <c r="P49" s="101" t="str">
        <f t="shared" si="4"/>
        <v/>
      </c>
      <c r="Q49" s="101" t="str">
        <f t="shared" si="4"/>
        <v/>
      </c>
      <c r="R49" s="101" t="str">
        <f t="shared" si="4"/>
        <v/>
      </c>
      <c r="S49" s="96" t="str">
        <f t="shared" si="4"/>
        <v/>
      </c>
      <c r="T49" s="96" t="str">
        <f t="shared" si="4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E8" sqref="E8:F47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(1)'!V2&gt;=5,CONCATENATE("5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4</v>
      </c>
      <c r="B6" s="85" t="s">
        <v>5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23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si="0"/>
        <v/>
      </c>
      <c r="H18" s="98" t="str">
        <f t="shared" si="0"/>
        <v/>
      </c>
      <c r="I18" s="98" t="str">
        <f t="shared" si="0"/>
        <v/>
      </c>
      <c r="J18" s="98" t="str">
        <f t="shared" si="0"/>
        <v/>
      </c>
      <c r="K18" s="98" t="str">
        <f t="shared" si="0"/>
        <v/>
      </c>
      <c r="L18" s="98" t="str">
        <f t="shared" si="0"/>
        <v/>
      </c>
      <c r="M18" s="98" t="str">
        <f t="shared" si="0"/>
        <v/>
      </c>
      <c r="N18" s="101" t="str">
        <f t="shared" si="0"/>
        <v/>
      </c>
      <c r="O18" s="101" t="str">
        <f t="shared" si="0"/>
        <v/>
      </c>
      <c r="P18" s="101" t="str">
        <f t="shared" si="0"/>
        <v/>
      </c>
      <c r="Q18" s="101" t="str">
        <f t="shared" si="0"/>
        <v/>
      </c>
      <c r="R18" s="96" t="str">
        <f t="shared" si="0"/>
        <v/>
      </c>
      <c r="S18" s="98" t="str">
        <f t="shared" si="0"/>
        <v/>
      </c>
      <c r="T18" s="98" t="str">
        <f t="shared" si="0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0"/>
        <v/>
      </c>
      <c r="H19" s="98" t="str">
        <f t="shared" si="0"/>
        <v/>
      </c>
      <c r="I19" s="98" t="str">
        <f t="shared" si="0"/>
        <v/>
      </c>
      <c r="J19" s="98" t="str">
        <f t="shared" si="0"/>
        <v/>
      </c>
      <c r="K19" s="98" t="str">
        <f t="shared" si="0"/>
        <v/>
      </c>
      <c r="L19" s="98" t="str">
        <f t="shared" si="0"/>
        <v/>
      </c>
      <c r="M19" s="98" t="str">
        <f t="shared" si="0"/>
        <v/>
      </c>
      <c r="N19" s="101" t="str">
        <f t="shared" si="0"/>
        <v/>
      </c>
      <c r="O19" s="101" t="str">
        <f t="shared" si="0"/>
        <v/>
      </c>
      <c r="P19" s="101" t="str">
        <f t="shared" si="0"/>
        <v/>
      </c>
      <c r="Q19" s="101" t="str">
        <f t="shared" si="0"/>
        <v/>
      </c>
      <c r="R19" s="96" t="str">
        <f t="shared" si="0"/>
        <v/>
      </c>
      <c r="S19" s="98" t="str">
        <f t="shared" si="0"/>
        <v/>
      </c>
      <c r="T19" s="98" t="str">
        <f t="shared" si="0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0"/>
        <v/>
      </c>
      <c r="H20" s="98" t="str">
        <f t="shared" si="0"/>
        <v/>
      </c>
      <c r="I20" s="98" t="str">
        <f t="shared" si="0"/>
        <v/>
      </c>
      <c r="J20" s="98" t="str">
        <f t="shared" si="0"/>
        <v/>
      </c>
      <c r="K20" s="98" t="str">
        <f t="shared" si="0"/>
        <v/>
      </c>
      <c r="L20" s="98" t="str">
        <f t="shared" si="0"/>
        <v/>
      </c>
      <c r="M20" s="98" t="str">
        <f t="shared" si="0"/>
        <v/>
      </c>
      <c r="N20" s="101" t="str">
        <f t="shared" si="0"/>
        <v/>
      </c>
      <c r="O20" s="101" t="str">
        <f t="shared" si="0"/>
        <v/>
      </c>
      <c r="P20" s="101" t="str">
        <f t="shared" si="0"/>
        <v/>
      </c>
      <c r="Q20" s="101" t="str">
        <f t="shared" si="0"/>
        <v/>
      </c>
      <c r="R20" s="96" t="str">
        <f t="shared" si="0"/>
        <v/>
      </c>
      <c r="S20" s="98" t="str">
        <f t="shared" si="0"/>
        <v/>
      </c>
      <c r="T20" s="98" t="str">
        <f t="shared" si="0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0"/>
        <v/>
      </c>
      <c r="H21" s="98" t="str">
        <f t="shared" si="0"/>
        <v/>
      </c>
      <c r="I21" s="98" t="str">
        <f t="shared" si="0"/>
        <v/>
      </c>
      <c r="J21" s="98" t="str">
        <f t="shared" si="0"/>
        <v/>
      </c>
      <c r="K21" s="98" t="str">
        <f t="shared" si="0"/>
        <v/>
      </c>
      <c r="L21" s="98" t="str">
        <f t="shared" si="0"/>
        <v/>
      </c>
      <c r="M21" s="98" t="str">
        <f t="shared" si="0"/>
        <v/>
      </c>
      <c r="N21" s="101" t="str">
        <f t="shared" si="0"/>
        <v/>
      </c>
      <c r="O21" s="101" t="str">
        <f t="shared" si="0"/>
        <v/>
      </c>
      <c r="P21" s="101" t="str">
        <f t="shared" si="0"/>
        <v/>
      </c>
      <c r="Q21" s="101" t="str">
        <f t="shared" si="0"/>
        <v/>
      </c>
      <c r="R21" s="96" t="str">
        <f t="shared" si="0"/>
        <v/>
      </c>
      <c r="S21" s="98" t="str">
        <f t="shared" si="0"/>
        <v/>
      </c>
      <c r="T21" s="98" t="str">
        <f t="shared" si="0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0"/>
        <v/>
      </c>
      <c r="H22" s="98" t="str">
        <f t="shared" si="0"/>
        <v/>
      </c>
      <c r="I22" s="98" t="str">
        <f t="shared" si="0"/>
        <v/>
      </c>
      <c r="J22" s="98" t="str">
        <f t="shared" si="0"/>
        <v/>
      </c>
      <c r="K22" s="98" t="str">
        <f t="shared" si="0"/>
        <v/>
      </c>
      <c r="L22" s="98" t="str">
        <f t="shared" si="0"/>
        <v/>
      </c>
      <c r="M22" s="98" t="str">
        <f t="shared" si="0"/>
        <v/>
      </c>
      <c r="N22" s="101" t="str">
        <f t="shared" si="0"/>
        <v/>
      </c>
      <c r="O22" s="101" t="str">
        <f t="shared" si="0"/>
        <v/>
      </c>
      <c r="P22" s="101" t="str">
        <f t="shared" si="0"/>
        <v/>
      </c>
      <c r="Q22" s="101" t="str">
        <f t="shared" si="0"/>
        <v/>
      </c>
      <c r="R22" s="96" t="str">
        <f t="shared" si="0"/>
        <v/>
      </c>
      <c r="S22" s="98" t="str">
        <f t="shared" si="0"/>
        <v/>
      </c>
      <c r="T22" s="98" t="str">
        <f t="shared" si="0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0"/>
        <v/>
      </c>
      <c r="H23" s="98" t="str">
        <f t="shared" si="0"/>
        <v/>
      </c>
      <c r="I23" s="98" t="str">
        <f t="shared" si="0"/>
        <v/>
      </c>
      <c r="J23" s="98" t="str">
        <f t="shared" si="0"/>
        <v/>
      </c>
      <c r="K23" s="98" t="str">
        <f t="shared" si="0"/>
        <v/>
      </c>
      <c r="L23" s="98" t="str">
        <f t="shared" si="0"/>
        <v/>
      </c>
      <c r="M23" s="98" t="str">
        <f t="shared" si="0"/>
        <v/>
      </c>
      <c r="N23" s="101" t="str">
        <f t="shared" si="0"/>
        <v/>
      </c>
      <c r="O23" s="101" t="str">
        <f t="shared" si="0"/>
        <v/>
      </c>
      <c r="P23" s="101" t="str">
        <f t="shared" si="0"/>
        <v/>
      </c>
      <c r="Q23" s="101" t="str">
        <f t="shared" si="0"/>
        <v/>
      </c>
      <c r="R23" s="96" t="str">
        <f t="shared" si="0"/>
        <v/>
      </c>
      <c r="S23" s="98" t="str">
        <f t="shared" si="0"/>
        <v/>
      </c>
      <c r="T23" s="98" t="str">
        <f t="shared" si="0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ref="G24:T39" si="1">IF(AND($E24,$F24=G$6,SUM(G$6)&gt;0),$E24,"")</f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si="1"/>
        <v/>
      </c>
      <c r="H28" s="98" t="str">
        <f t="shared" si="1"/>
        <v/>
      </c>
      <c r="I28" s="98" t="str">
        <f t="shared" si="1"/>
        <v/>
      </c>
      <c r="J28" s="98" t="str">
        <f t="shared" si="1"/>
        <v/>
      </c>
      <c r="K28" s="98" t="str">
        <f t="shared" si="1"/>
        <v/>
      </c>
      <c r="L28" s="98" t="str">
        <f t="shared" si="1"/>
        <v/>
      </c>
      <c r="M28" s="98" t="str">
        <f t="shared" si="1"/>
        <v/>
      </c>
      <c r="N28" s="101" t="str">
        <f t="shared" si="1"/>
        <v/>
      </c>
      <c r="O28" s="101" t="str">
        <f t="shared" si="1"/>
        <v/>
      </c>
      <c r="P28" s="101" t="str">
        <f t="shared" si="1"/>
        <v/>
      </c>
      <c r="Q28" s="101" t="str">
        <f t="shared" si="1"/>
        <v/>
      </c>
      <c r="R28" s="96" t="str">
        <f t="shared" si="1"/>
        <v/>
      </c>
      <c r="S28" s="98" t="str">
        <f t="shared" si="1"/>
        <v/>
      </c>
      <c r="T28" s="98" t="str">
        <f t="shared" si="1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1"/>
        <v/>
      </c>
      <c r="H29" s="98" t="str">
        <f t="shared" si="1"/>
        <v/>
      </c>
      <c r="I29" s="98" t="str">
        <f t="shared" si="1"/>
        <v/>
      </c>
      <c r="J29" s="98" t="str">
        <f t="shared" si="1"/>
        <v/>
      </c>
      <c r="K29" s="98" t="str">
        <f t="shared" si="1"/>
        <v/>
      </c>
      <c r="L29" s="98" t="str">
        <f t="shared" si="1"/>
        <v/>
      </c>
      <c r="M29" s="98" t="str">
        <f t="shared" si="1"/>
        <v/>
      </c>
      <c r="N29" s="101" t="str">
        <f t="shared" si="1"/>
        <v/>
      </c>
      <c r="O29" s="101" t="str">
        <f t="shared" si="1"/>
        <v/>
      </c>
      <c r="P29" s="101" t="str">
        <f t="shared" si="1"/>
        <v/>
      </c>
      <c r="Q29" s="101" t="str">
        <f t="shared" si="1"/>
        <v/>
      </c>
      <c r="R29" s="96" t="str">
        <f t="shared" si="1"/>
        <v/>
      </c>
      <c r="S29" s="98" t="str">
        <f t="shared" si="1"/>
        <v/>
      </c>
      <c r="T29" s="98" t="str">
        <f t="shared" si="1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1"/>
        <v/>
      </c>
      <c r="H30" s="98" t="str">
        <f t="shared" si="1"/>
        <v/>
      </c>
      <c r="I30" s="98" t="str">
        <f t="shared" si="1"/>
        <v/>
      </c>
      <c r="J30" s="98" t="str">
        <f t="shared" si="1"/>
        <v/>
      </c>
      <c r="K30" s="98" t="str">
        <f t="shared" si="1"/>
        <v/>
      </c>
      <c r="L30" s="98" t="str">
        <f t="shared" si="1"/>
        <v/>
      </c>
      <c r="M30" s="98" t="str">
        <f t="shared" si="1"/>
        <v/>
      </c>
      <c r="N30" s="101" t="str">
        <f t="shared" si="1"/>
        <v/>
      </c>
      <c r="O30" s="101" t="str">
        <f t="shared" si="1"/>
        <v/>
      </c>
      <c r="P30" s="101" t="str">
        <f t="shared" si="1"/>
        <v/>
      </c>
      <c r="Q30" s="101" t="str">
        <f t="shared" si="1"/>
        <v/>
      </c>
      <c r="R30" s="96" t="str">
        <f t="shared" si="1"/>
        <v/>
      </c>
      <c r="S30" s="98" t="str">
        <f t="shared" si="1"/>
        <v/>
      </c>
      <c r="T30" s="98" t="str">
        <f t="shared" si="1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1"/>
        <v/>
      </c>
      <c r="H31" s="98" t="str">
        <f t="shared" si="1"/>
        <v/>
      </c>
      <c r="I31" s="98" t="str">
        <f t="shared" si="1"/>
        <v/>
      </c>
      <c r="J31" s="98" t="str">
        <f t="shared" si="1"/>
        <v/>
      </c>
      <c r="K31" s="98" t="str">
        <f t="shared" si="1"/>
        <v/>
      </c>
      <c r="L31" s="98" t="str">
        <f t="shared" si="1"/>
        <v/>
      </c>
      <c r="M31" s="98" t="str">
        <f t="shared" si="1"/>
        <v/>
      </c>
      <c r="N31" s="101" t="str">
        <f t="shared" si="1"/>
        <v/>
      </c>
      <c r="O31" s="101" t="str">
        <f t="shared" si="1"/>
        <v/>
      </c>
      <c r="P31" s="101" t="str">
        <f t="shared" si="1"/>
        <v/>
      </c>
      <c r="Q31" s="101" t="str">
        <f t="shared" si="1"/>
        <v/>
      </c>
      <c r="R31" s="96" t="str">
        <f t="shared" si="1"/>
        <v/>
      </c>
      <c r="S31" s="98" t="str">
        <f t="shared" si="1"/>
        <v/>
      </c>
      <c r="T31" s="98" t="str">
        <f t="shared" si="1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1"/>
        <v/>
      </c>
      <c r="H32" s="98" t="str">
        <f t="shared" si="1"/>
        <v/>
      </c>
      <c r="I32" s="98" t="str">
        <f t="shared" si="1"/>
        <v/>
      </c>
      <c r="J32" s="98" t="str">
        <f t="shared" si="1"/>
        <v/>
      </c>
      <c r="K32" s="98" t="str">
        <f t="shared" si="1"/>
        <v/>
      </c>
      <c r="L32" s="98" t="str">
        <f t="shared" si="1"/>
        <v/>
      </c>
      <c r="M32" s="98" t="str">
        <f t="shared" si="1"/>
        <v/>
      </c>
      <c r="N32" s="101" t="str">
        <f t="shared" si="1"/>
        <v/>
      </c>
      <c r="O32" s="101" t="str">
        <f t="shared" si="1"/>
        <v/>
      </c>
      <c r="P32" s="101" t="str">
        <f t="shared" si="1"/>
        <v/>
      </c>
      <c r="Q32" s="101" t="str">
        <f t="shared" si="1"/>
        <v/>
      </c>
      <c r="R32" s="96" t="str">
        <f t="shared" si="1"/>
        <v/>
      </c>
      <c r="S32" s="98" t="str">
        <f t="shared" si="1"/>
        <v/>
      </c>
      <c r="T32" s="98" t="str">
        <f t="shared" si="1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1"/>
        <v/>
      </c>
      <c r="H33" s="98" t="str">
        <f t="shared" si="1"/>
        <v/>
      </c>
      <c r="I33" s="98" t="str">
        <f t="shared" si="1"/>
        <v/>
      </c>
      <c r="J33" s="98" t="str">
        <f t="shared" si="1"/>
        <v/>
      </c>
      <c r="K33" s="98" t="str">
        <f t="shared" si="1"/>
        <v/>
      </c>
      <c r="L33" s="98" t="str">
        <f t="shared" si="1"/>
        <v/>
      </c>
      <c r="M33" s="98" t="str">
        <f t="shared" si="1"/>
        <v/>
      </c>
      <c r="N33" s="101" t="str">
        <f t="shared" si="1"/>
        <v/>
      </c>
      <c r="O33" s="101" t="str">
        <f t="shared" si="1"/>
        <v/>
      </c>
      <c r="P33" s="101" t="str">
        <f t="shared" si="1"/>
        <v/>
      </c>
      <c r="Q33" s="101" t="str">
        <f t="shared" si="1"/>
        <v/>
      </c>
      <c r="R33" s="96" t="str">
        <f t="shared" si="1"/>
        <v/>
      </c>
      <c r="S33" s="98" t="str">
        <f t="shared" si="1"/>
        <v/>
      </c>
      <c r="T33" s="98" t="str">
        <f t="shared" si="1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1"/>
        <v/>
      </c>
      <c r="H34" s="98" t="str">
        <f t="shared" si="1"/>
        <v/>
      </c>
      <c r="I34" s="98" t="str">
        <f t="shared" si="1"/>
        <v/>
      </c>
      <c r="J34" s="98" t="str">
        <f t="shared" si="1"/>
        <v/>
      </c>
      <c r="K34" s="98" t="str">
        <f t="shared" si="1"/>
        <v/>
      </c>
      <c r="L34" s="98" t="str">
        <f t="shared" si="1"/>
        <v/>
      </c>
      <c r="M34" s="98" t="str">
        <f t="shared" si="1"/>
        <v/>
      </c>
      <c r="N34" s="101" t="str">
        <f t="shared" si="1"/>
        <v/>
      </c>
      <c r="O34" s="101" t="str">
        <f t="shared" si="1"/>
        <v/>
      </c>
      <c r="P34" s="101" t="str">
        <f t="shared" si="1"/>
        <v/>
      </c>
      <c r="Q34" s="101" t="str">
        <f t="shared" si="1"/>
        <v/>
      </c>
      <c r="R34" s="96" t="str">
        <f t="shared" si="1"/>
        <v/>
      </c>
      <c r="S34" s="98" t="str">
        <f t="shared" si="1"/>
        <v/>
      </c>
      <c r="T34" s="98" t="str">
        <f t="shared" si="1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1"/>
        <v/>
      </c>
      <c r="H35" s="98" t="str">
        <f t="shared" si="1"/>
        <v/>
      </c>
      <c r="I35" s="98" t="str">
        <f t="shared" si="1"/>
        <v/>
      </c>
      <c r="J35" s="98" t="str">
        <f t="shared" si="1"/>
        <v/>
      </c>
      <c r="K35" s="98" t="str">
        <f t="shared" si="1"/>
        <v/>
      </c>
      <c r="L35" s="98" t="str">
        <f t="shared" si="1"/>
        <v/>
      </c>
      <c r="M35" s="98" t="str">
        <f t="shared" si="1"/>
        <v/>
      </c>
      <c r="N35" s="101" t="str">
        <f t="shared" si="1"/>
        <v/>
      </c>
      <c r="O35" s="101" t="str">
        <f t="shared" si="1"/>
        <v/>
      </c>
      <c r="P35" s="101" t="str">
        <f t="shared" si="1"/>
        <v/>
      </c>
      <c r="Q35" s="101" t="str">
        <f t="shared" si="1"/>
        <v/>
      </c>
      <c r="R35" s="96" t="str">
        <f t="shared" si="1"/>
        <v/>
      </c>
      <c r="S35" s="98" t="str">
        <f t="shared" si="1"/>
        <v/>
      </c>
      <c r="T35" s="98" t="str">
        <f t="shared" si="1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1"/>
        <v/>
      </c>
      <c r="H36" s="98" t="str">
        <f t="shared" si="1"/>
        <v/>
      </c>
      <c r="I36" s="98" t="str">
        <f t="shared" si="1"/>
        <v/>
      </c>
      <c r="J36" s="98" t="str">
        <f t="shared" si="1"/>
        <v/>
      </c>
      <c r="K36" s="98" t="str">
        <f t="shared" si="1"/>
        <v/>
      </c>
      <c r="L36" s="98" t="str">
        <f t="shared" si="1"/>
        <v/>
      </c>
      <c r="M36" s="98" t="str">
        <f t="shared" si="1"/>
        <v/>
      </c>
      <c r="N36" s="101" t="str">
        <f t="shared" si="1"/>
        <v/>
      </c>
      <c r="O36" s="101" t="str">
        <f t="shared" si="1"/>
        <v/>
      </c>
      <c r="P36" s="101" t="str">
        <f t="shared" si="1"/>
        <v/>
      </c>
      <c r="Q36" s="101" t="str">
        <f t="shared" si="1"/>
        <v/>
      </c>
      <c r="R36" s="96" t="str">
        <f t="shared" si="1"/>
        <v/>
      </c>
      <c r="S36" s="98" t="str">
        <f t="shared" si="1"/>
        <v/>
      </c>
      <c r="T36" s="98" t="str">
        <f t="shared" si="1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1"/>
        <v/>
      </c>
      <c r="H37" s="98" t="str">
        <f t="shared" si="1"/>
        <v/>
      </c>
      <c r="I37" s="98" t="str">
        <f t="shared" si="1"/>
        <v/>
      </c>
      <c r="J37" s="98" t="str">
        <f t="shared" si="1"/>
        <v/>
      </c>
      <c r="K37" s="98" t="str">
        <f t="shared" si="1"/>
        <v/>
      </c>
      <c r="L37" s="98" t="str">
        <f t="shared" si="1"/>
        <v/>
      </c>
      <c r="M37" s="98" t="str">
        <f t="shared" si="1"/>
        <v/>
      </c>
      <c r="N37" s="101" t="str">
        <f t="shared" si="1"/>
        <v/>
      </c>
      <c r="O37" s="101" t="str">
        <f t="shared" si="1"/>
        <v/>
      </c>
      <c r="P37" s="101" t="str">
        <f t="shared" si="1"/>
        <v/>
      </c>
      <c r="Q37" s="101" t="str">
        <f t="shared" si="1"/>
        <v/>
      </c>
      <c r="R37" s="96" t="str">
        <f t="shared" si="1"/>
        <v/>
      </c>
      <c r="S37" s="98" t="str">
        <f t="shared" si="1"/>
        <v/>
      </c>
      <c r="T37" s="98" t="str">
        <f t="shared" si="1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si="1"/>
        <v/>
      </c>
      <c r="H38" s="98" t="str">
        <f t="shared" si="1"/>
        <v/>
      </c>
      <c r="I38" s="98" t="str">
        <f t="shared" si="1"/>
        <v/>
      </c>
      <c r="J38" s="98" t="str">
        <f t="shared" si="1"/>
        <v/>
      </c>
      <c r="K38" s="98" t="str">
        <f t="shared" si="1"/>
        <v/>
      </c>
      <c r="L38" s="98" t="str">
        <f t="shared" si="1"/>
        <v/>
      </c>
      <c r="M38" s="98" t="str">
        <f t="shared" si="1"/>
        <v/>
      </c>
      <c r="N38" s="101" t="str">
        <f t="shared" si="1"/>
        <v/>
      </c>
      <c r="O38" s="101" t="str">
        <f t="shared" si="1"/>
        <v/>
      </c>
      <c r="P38" s="101" t="str">
        <f t="shared" si="1"/>
        <v/>
      </c>
      <c r="Q38" s="101" t="str">
        <f t="shared" si="1"/>
        <v/>
      </c>
      <c r="R38" s="96" t="str">
        <f t="shared" si="1"/>
        <v/>
      </c>
      <c r="S38" s="98" t="str">
        <f t="shared" si="1"/>
        <v/>
      </c>
      <c r="T38" s="98" t="str">
        <f t="shared" si="1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1"/>
        <v/>
      </c>
      <c r="H39" s="98" t="str">
        <f t="shared" si="1"/>
        <v/>
      </c>
      <c r="I39" s="98" t="str">
        <f t="shared" si="1"/>
        <v/>
      </c>
      <c r="J39" s="98" t="str">
        <f t="shared" si="1"/>
        <v/>
      </c>
      <c r="K39" s="98" t="str">
        <f t="shared" si="1"/>
        <v/>
      </c>
      <c r="L39" s="98" t="str">
        <f t="shared" si="1"/>
        <v/>
      </c>
      <c r="M39" s="98" t="str">
        <f t="shared" si="1"/>
        <v/>
      </c>
      <c r="N39" s="101" t="str">
        <f t="shared" si="1"/>
        <v/>
      </c>
      <c r="O39" s="101" t="str">
        <f t="shared" si="1"/>
        <v/>
      </c>
      <c r="P39" s="101" t="str">
        <f t="shared" si="1"/>
        <v/>
      </c>
      <c r="Q39" s="101" t="str">
        <f t="shared" si="1"/>
        <v/>
      </c>
      <c r="R39" s="96" t="str">
        <f t="shared" si="1"/>
        <v/>
      </c>
      <c r="S39" s="98" t="str">
        <f t="shared" si="1"/>
        <v/>
      </c>
      <c r="T39" s="98" t="str">
        <f t="shared" si="1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ref="G40:T47" si="2">IF(AND($E40,$F40=G$6,SUM(G$6)&gt;0),$E40,"")</f>
        <v/>
      </c>
      <c r="H40" s="98" t="str">
        <f t="shared" si="2"/>
        <v/>
      </c>
      <c r="I40" s="98" t="str">
        <f t="shared" si="2"/>
        <v/>
      </c>
      <c r="J40" s="98" t="str">
        <f t="shared" si="2"/>
        <v/>
      </c>
      <c r="K40" s="98" t="str">
        <f t="shared" si="2"/>
        <v/>
      </c>
      <c r="L40" s="98" t="str">
        <f t="shared" si="2"/>
        <v/>
      </c>
      <c r="M40" s="98" t="str">
        <f t="shared" si="2"/>
        <v/>
      </c>
      <c r="N40" s="101" t="str">
        <f t="shared" si="2"/>
        <v/>
      </c>
      <c r="O40" s="101" t="str">
        <f t="shared" si="2"/>
        <v/>
      </c>
      <c r="P40" s="101" t="str">
        <f t="shared" si="2"/>
        <v/>
      </c>
      <c r="Q40" s="101" t="str">
        <f t="shared" si="2"/>
        <v/>
      </c>
      <c r="R40" s="96" t="str">
        <f t="shared" si="2"/>
        <v/>
      </c>
      <c r="S40" s="98" t="str">
        <f t="shared" si="2"/>
        <v/>
      </c>
      <c r="T40" s="98" t="str">
        <f t="shared" si="2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2"/>
        <v/>
      </c>
      <c r="H41" s="98" t="str">
        <f t="shared" si="2"/>
        <v/>
      </c>
      <c r="I41" s="98" t="str">
        <f t="shared" si="2"/>
        <v/>
      </c>
      <c r="J41" s="98" t="str">
        <f t="shared" si="2"/>
        <v/>
      </c>
      <c r="K41" s="98" t="str">
        <f t="shared" si="2"/>
        <v/>
      </c>
      <c r="L41" s="98" t="str">
        <f t="shared" si="2"/>
        <v/>
      </c>
      <c r="M41" s="98" t="str">
        <f t="shared" si="2"/>
        <v/>
      </c>
      <c r="N41" s="101" t="str">
        <f t="shared" si="2"/>
        <v/>
      </c>
      <c r="O41" s="101" t="str">
        <f t="shared" si="2"/>
        <v/>
      </c>
      <c r="P41" s="101" t="str">
        <f t="shared" si="2"/>
        <v/>
      </c>
      <c r="Q41" s="101" t="str">
        <f t="shared" si="2"/>
        <v/>
      </c>
      <c r="R41" s="96" t="str">
        <f t="shared" si="2"/>
        <v/>
      </c>
      <c r="S41" s="98" t="str">
        <f t="shared" si="2"/>
        <v/>
      </c>
      <c r="T41" s="98" t="str">
        <f t="shared" si="2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2"/>
        <v/>
      </c>
      <c r="H42" s="98" t="str">
        <f t="shared" si="2"/>
        <v/>
      </c>
      <c r="I42" s="98" t="str">
        <f t="shared" si="2"/>
        <v/>
      </c>
      <c r="J42" s="98" t="str">
        <f t="shared" si="2"/>
        <v/>
      </c>
      <c r="K42" s="98" t="str">
        <f t="shared" si="2"/>
        <v/>
      </c>
      <c r="L42" s="98" t="str">
        <f t="shared" si="2"/>
        <v/>
      </c>
      <c r="M42" s="98" t="str">
        <f t="shared" si="2"/>
        <v/>
      </c>
      <c r="N42" s="101" t="str">
        <f t="shared" si="2"/>
        <v/>
      </c>
      <c r="O42" s="101" t="str">
        <f t="shared" si="2"/>
        <v/>
      </c>
      <c r="P42" s="101" t="str">
        <f t="shared" si="2"/>
        <v/>
      </c>
      <c r="Q42" s="101" t="str">
        <f t="shared" si="2"/>
        <v/>
      </c>
      <c r="R42" s="96" t="str">
        <f t="shared" si="2"/>
        <v/>
      </c>
      <c r="S42" s="98" t="str">
        <f t="shared" si="2"/>
        <v/>
      </c>
      <c r="T42" s="98" t="str">
        <f t="shared" si="2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2"/>
        <v/>
      </c>
      <c r="H43" s="98" t="str">
        <f t="shared" si="2"/>
        <v/>
      </c>
      <c r="I43" s="98" t="str">
        <f t="shared" si="2"/>
        <v/>
      </c>
      <c r="J43" s="98" t="str">
        <f t="shared" si="2"/>
        <v/>
      </c>
      <c r="K43" s="98" t="str">
        <f t="shared" si="2"/>
        <v/>
      </c>
      <c r="L43" s="98" t="str">
        <f t="shared" si="2"/>
        <v/>
      </c>
      <c r="M43" s="98" t="str">
        <f t="shared" si="2"/>
        <v/>
      </c>
      <c r="N43" s="101" t="str">
        <f t="shared" si="2"/>
        <v/>
      </c>
      <c r="O43" s="101" t="str">
        <f t="shared" si="2"/>
        <v/>
      </c>
      <c r="P43" s="101" t="str">
        <f t="shared" si="2"/>
        <v/>
      </c>
      <c r="Q43" s="101" t="str">
        <f t="shared" si="2"/>
        <v/>
      </c>
      <c r="R43" s="96" t="str">
        <f t="shared" si="2"/>
        <v/>
      </c>
      <c r="S43" s="98" t="str">
        <f t="shared" si="2"/>
        <v/>
      </c>
      <c r="T43" s="98" t="str">
        <f t="shared" si="2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2"/>
        <v/>
      </c>
      <c r="H44" s="98" t="str">
        <f t="shared" si="2"/>
        <v/>
      </c>
      <c r="I44" s="98" t="str">
        <f t="shared" si="2"/>
        <v/>
      </c>
      <c r="J44" s="98" t="str">
        <f t="shared" si="2"/>
        <v/>
      </c>
      <c r="K44" s="98" t="str">
        <f t="shared" si="2"/>
        <v/>
      </c>
      <c r="L44" s="98" t="str">
        <f t="shared" si="2"/>
        <v/>
      </c>
      <c r="M44" s="98" t="str">
        <f t="shared" si="2"/>
        <v/>
      </c>
      <c r="N44" s="101" t="str">
        <f t="shared" si="2"/>
        <v/>
      </c>
      <c r="O44" s="101" t="str">
        <f t="shared" si="2"/>
        <v/>
      </c>
      <c r="P44" s="101" t="str">
        <f t="shared" si="2"/>
        <v/>
      </c>
      <c r="Q44" s="101" t="str">
        <f t="shared" si="2"/>
        <v/>
      </c>
      <c r="R44" s="96" t="str">
        <f t="shared" si="2"/>
        <v/>
      </c>
      <c r="S44" s="98" t="str">
        <f t="shared" si="2"/>
        <v/>
      </c>
      <c r="T44" s="98" t="str">
        <f t="shared" si="2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2"/>
        <v/>
      </c>
      <c r="H45" s="98" t="str">
        <f t="shared" si="2"/>
        <v/>
      </c>
      <c r="I45" s="98" t="str">
        <f t="shared" si="2"/>
        <v/>
      </c>
      <c r="J45" s="98" t="str">
        <f t="shared" si="2"/>
        <v/>
      </c>
      <c r="K45" s="98" t="str">
        <f t="shared" si="2"/>
        <v/>
      </c>
      <c r="L45" s="98" t="str">
        <f t="shared" si="2"/>
        <v/>
      </c>
      <c r="M45" s="98" t="str">
        <f t="shared" si="2"/>
        <v/>
      </c>
      <c r="N45" s="101" t="str">
        <f t="shared" si="2"/>
        <v/>
      </c>
      <c r="O45" s="101" t="str">
        <f t="shared" si="2"/>
        <v/>
      </c>
      <c r="P45" s="101" t="str">
        <f t="shared" si="2"/>
        <v/>
      </c>
      <c r="Q45" s="101" t="str">
        <f t="shared" si="2"/>
        <v/>
      </c>
      <c r="R45" s="96" t="str">
        <f t="shared" si="2"/>
        <v/>
      </c>
      <c r="S45" s="98" t="str">
        <f t="shared" si="2"/>
        <v/>
      </c>
      <c r="T45" s="98" t="str">
        <f t="shared" si="2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2"/>
        <v/>
      </c>
      <c r="H46" s="98" t="str">
        <f t="shared" si="2"/>
        <v/>
      </c>
      <c r="I46" s="98" t="str">
        <f t="shared" si="2"/>
        <v/>
      </c>
      <c r="J46" s="98" t="str">
        <f t="shared" si="2"/>
        <v/>
      </c>
      <c r="K46" s="98" t="str">
        <f t="shared" si="2"/>
        <v/>
      </c>
      <c r="L46" s="98" t="str">
        <f t="shared" si="2"/>
        <v/>
      </c>
      <c r="M46" s="98" t="str">
        <f t="shared" si="2"/>
        <v/>
      </c>
      <c r="N46" s="101" t="str">
        <f t="shared" si="2"/>
        <v/>
      </c>
      <c r="O46" s="101" t="str">
        <f t="shared" si="2"/>
        <v/>
      </c>
      <c r="P46" s="101" t="str">
        <f t="shared" si="2"/>
        <v/>
      </c>
      <c r="Q46" s="101" t="str">
        <f t="shared" si="2"/>
        <v/>
      </c>
      <c r="R46" s="96" t="str">
        <f t="shared" si="2"/>
        <v/>
      </c>
      <c r="S46" s="98" t="str">
        <f t="shared" si="2"/>
        <v/>
      </c>
      <c r="T46" s="98" t="str">
        <f t="shared" si="2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2"/>
        <v/>
      </c>
      <c r="H47" s="98" t="str">
        <f t="shared" si="2"/>
        <v/>
      </c>
      <c r="I47" s="98" t="str">
        <f t="shared" si="2"/>
        <v/>
      </c>
      <c r="J47" s="98" t="str">
        <f t="shared" si="2"/>
        <v/>
      </c>
      <c r="K47" s="98" t="str">
        <f t="shared" si="2"/>
        <v/>
      </c>
      <c r="L47" s="98" t="str">
        <f t="shared" si="2"/>
        <v/>
      </c>
      <c r="M47" s="98" t="str">
        <f t="shared" si="2"/>
        <v/>
      </c>
      <c r="N47" s="101" t="str">
        <f t="shared" si="2"/>
        <v/>
      </c>
      <c r="O47" s="101" t="str">
        <f t="shared" si="2"/>
        <v/>
      </c>
      <c r="P47" s="101" t="str">
        <f t="shared" si="2"/>
        <v/>
      </c>
      <c r="Q47" s="101" t="str">
        <f t="shared" si="2"/>
        <v/>
      </c>
      <c r="R47" s="96" t="str">
        <f t="shared" si="2"/>
        <v/>
      </c>
      <c r="S47" s="98" t="str">
        <f t="shared" si="2"/>
        <v/>
      </c>
      <c r="T47" s="98" t="str">
        <f t="shared" si="2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3">IF(SUM(G8:G47),SUM(G8:G47),"")</f>
        <v/>
      </c>
      <c r="H49" s="96" t="str">
        <f t="shared" si="3"/>
        <v/>
      </c>
      <c r="I49" s="96" t="str">
        <f t="shared" si="3"/>
        <v/>
      </c>
      <c r="J49" s="96" t="str">
        <f t="shared" si="3"/>
        <v/>
      </c>
      <c r="K49" s="96" t="str">
        <f t="shared" si="3"/>
        <v/>
      </c>
      <c r="L49" s="96" t="str">
        <f t="shared" si="3"/>
        <v/>
      </c>
      <c r="M49" s="96" t="str">
        <f t="shared" si="3"/>
        <v/>
      </c>
      <c r="N49" s="101" t="str">
        <f t="shared" si="3"/>
        <v/>
      </c>
      <c r="O49" s="101" t="str">
        <f t="shared" si="3"/>
        <v/>
      </c>
      <c r="P49" s="101" t="str">
        <f t="shared" si="3"/>
        <v/>
      </c>
      <c r="Q49" s="101" t="str">
        <f t="shared" si="3"/>
        <v/>
      </c>
      <c r="R49" s="101" t="str">
        <f t="shared" si="3"/>
        <v/>
      </c>
      <c r="S49" s="96" t="str">
        <f t="shared" si="3"/>
        <v/>
      </c>
      <c r="T49" s="96" t="str">
        <f t="shared" si="3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E3:H3"/>
    <mergeCell ref="I3:L3"/>
    <mergeCell ref="M3:O3"/>
    <mergeCell ref="P3:R3"/>
  </mergeCell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E8" sqref="E8:F47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(1)'!V2&gt;=6,CONCATENATE("6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4</v>
      </c>
      <c r="B6" s="85" t="s">
        <v>5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23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si="0"/>
        <v/>
      </c>
      <c r="H18" s="98" t="str">
        <f t="shared" si="0"/>
        <v/>
      </c>
      <c r="I18" s="98" t="str">
        <f t="shared" si="0"/>
        <v/>
      </c>
      <c r="J18" s="98" t="str">
        <f t="shared" si="0"/>
        <v/>
      </c>
      <c r="K18" s="98" t="str">
        <f t="shared" si="0"/>
        <v/>
      </c>
      <c r="L18" s="98" t="str">
        <f t="shared" si="0"/>
        <v/>
      </c>
      <c r="M18" s="98" t="str">
        <f t="shared" si="0"/>
        <v/>
      </c>
      <c r="N18" s="101" t="str">
        <f t="shared" si="0"/>
        <v/>
      </c>
      <c r="O18" s="101" t="str">
        <f t="shared" si="0"/>
        <v/>
      </c>
      <c r="P18" s="101" t="str">
        <f t="shared" si="0"/>
        <v/>
      </c>
      <c r="Q18" s="101" t="str">
        <f t="shared" si="0"/>
        <v/>
      </c>
      <c r="R18" s="96" t="str">
        <f t="shared" si="0"/>
        <v/>
      </c>
      <c r="S18" s="98" t="str">
        <f t="shared" si="0"/>
        <v/>
      </c>
      <c r="T18" s="98" t="str">
        <f t="shared" si="0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0"/>
        <v/>
      </c>
      <c r="H19" s="98" t="str">
        <f t="shared" si="0"/>
        <v/>
      </c>
      <c r="I19" s="98" t="str">
        <f t="shared" si="0"/>
        <v/>
      </c>
      <c r="J19" s="98" t="str">
        <f t="shared" si="0"/>
        <v/>
      </c>
      <c r="K19" s="98" t="str">
        <f t="shared" si="0"/>
        <v/>
      </c>
      <c r="L19" s="98" t="str">
        <f t="shared" si="0"/>
        <v/>
      </c>
      <c r="M19" s="98" t="str">
        <f t="shared" si="0"/>
        <v/>
      </c>
      <c r="N19" s="101" t="str">
        <f t="shared" si="0"/>
        <v/>
      </c>
      <c r="O19" s="101" t="str">
        <f t="shared" si="0"/>
        <v/>
      </c>
      <c r="P19" s="101" t="str">
        <f t="shared" si="0"/>
        <v/>
      </c>
      <c r="Q19" s="101" t="str">
        <f t="shared" si="0"/>
        <v/>
      </c>
      <c r="R19" s="96" t="str">
        <f t="shared" si="0"/>
        <v/>
      </c>
      <c r="S19" s="98" t="str">
        <f t="shared" si="0"/>
        <v/>
      </c>
      <c r="T19" s="98" t="str">
        <f t="shared" si="0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0"/>
        <v/>
      </c>
      <c r="H20" s="98" t="str">
        <f t="shared" si="0"/>
        <v/>
      </c>
      <c r="I20" s="98" t="str">
        <f t="shared" si="0"/>
        <v/>
      </c>
      <c r="J20" s="98" t="str">
        <f t="shared" si="0"/>
        <v/>
      </c>
      <c r="K20" s="98" t="str">
        <f t="shared" si="0"/>
        <v/>
      </c>
      <c r="L20" s="98" t="str">
        <f t="shared" si="0"/>
        <v/>
      </c>
      <c r="M20" s="98" t="str">
        <f t="shared" si="0"/>
        <v/>
      </c>
      <c r="N20" s="101" t="str">
        <f t="shared" si="0"/>
        <v/>
      </c>
      <c r="O20" s="101" t="str">
        <f t="shared" si="0"/>
        <v/>
      </c>
      <c r="P20" s="101" t="str">
        <f t="shared" si="0"/>
        <v/>
      </c>
      <c r="Q20" s="101" t="str">
        <f t="shared" si="0"/>
        <v/>
      </c>
      <c r="R20" s="96" t="str">
        <f t="shared" si="0"/>
        <v/>
      </c>
      <c r="S20" s="98" t="str">
        <f t="shared" si="0"/>
        <v/>
      </c>
      <c r="T20" s="98" t="str">
        <f t="shared" si="0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0"/>
        <v/>
      </c>
      <c r="H21" s="98" t="str">
        <f t="shared" si="0"/>
        <v/>
      </c>
      <c r="I21" s="98" t="str">
        <f t="shared" si="0"/>
        <v/>
      </c>
      <c r="J21" s="98" t="str">
        <f t="shared" si="0"/>
        <v/>
      </c>
      <c r="K21" s="98" t="str">
        <f t="shared" si="0"/>
        <v/>
      </c>
      <c r="L21" s="98" t="str">
        <f t="shared" si="0"/>
        <v/>
      </c>
      <c r="M21" s="98" t="str">
        <f t="shared" si="0"/>
        <v/>
      </c>
      <c r="N21" s="101" t="str">
        <f t="shared" si="0"/>
        <v/>
      </c>
      <c r="O21" s="101" t="str">
        <f t="shared" si="0"/>
        <v/>
      </c>
      <c r="P21" s="101" t="str">
        <f t="shared" si="0"/>
        <v/>
      </c>
      <c r="Q21" s="101" t="str">
        <f t="shared" si="0"/>
        <v/>
      </c>
      <c r="R21" s="96" t="str">
        <f t="shared" si="0"/>
        <v/>
      </c>
      <c r="S21" s="98" t="str">
        <f t="shared" si="0"/>
        <v/>
      </c>
      <c r="T21" s="98" t="str">
        <f t="shared" si="0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0"/>
        <v/>
      </c>
      <c r="H22" s="98" t="str">
        <f t="shared" si="0"/>
        <v/>
      </c>
      <c r="I22" s="98" t="str">
        <f t="shared" si="0"/>
        <v/>
      </c>
      <c r="J22" s="98" t="str">
        <f t="shared" si="0"/>
        <v/>
      </c>
      <c r="K22" s="98" t="str">
        <f t="shared" si="0"/>
        <v/>
      </c>
      <c r="L22" s="98" t="str">
        <f t="shared" si="0"/>
        <v/>
      </c>
      <c r="M22" s="98" t="str">
        <f t="shared" si="0"/>
        <v/>
      </c>
      <c r="N22" s="101" t="str">
        <f t="shared" si="0"/>
        <v/>
      </c>
      <c r="O22" s="101" t="str">
        <f t="shared" si="0"/>
        <v/>
      </c>
      <c r="P22" s="101" t="str">
        <f t="shared" si="0"/>
        <v/>
      </c>
      <c r="Q22" s="101" t="str">
        <f t="shared" si="0"/>
        <v/>
      </c>
      <c r="R22" s="96" t="str">
        <f t="shared" si="0"/>
        <v/>
      </c>
      <c r="S22" s="98" t="str">
        <f t="shared" si="0"/>
        <v/>
      </c>
      <c r="T22" s="98" t="str">
        <f t="shared" si="0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0"/>
        <v/>
      </c>
      <c r="H23" s="98" t="str">
        <f t="shared" si="0"/>
        <v/>
      </c>
      <c r="I23" s="98" t="str">
        <f t="shared" si="0"/>
        <v/>
      </c>
      <c r="J23" s="98" t="str">
        <f t="shared" si="0"/>
        <v/>
      </c>
      <c r="K23" s="98" t="str">
        <f t="shared" si="0"/>
        <v/>
      </c>
      <c r="L23" s="98" t="str">
        <f t="shared" si="0"/>
        <v/>
      </c>
      <c r="M23" s="98" t="str">
        <f t="shared" si="0"/>
        <v/>
      </c>
      <c r="N23" s="101" t="str">
        <f t="shared" si="0"/>
        <v/>
      </c>
      <c r="O23" s="101" t="str">
        <f t="shared" si="0"/>
        <v/>
      </c>
      <c r="P23" s="101" t="str">
        <f t="shared" si="0"/>
        <v/>
      </c>
      <c r="Q23" s="101" t="str">
        <f t="shared" si="0"/>
        <v/>
      </c>
      <c r="R23" s="96" t="str">
        <f t="shared" si="0"/>
        <v/>
      </c>
      <c r="S23" s="98" t="str">
        <f t="shared" si="0"/>
        <v/>
      </c>
      <c r="T23" s="98" t="str">
        <f t="shared" si="0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ref="G24:T39" si="1">IF(AND($E24,$F24=G$6,SUM(G$6)&gt;0),$E24,"")</f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si="1"/>
        <v/>
      </c>
      <c r="H28" s="98" t="str">
        <f t="shared" si="1"/>
        <v/>
      </c>
      <c r="I28" s="98" t="str">
        <f t="shared" si="1"/>
        <v/>
      </c>
      <c r="J28" s="98" t="str">
        <f t="shared" si="1"/>
        <v/>
      </c>
      <c r="K28" s="98" t="str">
        <f t="shared" si="1"/>
        <v/>
      </c>
      <c r="L28" s="98" t="str">
        <f t="shared" si="1"/>
        <v/>
      </c>
      <c r="M28" s="98" t="str">
        <f t="shared" si="1"/>
        <v/>
      </c>
      <c r="N28" s="101" t="str">
        <f t="shared" si="1"/>
        <v/>
      </c>
      <c r="O28" s="101" t="str">
        <f t="shared" si="1"/>
        <v/>
      </c>
      <c r="P28" s="101" t="str">
        <f t="shared" si="1"/>
        <v/>
      </c>
      <c r="Q28" s="101" t="str">
        <f t="shared" si="1"/>
        <v/>
      </c>
      <c r="R28" s="96" t="str">
        <f t="shared" si="1"/>
        <v/>
      </c>
      <c r="S28" s="98" t="str">
        <f t="shared" si="1"/>
        <v/>
      </c>
      <c r="T28" s="98" t="str">
        <f t="shared" si="1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1"/>
        <v/>
      </c>
      <c r="H29" s="98" t="str">
        <f t="shared" si="1"/>
        <v/>
      </c>
      <c r="I29" s="98" t="str">
        <f t="shared" si="1"/>
        <v/>
      </c>
      <c r="J29" s="98" t="str">
        <f t="shared" si="1"/>
        <v/>
      </c>
      <c r="K29" s="98" t="str">
        <f t="shared" si="1"/>
        <v/>
      </c>
      <c r="L29" s="98" t="str">
        <f t="shared" si="1"/>
        <v/>
      </c>
      <c r="M29" s="98" t="str">
        <f t="shared" si="1"/>
        <v/>
      </c>
      <c r="N29" s="101" t="str">
        <f t="shared" si="1"/>
        <v/>
      </c>
      <c r="O29" s="101" t="str">
        <f t="shared" si="1"/>
        <v/>
      </c>
      <c r="P29" s="101" t="str">
        <f t="shared" si="1"/>
        <v/>
      </c>
      <c r="Q29" s="101" t="str">
        <f t="shared" si="1"/>
        <v/>
      </c>
      <c r="R29" s="96" t="str">
        <f t="shared" si="1"/>
        <v/>
      </c>
      <c r="S29" s="98" t="str">
        <f t="shared" si="1"/>
        <v/>
      </c>
      <c r="T29" s="98" t="str">
        <f t="shared" si="1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1"/>
        <v/>
      </c>
      <c r="H30" s="98" t="str">
        <f t="shared" si="1"/>
        <v/>
      </c>
      <c r="I30" s="98" t="str">
        <f t="shared" si="1"/>
        <v/>
      </c>
      <c r="J30" s="98" t="str">
        <f t="shared" si="1"/>
        <v/>
      </c>
      <c r="K30" s="98" t="str">
        <f t="shared" si="1"/>
        <v/>
      </c>
      <c r="L30" s="98" t="str">
        <f t="shared" si="1"/>
        <v/>
      </c>
      <c r="M30" s="98" t="str">
        <f t="shared" si="1"/>
        <v/>
      </c>
      <c r="N30" s="101" t="str">
        <f t="shared" si="1"/>
        <v/>
      </c>
      <c r="O30" s="101" t="str">
        <f t="shared" si="1"/>
        <v/>
      </c>
      <c r="P30" s="101" t="str">
        <f t="shared" si="1"/>
        <v/>
      </c>
      <c r="Q30" s="101" t="str">
        <f t="shared" si="1"/>
        <v/>
      </c>
      <c r="R30" s="96" t="str">
        <f t="shared" si="1"/>
        <v/>
      </c>
      <c r="S30" s="98" t="str">
        <f t="shared" si="1"/>
        <v/>
      </c>
      <c r="T30" s="98" t="str">
        <f t="shared" si="1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1"/>
        <v/>
      </c>
      <c r="H31" s="98" t="str">
        <f t="shared" si="1"/>
        <v/>
      </c>
      <c r="I31" s="98" t="str">
        <f t="shared" si="1"/>
        <v/>
      </c>
      <c r="J31" s="98" t="str">
        <f t="shared" si="1"/>
        <v/>
      </c>
      <c r="K31" s="98" t="str">
        <f t="shared" si="1"/>
        <v/>
      </c>
      <c r="L31" s="98" t="str">
        <f t="shared" si="1"/>
        <v/>
      </c>
      <c r="M31" s="98" t="str">
        <f t="shared" si="1"/>
        <v/>
      </c>
      <c r="N31" s="101" t="str">
        <f t="shared" si="1"/>
        <v/>
      </c>
      <c r="O31" s="101" t="str">
        <f t="shared" si="1"/>
        <v/>
      </c>
      <c r="P31" s="101" t="str">
        <f t="shared" si="1"/>
        <v/>
      </c>
      <c r="Q31" s="101" t="str">
        <f t="shared" si="1"/>
        <v/>
      </c>
      <c r="R31" s="96" t="str">
        <f t="shared" si="1"/>
        <v/>
      </c>
      <c r="S31" s="98" t="str">
        <f t="shared" si="1"/>
        <v/>
      </c>
      <c r="T31" s="98" t="str">
        <f t="shared" si="1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1"/>
        <v/>
      </c>
      <c r="H32" s="98" t="str">
        <f t="shared" si="1"/>
        <v/>
      </c>
      <c r="I32" s="98" t="str">
        <f t="shared" si="1"/>
        <v/>
      </c>
      <c r="J32" s="98" t="str">
        <f t="shared" si="1"/>
        <v/>
      </c>
      <c r="K32" s="98" t="str">
        <f t="shared" si="1"/>
        <v/>
      </c>
      <c r="L32" s="98" t="str">
        <f t="shared" si="1"/>
        <v/>
      </c>
      <c r="M32" s="98" t="str">
        <f t="shared" si="1"/>
        <v/>
      </c>
      <c r="N32" s="101" t="str">
        <f t="shared" si="1"/>
        <v/>
      </c>
      <c r="O32" s="101" t="str">
        <f t="shared" si="1"/>
        <v/>
      </c>
      <c r="P32" s="101" t="str">
        <f t="shared" si="1"/>
        <v/>
      </c>
      <c r="Q32" s="101" t="str">
        <f t="shared" si="1"/>
        <v/>
      </c>
      <c r="R32" s="96" t="str">
        <f t="shared" si="1"/>
        <v/>
      </c>
      <c r="S32" s="98" t="str">
        <f t="shared" si="1"/>
        <v/>
      </c>
      <c r="T32" s="98" t="str">
        <f t="shared" si="1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1"/>
        <v/>
      </c>
      <c r="H33" s="98" t="str">
        <f t="shared" si="1"/>
        <v/>
      </c>
      <c r="I33" s="98" t="str">
        <f t="shared" si="1"/>
        <v/>
      </c>
      <c r="J33" s="98" t="str">
        <f t="shared" si="1"/>
        <v/>
      </c>
      <c r="K33" s="98" t="str">
        <f t="shared" si="1"/>
        <v/>
      </c>
      <c r="L33" s="98" t="str">
        <f t="shared" si="1"/>
        <v/>
      </c>
      <c r="M33" s="98" t="str">
        <f t="shared" si="1"/>
        <v/>
      </c>
      <c r="N33" s="101" t="str">
        <f t="shared" si="1"/>
        <v/>
      </c>
      <c r="O33" s="101" t="str">
        <f t="shared" si="1"/>
        <v/>
      </c>
      <c r="P33" s="101" t="str">
        <f t="shared" si="1"/>
        <v/>
      </c>
      <c r="Q33" s="101" t="str">
        <f t="shared" si="1"/>
        <v/>
      </c>
      <c r="R33" s="96" t="str">
        <f t="shared" si="1"/>
        <v/>
      </c>
      <c r="S33" s="98" t="str">
        <f t="shared" si="1"/>
        <v/>
      </c>
      <c r="T33" s="98" t="str">
        <f t="shared" si="1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1"/>
        <v/>
      </c>
      <c r="H34" s="98" t="str">
        <f t="shared" si="1"/>
        <v/>
      </c>
      <c r="I34" s="98" t="str">
        <f t="shared" si="1"/>
        <v/>
      </c>
      <c r="J34" s="98" t="str">
        <f t="shared" si="1"/>
        <v/>
      </c>
      <c r="K34" s="98" t="str">
        <f t="shared" si="1"/>
        <v/>
      </c>
      <c r="L34" s="98" t="str">
        <f t="shared" si="1"/>
        <v/>
      </c>
      <c r="M34" s="98" t="str">
        <f t="shared" si="1"/>
        <v/>
      </c>
      <c r="N34" s="101" t="str">
        <f t="shared" si="1"/>
        <v/>
      </c>
      <c r="O34" s="101" t="str">
        <f t="shared" si="1"/>
        <v/>
      </c>
      <c r="P34" s="101" t="str">
        <f t="shared" si="1"/>
        <v/>
      </c>
      <c r="Q34" s="101" t="str">
        <f t="shared" si="1"/>
        <v/>
      </c>
      <c r="R34" s="96" t="str">
        <f t="shared" si="1"/>
        <v/>
      </c>
      <c r="S34" s="98" t="str">
        <f t="shared" si="1"/>
        <v/>
      </c>
      <c r="T34" s="98" t="str">
        <f t="shared" si="1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1"/>
        <v/>
      </c>
      <c r="H35" s="98" t="str">
        <f t="shared" si="1"/>
        <v/>
      </c>
      <c r="I35" s="98" t="str">
        <f t="shared" si="1"/>
        <v/>
      </c>
      <c r="J35" s="98" t="str">
        <f t="shared" si="1"/>
        <v/>
      </c>
      <c r="K35" s="98" t="str">
        <f t="shared" si="1"/>
        <v/>
      </c>
      <c r="L35" s="98" t="str">
        <f t="shared" si="1"/>
        <v/>
      </c>
      <c r="M35" s="98" t="str">
        <f t="shared" si="1"/>
        <v/>
      </c>
      <c r="N35" s="101" t="str">
        <f t="shared" si="1"/>
        <v/>
      </c>
      <c r="O35" s="101" t="str">
        <f t="shared" si="1"/>
        <v/>
      </c>
      <c r="P35" s="101" t="str">
        <f t="shared" si="1"/>
        <v/>
      </c>
      <c r="Q35" s="101" t="str">
        <f t="shared" si="1"/>
        <v/>
      </c>
      <c r="R35" s="96" t="str">
        <f t="shared" si="1"/>
        <v/>
      </c>
      <c r="S35" s="98" t="str">
        <f t="shared" si="1"/>
        <v/>
      </c>
      <c r="T35" s="98" t="str">
        <f t="shared" si="1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1"/>
        <v/>
      </c>
      <c r="H36" s="98" t="str">
        <f t="shared" si="1"/>
        <v/>
      </c>
      <c r="I36" s="98" t="str">
        <f t="shared" si="1"/>
        <v/>
      </c>
      <c r="J36" s="98" t="str">
        <f t="shared" si="1"/>
        <v/>
      </c>
      <c r="K36" s="98" t="str">
        <f t="shared" si="1"/>
        <v/>
      </c>
      <c r="L36" s="98" t="str">
        <f t="shared" si="1"/>
        <v/>
      </c>
      <c r="M36" s="98" t="str">
        <f t="shared" si="1"/>
        <v/>
      </c>
      <c r="N36" s="101" t="str">
        <f t="shared" si="1"/>
        <v/>
      </c>
      <c r="O36" s="101" t="str">
        <f t="shared" si="1"/>
        <v/>
      </c>
      <c r="P36" s="101" t="str">
        <f t="shared" si="1"/>
        <v/>
      </c>
      <c r="Q36" s="101" t="str">
        <f t="shared" si="1"/>
        <v/>
      </c>
      <c r="R36" s="96" t="str">
        <f t="shared" si="1"/>
        <v/>
      </c>
      <c r="S36" s="98" t="str">
        <f t="shared" si="1"/>
        <v/>
      </c>
      <c r="T36" s="98" t="str">
        <f t="shared" si="1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1"/>
        <v/>
      </c>
      <c r="H37" s="98" t="str">
        <f t="shared" si="1"/>
        <v/>
      </c>
      <c r="I37" s="98" t="str">
        <f t="shared" si="1"/>
        <v/>
      </c>
      <c r="J37" s="98" t="str">
        <f t="shared" si="1"/>
        <v/>
      </c>
      <c r="K37" s="98" t="str">
        <f t="shared" si="1"/>
        <v/>
      </c>
      <c r="L37" s="98" t="str">
        <f t="shared" si="1"/>
        <v/>
      </c>
      <c r="M37" s="98" t="str">
        <f t="shared" si="1"/>
        <v/>
      </c>
      <c r="N37" s="101" t="str">
        <f t="shared" si="1"/>
        <v/>
      </c>
      <c r="O37" s="101" t="str">
        <f t="shared" si="1"/>
        <v/>
      </c>
      <c r="P37" s="101" t="str">
        <f t="shared" si="1"/>
        <v/>
      </c>
      <c r="Q37" s="101" t="str">
        <f t="shared" si="1"/>
        <v/>
      </c>
      <c r="R37" s="96" t="str">
        <f t="shared" si="1"/>
        <v/>
      </c>
      <c r="S37" s="98" t="str">
        <f t="shared" si="1"/>
        <v/>
      </c>
      <c r="T37" s="98" t="str">
        <f t="shared" si="1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si="1"/>
        <v/>
      </c>
      <c r="H38" s="98" t="str">
        <f t="shared" si="1"/>
        <v/>
      </c>
      <c r="I38" s="98" t="str">
        <f t="shared" si="1"/>
        <v/>
      </c>
      <c r="J38" s="98" t="str">
        <f t="shared" si="1"/>
        <v/>
      </c>
      <c r="K38" s="98" t="str">
        <f t="shared" si="1"/>
        <v/>
      </c>
      <c r="L38" s="98" t="str">
        <f t="shared" si="1"/>
        <v/>
      </c>
      <c r="M38" s="98" t="str">
        <f t="shared" si="1"/>
        <v/>
      </c>
      <c r="N38" s="101" t="str">
        <f t="shared" si="1"/>
        <v/>
      </c>
      <c r="O38" s="101" t="str">
        <f t="shared" si="1"/>
        <v/>
      </c>
      <c r="P38" s="101" t="str">
        <f t="shared" si="1"/>
        <v/>
      </c>
      <c r="Q38" s="101" t="str">
        <f t="shared" si="1"/>
        <v/>
      </c>
      <c r="R38" s="96" t="str">
        <f t="shared" si="1"/>
        <v/>
      </c>
      <c r="S38" s="98" t="str">
        <f t="shared" si="1"/>
        <v/>
      </c>
      <c r="T38" s="98" t="str">
        <f t="shared" si="1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1"/>
        <v/>
      </c>
      <c r="H39" s="98" t="str">
        <f t="shared" si="1"/>
        <v/>
      </c>
      <c r="I39" s="98" t="str">
        <f t="shared" si="1"/>
        <v/>
      </c>
      <c r="J39" s="98" t="str">
        <f t="shared" si="1"/>
        <v/>
      </c>
      <c r="K39" s="98" t="str">
        <f t="shared" si="1"/>
        <v/>
      </c>
      <c r="L39" s="98" t="str">
        <f t="shared" si="1"/>
        <v/>
      </c>
      <c r="M39" s="98" t="str">
        <f t="shared" si="1"/>
        <v/>
      </c>
      <c r="N39" s="101" t="str">
        <f t="shared" si="1"/>
        <v/>
      </c>
      <c r="O39" s="101" t="str">
        <f t="shared" si="1"/>
        <v/>
      </c>
      <c r="P39" s="101" t="str">
        <f t="shared" si="1"/>
        <v/>
      </c>
      <c r="Q39" s="101" t="str">
        <f t="shared" si="1"/>
        <v/>
      </c>
      <c r="R39" s="96" t="str">
        <f t="shared" si="1"/>
        <v/>
      </c>
      <c r="S39" s="98" t="str">
        <f t="shared" si="1"/>
        <v/>
      </c>
      <c r="T39" s="98" t="str">
        <f t="shared" si="1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ref="G40:T47" si="2">IF(AND($E40,$F40=G$6,SUM(G$6)&gt;0),$E40,"")</f>
        <v/>
      </c>
      <c r="H40" s="98" t="str">
        <f t="shared" si="2"/>
        <v/>
      </c>
      <c r="I40" s="98" t="str">
        <f t="shared" si="2"/>
        <v/>
      </c>
      <c r="J40" s="98" t="str">
        <f t="shared" si="2"/>
        <v/>
      </c>
      <c r="K40" s="98" t="str">
        <f t="shared" si="2"/>
        <v/>
      </c>
      <c r="L40" s="98" t="str">
        <f t="shared" si="2"/>
        <v/>
      </c>
      <c r="M40" s="98" t="str">
        <f t="shared" si="2"/>
        <v/>
      </c>
      <c r="N40" s="101" t="str">
        <f t="shared" si="2"/>
        <v/>
      </c>
      <c r="O40" s="101" t="str">
        <f t="shared" si="2"/>
        <v/>
      </c>
      <c r="P40" s="101" t="str">
        <f t="shared" si="2"/>
        <v/>
      </c>
      <c r="Q40" s="101" t="str">
        <f t="shared" si="2"/>
        <v/>
      </c>
      <c r="R40" s="96" t="str">
        <f t="shared" si="2"/>
        <v/>
      </c>
      <c r="S40" s="98" t="str">
        <f t="shared" si="2"/>
        <v/>
      </c>
      <c r="T40" s="98" t="str">
        <f t="shared" si="2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2"/>
        <v/>
      </c>
      <c r="H41" s="98" t="str">
        <f t="shared" si="2"/>
        <v/>
      </c>
      <c r="I41" s="98" t="str">
        <f t="shared" si="2"/>
        <v/>
      </c>
      <c r="J41" s="98" t="str">
        <f t="shared" si="2"/>
        <v/>
      </c>
      <c r="K41" s="98" t="str">
        <f t="shared" si="2"/>
        <v/>
      </c>
      <c r="L41" s="98" t="str">
        <f t="shared" si="2"/>
        <v/>
      </c>
      <c r="M41" s="98" t="str">
        <f t="shared" si="2"/>
        <v/>
      </c>
      <c r="N41" s="101" t="str">
        <f t="shared" si="2"/>
        <v/>
      </c>
      <c r="O41" s="101" t="str">
        <f t="shared" si="2"/>
        <v/>
      </c>
      <c r="P41" s="101" t="str">
        <f t="shared" si="2"/>
        <v/>
      </c>
      <c r="Q41" s="101" t="str">
        <f t="shared" si="2"/>
        <v/>
      </c>
      <c r="R41" s="96" t="str">
        <f t="shared" si="2"/>
        <v/>
      </c>
      <c r="S41" s="98" t="str">
        <f t="shared" si="2"/>
        <v/>
      </c>
      <c r="T41" s="98" t="str">
        <f t="shared" si="2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2"/>
        <v/>
      </c>
      <c r="H42" s="98" t="str">
        <f t="shared" si="2"/>
        <v/>
      </c>
      <c r="I42" s="98" t="str">
        <f t="shared" si="2"/>
        <v/>
      </c>
      <c r="J42" s="98" t="str">
        <f t="shared" si="2"/>
        <v/>
      </c>
      <c r="K42" s="98" t="str">
        <f t="shared" si="2"/>
        <v/>
      </c>
      <c r="L42" s="98" t="str">
        <f t="shared" si="2"/>
        <v/>
      </c>
      <c r="M42" s="98" t="str">
        <f t="shared" si="2"/>
        <v/>
      </c>
      <c r="N42" s="101" t="str">
        <f t="shared" si="2"/>
        <v/>
      </c>
      <c r="O42" s="101" t="str">
        <f t="shared" si="2"/>
        <v/>
      </c>
      <c r="P42" s="101" t="str">
        <f t="shared" si="2"/>
        <v/>
      </c>
      <c r="Q42" s="101" t="str">
        <f t="shared" si="2"/>
        <v/>
      </c>
      <c r="R42" s="96" t="str">
        <f t="shared" si="2"/>
        <v/>
      </c>
      <c r="S42" s="98" t="str">
        <f t="shared" si="2"/>
        <v/>
      </c>
      <c r="T42" s="98" t="str">
        <f t="shared" si="2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2"/>
        <v/>
      </c>
      <c r="H43" s="98" t="str">
        <f t="shared" si="2"/>
        <v/>
      </c>
      <c r="I43" s="98" t="str">
        <f t="shared" si="2"/>
        <v/>
      </c>
      <c r="J43" s="98" t="str">
        <f t="shared" si="2"/>
        <v/>
      </c>
      <c r="K43" s="98" t="str">
        <f t="shared" si="2"/>
        <v/>
      </c>
      <c r="L43" s="98" t="str">
        <f t="shared" si="2"/>
        <v/>
      </c>
      <c r="M43" s="98" t="str">
        <f t="shared" si="2"/>
        <v/>
      </c>
      <c r="N43" s="101" t="str">
        <f t="shared" si="2"/>
        <v/>
      </c>
      <c r="O43" s="101" t="str">
        <f t="shared" si="2"/>
        <v/>
      </c>
      <c r="P43" s="101" t="str">
        <f t="shared" si="2"/>
        <v/>
      </c>
      <c r="Q43" s="101" t="str">
        <f t="shared" si="2"/>
        <v/>
      </c>
      <c r="R43" s="96" t="str">
        <f t="shared" si="2"/>
        <v/>
      </c>
      <c r="S43" s="98" t="str">
        <f t="shared" si="2"/>
        <v/>
      </c>
      <c r="T43" s="98" t="str">
        <f t="shared" si="2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2"/>
        <v/>
      </c>
      <c r="H44" s="98" t="str">
        <f t="shared" si="2"/>
        <v/>
      </c>
      <c r="I44" s="98" t="str">
        <f t="shared" si="2"/>
        <v/>
      </c>
      <c r="J44" s="98" t="str">
        <f t="shared" si="2"/>
        <v/>
      </c>
      <c r="K44" s="98" t="str">
        <f t="shared" si="2"/>
        <v/>
      </c>
      <c r="L44" s="98" t="str">
        <f t="shared" si="2"/>
        <v/>
      </c>
      <c r="M44" s="98" t="str">
        <f t="shared" si="2"/>
        <v/>
      </c>
      <c r="N44" s="101" t="str">
        <f t="shared" si="2"/>
        <v/>
      </c>
      <c r="O44" s="101" t="str">
        <f t="shared" si="2"/>
        <v/>
      </c>
      <c r="P44" s="101" t="str">
        <f t="shared" si="2"/>
        <v/>
      </c>
      <c r="Q44" s="101" t="str">
        <f t="shared" si="2"/>
        <v/>
      </c>
      <c r="R44" s="96" t="str">
        <f t="shared" si="2"/>
        <v/>
      </c>
      <c r="S44" s="98" t="str">
        <f t="shared" si="2"/>
        <v/>
      </c>
      <c r="T44" s="98" t="str">
        <f t="shared" si="2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2"/>
        <v/>
      </c>
      <c r="H45" s="98" t="str">
        <f t="shared" si="2"/>
        <v/>
      </c>
      <c r="I45" s="98" t="str">
        <f t="shared" si="2"/>
        <v/>
      </c>
      <c r="J45" s="98" t="str">
        <f t="shared" si="2"/>
        <v/>
      </c>
      <c r="K45" s="98" t="str">
        <f t="shared" si="2"/>
        <v/>
      </c>
      <c r="L45" s="98" t="str">
        <f t="shared" si="2"/>
        <v/>
      </c>
      <c r="M45" s="98" t="str">
        <f t="shared" si="2"/>
        <v/>
      </c>
      <c r="N45" s="101" t="str">
        <f t="shared" si="2"/>
        <v/>
      </c>
      <c r="O45" s="101" t="str">
        <f t="shared" si="2"/>
        <v/>
      </c>
      <c r="P45" s="101" t="str">
        <f t="shared" si="2"/>
        <v/>
      </c>
      <c r="Q45" s="101" t="str">
        <f t="shared" si="2"/>
        <v/>
      </c>
      <c r="R45" s="96" t="str">
        <f t="shared" si="2"/>
        <v/>
      </c>
      <c r="S45" s="98" t="str">
        <f t="shared" si="2"/>
        <v/>
      </c>
      <c r="T45" s="98" t="str">
        <f t="shared" si="2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2"/>
        <v/>
      </c>
      <c r="H46" s="98" t="str">
        <f t="shared" si="2"/>
        <v/>
      </c>
      <c r="I46" s="98" t="str">
        <f t="shared" si="2"/>
        <v/>
      </c>
      <c r="J46" s="98" t="str">
        <f t="shared" si="2"/>
        <v/>
      </c>
      <c r="K46" s="98" t="str">
        <f t="shared" si="2"/>
        <v/>
      </c>
      <c r="L46" s="98" t="str">
        <f t="shared" si="2"/>
        <v/>
      </c>
      <c r="M46" s="98" t="str">
        <f t="shared" si="2"/>
        <v/>
      </c>
      <c r="N46" s="101" t="str">
        <f t="shared" si="2"/>
        <v/>
      </c>
      <c r="O46" s="101" t="str">
        <f t="shared" si="2"/>
        <v/>
      </c>
      <c r="P46" s="101" t="str">
        <f t="shared" si="2"/>
        <v/>
      </c>
      <c r="Q46" s="101" t="str">
        <f t="shared" si="2"/>
        <v/>
      </c>
      <c r="R46" s="96" t="str">
        <f t="shared" si="2"/>
        <v/>
      </c>
      <c r="S46" s="98" t="str">
        <f t="shared" si="2"/>
        <v/>
      </c>
      <c r="T46" s="98" t="str">
        <f t="shared" si="2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2"/>
        <v/>
      </c>
      <c r="H47" s="98" t="str">
        <f t="shared" si="2"/>
        <v/>
      </c>
      <c r="I47" s="98" t="str">
        <f t="shared" si="2"/>
        <v/>
      </c>
      <c r="J47" s="98" t="str">
        <f t="shared" si="2"/>
        <v/>
      </c>
      <c r="K47" s="98" t="str">
        <f t="shared" si="2"/>
        <v/>
      </c>
      <c r="L47" s="98" t="str">
        <f t="shared" si="2"/>
        <v/>
      </c>
      <c r="M47" s="98" t="str">
        <f t="shared" si="2"/>
        <v/>
      </c>
      <c r="N47" s="101" t="str">
        <f t="shared" si="2"/>
        <v/>
      </c>
      <c r="O47" s="101" t="str">
        <f t="shared" si="2"/>
        <v/>
      </c>
      <c r="P47" s="101" t="str">
        <f t="shared" si="2"/>
        <v/>
      </c>
      <c r="Q47" s="101" t="str">
        <f t="shared" si="2"/>
        <v/>
      </c>
      <c r="R47" s="96" t="str">
        <f t="shared" si="2"/>
        <v/>
      </c>
      <c r="S47" s="98" t="str">
        <f t="shared" si="2"/>
        <v/>
      </c>
      <c r="T47" s="98" t="str">
        <f t="shared" si="2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3">IF(SUM(G8:G47),SUM(G8:G47),"")</f>
        <v/>
      </c>
      <c r="H49" s="96" t="str">
        <f t="shared" si="3"/>
        <v/>
      </c>
      <c r="I49" s="96" t="str">
        <f t="shared" si="3"/>
        <v/>
      </c>
      <c r="J49" s="96" t="str">
        <f t="shared" si="3"/>
        <v/>
      </c>
      <c r="K49" s="96" t="str">
        <f t="shared" si="3"/>
        <v/>
      </c>
      <c r="L49" s="96" t="str">
        <f t="shared" si="3"/>
        <v/>
      </c>
      <c r="M49" s="96" t="str">
        <f t="shared" si="3"/>
        <v/>
      </c>
      <c r="N49" s="101" t="str">
        <f t="shared" si="3"/>
        <v/>
      </c>
      <c r="O49" s="101" t="str">
        <f t="shared" si="3"/>
        <v/>
      </c>
      <c r="P49" s="101" t="str">
        <f t="shared" si="3"/>
        <v/>
      </c>
      <c r="Q49" s="101" t="str">
        <f t="shared" si="3"/>
        <v/>
      </c>
      <c r="R49" s="101" t="str">
        <f t="shared" si="3"/>
        <v/>
      </c>
      <c r="S49" s="96" t="str">
        <f t="shared" si="3"/>
        <v/>
      </c>
      <c r="T49" s="96" t="str">
        <f t="shared" si="3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E3:H3"/>
    <mergeCell ref="I3:L3"/>
    <mergeCell ref="M3:O3"/>
    <mergeCell ref="P3:R3"/>
  </mergeCell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E8" sqref="E8:F47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(1)'!V2&gt;=7,CONCATENATE("7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4</v>
      </c>
      <c r="B6" s="85" t="s">
        <v>5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23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si="0"/>
        <v/>
      </c>
      <c r="H18" s="98" t="str">
        <f t="shared" si="0"/>
        <v/>
      </c>
      <c r="I18" s="98" t="str">
        <f t="shared" si="0"/>
        <v/>
      </c>
      <c r="J18" s="98" t="str">
        <f t="shared" si="0"/>
        <v/>
      </c>
      <c r="K18" s="98" t="str">
        <f t="shared" si="0"/>
        <v/>
      </c>
      <c r="L18" s="98" t="str">
        <f t="shared" si="0"/>
        <v/>
      </c>
      <c r="M18" s="98" t="str">
        <f t="shared" si="0"/>
        <v/>
      </c>
      <c r="N18" s="101" t="str">
        <f t="shared" si="0"/>
        <v/>
      </c>
      <c r="O18" s="101" t="str">
        <f t="shared" si="0"/>
        <v/>
      </c>
      <c r="P18" s="101" t="str">
        <f t="shared" si="0"/>
        <v/>
      </c>
      <c r="Q18" s="101" t="str">
        <f t="shared" si="0"/>
        <v/>
      </c>
      <c r="R18" s="96" t="str">
        <f t="shared" si="0"/>
        <v/>
      </c>
      <c r="S18" s="98" t="str">
        <f t="shared" si="0"/>
        <v/>
      </c>
      <c r="T18" s="98" t="str">
        <f t="shared" si="0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0"/>
        <v/>
      </c>
      <c r="H19" s="98" t="str">
        <f t="shared" si="0"/>
        <v/>
      </c>
      <c r="I19" s="98" t="str">
        <f t="shared" si="0"/>
        <v/>
      </c>
      <c r="J19" s="98" t="str">
        <f t="shared" si="0"/>
        <v/>
      </c>
      <c r="K19" s="98" t="str">
        <f t="shared" si="0"/>
        <v/>
      </c>
      <c r="L19" s="98" t="str">
        <f t="shared" si="0"/>
        <v/>
      </c>
      <c r="M19" s="98" t="str">
        <f t="shared" si="0"/>
        <v/>
      </c>
      <c r="N19" s="101" t="str">
        <f t="shared" si="0"/>
        <v/>
      </c>
      <c r="O19" s="101" t="str">
        <f t="shared" si="0"/>
        <v/>
      </c>
      <c r="P19" s="101" t="str">
        <f t="shared" si="0"/>
        <v/>
      </c>
      <c r="Q19" s="101" t="str">
        <f t="shared" si="0"/>
        <v/>
      </c>
      <c r="R19" s="96" t="str">
        <f t="shared" si="0"/>
        <v/>
      </c>
      <c r="S19" s="98" t="str">
        <f t="shared" si="0"/>
        <v/>
      </c>
      <c r="T19" s="98" t="str">
        <f t="shared" si="0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0"/>
        <v/>
      </c>
      <c r="H20" s="98" t="str">
        <f t="shared" si="0"/>
        <v/>
      </c>
      <c r="I20" s="98" t="str">
        <f t="shared" si="0"/>
        <v/>
      </c>
      <c r="J20" s="98" t="str">
        <f t="shared" si="0"/>
        <v/>
      </c>
      <c r="K20" s="98" t="str">
        <f t="shared" si="0"/>
        <v/>
      </c>
      <c r="L20" s="98" t="str">
        <f t="shared" si="0"/>
        <v/>
      </c>
      <c r="M20" s="98" t="str">
        <f t="shared" si="0"/>
        <v/>
      </c>
      <c r="N20" s="101" t="str">
        <f t="shared" si="0"/>
        <v/>
      </c>
      <c r="O20" s="101" t="str">
        <f t="shared" si="0"/>
        <v/>
      </c>
      <c r="P20" s="101" t="str">
        <f t="shared" si="0"/>
        <v/>
      </c>
      <c r="Q20" s="101" t="str">
        <f t="shared" si="0"/>
        <v/>
      </c>
      <c r="R20" s="96" t="str">
        <f t="shared" si="0"/>
        <v/>
      </c>
      <c r="S20" s="98" t="str">
        <f t="shared" si="0"/>
        <v/>
      </c>
      <c r="T20" s="98" t="str">
        <f t="shared" si="0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0"/>
        <v/>
      </c>
      <c r="H21" s="98" t="str">
        <f t="shared" si="0"/>
        <v/>
      </c>
      <c r="I21" s="98" t="str">
        <f t="shared" si="0"/>
        <v/>
      </c>
      <c r="J21" s="98" t="str">
        <f t="shared" si="0"/>
        <v/>
      </c>
      <c r="K21" s="98" t="str">
        <f t="shared" si="0"/>
        <v/>
      </c>
      <c r="L21" s="98" t="str">
        <f t="shared" si="0"/>
        <v/>
      </c>
      <c r="M21" s="98" t="str">
        <f t="shared" si="0"/>
        <v/>
      </c>
      <c r="N21" s="101" t="str">
        <f t="shared" si="0"/>
        <v/>
      </c>
      <c r="O21" s="101" t="str">
        <f t="shared" si="0"/>
        <v/>
      </c>
      <c r="P21" s="101" t="str">
        <f t="shared" si="0"/>
        <v/>
      </c>
      <c r="Q21" s="101" t="str">
        <f t="shared" si="0"/>
        <v/>
      </c>
      <c r="R21" s="96" t="str">
        <f t="shared" si="0"/>
        <v/>
      </c>
      <c r="S21" s="98" t="str">
        <f t="shared" si="0"/>
        <v/>
      </c>
      <c r="T21" s="98" t="str">
        <f t="shared" si="0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0"/>
        <v/>
      </c>
      <c r="H22" s="98" t="str">
        <f t="shared" si="0"/>
        <v/>
      </c>
      <c r="I22" s="98" t="str">
        <f t="shared" si="0"/>
        <v/>
      </c>
      <c r="J22" s="98" t="str">
        <f t="shared" si="0"/>
        <v/>
      </c>
      <c r="K22" s="98" t="str">
        <f t="shared" si="0"/>
        <v/>
      </c>
      <c r="L22" s="98" t="str">
        <f t="shared" si="0"/>
        <v/>
      </c>
      <c r="M22" s="98" t="str">
        <f t="shared" si="0"/>
        <v/>
      </c>
      <c r="N22" s="101" t="str">
        <f t="shared" si="0"/>
        <v/>
      </c>
      <c r="O22" s="101" t="str">
        <f t="shared" si="0"/>
        <v/>
      </c>
      <c r="P22" s="101" t="str">
        <f t="shared" si="0"/>
        <v/>
      </c>
      <c r="Q22" s="101" t="str">
        <f t="shared" si="0"/>
        <v/>
      </c>
      <c r="R22" s="96" t="str">
        <f t="shared" si="0"/>
        <v/>
      </c>
      <c r="S22" s="98" t="str">
        <f t="shared" si="0"/>
        <v/>
      </c>
      <c r="T22" s="98" t="str">
        <f t="shared" si="0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0"/>
        <v/>
      </c>
      <c r="H23" s="98" t="str">
        <f t="shared" si="0"/>
        <v/>
      </c>
      <c r="I23" s="98" t="str">
        <f t="shared" si="0"/>
        <v/>
      </c>
      <c r="J23" s="98" t="str">
        <f t="shared" si="0"/>
        <v/>
      </c>
      <c r="K23" s="98" t="str">
        <f t="shared" si="0"/>
        <v/>
      </c>
      <c r="L23" s="98" t="str">
        <f t="shared" si="0"/>
        <v/>
      </c>
      <c r="M23" s="98" t="str">
        <f t="shared" si="0"/>
        <v/>
      </c>
      <c r="N23" s="101" t="str">
        <f t="shared" si="0"/>
        <v/>
      </c>
      <c r="O23" s="101" t="str">
        <f t="shared" si="0"/>
        <v/>
      </c>
      <c r="P23" s="101" t="str">
        <f t="shared" si="0"/>
        <v/>
      </c>
      <c r="Q23" s="101" t="str">
        <f t="shared" si="0"/>
        <v/>
      </c>
      <c r="R23" s="96" t="str">
        <f t="shared" si="0"/>
        <v/>
      </c>
      <c r="S23" s="98" t="str">
        <f t="shared" si="0"/>
        <v/>
      </c>
      <c r="T23" s="98" t="str">
        <f t="shared" si="0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ref="G24:T39" si="1">IF(AND($E24,$F24=G$6,SUM(G$6)&gt;0),$E24,"")</f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si="1"/>
        <v/>
      </c>
      <c r="H28" s="98" t="str">
        <f t="shared" si="1"/>
        <v/>
      </c>
      <c r="I28" s="98" t="str">
        <f t="shared" si="1"/>
        <v/>
      </c>
      <c r="J28" s="98" t="str">
        <f t="shared" si="1"/>
        <v/>
      </c>
      <c r="K28" s="98" t="str">
        <f t="shared" si="1"/>
        <v/>
      </c>
      <c r="L28" s="98" t="str">
        <f t="shared" si="1"/>
        <v/>
      </c>
      <c r="M28" s="98" t="str">
        <f t="shared" si="1"/>
        <v/>
      </c>
      <c r="N28" s="101" t="str">
        <f t="shared" si="1"/>
        <v/>
      </c>
      <c r="O28" s="101" t="str">
        <f t="shared" si="1"/>
        <v/>
      </c>
      <c r="P28" s="101" t="str">
        <f t="shared" si="1"/>
        <v/>
      </c>
      <c r="Q28" s="101" t="str">
        <f t="shared" si="1"/>
        <v/>
      </c>
      <c r="R28" s="96" t="str">
        <f t="shared" si="1"/>
        <v/>
      </c>
      <c r="S28" s="98" t="str">
        <f t="shared" si="1"/>
        <v/>
      </c>
      <c r="T28" s="98" t="str">
        <f t="shared" si="1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1"/>
        <v/>
      </c>
      <c r="H29" s="98" t="str">
        <f t="shared" si="1"/>
        <v/>
      </c>
      <c r="I29" s="98" t="str">
        <f t="shared" si="1"/>
        <v/>
      </c>
      <c r="J29" s="98" t="str">
        <f t="shared" si="1"/>
        <v/>
      </c>
      <c r="K29" s="98" t="str">
        <f t="shared" si="1"/>
        <v/>
      </c>
      <c r="L29" s="98" t="str">
        <f t="shared" si="1"/>
        <v/>
      </c>
      <c r="M29" s="98" t="str">
        <f t="shared" si="1"/>
        <v/>
      </c>
      <c r="N29" s="101" t="str">
        <f t="shared" si="1"/>
        <v/>
      </c>
      <c r="O29" s="101" t="str">
        <f t="shared" si="1"/>
        <v/>
      </c>
      <c r="P29" s="101" t="str">
        <f t="shared" si="1"/>
        <v/>
      </c>
      <c r="Q29" s="101" t="str">
        <f t="shared" si="1"/>
        <v/>
      </c>
      <c r="R29" s="96" t="str">
        <f t="shared" si="1"/>
        <v/>
      </c>
      <c r="S29" s="98" t="str">
        <f t="shared" si="1"/>
        <v/>
      </c>
      <c r="T29" s="98" t="str">
        <f t="shared" si="1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1"/>
        <v/>
      </c>
      <c r="H30" s="98" t="str">
        <f t="shared" si="1"/>
        <v/>
      </c>
      <c r="I30" s="98" t="str">
        <f t="shared" si="1"/>
        <v/>
      </c>
      <c r="J30" s="98" t="str">
        <f t="shared" si="1"/>
        <v/>
      </c>
      <c r="K30" s="98" t="str">
        <f t="shared" si="1"/>
        <v/>
      </c>
      <c r="L30" s="98" t="str">
        <f t="shared" si="1"/>
        <v/>
      </c>
      <c r="M30" s="98" t="str">
        <f t="shared" si="1"/>
        <v/>
      </c>
      <c r="N30" s="101" t="str">
        <f t="shared" si="1"/>
        <v/>
      </c>
      <c r="O30" s="101" t="str">
        <f t="shared" si="1"/>
        <v/>
      </c>
      <c r="P30" s="101" t="str">
        <f t="shared" si="1"/>
        <v/>
      </c>
      <c r="Q30" s="101" t="str">
        <f t="shared" si="1"/>
        <v/>
      </c>
      <c r="R30" s="96" t="str">
        <f t="shared" si="1"/>
        <v/>
      </c>
      <c r="S30" s="98" t="str">
        <f t="shared" si="1"/>
        <v/>
      </c>
      <c r="T30" s="98" t="str">
        <f t="shared" si="1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1"/>
        <v/>
      </c>
      <c r="H31" s="98" t="str">
        <f t="shared" si="1"/>
        <v/>
      </c>
      <c r="I31" s="98" t="str">
        <f t="shared" si="1"/>
        <v/>
      </c>
      <c r="J31" s="98" t="str">
        <f t="shared" si="1"/>
        <v/>
      </c>
      <c r="K31" s="98" t="str">
        <f t="shared" si="1"/>
        <v/>
      </c>
      <c r="L31" s="98" t="str">
        <f t="shared" si="1"/>
        <v/>
      </c>
      <c r="M31" s="98" t="str">
        <f t="shared" si="1"/>
        <v/>
      </c>
      <c r="N31" s="101" t="str">
        <f t="shared" si="1"/>
        <v/>
      </c>
      <c r="O31" s="101" t="str">
        <f t="shared" si="1"/>
        <v/>
      </c>
      <c r="P31" s="101" t="str">
        <f t="shared" si="1"/>
        <v/>
      </c>
      <c r="Q31" s="101" t="str">
        <f t="shared" si="1"/>
        <v/>
      </c>
      <c r="R31" s="96" t="str">
        <f t="shared" si="1"/>
        <v/>
      </c>
      <c r="S31" s="98" t="str">
        <f t="shared" si="1"/>
        <v/>
      </c>
      <c r="T31" s="98" t="str">
        <f t="shared" si="1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1"/>
        <v/>
      </c>
      <c r="H32" s="98" t="str">
        <f t="shared" si="1"/>
        <v/>
      </c>
      <c r="I32" s="98" t="str">
        <f t="shared" si="1"/>
        <v/>
      </c>
      <c r="J32" s="98" t="str">
        <f t="shared" si="1"/>
        <v/>
      </c>
      <c r="K32" s="98" t="str">
        <f t="shared" si="1"/>
        <v/>
      </c>
      <c r="L32" s="98" t="str">
        <f t="shared" si="1"/>
        <v/>
      </c>
      <c r="M32" s="98" t="str">
        <f t="shared" si="1"/>
        <v/>
      </c>
      <c r="N32" s="101" t="str">
        <f t="shared" si="1"/>
        <v/>
      </c>
      <c r="O32" s="101" t="str">
        <f t="shared" si="1"/>
        <v/>
      </c>
      <c r="P32" s="101" t="str">
        <f t="shared" si="1"/>
        <v/>
      </c>
      <c r="Q32" s="101" t="str">
        <f t="shared" si="1"/>
        <v/>
      </c>
      <c r="R32" s="96" t="str">
        <f t="shared" si="1"/>
        <v/>
      </c>
      <c r="S32" s="98" t="str">
        <f t="shared" si="1"/>
        <v/>
      </c>
      <c r="T32" s="98" t="str">
        <f t="shared" si="1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1"/>
        <v/>
      </c>
      <c r="H33" s="98" t="str">
        <f t="shared" si="1"/>
        <v/>
      </c>
      <c r="I33" s="98" t="str">
        <f t="shared" si="1"/>
        <v/>
      </c>
      <c r="J33" s="98" t="str">
        <f t="shared" si="1"/>
        <v/>
      </c>
      <c r="K33" s="98" t="str">
        <f t="shared" si="1"/>
        <v/>
      </c>
      <c r="L33" s="98" t="str">
        <f t="shared" si="1"/>
        <v/>
      </c>
      <c r="M33" s="98" t="str">
        <f t="shared" si="1"/>
        <v/>
      </c>
      <c r="N33" s="101" t="str">
        <f t="shared" si="1"/>
        <v/>
      </c>
      <c r="O33" s="101" t="str">
        <f t="shared" si="1"/>
        <v/>
      </c>
      <c r="P33" s="101" t="str">
        <f t="shared" si="1"/>
        <v/>
      </c>
      <c r="Q33" s="101" t="str">
        <f t="shared" si="1"/>
        <v/>
      </c>
      <c r="R33" s="96" t="str">
        <f t="shared" si="1"/>
        <v/>
      </c>
      <c r="S33" s="98" t="str">
        <f t="shared" si="1"/>
        <v/>
      </c>
      <c r="T33" s="98" t="str">
        <f t="shared" si="1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1"/>
        <v/>
      </c>
      <c r="H34" s="98" t="str">
        <f t="shared" si="1"/>
        <v/>
      </c>
      <c r="I34" s="98" t="str">
        <f t="shared" si="1"/>
        <v/>
      </c>
      <c r="J34" s="98" t="str">
        <f t="shared" si="1"/>
        <v/>
      </c>
      <c r="K34" s="98" t="str">
        <f t="shared" si="1"/>
        <v/>
      </c>
      <c r="L34" s="98" t="str">
        <f t="shared" si="1"/>
        <v/>
      </c>
      <c r="M34" s="98" t="str">
        <f t="shared" si="1"/>
        <v/>
      </c>
      <c r="N34" s="101" t="str">
        <f t="shared" si="1"/>
        <v/>
      </c>
      <c r="O34" s="101" t="str">
        <f t="shared" si="1"/>
        <v/>
      </c>
      <c r="P34" s="101" t="str">
        <f t="shared" si="1"/>
        <v/>
      </c>
      <c r="Q34" s="101" t="str">
        <f t="shared" si="1"/>
        <v/>
      </c>
      <c r="R34" s="96" t="str">
        <f t="shared" si="1"/>
        <v/>
      </c>
      <c r="S34" s="98" t="str">
        <f t="shared" si="1"/>
        <v/>
      </c>
      <c r="T34" s="98" t="str">
        <f t="shared" si="1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1"/>
        <v/>
      </c>
      <c r="H35" s="98" t="str">
        <f t="shared" si="1"/>
        <v/>
      </c>
      <c r="I35" s="98" t="str">
        <f t="shared" si="1"/>
        <v/>
      </c>
      <c r="J35" s="98" t="str">
        <f t="shared" si="1"/>
        <v/>
      </c>
      <c r="K35" s="98" t="str">
        <f t="shared" si="1"/>
        <v/>
      </c>
      <c r="L35" s="98" t="str">
        <f t="shared" si="1"/>
        <v/>
      </c>
      <c r="M35" s="98" t="str">
        <f t="shared" si="1"/>
        <v/>
      </c>
      <c r="N35" s="101" t="str">
        <f t="shared" si="1"/>
        <v/>
      </c>
      <c r="O35" s="101" t="str">
        <f t="shared" si="1"/>
        <v/>
      </c>
      <c r="P35" s="101" t="str">
        <f t="shared" si="1"/>
        <v/>
      </c>
      <c r="Q35" s="101" t="str">
        <f t="shared" si="1"/>
        <v/>
      </c>
      <c r="R35" s="96" t="str">
        <f t="shared" si="1"/>
        <v/>
      </c>
      <c r="S35" s="98" t="str">
        <f t="shared" si="1"/>
        <v/>
      </c>
      <c r="T35" s="98" t="str">
        <f t="shared" si="1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1"/>
        <v/>
      </c>
      <c r="H36" s="98" t="str">
        <f t="shared" si="1"/>
        <v/>
      </c>
      <c r="I36" s="98" t="str">
        <f t="shared" si="1"/>
        <v/>
      </c>
      <c r="J36" s="98" t="str">
        <f t="shared" si="1"/>
        <v/>
      </c>
      <c r="K36" s="98" t="str">
        <f t="shared" si="1"/>
        <v/>
      </c>
      <c r="L36" s="98" t="str">
        <f t="shared" si="1"/>
        <v/>
      </c>
      <c r="M36" s="98" t="str">
        <f t="shared" si="1"/>
        <v/>
      </c>
      <c r="N36" s="101" t="str">
        <f t="shared" si="1"/>
        <v/>
      </c>
      <c r="O36" s="101" t="str">
        <f t="shared" si="1"/>
        <v/>
      </c>
      <c r="P36" s="101" t="str">
        <f t="shared" si="1"/>
        <v/>
      </c>
      <c r="Q36" s="101" t="str">
        <f t="shared" si="1"/>
        <v/>
      </c>
      <c r="R36" s="96" t="str">
        <f t="shared" si="1"/>
        <v/>
      </c>
      <c r="S36" s="98" t="str">
        <f t="shared" si="1"/>
        <v/>
      </c>
      <c r="T36" s="98" t="str">
        <f t="shared" si="1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1"/>
        <v/>
      </c>
      <c r="H37" s="98" t="str">
        <f t="shared" si="1"/>
        <v/>
      </c>
      <c r="I37" s="98" t="str">
        <f t="shared" si="1"/>
        <v/>
      </c>
      <c r="J37" s="98" t="str">
        <f t="shared" si="1"/>
        <v/>
      </c>
      <c r="K37" s="98" t="str">
        <f t="shared" si="1"/>
        <v/>
      </c>
      <c r="L37" s="98" t="str">
        <f t="shared" si="1"/>
        <v/>
      </c>
      <c r="M37" s="98" t="str">
        <f t="shared" si="1"/>
        <v/>
      </c>
      <c r="N37" s="101" t="str">
        <f t="shared" si="1"/>
        <v/>
      </c>
      <c r="O37" s="101" t="str">
        <f t="shared" si="1"/>
        <v/>
      </c>
      <c r="P37" s="101" t="str">
        <f t="shared" si="1"/>
        <v/>
      </c>
      <c r="Q37" s="101" t="str">
        <f t="shared" si="1"/>
        <v/>
      </c>
      <c r="R37" s="96" t="str">
        <f t="shared" si="1"/>
        <v/>
      </c>
      <c r="S37" s="98" t="str">
        <f t="shared" si="1"/>
        <v/>
      </c>
      <c r="T37" s="98" t="str">
        <f t="shared" si="1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si="1"/>
        <v/>
      </c>
      <c r="H38" s="98" t="str">
        <f t="shared" si="1"/>
        <v/>
      </c>
      <c r="I38" s="98" t="str">
        <f t="shared" si="1"/>
        <v/>
      </c>
      <c r="J38" s="98" t="str">
        <f t="shared" si="1"/>
        <v/>
      </c>
      <c r="K38" s="98" t="str">
        <f t="shared" si="1"/>
        <v/>
      </c>
      <c r="L38" s="98" t="str">
        <f t="shared" si="1"/>
        <v/>
      </c>
      <c r="M38" s="98" t="str">
        <f t="shared" si="1"/>
        <v/>
      </c>
      <c r="N38" s="101" t="str">
        <f t="shared" si="1"/>
        <v/>
      </c>
      <c r="O38" s="101" t="str">
        <f t="shared" si="1"/>
        <v/>
      </c>
      <c r="P38" s="101" t="str">
        <f t="shared" si="1"/>
        <v/>
      </c>
      <c r="Q38" s="101" t="str">
        <f t="shared" si="1"/>
        <v/>
      </c>
      <c r="R38" s="96" t="str">
        <f t="shared" si="1"/>
        <v/>
      </c>
      <c r="S38" s="98" t="str">
        <f t="shared" si="1"/>
        <v/>
      </c>
      <c r="T38" s="98" t="str">
        <f t="shared" si="1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1"/>
        <v/>
      </c>
      <c r="H39" s="98" t="str">
        <f t="shared" si="1"/>
        <v/>
      </c>
      <c r="I39" s="98" t="str">
        <f t="shared" si="1"/>
        <v/>
      </c>
      <c r="J39" s="98" t="str">
        <f t="shared" si="1"/>
        <v/>
      </c>
      <c r="K39" s="98" t="str">
        <f t="shared" si="1"/>
        <v/>
      </c>
      <c r="L39" s="98" t="str">
        <f t="shared" si="1"/>
        <v/>
      </c>
      <c r="M39" s="98" t="str">
        <f t="shared" si="1"/>
        <v/>
      </c>
      <c r="N39" s="101" t="str">
        <f t="shared" si="1"/>
        <v/>
      </c>
      <c r="O39" s="101" t="str">
        <f t="shared" si="1"/>
        <v/>
      </c>
      <c r="P39" s="101" t="str">
        <f t="shared" si="1"/>
        <v/>
      </c>
      <c r="Q39" s="101" t="str">
        <f t="shared" si="1"/>
        <v/>
      </c>
      <c r="R39" s="96" t="str">
        <f t="shared" si="1"/>
        <v/>
      </c>
      <c r="S39" s="98" t="str">
        <f t="shared" si="1"/>
        <v/>
      </c>
      <c r="T39" s="98" t="str">
        <f t="shared" si="1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ref="G40:T47" si="2">IF(AND($E40,$F40=G$6,SUM(G$6)&gt;0),$E40,"")</f>
        <v/>
      </c>
      <c r="H40" s="98" t="str">
        <f t="shared" si="2"/>
        <v/>
      </c>
      <c r="I40" s="98" t="str">
        <f t="shared" si="2"/>
        <v/>
      </c>
      <c r="J40" s="98" t="str">
        <f t="shared" si="2"/>
        <v/>
      </c>
      <c r="K40" s="98" t="str">
        <f t="shared" si="2"/>
        <v/>
      </c>
      <c r="L40" s="98" t="str">
        <f t="shared" si="2"/>
        <v/>
      </c>
      <c r="M40" s="98" t="str">
        <f t="shared" si="2"/>
        <v/>
      </c>
      <c r="N40" s="101" t="str">
        <f t="shared" si="2"/>
        <v/>
      </c>
      <c r="O40" s="101" t="str">
        <f t="shared" si="2"/>
        <v/>
      </c>
      <c r="P40" s="101" t="str">
        <f t="shared" si="2"/>
        <v/>
      </c>
      <c r="Q40" s="101" t="str">
        <f t="shared" si="2"/>
        <v/>
      </c>
      <c r="R40" s="96" t="str">
        <f t="shared" si="2"/>
        <v/>
      </c>
      <c r="S40" s="98" t="str">
        <f t="shared" si="2"/>
        <v/>
      </c>
      <c r="T40" s="98" t="str">
        <f t="shared" si="2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2"/>
        <v/>
      </c>
      <c r="H41" s="98" t="str">
        <f t="shared" si="2"/>
        <v/>
      </c>
      <c r="I41" s="98" t="str">
        <f t="shared" si="2"/>
        <v/>
      </c>
      <c r="J41" s="98" t="str">
        <f t="shared" si="2"/>
        <v/>
      </c>
      <c r="K41" s="98" t="str">
        <f t="shared" si="2"/>
        <v/>
      </c>
      <c r="L41" s="98" t="str">
        <f t="shared" si="2"/>
        <v/>
      </c>
      <c r="M41" s="98" t="str">
        <f t="shared" si="2"/>
        <v/>
      </c>
      <c r="N41" s="101" t="str">
        <f t="shared" si="2"/>
        <v/>
      </c>
      <c r="O41" s="101" t="str">
        <f t="shared" si="2"/>
        <v/>
      </c>
      <c r="P41" s="101" t="str">
        <f t="shared" si="2"/>
        <v/>
      </c>
      <c r="Q41" s="101" t="str">
        <f t="shared" si="2"/>
        <v/>
      </c>
      <c r="R41" s="96" t="str">
        <f t="shared" si="2"/>
        <v/>
      </c>
      <c r="S41" s="98" t="str">
        <f t="shared" si="2"/>
        <v/>
      </c>
      <c r="T41" s="98" t="str">
        <f t="shared" si="2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2"/>
        <v/>
      </c>
      <c r="H42" s="98" t="str">
        <f t="shared" si="2"/>
        <v/>
      </c>
      <c r="I42" s="98" t="str">
        <f t="shared" si="2"/>
        <v/>
      </c>
      <c r="J42" s="98" t="str">
        <f t="shared" si="2"/>
        <v/>
      </c>
      <c r="K42" s="98" t="str">
        <f t="shared" si="2"/>
        <v/>
      </c>
      <c r="L42" s="98" t="str">
        <f t="shared" si="2"/>
        <v/>
      </c>
      <c r="M42" s="98" t="str">
        <f t="shared" si="2"/>
        <v/>
      </c>
      <c r="N42" s="101" t="str">
        <f t="shared" si="2"/>
        <v/>
      </c>
      <c r="O42" s="101" t="str">
        <f t="shared" si="2"/>
        <v/>
      </c>
      <c r="P42" s="101" t="str">
        <f t="shared" si="2"/>
        <v/>
      </c>
      <c r="Q42" s="101" t="str">
        <f t="shared" si="2"/>
        <v/>
      </c>
      <c r="R42" s="96" t="str">
        <f t="shared" si="2"/>
        <v/>
      </c>
      <c r="S42" s="98" t="str">
        <f t="shared" si="2"/>
        <v/>
      </c>
      <c r="T42" s="98" t="str">
        <f t="shared" si="2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2"/>
        <v/>
      </c>
      <c r="H43" s="98" t="str">
        <f t="shared" si="2"/>
        <v/>
      </c>
      <c r="I43" s="98" t="str">
        <f t="shared" si="2"/>
        <v/>
      </c>
      <c r="J43" s="98" t="str">
        <f t="shared" si="2"/>
        <v/>
      </c>
      <c r="K43" s="98" t="str">
        <f t="shared" si="2"/>
        <v/>
      </c>
      <c r="L43" s="98" t="str">
        <f t="shared" si="2"/>
        <v/>
      </c>
      <c r="M43" s="98" t="str">
        <f t="shared" si="2"/>
        <v/>
      </c>
      <c r="N43" s="101" t="str">
        <f t="shared" si="2"/>
        <v/>
      </c>
      <c r="O43" s="101" t="str">
        <f t="shared" si="2"/>
        <v/>
      </c>
      <c r="P43" s="101" t="str">
        <f t="shared" si="2"/>
        <v/>
      </c>
      <c r="Q43" s="101" t="str">
        <f t="shared" si="2"/>
        <v/>
      </c>
      <c r="R43" s="96" t="str">
        <f t="shared" si="2"/>
        <v/>
      </c>
      <c r="S43" s="98" t="str">
        <f t="shared" si="2"/>
        <v/>
      </c>
      <c r="T43" s="98" t="str">
        <f t="shared" si="2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2"/>
        <v/>
      </c>
      <c r="H44" s="98" t="str">
        <f t="shared" si="2"/>
        <v/>
      </c>
      <c r="I44" s="98" t="str">
        <f t="shared" si="2"/>
        <v/>
      </c>
      <c r="J44" s="98" t="str">
        <f t="shared" si="2"/>
        <v/>
      </c>
      <c r="K44" s="98" t="str">
        <f t="shared" si="2"/>
        <v/>
      </c>
      <c r="L44" s="98" t="str">
        <f t="shared" si="2"/>
        <v/>
      </c>
      <c r="M44" s="98" t="str">
        <f t="shared" si="2"/>
        <v/>
      </c>
      <c r="N44" s="101" t="str">
        <f t="shared" si="2"/>
        <v/>
      </c>
      <c r="O44" s="101" t="str">
        <f t="shared" si="2"/>
        <v/>
      </c>
      <c r="P44" s="101" t="str">
        <f t="shared" si="2"/>
        <v/>
      </c>
      <c r="Q44" s="101" t="str">
        <f t="shared" si="2"/>
        <v/>
      </c>
      <c r="R44" s="96" t="str">
        <f t="shared" si="2"/>
        <v/>
      </c>
      <c r="S44" s="98" t="str">
        <f t="shared" si="2"/>
        <v/>
      </c>
      <c r="T44" s="98" t="str">
        <f t="shared" si="2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2"/>
        <v/>
      </c>
      <c r="H45" s="98" t="str">
        <f t="shared" si="2"/>
        <v/>
      </c>
      <c r="I45" s="98" t="str">
        <f t="shared" si="2"/>
        <v/>
      </c>
      <c r="J45" s="98" t="str">
        <f t="shared" si="2"/>
        <v/>
      </c>
      <c r="K45" s="98" t="str">
        <f t="shared" si="2"/>
        <v/>
      </c>
      <c r="L45" s="98" t="str">
        <f t="shared" si="2"/>
        <v/>
      </c>
      <c r="M45" s="98" t="str">
        <f t="shared" si="2"/>
        <v/>
      </c>
      <c r="N45" s="101" t="str">
        <f t="shared" si="2"/>
        <v/>
      </c>
      <c r="O45" s="101" t="str">
        <f t="shared" si="2"/>
        <v/>
      </c>
      <c r="P45" s="101" t="str">
        <f t="shared" si="2"/>
        <v/>
      </c>
      <c r="Q45" s="101" t="str">
        <f t="shared" si="2"/>
        <v/>
      </c>
      <c r="R45" s="96" t="str">
        <f t="shared" si="2"/>
        <v/>
      </c>
      <c r="S45" s="98" t="str">
        <f t="shared" si="2"/>
        <v/>
      </c>
      <c r="T45" s="98" t="str">
        <f t="shared" si="2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2"/>
        <v/>
      </c>
      <c r="H46" s="98" t="str">
        <f t="shared" si="2"/>
        <v/>
      </c>
      <c r="I46" s="98" t="str">
        <f t="shared" si="2"/>
        <v/>
      </c>
      <c r="J46" s="98" t="str">
        <f t="shared" si="2"/>
        <v/>
      </c>
      <c r="K46" s="98" t="str">
        <f t="shared" si="2"/>
        <v/>
      </c>
      <c r="L46" s="98" t="str">
        <f t="shared" si="2"/>
        <v/>
      </c>
      <c r="M46" s="98" t="str">
        <f t="shared" si="2"/>
        <v/>
      </c>
      <c r="N46" s="101" t="str">
        <f t="shared" si="2"/>
        <v/>
      </c>
      <c r="O46" s="101" t="str">
        <f t="shared" si="2"/>
        <v/>
      </c>
      <c r="P46" s="101" t="str">
        <f t="shared" si="2"/>
        <v/>
      </c>
      <c r="Q46" s="101" t="str">
        <f t="shared" si="2"/>
        <v/>
      </c>
      <c r="R46" s="96" t="str">
        <f t="shared" si="2"/>
        <v/>
      </c>
      <c r="S46" s="98" t="str">
        <f t="shared" si="2"/>
        <v/>
      </c>
      <c r="T46" s="98" t="str">
        <f t="shared" si="2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2"/>
        <v/>
      </c>
      <c r="H47" s="98" t="str">
        <f t="shared" si="2"/>
        <v/>
      </c>
      <c r="I47" s="98" t="str">
        <f t="shared" si="2"/>
        <v/>
      </c>
      <c r="J47" s="98" t="str">
        <f t="shared" si="2"/>
        <v/>
      </c>
      <c r="K47" s="98" t="str">
        <f t="shared" si="2"/>
        <v/>
      </c>
      <c r="L47" s="98" t="str">
        <f t="shared" si="2"/>
        <v/>
      </c>
      <c r="M47" s="98" t="str">
        <f t="shared" si="2"/>
        <v/>
      </c>
      <c r="N47" s="101" t="str">
        <f t="shared" si="2"/>
        <v/>
      </c>
      <c r="O47" s="101" t="str">
        <f t="shared" si="2"/>
        <v/>
      </c>
      <c r="P47" s="101" t="str">
        <f t="shared" si="2"/>
        <v/>
      </c>
      <c r="Q47" s="101" t="str">
        <f t="shared" si="2"/>
        <v/>
      </c>
      <c r="R47" s="96" t="str">
        <f t="shared" si="2"/>
        <v/>
      </c>
      <c r="S47" s="98" t="str">
        <f t="shared" si="2"/>
        <v/>
      </c>
      <c r="T47" s="98" t="str">
        <f t="shared" si="2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3">IF(SUM(G8:G47),SUM(G8:G47),"")</f>
        <v/>
      </c>
      <c r="H49" s="96" t="str">
        <f t="shared" si="3"/>
        <v/>
      </c>
      <c r="I49" s="96" t="str">
        <f t="shared" si="3"/>
        <v/>
      </c>
      <c r="J49" s="96" t="str">
        <f t="shared" si="3"/>
        <v/>
      </c>
      <c r="K49" s="96" t="str">
        <f t="shared" si="3"/>
        <v/>
      </c>
      <c r="L49" s="96" t="str">
        <f t="shared" si="3"/>
        <v/>
      </c>
      <c r="M49" s="96" t="str">
        <f t="shared" si="3"/>
        <v/>
      </c>
      <c r="N49" s="101" t="str">
        <f t="shared" si="3"/>
        <v/>
      </c>
      <c r="O49" s="101" t="str">
        <f t="shared" si="3"/>
        <v/>
      </c>
      <c r="P49" s="101" t="str">
        <f t="shared" si="3"/>
        <v/>
      </c>
      <c r="Q49" s="101" t="str">
        <f t="shared" si="3"/>
        <v/>
      </c>
      <c r="R49" s="101" t="str">
        <f t="shared" si="3"/>
        <v/>
      </c>
      <c r="S49" s="96" t="str">
        <f t="shared" si="3"/>
        <v/>
      </c>
      <c r="T49" s="96" t="str">
        <f t="shared" si="3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E3:H3"/>
    <mergeCell ref="I3:L3"/>
    <mergeCell ref="M3:O3"/>
    <mergeCell ref="P3:R3"/>
  </mergeCell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showRuler="0" workbookViewId="0">
      <selection activeCell="I52" sqref="I52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4.5703125" style="37" customWidth="1"/>
    <col min="7" max="8" width="8.7109375" style="33" customWidth="1"/>
    <col min="9" max="20" width="8.7109375" style="37" customWidth="1"/>
    <col min="21" max="21" width="11.7109375" style="37" customWidth="1"/>
    <col min="22" max="22" width="7" style="37" customWidth="1"/>
    <col min="23" max="23" width="7.42578125" style="37" customWidth="1"/>
    <col min="24" max="24" width="7.85546875" style="37" customWidth="1"/>
    <col min="25" max="26" width="5.85546875" style="37" customWidth="1"/>
    <col min="27" max="27" width="7.42578125" style="37" customWidth="1"/>
    <col min="28" max="28" width="5.140625" style="37" customWidth="1"/>
    <col min="29" max="29" width="7.42578125" style="37" customWidth="1"/>
    <col min="30" max="16384" width="10.7109375" style="37"/>
  </cols>
  <sheetData>
    <row r="1" spans="1:28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8" s="62" customFormat="1" ht="16" customHeight="1">
      <c r="A2" s="52" t="s">
        <v>39</v>
      </c>
      <c r="B2" s="53"/>
      <c r="C2" s="127"/>
      <c r="D2" s="55"/>
      <c r="E2" s="56" t="s">
        <v>46</v>
      </c>
      <c r="F2" s="128"/>
      <c r="G2" s="58"/>
      <c r="H2" s="59"/>
      <c r="I2" s="56" t="s">
        <v>44</v>
      </c>
      <c r="J2" s="128"/>
      <c r="K2" s="128"/>
      <c r="L2" s="129"/>
      <c r="M2" s="56" t="s">
        <v>47</v>
      </c>
      <c r="N2" s="127"/>
      <c r="O2" s="129"/>
      <c r="P2" s="56" t="s">
        <v>45</v>
      </c>
      <c r="Q2" s="128"/>
      <c r="R2" s="59"/>
      <c r="S2" s="56" t="s">
        <v>48</v>
      </c>
      <c r="T2" s="61"/>
    </row>
    <row r="3" spans="1:28" s="67" customFormat="1" ht="34" customHeight="1" thickBot="1">
      <c r="A3" s="210">
        <f>'PC Formulas (1)'!A3:D3</f>
        <v>0</v>
      </c>
      <c r="B3" s="211"/>
      <c r="C3" s="211"/>
      <c r="D3" s="212"/>
      <c r="E3" s="216">
        <f>'PC Formulas (1)'!E3:H3</f>
        <v>0</v>
      </c>
      <c r="F3" s="213"/>
      <c r="G3" s="213"/>
      <c r="H3" s="214"/>
      <c r="I3" s="211">
        <f>'PC Formulas (1)'!I3:L3</f>
        <v>0</v>
      </c>
      <c r="J3" s="211"/>
      <c r="K3" s="211"/>
      <c r="L3" s="212"/>
      <c r="M3" s="210">
        <f>'PC Formulas (1)'!M3:O3</f>
        <v>0</v>
      </c>
      <c r="N3" s="213"/>
      <c r="O3" s="214"/>
      <c r="P3" s="215">
        <f>'PC Formulas (1)'!P3:R3</f>
        <v>0</v>
      </c>
      <c r="Q3" s="211"/>
      <c r="R3" s="211"/>
      <c r="S3" s="63" t="str">
        <f>IF('PC Formulas (1)'!V2&gt;=8,CONCATENATE("8 of ",'PC Formulas (1)'!V2),"")</f>
        <v/>
      </c>
      <c r="T3" s="64"/>
      <c r="U3" s="65"/>
      <c r="V3" s="66"/>
    </row>
    <row r="4" spans="1:28" s="7" customFormat="1" ht="10" customHeight="1" thickBot="1">
      <c r="A4" s="51"/>
      <c r="B4" s="45"/>
      <c r="C4" s="46"/>
      <c r="D4" s="46"/>
      <c r="E4" s="6"/>
      <c r="G4" s="8"/>
      <c r="H4" s="9"/>
    </row>
    <row r="5" spans="1:28" s="7" customFormat="1" ht="20" customHeight="1">
      <c r="A5" s="82"/>
      <c r="B5" s="91" t="s">
        <v>40</v>
      </c>
      <c r="C5" s="118"/>
      <c r="D5" s="9"/>
      <c r="E5" s="83"/>
      <c r="F5" s="90" t="s">
        <v>7</v>
      </c>
      <c r="G5" s="146" t="str">
        <f>IF(G6="","",IF(AND(G6&gt;0,G6&lt;2000),VLOOKUP(G6,'Line No'!$A$1:$C$364,2),"LINE NUMBER?"))</f>
        <v/>
      </c>
      <c r="H5" s="195" t="str">
        <f>IF(H6="","",IF(AND(H6&gt;0,H6&lt;2000),VLOOKUP(H6,'Line No'!$A$1:$C$364,2),"LINE NUMBER?"))</f>
        <v/>
      </c>
      <c r="I5" s="195" t="str">
        <f>IF(I6="","",IF(AND(I6&gt;0,I6&lt;2000),VLOOKUP(I6,'Line No'!$A$1:$C$364,2),"LINE NUMBER?"))</f>
        <v/>
      </c>
      <c r="J5" s="195" t="str">
        <f>IF(J6="","",IF(AND(J6&gt;0,J6&lt;2000),VLOOKUP(J6,'Line No'!$A$1:$C$364,2),"LINE NUMBER?"))</f>
        <v/>
      </c>
      <c r="K5" s="195" t="str">
        <f>IF(K6="","",IF(AND(K6&gt;0,K6&lt;2000),VLOOKUP(K6,'Line No'!$A$1:$C$364,2),"LINE NUMBER?"))</f>
        <v/>
      </c>
      <c r="L5" s="195" t="str">
        <f>IF(L6="","",IF(AND(L6&gt;0,L6&lt;2000),VLOOKUP(L6,'Line No'!$A$1:$C$364,2),"LINE NUMBER?"))</f>
        <v/>
      </c>
      <c r="M5" s="195" t="str">
        <f>IF(M6="","",IF(AND(M6&gt;0,M6&lt;2000),VLOOKUP(M6,'Line No'!$A$1:$C$364,2),"LINE NUMBER?"))</f>
        <v/>
      </c>
      <c r="N5" s="195" t="str">
        <f>IF(N6="","",IF(AND(N6&gt;0,N6&lt;2000),VLOOKUP(N6,'Line No'!$A$1:$C$364,2),"LINE NUMBER?"))</f>
        <v/>
      </c>
      <c r="O5" s="195" t="str">
        <f>IF(O6="","",IF(AND(O6&gt;0,O6&lt;2000),VLOOKUP(O6,'Line No'!$A$1:$C$364,2),"LINE NUMBER?"))</f>
        <v/>
      </c>
      <c r="P5" s="195" t="str">
        <f>IF(P6="","",IF(AND(P6&gt;0,P6&lt;2000),VLOOKUP(P6,'Line No'!$A$1:$C$364,2),"LINE NUMBER?"))</f>
        <v/>
      </c>
      <c r="Q5" s="195" t="str">
        <f>IF(Q6="","",IF(AND(Q6&gt;0,Q6&lt;2000),VLOOKUP(Q6,'Line No'!$A$1:$C$364,2),"LINE NUMBER?"))</f>
        <v/>
      </c>
      <c r="R5" s="195" t="str">
        <f>IF(R6="","",IF(AND(R6&gt;0,R6&lt;2000),VLOOKUP(R6,'Line No'!$A$1:$C$364,2),"LINE NUMBER?"))</f>
        <v/>
      </c>
      <c r="S5" s="195" t="str">
        <f>IF(S6="","",IF(AND(S6&gt;0,S6&lt;2000),VLOOKUP(S6,'Line No'!$A$1:$C$364,2),"LINE NUMBER?"))</f>
        <v/>
      </c>
      <c r="T5" s="196" t="str">
        <f>IF(T6="","",IF(AND(T6&gt;0,T6&lt;2000),VLOOKUP(T6,'Line No'!$A$1:$C$364,2),"LINE NUMBER?"))</f>
        <v/>
      </c>
    </row>
    <row r="6" spans="1:28" s="16" customFormat="1" ht="20" customHeight="1" thickBot="1">
      <c r="A6" s="84" t="s">
        <v>4</v>
      </c>
      <c r="B6" s="85" t="s">
        <v>5</v>
      </c>
      <c r="C6" s="86" t="s">
        <v>43</v>
      </c>
      <c r="D6" s="87" t="s">
        <v>42</v>
      </c>
      <c r="E6" s="88" t="s">
        <v>41</v>
      </c>
      <c r="F6" s="89" t="s">
        <v>6</v>
      </c>
      <c r="G6" s="13" t="str">
        <f>IF(SUM('PC Formulas (1)'!G6),'PC Formulas (1)'!G6,"")</f>
        <v/>
      </c>
      <c r="H6" s="41" t="str">
        <f>IF(SUM('PC Formulas (1)'!H6),'PC Formulas (1)'!H6,"")</f>
        <v/>
      </c>
      <c r="I6" s="42" t="str">
        <f>IF(SUM('PC Formulas (1)'!I6),'PC Formulas (1)'!I6,"")</f>
        <v/>
      </c>
      <c r="J6" s="42" t="str">
        <f>IF(SUM('PC Formulas (1)'!J6),'PC Formulas (1)'!J6,"")</f>
        <v/>
      </c>
      <c r="K6" s="42" t="str">
        <f>IF(SUM('PC Formulas (1)'!K6),'PC Formulas (1)'!K6,"")</f>
        <v/>
      </c>
      <c r="L6" s="42" t="str">
        <f>IF(SUM('PC Formulas (1)'!L6),'PC Formulas (1)'!L6,"")</f>
        <v/>
      </c>
      <c r="M6" s="14" t="str">
        <f>IF(SUM('PC Formulas (1)'!M6),'PC Formulas (1)'!M6,"")</f>
        <v/>
      </c>
      <c r="N6" s="41" t="str">
        <f>IF(SUM('PC Formulas (1)'!N6),'PC Formulas (1)'!N6,"")</f>
        <v/>
      </c>
      <c r="O6" s="14" t="str">
        <f>IF(SUM('PC Formulas (1)'!O6),'PC Formulas (1)'!O6,"")</f>
        <v/>
      </c>
      <c r="P6" s="41" t="str">
        <f>IF(SUM('PC Formulas (1)'!P6),'PC Formulas (1)'!P6,"")</f>
        <v/>
      </c>
      <c r="Q6" s="42" t="str">
        <f>IF(SUM('PC Formulas (1)'!Q6),'PC Formulas (1)'!Q6,"")</f>
        <v/>
      </c>
      <c r="R6" s="14" t="str">
        <f>IF(SUM('PC Formulas (1)'!R6),'PC Formulas (1)'!R6,"")</f>
        <v/>
      </c>
      <c r="S6" s="41" t="str">
        <f>IF(SUM('PC Formulas (1)'!S6),'PC Formulas (1)'!S6,"")</f>
        <v/>
      </c>
      <c r="T6" s="15" t="str">
        <f>IF(SUM('PC Formulas (1)'!T6),'PC Formulas (1)'!T6,"")</f>
        <v/>
      </c>
      <c r="V6" s="7"/>
    </row>
    <row r="7" spans="1:28" s="23" customFormat="1" ht="40" hidden="1" customHeight="1">
      <c r="A7" s="17"/>
      <c r="B7" s="18"/>
      <c r="C7" s="17"/>
      <c r="D7" s="19"/>
      <c r="E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8" s="24" customFormat="1" ht="22" customHeight="1">
      <c r="A8" s="115"/>
      <c r="B8" s="116"/>
      <c r="C8" s="92"/>
      <c r="D8" s="93"/>
      <c r="E8" s="95"/>
      <c r="F8" s="113"/>
      <c r="G8" s="98" t="str">
        <f t="shared" ref="G8:T23" si="0">IF(AND($E8,$F8=G$6,SUM(G$6)&gt;0),$E8,"")</f>
        <v/>
      </c>
      <c r="H8" s="98" t="str">
        <f t="shared" si="0"/>
        <v/>
      </c>
      <c r="I8" s="98" t="str">
        <f t="shared" si="0"/>
        <v/>
      </c>
      <c r="J8" s="98" t="str">
        <f t="shared" si="0"/>
        <v/>
      </c>
      <c r="K8" s="98" t="str">
        <f t="shared" si="0"/>
        <v/>
      </c>
      <c r="L8" s="98" t="str">
        <f t="shared" si="0"/>
        <v/>
      </c>
      <c r="M8" s="98" t="str">
        <f t="shared" si="0"/>
        <v/>
      </c>
      <c r="N8" s="99" t="str">
        <f t="shared" si="0"/>
        <v/>
      </c>
      <c r="O8" s="99" t="str">
        <f t="shared" si="0"/>
        <v/>
      </c>
      <c r="P8" s="99" t="str">
        <f t="shared" si="0"/>
        <v/>
      </c>
      <c r="Q8" s="99" t="str">
        <f t="shared" si="0"/>
        <v/>
      </c>
      <c r="R8" s="100" t="str">
        <f t="shared" si="0"/>
        <v/>
      </c>
      <c r="S8" s="98" t="str">
        <f t="shared" si="0"/>
        <v/>
      </c>
      <c r="T8" s="98" t="str">
        <f t="shared" si="0"/>
        <v/>
      </c>
      <c r="Y8" s="130"/>
      <c r="AB8" s="130"/>
    </row>
    <row r="9" spans="1:28" s="24" customFormat="1" ht="22" customHeight="1">
      <c r="A9" s="115"/>
      <c r="B9" s="116"/>
      <c r="C9" s="92"/>
      <c r="D9" s="93"/>
      <c r="E9" s="95"/>
      <c r="F9" s="114"/>
      <c r="G9" s="98" t="str">
        <f t="shared" si="0"/>
        <v/>
      </c>
      <c r="H9" s="98" t="str">
        <f t="shared" si="0"/>
        <v/>
      </c>
      <c r="I9" s="98" t="str">
        <f t="shared" si="0"/>
        <v/>
      </c>
      <c r="J9" s="98" t="str">
        <f t="shared" si="0"/>
        <v/>
      </c>
      <c r="K9" s="98" t="str">
        <f t="shared" si="0"/>
        <v/>
      </c>
      <c r="L9" s="98" t="str">
        <f t="shared" si="0"/>
        <v/>
      </c>
      <c r="M9" s="98" t="str">
        <f t="shared" si="0"/>
        <v/>
      </c>
      <c r="N9" s="99" t="str">
        <f t="shared" si="0"/>
        <v/>
      </c>
      <c r="O9" s="99" t="str">
        <f t="shared" si="0"/>
        <v/>
      </c>
      <c r="P9" s="99" t="str">
        <f t="shared" si="0"/>
        <v/>
      </c>
      <c r="Q9" s="99" t="str">
        <f t="shared" si="0"/>
        <v/>
      </c>
      <c r="R9" s="100" t="str">
        <f t="shared" si="0"/>
        <v/>
      </c>
      <c r="S9" s="98" t="str">
        <f t="shared" si="0"/>
        <v/>
      </c>
      <c r="T9" s="98" t="str">
        <f t="shared" si="0"/>
        <v/>
      </c>
      <c r="Y9" s="130"/>
      <c r="AB9" s="130"/>
    </row>
    <row r="10" spans="1:28" s="24" customFormat="1" ht="22" customHeight="1">
      <c r="A10" s="115"/>
      <c r="B10" s="116"/>
      <c r="C10" s="92"/>
      <c r="D10" s="93"/>
      <c r="E10" s="95"/>
      <c r="F10" s="114"/>
      <c r="G10" s="98" t="str">
        <f t="shared" si="0"/>
        <v/>
      </c>
      <c r="H10" s="98" t="str">
        <f t="shared" si="0"/>
        <v/>
      </c>
      <c r="I10" s="98" t="str">
        <f t="shared" si="0"/>
        <v/>
      </c>
      <c r="J10" s="98" t="str">
        <f t="shared" si="0"/>
        <v/>
      </c>
      <c r="K10" s="98" t="str">
        <f t="shared" si="0"/>
        <v/>
      </c>
      <c r="L10" s="98" t="str">
        <f t="shared" si="0"/>
        <v/>
      </c>
      <c r="M10" s="98" t="str">
        <f t="shared" si="0"/>
        <v/>
      </c>
      <c r="N10" s="101" t="str">
        <f t="shared" si="0"/>
        <v/>
      </c>
      <c r="O10" s="101" t="str">
        <f t="shared" si="0"/>
        <v/>
      </c>
      <c r="P10" s="101" t="str">
        <f t="shared" si="0"/>
        <v/>
      </c>
      <c r="Q10" s="101" t="str">
        <f t="shared" si="0"/>
        <v/>
      </c>
      <c r="R10" s="96" t="str">
        <f t="shared" si="0"/>
        <v/>
      </c>
      <c r="S10" s="98" t="str">
        <f t="shared" si="0"/>
        <v/>
      </c>
      <c r="T10" s="98" t="str">
        <f t="shared" si="0"/>
        <v/>
      </c>
      <c r="Y10" s="130"/>
      <c r="AB10" s="130"/>
    </row>
    <row r="11" spans="1:28" s="24" customFormat="1" ht="22" customHeight="1">
      <c r="A11" s="115"/>
      <c r="B11" s="116"/>
      <c r="C11" s="92"/>
      <c r="D11" s="93"/>
      <c r="E11" s="95"/>
      <c r="F11" s="114"/>
      <c r="G11" s="98" t="str">
        <f t="shared" si="0"/>
        <v/>
      </c>
      <c r="H11" s="98" t="str">
        <f t="shared" si="0"/>
        <v/>
      </c>
      <c r="I11" s="98" t="str">
        <f t="shared" si="0"/>
        <v/>
      </c>
      <c r="J11" s="98" t="str">
        <f t="shared" si="0"/>
        <v/>
      </c>
      <c r="K11" s="98" t="str">
        <f t="shared" si="0"/>
        <v/>
      </c>
      <c r="L11" s="98" t="str">
        <f t="shared" si="0"/>
        <v/>
      </c>
      <c r="M11" s="98" t="str">
        <f t="shared" si="0"/>
        <v/>
      </c>
      <c r="N11" s="101" t="str">
        <f t="shared" si="0"/>
        <v/>
      </c>
      <c r="O11" s="101" t="str">
        <f t="shared" si="0"/>
        <v/>
      </c>
      <c r="P11" s="101" t="str">
        <f t="shared" si="0"/>
        <v/>
      </c>
      <c r="Q11" s="101" t="str">
        <f t="shared" si="0"/>
        <v/>
      </c>
      <c r="R11" s="96" t="str">
        <f t="shared" si="0"/>
        <v/>
      </c>
      <c r="S11" s="98" t="str">
        <f t="shared" si="0"/>
        <v/>
      </c>
      <c r="T11" s="98" t="str">
        <f t="shared" si="0"/>
        <v/>
      </c>
      <c r="Y11" s="130"/>
      <c r="AB11" s="130"/>
    </row>
    <row r="12" spans="1:28" s="24" customFormat="1" ht="22" customHeight="1">
      <c r="A12" s="115"/>
      <c r="B12" s="116"/>
      <c r="C12" s="92"/>
      <c r="D12" s="93"/>
      <c r="E12" s="95"/>
      <c r="F12" s="114"/>
      <c r="G12" s="98" t="str">
        <f t="shared" si="0"/>
        <v/>
      </c>
      <c r="H12" s="98" t="str">
        <f t="shared" si="0"/>
        <v/>
      </c>
      <c r="I12" s="98" t="str">
        <f t="shared" si="0"/>
        <v/>
      </c>
      <c r="J12" s="98" t="str">
        <f t="shared" si="0"/>
        <v/>
      </c>
      <c r="K12" s="98" t="str">
        <f t="shared" si="0"/>
        <v/>
      </c>
      <c r="L12" s="98" t="str">
        <f t="shared" si="0"/>
        <v/>
      </c>
      <c r="M12" s="98" t="str">
        <f t="shared" si="0"/>
        <v/>
      </c>
      <c r="N12" s="101" t="str">
        <f t="shared" si="0"/>
        <v/>
      </c>
      <c r="O12" s="101" t="str">
        <f t="shared" si="0"/>
        <v/>
      </c>
      <c r="P12" s="101" t="str">
        <f t="shared" si="0"/>
        <v/>
      </c>
      <c r="Q12" s="101" t="str">
        <f t="shared" si="0"/>
        <v/>
      </c>
      <c r="R12" s="96" t="str">
        <f t="shared" si="0"/>
        <v/>
      </c>
      <c r="S12" s="98" t="str">
        <f t="shared" si="0"/>
        <v/>
      </c>
      <c r="T12" s="98" t="str">
        <f t="shared" si="0"/>
        <v/>
      </c>
      <c r="Y12" s="130"/>
      <c r="AB12" s="130"/>
    </row>
    <row r="13" spans="1:28" s="24" customFormat="1" ht="22" customHeight="1">
      <c r="A13" s="115"/>
      <c r="B13" s="116"/>
      <c r="C13" s="92"/>
      <c r="D13" s="93"/>
      <c r="E13" s="95"/>
      <c r="F13" s="114"/>
      <c r="G13" s="98" t="str">
        <f t="shared" si="0"/>
        <v/>
      </c>
      <c r="H13" s="98" t="str">
        <f t="shared" si="0"/>
        <v/>
      </c>
      <c r="I13" s="98" t="str">
        <f t="shared" si="0"/>
        <v/>
      </c>
      <c r="J13" s="98" t="str">
        <f t="shared" si="0"/>
        <v/>
      </c>
      <c r="K13" s="98" t="str">
        <f t="shared" si="0"/>
        <v/>
      </c>
      <c r="L13" s="98" t="str">
        <f t="shared" si="0"/>
        <v/>
      </c>
      <c r="M13" s="98" t="str">
        <f t="shared" si="0"/>
        <v/>
      </c>
      <c r="N13" s="101" t="str">
        <f t="shared" si="0"/>
        <v/>
      </c>
      <c r="O13" s="101" t="str">
        <f t="shared" si="0"/>
        <v/>
      </c>
      <c r="P13" s="101" t="str">
        <f t="shared" si="0"/>
        <v/>
      </c>
      <c r="Q13" s="101" t="str">
        <f t="shared" si="0"/>
        <v/>
      </c>
      <c r="R13" s="96" t="str">
        <f t="shared" si="0"/>
        <v/>
      </c>
      <c r="S13" s="98" t="str">
        <f t="shared" si="0"/>
        <v/>
      </c>
      <c r="T13" s="98" t="str">
        <f t="shared" si="0"/>
        <v/>
      </c>
      <c r="Y13" s="130"/>
      <c r="AB13" s="130"/>
    </row>
    <row r="14" spans="1:28" s="24" customFormat="1" ht="22" customHeight="1">
      <c r="A14" s="115"/>
      <c r="B14" s="116"/>
      <c r="C14" s="94"/>
      <c r="D14" s="93"/>
      <c r="E14" s="95"/>
      <c r="F14" s="114"/>
      <c r="G14" s="98" t="str">
        <f t="shared" si="0"/>
        <v/>
      </c>
      <c r="H14" s="98" t="str">
        <f t="shared" si="0"/>
        <v/>
      </c>
      <c r="I14" s="98" t="str">
        <f t="shared" si="0"/>
        <v/>
      </c>
      <c r="J14" s="98" t="str">
        <f t="shared" si="0"/>
        <v/>
      </c>
      <c r="K14" s="98" t="str">
        <f t="shared" si="0"/>
        <v/>
      </c>
      <c r="L14" s="98" t="str">
        <f t="shared" si="0"/>
        <v/>
      </c>
      <c r="M14" s="98" t="str">
        <f t="shared" si="0"/>
        <v/>
      </c>
      <c r="N14" s="101" t="str">
        <f t="shared" si="0"/>
        <v/>
      </c>
      <c r="O14" s="101" t="str">
        <f t="shared" si="0"/>
        <v/>
      </c>
      <c r="P14" s="101" t="str">
        <f t="shared" si="0"/>
        <v/>
      </c>
      <c r="Q14" s="101" t="str">
        <f t="shared" si="0"/>
        <v/>
      </c>
      <c r="R14" s="96" t="str">
        <f t="shared" si="0"/>
        <v/>
      </c>
      <c r="S14" s="98" t="str">
        <f t="shared" si="0"/>
        <v/>
      </c>
      <c r="T14" s="98" t="str">
        <f t="shared" si="0"/>
        <v/>
      </c>
      <c r="Y14" s="130"/>
      <c r="AB14" s="130"/>
    </row>
    <row r="15" spans="1:28" s="24" customFormat="1" ht="22" customHeight="1">
      <c r="A15" s="115"/>
      <c r="B15" s="116"/>
      <c r="C15" s="92"/>
      <c r="D15" s="93"/>
      <c r="E15" s="95"/>
      <c r="F15" s="114"/>
      <c r="G15" s="98" t="str">
        <f t="shared" si="0"/>
        <v/>
      </c>
      <c r="H15" s="98" t="str">
        <f t="shared" si="0"/>
        <v/>
      </c>
      <c r="I15" s="98" t="str">
        <f t="shared" si="0"/>
        <v/>
      </c>
      <c r="J15" s="98" t="str">
        <f t="shared" si="0"/>
        <v/>
      </c>
      <c r="K15" s="98" t="str">
        <f t="shared" si="0"/>
        <v/>
      </c>
      <c r="L15" s="98" t="str">
        <f t="shared" si="0"/>
        <v/>
      </c>
      <c r="M15" s="98" t="str">
        <f t="shared" si="0"/>
        <v/>
      </c>
      <c r="N15" s="101" t="str">
        <f t="shared" si="0"/>
        <v/>
      </c>
      <c r="O15" s="101" t="str">
        <f t="shared" si="0"/>
        <v/>
      </c>
      <c r="P15" s="101" t="str">
        <f t="shared" si="0"/>
        <v/>
      </c>
      <c r="Q15" s="101" t="str">
        <f t="shared" si="0"/>
        <v/>
      </c>
      <c r="R15" s="96" t="str">
        <f t="shared" si="0"/>
        <v/>
      </c>
      <c r="S15" s="98" t="str">
        <f t="shared" si="0"/>
        <v/>
      </c>
      <c r="T15" s="98" t="str">
        <f t="shared" si="0"/>
        <v/>
      </c>
      <c r="Y15" s="130"/>
      <c r="AB15" s="130"/>
    </row>
    <row r="16" spans="1:28" s="24" customFormat="1" ht="22" customHeight="1">
      <c r="A16" s="115"/>
      <c r="B16" s="116"/>
      <c r="C16" s="92"/>
      <c r="D16" s="93"/>
      <c r="E16" s="95"/>
      <c r="F16" s="114"/>
      <c r="G16" s="98" t="str">
        <f t="shared" si="0"/>
        <v/>
      </c>
      <c r="H16" s="98" t="str">
        <f t="shared" si="0"/>
        <v/>
      </c>
      <c r="I16" s="98" t="str">
        <f t="shared" si="0"/>
        <v/>
      </c>
      <c r="J16" s="98" t="str">
        <f t="shared" si="0"/>
        <v/>
      </c>
      <c r="K16" s="98" t="str">
        <f t="shared" si="0"/>
        <v/>
      </c>
      <c r="L16" s="98" t="str">
        <f t="shared" si="0"/>
        <v/>
      </c>
      <c r="M16" s="98" t="str">
        <f t="shared" si="0"/>
        <v/>
      </c>
      <c r="N16" s="101" t="str">
        <f t="shared" si="0"/>
        <v/>
      </c>
      <c r="O16" s="101" t="str">
        <f t="shared" si="0"/>
        <v/>
      </c>
      <c r="P16" s="101" t="str">
        <f t="shared" si="0"/>
        <v/>
      </c>
      <c r="Q16" s="101" t="str">
        <f t="shared" si="0"/>
        <v/>
      </c>
      <c r="R16" s="96" t="str">
        <f t="shared" si="0"/>
        <v/>
      </c>
      <c r="S16" s="98" t="str">
        <f t="shared" si="0"/>
        <v/>
      </c>
      <c r="T16" s="98" t="str">
        <f t="shared" si="0"/>
        <v/>
      </c>
      <c r="Y16" s="130"/>
      <c r="AB16" s="130"/>
    </row>
    <row r="17" spans="1:28" s="24" customFormat="1" ht="22" customHeight="1">
      <c r="A17" s="115"/>
      <c r="B17" s="116"/>
      <c r="C17" s="92"/>
      <c r="D17" s="93"/>
      <c r="E17" s="95"/>
      <c r="F17" s="114"/>
      <c r="G17" s="98" t="str">
        <f t="shared" si="0"/>
        <v/>
      </c>
      <c r="H17" s="98" t="str">
        <f t="shared" si="0"/>
        <v/>
      </c>
      <c r="I17" s="98" t="str">
        <f t="shared" si="0"/>
        <v/>
      </c>
      <c r="J17" s="98" t="str">
        <f t="shared" si="0"/>
        <v/>
      </c>
      <c r="K17" s="98" t="str">
        <f t="shared" si="0"/>
        <v/>
      </c>
      <c r="L17" s="98" t="str">
        <f t="shared" si="0"/>
        <v/>
      </c>
      <c r="M17" s="98" t="str">
        <f t="shared" si="0"/>
        <v/>
      </c>
      <c r="N17" s="101" t="str">
        <f t="shared" si="0"/>
        <v/>
      </c>
      <c r="O17" s="101" t="str">
        <f t="shared" si="0"/>
        <v/>
      </c>
      <c r="P17" s="101" t="str">
        <f t="shared" si="0"/>
        <v/>
      </c>
      <c r="Q17" s="101" t="str">
        <f t="shared" si="0"/>
        <v/>
      </c>
      <c r="R17" s="96" t="str">
        <f t="shared" si="0"/>
        <v/>
      </c>
      <c r="S17" s="98" t="str">
        <f t="shared" si="0"/>
        <v/>
      </c>
      <c r="T17" s="98" t="str">
        <f t="shared" si="0"/>
        <v/>
      </c>
      <c r="Y17" s="130"/>
      <c r="AB17" s="130"/>
    </row>
    <row r="18" spans="1:28" s="24" customFormat="1" ht="22" customHeight="1">
      <c r="A18" s="115"/>
      <c r="B18" s="116"/>
      <c r="C18" s="92"/>
      <c r="D18" s="93"/>
      <c r="E18" s="95"/>
      <c r="F18" s="114"/>
      <c r="G18" s="98" t="str">
        <f t="shared" si="0"/>
        <v/>
      </c>
      <c r="H18" s="98" t="str">
        <f t="shared" si="0"/>
        <v/>
      </c>
      <c r="I18" s="98" t="str">
        <f t="shared" si="0"/>
        <v/>
      </c>
      <c r="J18" s="98" t="str">
        <f t="shared" si="0"/>
        <v/>
      </c>
      <c r="K18" s="98" t="str">
        <f t="shared" si="0"/>
        <v/>
      </c>
      <c r="L18" s="98" t="str">
        <f t="shared" si="0"/>
        <v/>
      </c>
      <c r="M18" s="98" t="str">
        <f t="shared" si="0"/>
        <v/>
      </c>
      <c r="N18" s="101" t="str">
        <f t="shared" si="0"/>
        <v/>
      </c>
      <c r="O18" s="101" t="str">
        <f t="shared" si="0"/>
        <v/>
      </c>
      <c r="P18" s="101" t="str">
        <f t="shared" si="0"/>
        <v/>
      </c>
      <c r="Q18" s="101" t="str">
        <f t="shared" si="0"/>
        <v/>
      </c>
      <c r="R18" s="96" t="str">
        <f t="shared" si="0"/>
        <v/>
      </c>
      <c r="S18" s="98" t="str">
        <f t="shared" si="0"/>
        <v/>
      </c>
      <c r="T18" s="98" t="str">
        <f t="shared" si="0"/>
        <v/>
      </c>
      <c r="Y18" s="130"/>
      <c r="AB18" s="130"/>
    </row>
    <row r="19" spans="1:28" s="24" customFormat="1" ht="22" customHeight="1">
      <c r="A19" s="115"/>
      <c r="B19" s="116"/>
      <c r="C19" s="92"/>
      <c r="D19" s="93"/>
      <c r="E19" s="95"/>
      <c r="F19" s="114"/>
      <c r="G19" s="98" t="str">
        <f t="shared" si="0"/>
        <v/>
      </c>
      <c r="H19" s="98" t="str">
        <f t="shared" si="0"/>
        <v/>
      </c>
      <c r="I19" s="98" t="str">
        <f t="shared" si="0"/>
        <v/>
      </c>
      <c r="J19" s="98" t="str">
        <f t="shared" si="0"/>
        <v/>
      </c>
      <c r="K19" s="98" t="str">
        <f t="shared" si="0"/>
        <v/>
      </c>
      <c r="L19" s="98" t="str">
        <f t="shared" si="0"/>
        <v/>
      </c>
      <c r="M19" s="98" t="str">
        <f t="shared" si="0"/>
        <v/>
      </c>
      <c r="N19" s="101" t="str">
        <f t="shared" si="0"/>
        <v/>
      </c>
      <c r="O19" s="101" t="str">
        <f t="shared" si="0"/>
        <v/>
      </c>
      <c r="P19" s="101" t="str">
        <f t="shared" si="0"/>
        <v/>
      </c>
      <c r="Q19" s="101" t="str">
        <f t="shared" si="0"/>
        <v/>
      </c>
      <c r="R19" s="96" t="str">
        <f t="shared" si="0"/>
        <v/>
      </c>
      <c r="S19" s="98" t="str">
        <f t="shared" si="0"/>
        <v/>
      </c>
      <c r="T19" s="98" t="str">
        <f t="shared" si="0"/>
        <v/>
      </c>
      <c r="Y19" s="130"/>
      <c r="AB19" s="130"/>
    </row>
    <row r="20" spans="1:28" s="24" customFormat="1" ht="22" customHeight="1">
      <c r="A20" s="115"/>
      <c r="B20" s="116"/>
      <c r="C20" s="92"/>
      <c r="D20" s="93"/>
      <c r="E20" s="95"/>
      <c r="F20" s="114"/>
      <c r="G20" s="98" t="str">
        <f t="shared" si="0"/>
        <v/>
      </c>
      <c r="H20" s="98" t="str">
        <f t="shared" si="0"/>
        <v/>
      </c>
      <c r="I20" s="98" t="str">
        <f t="shared" si="0"/>
        <v/>
      </c>
      <c r="J20" s="98" t="str">
        <f t="shared" si="0"/>
        <v/>
      </c>
      <c r="K20" s="98" t="str">
        <f t="shared" si="0"/>
        <v/>
      </c>
      <c r="L20" s="98" t="str">
        <f t="shared" si="0"/>
        <v/>
      </c>
      <c r="M20" s="98" t="str">
        <f t="shared" si="0"/>
        <v/>
      </c>
      <c r="N20" s="101" t="str">
        <f t="shared" si="0"/>
        <v/>
      </c>
      <c r="O20" s="101" t="str">
        <f t="shared" si="0"/>
        <v/>
      </c>
      <c r="P20" s="101" t="str">
        <f t="shared" si="0"/>
        <v/>
      </c>
      <c r="Q20" s="101" t="str">
        <f t="shared" si="0"/>
        <v/>
      </c>
      <c r="R20" s="96" t="str">
        <f t="shared" si="0"/>
        <v/>
      </c>
      <c r="S20" s="98" t="str">
        <f t="shared" si="0"/>
        <v/>
      </c>
      <c r="T20" s="98" t="str">
        <f t="shared" si="0"/>
        <v/>
      </c>
      <c r="Y20" s="130"/>
      <c r="AB20" s="130"/>
    </row>
    <row r="21" spans="1:28" s="24" customFormat="1" ht="22" customHeight="1">
      <c r="A21" s="115"/>
      <c r="B21" s="116"/>
      <c r="C21" s="92"/>
      <c r="D21" s="93"/>
      <c r="E21" s="95"/>
      <c r="F21" s="114"/>
      <c r="G21" s="98" t="str">
        <f t="shared" si="0"/>
        <v/>
      </c>
      <c r="H21" s="98" t="str">
        <f t="shared" si="0"/>
        <v/>
      </c>
      <c r="I21" s="98" t="str">
        <f t="shared" si="0"/>
        <v/>
      </c>
      <c r="J21" s="98" t="str">
        <f t="shared" si="0"/>
        <v/>
      </c>
      <c r="K21" s="98" t="str">
        <f t="shared" si="0"/>
        <v/>
      </c>
      <c r="L21" s="98" t="str">
        <f t="shared" si="0"/>
        <v/>
      </c>
      <c r="M21" s="98" t="str">
        <f t="shared" si="0"/>
        <v/>
      </c>
      <c r="N21" s="101" t="str">
        <f t="shared" si="0"/>
        <v/>
      </c>
      <c r="O21" s="101" t="str">
        <f t="shared" si="0"/>
        <v/>
      </c>
      <c r="P21" s="101" t="str">
        <f t="shared" si="0"/>
        <v/>
      </c>
      <c r="Q21" s="101" t="str">
        <f t="shared" si="0"/>
        <v/>
      </c>
      <c r="R21" s="96" t="str">
        <f t="shared" si="0"/>
        <v/>
      </c>
      <c r="S21" s="98" t="str">
        <f t="shared" si="0"/>
        <v/>
      </c>
      <c r="T21" s="98" t="str">
        <f t="shared" si="0"/>
        <v/>
      </c>
      <c r="Y21" s="130"/>
      <c r="AB21" s="130"/>
    </row>
    <row r="22" spans="1:28" s="24" customFormat="1" ht="22" customHeight="1">
      <c r="A22" s="115"/>
      <c r="B22" s="116"/>
      <c r="C22" s="92"/>
      <c r="D22" s="93"/>
      <c r="E22" s="95"/>
      <c r="F22" s="114"/>
      <c r="G22" s="98" t="str">
        <f t="shared" si="0"/>
        <v/>
      </c>
      <c r="H22" s="98" t="str">
        <f t="shared" si="0"/>
        <v/>
      </c>
      <c r="I22" s="98" t="str">
        <f t="shared" si="0"/>
        <v/>
      </c>
      <c r="J22" s="98" t="str">
        <f t="shared" si="0"/>
        <v/>
      </c>
      <c r="K22" s="98" t="str">
        <f t="shared" si="0"/>
        <v/>
      </c>
      <c r="L22" s="98" t="str">
        <f t="shared" si="0"/>
        <v/>
      </c>
      <c r="M22" s="98" t="str">
        <f t="shared" si="0"/>
        <v/>
      </c>
      <c r="N22" s="101" t="str">
        <f t="shared" si="0"/>
        <v/>
      </c>
      <c r="O22" s="101" t="str">
        <f t="shared" si="0"/>
        <v/>
      </c>
      <c r="P22" s="101" t="str">
        <f t="shared" si="0"/>
        <v/>
      </c>
      <c r="Q22" s="101" t="str">
        <f t="shared" si="0"/>
        <v/>
      </c>
      <c r="R22" s="96" t="str">
        <f t="shared" si="0"/>
        <v/>
      </c>
      <c r="S22" s="98" t="str">
        <f t="shared" si="0"/>
        <v/>
      </c>
      <c r="T22" s="98" t="str">
        <f t="shared" si="0"/>
        <v/>
      </c>
      <c r="Y22" s="130"/>
      <c r="AB22" s="130"/>
    </row>
    <row r="23" spans="1:28" s="24" customFormat="1" ht="22" customHeight="1">
      <c r="A23" s="115"/>
      <c r="B23" s="116"/>
      <c r="C23" s="92"/>
      <c r="D23" s="93"/>
      <c r="E23" s="95"/>
      <c r="F23" s="114"/>
      <c r="G23" s="98" t="str">
        <f t="shared" si="0"/>
        <v/>
      </c>
      <c r="H23" s="98" t="str">
        <f t="shared" si="0"/>
        <v/>
      </c>
      <c r="I23" s="98" t="str">
        <f t="shared" si="0"/>
        <v/>
      </c>
      <c r="J23" s="98" t="str">
        <f t="shared" si="0"/>
        <v/>
      </c>
      <c r="K23" s="98" t="str">
        <f t="shared" si="0"/>
        <v/>
      </c>
      <c r="L23" s="98" t="str">
        <f t="shared" si="0"/>
        <v/>
      </c>
      <c r="M23" s="98" t="str">
        <f t="shared" si="0"/>
        <v/>
      </c>
      <c r="N23" s="101" t="str">
        <f t="shared" si="0"/>
        <v/>
      </c>
      <c r="O23" s="101" t="str">
        <f t="shared" si="0"/>
        <v/>
      </c>
      <c r="P23" s="101" t="str">
        <f t="shared" si="0"/>
        <v/>
      </c>
      <c r="Q23" s="101" t="str">
        <f t="shared" si="0"/>
        <v/>
      </c>
      <c r="R23" s="96" t="str">
        <f t="shared" si="0"/>
        <v/>
      </c>
      <c r="S23" s="98" t="str">
        <f t="shared" si="0"/>
        <v/>
      </c>
      <c r="T23" s="98" t="str">
        <f t="shared" si="0"/>
        <v/>
      </c>
      <c r="Y23" s="130"/>
      <c r="AB23" s="130"/>
    </row>
    <row r="24" spans="1:28" s="24" customFormat="1" ht="22" customHeight="1">
      <c r="A24" s="115"/>
      <c r="B24" s="116"/>
      <c r="C24" s="92"/>
      <c r="D24" s="93"/>
      <c r="E24" s="95"/>
      <c r="F24" s="114"/>
      <c r="G24" s="98" t="str">
        <f t="shared" ref="G24:T39" si="1">IF(AND($E24,$F24=G$6,SUM(G$6)&gt;0),$E24,"")</f>
        <v/>
      </c>
      <c r="H24" s="98" t="str">
        <f t="shared" si="1"/>
        <v/>
      </c>
      <c r="I24" s="98" t="str">
        <f t="shared" si="1"/>
        <v/>
      </c>
      <c r="J24" s="98" t="str">
        <f t="shared" si="1"/>
        <v/>
      </c>
      <c r="K24" s="98" t="str">
        <f t="shared" si="1"/>
        <v/>
      </c>
      <c r="L24" s="98" t="str">
        <f t="shared" si="1"/>
        <v/>
      </c>
      <c r="M24" s="98" t="str">
        <f t="shared" si="1"/>
        <v/>
      </c>
      <c r="N24" s="101" t="str">
        <f t="shared" si="1"/>
        <v/>
      </c>
      <c r="O24" s="101" t="str">
        <f t="shared" si="1"/>
        <v/>
      </c>
      <c r="P24" s="101" t="str">
        <f t="shared" si="1"/>
        <v/>
      </c>
      <c r="Q24" s="101" t="str">
        <f t="shared" si="1"/>
        <v/>
      </c>
      <c r="R24" s="96" t="str">
        <f t="shared" si="1"/>
        <v/>
      </c>
      <c r="S24" s="98" t="str">
        <f t="shared" si="1"/>
        <v/>
      </c>
      <c r="T24" s="98" t="str">
        <f t="shared" si="1"/>
        <v/>
      </c>
      <c r="Y24" s="130"/>
      <c r="AB24" s="130"/>
    </row>
    <row r="25" spans="1:28" s="24" customFormat="1" ht="22" customHeight="1">
      <c r="A25" s="115"/>
      <c r="B25" s="116"/>
      <c r="C25" s="92"/>
      <c r="D25" s="93"/>
      <c r="E25" s="95"/>
      <c r="F25" s="114"/>
      <c r="G25" s="98" t="str">
        <f t="shared" si="1"/>
        <v/>
      </c>
      <c r="H25" s="98" t="str">
        <f t="shared" si="1"/>
        <v/>
      </c>
      <c r="I25" s="98" t="str">
        <f t="shared" si="1"/>
        <v/>
      </c>
      <c r="J25" s="98" t="str">
        <f t="shared" si="1"/>
        <v/>
      </c>
      <c r="K25" s="98" t="str">
        <f t="shared" si="1"/>
        <v/>
      </c>
      <c r="L25" s="98" t="str">
        <f t="shared" si="1"/>
        <v/>
      </c>
      <c r="M25" s="98" t="str">
        <f t="shared" si="1"/>
        <v/>
      </c>
      <c r="N25" s="101" t="str">
        <f t="shared" si="1"/>
        <v/>
      </c>
      <c r="O25" s="101" t="str">
        <f t="shared" si="1"/>
        <v/>
      </c>
      <c r="P25" s="101" t="str">
        <f t="shared" si="1"/>
        <v/>
      </c>
      <c r="Q25" s="101" t="str">
        <f t="shared" si="1"/>
        <v/>
      </c>
      <c r="R25" s="96" t="str">
        <f t="shared" si="1"/>
        <v/>
      </c>
      <c r="S25" s="98" t="str">
        <f t="shared" si="1"/>
        <v/>
      </c>
      <c r="T25" s="98" t="str">
        <f t="shared" si="1"/>
        <v/>
      </c>
      <c r="Y25" s="130"/>
      <c r="AB25" s="130"/>
    </row>
    <row r="26" spans="1:28" s="24" customFormat="1" ht="22" customHeight="1">
      <c r="A26" s="115"/>
      <c r="B26" s="116"/>
      <c r="C26" s="92"/>
      <c r="D26" s="93"/>
      <c r="E26" s="95"/>
      <c r="F26" s="114"/>
      <c r="G26" s="98" t="str">
        <f t="shared" si="1"/>
        <v/>
      </c>
      <c r="H26" s="98" t="str">
        <f t="shared" si="1"/>
        <v/>
      </c>
      <c r="I26" s="98" t="str">
        <f t="shared" si="1"/>
        <v/>
      </c>
      <c r="J26" s="98" t="str">
        <f t="shared" si="1"/>
        <v/>
      </c>
      <c r="K26" s="98" t="str">
        <f t="shared" si="1"/>
        <v/>
      </c>
      <c r="L26" s="98" t="str">
        <f t="shared" si="1"/>
        <v/>
      </c>
      <c r="M26" s="98" t="str">
        <f t="shared" si="1"/>
        <v/>
      </c>
      <c r="N26" s="101" t="str">
        <f t="shared" si="1"/>
        <v/>
      </c>
      <c r="O26" s="101" t="str">
        <f t="shared" si="1"/>
        <v/>
      </c>
      <c r="P26" s="101" t="str">
        <f t="shared" si="1"/>
        <v/>
      </c>
      <c r="Q26" s="101" t="str">
        <f t="shared" si="1"/>
        <v/>
      </c>
      <c r="R26" s="96" t="str">
        <f t="shared" si="1"/>
        <v/>
      </c>
      <c r="S26" s="98" t="str">
        <f t="shared" si="1"/>
        <v/>
      </c>
      <c r="T26" s="98" t="str">
        <f t="shared" si="1"/>
        <v/>
      </c>
      <c r="Y26" s="130"/>
      <c r="AB26" s="130"/>
    </row>
    <row r="27" spans="1:28" s="24" customFormat="1" ht="22" customHeight="1">
      <c r="A27" s="115"/>
      <c r="B27" s="116"/>
      <c r="C27" s="92"/>
      <c r="D27" s="93"/>
      <c r="E27" s="95"/>
      <c r="F27" s="114"/>
      <c r="G27" s="98" t="str">
        <f t="shared" si="1"/>
        <v/>
      </c>
      <c r="H27" s="98" t="str">
        <f t="shared" si="1"/>
        <v/>
      </c>
      <c r="I27" s="98" t="str">
        <f t="shared" si="1"/>
        <v/>
      </c>
      <c r="J27" s="98" t="str">
        <f t="shared" si="1"/>
        <v/>
      </c>
      <c r="K27" s="98" t="str">
        <f t="shared" si="1"/>
        <v/>
      </c>
      <c r="L27" s="98" t="str">
        <f t="shared" si="1"/>
        <v/>
      </c>
      <c r="M27" s="98" t="str">
        <f t="shared" si="1"/>
        <v/>
      </c>
      <c r="N27" s="101" t="str">
        <f t="shared" si="1"/>
        <v/>
      </c>
      <c r="O27" s="101" t="str">
        <f t="shared" si="1"/>
        <v/>
      </c>
      <c r="P27" s="101" t="str">
        <f t="shared" si="1"/>
        <v/>
      </c>
      <c r="Q27" s="101" t="str">
        <f t="shared" si="1"/>
        <v/>
      </c>
      <c r="R27" s="96" t="str">
        <f t="shared" si="1"/>
        <v/>
      </c>
      <c r="S27" s="98" t="str">
        <f t="shared" si="1"/>
        <v/>
      </c>
      <c r="T27" s="98" t="str">
        <f t="shared" si="1"/>
        <v/>
      </c>
      <c r="Y27" s="130"/>
      <c r="AB27" s="130"/>
    </row>
    <row r="28" spans="1:28" s="24" customFormat="1" ht="22" customHeight="1">
      <c r="A28" s="115"/>
      <c r="B28" s="116"/>
      <c r="C28" s="92"/>
      <c r="D28" s="93"/>
      <c r="E28" s="95"/>
      <c r="F28" s="114"/>
      <c r="G28" s="98" t="str">
        <f t="shared" si="1"/>
        <v/>
      </c>
      <c r="H28" s="98" t="str">
        <f t="shared" si="1"/>
        <v/>
      </c>
      <c r="I28" s="98" t="str">
        <f t="shared" si="1"/>
        <v/>
      </c>
      <c r="J28" s="98" t="str">
        <f t="shared" si="1"/>
        <v/>
      </c>
      <c r="K28" s="98" t="str">
        <f t="shared" si="1"/>
        <v/>
      </c>
      <c r="L28" s="98" t="str">
        <f t="shared" si="1"/>
        <v/>
      </c>
      <c r="M28" s="98" t="str">
        <f t="shared" si="1"/>
        <v/>
      </c>
      <c r="N28" s="101" t="str">
        <f t="shared" si="1"/>
        <v/>
      </c>
      <c r="O28" s="101" t="str">
        <f t="shared" si="1"/>
        <v/>
      </c>
      <c r="P28" s="101" t="str">
        <f t="shared" si="1"/>
        <v/>
      </c>
      <c r="Q28" s="101" t="str">
        <f t="shared" si="1"/>
        <v/>
      </c>
      <c r="R28" s="96" t="str">
        <f t="shared" si="1"/>
        <v/>
      </c>
      <c r="S28" s="98" t="str">
        <f t="shared" si="1"/>
        <v/>
      </c>
      <c r="T28" s="98" t="str">
        <f t="shared" si="1"/>
        <v/>
      </c>
      <c r="Y28" s="130"/>
      <c r="AB28" s="130"/>
    </row>
    <row r="29" spans="1:28" s="24" customFormat="1" ht="22" customHeight="1">
      <c r="A29" s="115"/>
      <c r="B29" s="116"/>
      <c r="C29" s="92"/>
      <c r="D29" s="93"/>
      <c r="E29" s="95"/>
      <c r="F29" s="114"/>
      <c r="G29" s="98" t="str">
        <f t="shared" si="1"/>
        <v/>
      </c>
      <c r="H29" s="98" t="str">
        <f t="shared" si="1"/>
        <v/>
      </c>
      <c r="I29" s="98" t="str">
        <f t="shared" si="1"/>
        <v/>
      </c>
      <c r="J29" s="98" t="str">
        <f t="shared" si="1"/>
        <v/>
      </c>
      <c r="K29" s="98" t="str">
        <f t="shared" si="1"/>
        <v/>
      </c>
      <c r="L29" s="98" t="str">
        <f t="shared" si="1"/>
        <v/>
      </c>
      <c r="M29" s="98" t="str">
        <f t="shared" si="1"/>
        <v/>
      </c>
      <c r="N29" s="101" t="str">
        <f t="shared" si="1"/>
        <v/>
      </c>
      <c r="O29" s="101" t="str">
        <f t="shared" si="1"/>
        <v/>
      </c>
      <c r="P29" s="101" t="str">
        <f t="shared" si="1"/>
        <v/>
      </c>
      <c r="Q29" s="101" t="str">
        <f t="shared" si="1"/>
        <v/>
      </c>
      <c r="R29" s="96" t="str">
        <f t="shared" si="1"/>
        <v/>
      </c>
      <c r="S29" s="98" t="str">
        <f t="shared" si="1"/>
        <v/>
      </c>
      <c r="T29" s="98" t="str">
        <f t="shared" si="1"/>
        <v/>
      </c>
      <c r="Y29" s="130"/>
      <c r="AB29" s="130"/>
    </row>
    <row r="30" spans="1:28" s="24" customFormat="1" ht="22" customHeight="1">
      <c r="A30" s="115"/>
      <c r="B30" s="116"/>
      <c r="C30" s="92"/>
      <c r="D30" s="93"/>
      <c r="E30" s="95"/>
      <c r="F30" s="114"/>
      <c r="G30" s="98" t="str">
        <f t="shared" si="1"/>
        <v/>
      </c>
      <c r="H30" s="98" t="str">
        <f t="shared" si="1"/>
        <v/>
      </c>
      <c r="I30" s="98" t="str">
        <f t="shared" si="1"/>
        <v/>
      </c>
      <c r="J30" s="98" t="str">
        <f t="shared" si="1"/>
        <v/>
      </c>
      <c r="K30" s="98" t="str">
        <f t="shared" si="1"/>
        <v/>
      </c>
      <c r="L30" s="98" t="str">
        <f t="shared" si="1"/>
        <v/>
      </c>
      <c r="M30" s="98" t="str">
        <f t="shared" si="1"/>
        <v/>
      </c>
      <c r="N30" s="101" t="str">
        <f t="shared" si="1"/>
        <v/>
      </c>
      <c r="O30" s="101" t="str">
        <f t="shared" si="1"/>
        <v/>
      </c>
      <c r="P30" s="101" t="str">
        <f t="shared" si="1"/>
        <v/>
      </c>
      <c r="Q30" s="101" t="str">
        <f t="shared" si="1"/>
        <v/>
      </c>
      <c r="R30" s="96" t="str">
        <f t="shared" si="1"/>
        <v/>
      </c>
      <c r="S30" s="98" t="str">
        <f t="shared" si="1"/>
        <v/>
      </c>
      <c r="T30" s="98" t="str">
        <f t="shared" si="1"/>
        <v/>
      </c>
      <c r="Y30" s="130"/>
      <c r="AB30" s="130"/>
    </row>
    <row r="31" spans="1:28" s="24" customFormat="1" ht="22" customHeight="1">
      <c r="A31" s="115"/>
      <c r="B31" s="116"/>
      <c r="C31" s="92"/>
      <c r="D31" s="93"/>
      <c r="E31" s="95"/>
      <c r="F31" s="114"/>
      <c r="G31" s="98" t="str">
        <f t="shared" si="1"/>
        <v/>
      </c>
      <c r="H31" s="98" t="str">
        <f t="shared" si="1"/>
        <v/>
      </c>
      <c r="I31" s="98" t="str">
        <f t="shared" si="1"/>
        <v/>
      </c>
      <c r="J31" s="98" t="str">
        <f t="shared" si="1"/>
        <v/>
      </c>
      <c r="K31" s="98" t="str">
        <f t="shared" si="1"/>
        <v/>
      </c>
      <c r="L31" s="98" t="str">
        <f t="shared" si="1"/>
        <v/>
      </c>
      <c r="M31" s="98" t="str">
        <f t="shared" si="1"/>
        <v/>
      </c>
      <c r="N31" s="101" t="str">
        <f t="shared" si="1"/>
        <v/>
      </c>
      <c r="O31" s="101" t="str">
        <f t="shared" si="1"/>
        <v/>
      </c>
      <c r="P31" s="101" t="str">
        <f t="shared" si="1"/>
        <v/>
      </c>
      <c r="Q31" s="101" t="str">
        <f t="shared" si="1"/>
        <v/>
      </c>
      <c r="R31" s="96" t="str">
        <f t="shared" si="1"/>
        <v/>
      </c>
      <c r="S31" s="98" t="str">
        <f t="shared" si="1"/>
        <v/>
      </c>
      <c r="T31" s="98" t="str">
        <f t="shared" si="1"/>
        <v/>
      </c>
      <c r="Y31" s="130"/>
      <c r="AB31" s="130"/>
    </row>
    <row r="32" spans="1:28" s="24" customFormat="1" ht="22" customHeight="1">
      <c r="A32" s="115"/>
      <c r="B32" s="116"/>
      <c r="C32" s="92"/>
      <c r="D32" s="93"/>
      <c r="E32" s="95"/>
      <c r="F32" s="114"/>
      <c r="G32" s="98" t="str">
        <f t="shared" si="1"/>
        <v/>
      </c>
      <c r="H32" s="98" t="str">
        <f t="shared" si="1"/>
        <v/>
      </c>
      <c r="I32" s="98" t="str">
        <f t="shared" si="1"/>
        <v/>
      </c>
      <c r="J32" s="98" t="str">
        <f t="shared" si="1"/>
        <v/>
      </c>
      <c r="K32" s="98" t="str">
        <f t="shared" si="1"/>
        <v/>
      </c>
      <c r="L32" s="98" t="str">
        <f t="shared" si="1"/>
        <v/>
      </c>
      <c r="M32" s="98" t="str">
        <f t="shared" si="1"/>
        <v/>
      </c>
      <c r="N32" s="101" t="str">
        <f t="shared" si="1"/>
        <v/>
      </c>
      <c r="O32" s="101" t="str">
        <f t="shared" si="1"/>
        <v/>
      </c>
      <c r="P32" s="101" t="str">
        <f t="shared" si="1"/>
        <v/>
      </c>
      <c r="Q32" s="101" t="str">
        <f t="shared" si="1"/>
        <v/>
      </c>
      <c r="R32" s="96" t="str">
        <f t="shared" si="1"/>
        <v/>
      </c>
      <c r="S32" s="98" t="str">
        <f t="shared" si="1"/>
        <v/>
      </c>
      <c r="T32" s="98" t="str">
        <f t="shared" si="1"/>
        <v/>
      </c>
      <c r="Y32" s="130"/>
      <c r="AB32" s="130"/>
    </row>
    <row r="33" spans="1:31" s="29" customFormat="1" ht="22" customHeight="1">
      <c r="A33" s="115"/>
      <c r="B33" s="116"/>
      <c r="C33" s="92"/>
      <c r="D33" s="93"/>
      <c r="E33" s="95"/>
      <c r="F33" s="114"/>
      <c r="G33" s="98" t="str">
        <f t="shared" si="1"/>
        <v/>
      </c>
      <c r="H33" s="98" t="str">
        <f t="shared" si="1"/>
        <v/>
      </c>
      <c r="I33" s="98" t="str">
        <f t="shared" si="1"/>
        <v/>
      </c>
      <c r="J33" s="98" t="str">
        <f t="shared" si="1"/>
        <v/>
      </c>
      <c r="K33" s="98" t="str">
        <f t="shared" si="1"/>
        <v/>
      </c>
      <c r="L33" s="98" t="str">
        <f t="shared" si="1"/>
        <v/>
      </c>
      <c r="M33" s="98" t="str">
        <f t="shared" si="1"/>
        <v/>
      </c>
      <c r="N33" s="101" t="str">
        <f t="shared" si="1"/>
        <v/>
      </c>
      <c r="O33" s="101" t="str">
        <f t="shared" si="1"/>
        <v/>
      </c>
      <c r="P33" s="101" t="str">
        <f t="shared" si="1"/>
        <v/>
      </c>
      <c r="Q33" s="101" t="str">
        <f t="shared" si="1"/>
        <v/>
      </c>
      <c r="R33" s="96" t="str">
        <f t="shared" si="1"/>
        <v/>
      </c>
      <c r="S33" s="98" t="str">
        <f t="shared" si="1"/>
        <v/>
      </c>
      <c r="T33" s="98" t="str">
        <f t="shared" si="1"/>
        <v/>
      </c>
      <c r="V33" s="24"/>
      <c r="W33" s="24"/>
      <c r="X33" s="24"/>
      <c r="Y33" s="130"/>
      <c r="Z33" s="24"/>
      <c r="AA33" s="24"/>
      <c r="AB33" s="130"/>
    </row>
    <row r="34" spans="1:31" s="5" customFormat="1" ht="22" customHeight="1">
      <c r="A34" s="115"/>
      <c r="B34" s="116"/>
      <c r="C34" s="92"/>
      <c r="D34" s="93"/>
      <c r="E34" s="95"/>
      <c r="F34" s="114"/>
      <c r="G34" s="98" t="str">
        <f t="shared" si="1"/>
        <v/>
      </c>
      <c r="H34" s="98" t="str">
        <f t="shared" si="1"/>
        <v/>
      </c>
      <c r="I34" s="98" t="str">
        <f t="shared" si="1"/>
        <v/>
      </c>
      <c r="J34" s="98" t="str">
        <f t="shared" si="1"/>
        <v/>
      </c>
      <c r="K34" s="98" t="str">
        <f t="shared" si="1"/>
        <v/>
      </c>
      <c r="L34" s="98" t="str">
        <f t="shared" si="1"/>
        <v/>
      </c>
      <c r="M34" s="98" t="str">
        <f t="shared" si="1"/>
        <v/>
      </c>
      <c r="N34" s="101" t="str">
        <f t="shared" si="1"/>
        <v/>
      </c>
      <c r="O34" s="101" t="str">
        <f t="shared" si="1"/>
        <v/>
      </c>
      <c r="P34" s="101" t="str">
        <f t="shared" si="1"/>
        <v/>
      </c>
      <c r="Q34" s="101" t="str">
        <f t="shared" si="1"/>
        <v/>
      </c>
      <c r="R34" s="96" t="str">
        <f t="shared" si="1"/>
        <v/>
      </c>
      <c r="S34" s="98" t="str">
        <f t="shared" si="1"/>
        <v/>
      </c>
      <c r="T34" s="98" t="str">
        <f t="shared" si="1"/>
        <v/>
      </c>
      <c r="U34" s="40"/>
      <c r="V34" s="24"/>
      <c r="W34" s="24"/>
      <c r="X34" s="24"/>
      <c r="Y34" s="130"/>
      <c r="Z34" s="24"/>
      <c r="AA34" s="24"/>
      <c r="AB34" s="130"/>
      <c r="AC34" s="29"/>
      <c r="AD34" s="29"/>
      <c r="AE34" s="29"/>
    </row>
    <row r="35" spans="1:31" s="23" customFormat="1" ht="22" customHeight="1">
      <c r="A35" s="115"/>
      <c r="B35" s="116"/>
      <c r="C35" s="92"/>
      <c r="D35" s="93"/>
      <c r="E35" s="95"/>
      <c r="F35" s="114"/>
      <c r="G35" s="98" t="str">
        <f t="shared" si="1"/>
        <v/>
      </c>
      <c r="H35" s="98" t="str">
        <f t="shared" si="1"/>
        <v/>
      </c>
      <c r="I35" s="98" t="str">
        <f t="shared" si="1"/>
        <v/>
      </c>
      <c r="J35" s="98" t="str">
        <f t="shared" si="1"/>
        <v/>
      </c>
      <c r="K35" s="98" t="str">
        <f t="shared" si="1"/>
        <v/>
      </c>
      <c r="L35" s="98" t="str">
        <f t="shared" si="1"/>
        <v/>
      </c>
      <c r="M35" s="98" t="str">
        <f t="shared" si="1"/>
        <v/>
      </c>
      <c r="N35" s="101" t="str">
        <f t="shared" si="1"/>
        <v/>
      </c>
      <c r="O35" s="101" t="str">
        <f t="shared" si="1"/>
        <v/>
      </c>
      <c r="P35" s="101" t="str">
        <f t="shared" si="1"/>
        <v/>
      </c>
      <c r="Q35" s="101" t="str">
        <f t="shared" si="1"/>
        <v/>
      </c>
      <c r="R35" s="96" t="str">
        <f t="shared" si="1"/>
        <v/>
      </c>
      <c r="S35" s="98" t="str">
        <f t="shared" si="1"/>
        <v/>
      </c>
      <c r="T35" s="98" t="str">
        <f t="shared" si="1"/>
        <v/>
      </c>
      <c r="V35" s="24"/>
      <c r="W35" s="24"/>
      <c r="X35" s="24"/>
      <c r="Y35" s="130"/>
      <c r="Z35" s="24"/>
      <c r="AA35" s="24"/>
      <c r="AB35" s="130"/>
      <c r="AC35" s="29"/>
      <c r="AD35" s="29"/>
      <c r="AE35" s="29"/>
    </row>
    <row r="36" spans="1:31" s="23" customFormat="1" ht="22" customHeight="1">
      <c r="A36" s="115"/>
      <c r="B36" s="116"/>
      <c r="C36" s="92"/>
      <c r="D36" s="93"/>
      <c r="E36" s="95"/>
      <c r="F36" s="114"/>
      <c r="G36" s="98" t="str">
        <f t="shared" si="1"/>
        <v/>
      </c>
      <c r="H36" s="98" t="str">
        <f t="shared" si="1"/>
        <v/>
      </c>
      <c r="I36" s="98" t="str">
        <f t="shared" si="1"/>
        <v/>
      </c>
      <c r="J36" s="98" t="str">
        <f t="shared" si="1"/>
        <v/>
      </c>
      <c r="K36" s="98" t="str">
        <f t="shared" si="1"/>
        <v/>
      </c>
      <c r="L36" s="98" t="str">
        <f t="shared" si="1"/>
        <v/>
      </c>
      <c r="M36" s="98" t="str">
        <f t="shared" si="1"/>
        <v/>
      </c>
      <c r="N36" s="101" t="str">
        <f t="shared" si="1"/>
        <v/>
      </c>
      <c r="O36" s="101" t="str">
        <f t="shared" si="1"/>
        <v/>
      </c>
      <c r="P36" s="101" t="str">
        <f t="shared" si="1"/>
        <v/>
      </c>
      <c r="Q36" s="101" t="str">
        <f t="shared" si="1"/>
        <v/>
      </c>
      <c r="R36" s="96" t="str">
        <f t="shared" si="1"/>
        <v/>
      </c>
      <c r="S36" s="98" t="str">
        <f t="shared" si="1"/>
        <v/>
      </c>
      <c r="T36" s="98" t="str">
        <f t="shared" si="1"/>
        <v/>
      </c>
      <c r="U36" s="47"/>
      <c r="V36" s="24"/>
      <c r="W36" s="24"/>
      <c r="X36" s="24"/>
      <c r="Y36" s="130"/>
      <c r="Z36" s="24"/>
      <c r="AA36" s="24"/>
      <c r="AB36" s="130"/>
      <c r="AC36" s="29"/>
      <c r="AD36" s="29"/>
      <c r="AE36" s="29"/>
    </row>
    <row r="37" spans="1:31" s="23" customFormat="1" ht="22" customHeight="1">
      <c r="A37" s="115"/>
      <c r="B37" s="116"/>
      <c r="C37" s="92"/>
      <c r="D37" s="93"/>
      <c r="E37" s="95"/>
      <c r="F37" s="114"/>
      <c r="G37" s="98" t="str">
        <f t="shared" si="1"/>
        <v/>
      </c>
      <c r="H37" s="98" t="str">
        <f t="shared" si="1"/>
        <v/>
      </c>
      <c r="I37" s="98" t="str">
        <f t="shared" si="1"/>
        <v/>
      </c>
      <c r="J37" s="98" t="str">
        <f t="shared" si="1"/>
        <v/>
      </c>
      <c r="K37" s="98" t="str">
        <f t="shared" si="1"/>
        <v/>
      </c>
      <c r="L37" s="98" t="str">
        <f t="shared" si="1"/>
        <v/>
      </c>
      <c r="M37" s="98" t="str">
        <f t="shared" si="1"/>
        <v/>
      </c>
      <c r="N37" s="101" t="str">
        <f t="shared" si="1"/>
        <v/>
      </c>
      <c r="O37" s="101" t="str">
        <f t="shared" si="1"/>
        <v/>
      </c>
      <c r="P37" s="101" t="str">
        <f t="shared" si="1"/>
        <v/>
      </c>
      <c r="Q37" s="101" t="str">
        <f t="shared" si="1"/>
        <v/>
      </c>
      <c r="R37" s="96" t="str">
        <f t="shared" si="1"/>
        <v/>
      </c>
      <c r="S37" s="98" t="str">
        <f t="shared" si="1"/>
        <v/>
      </c>
      <c r="T37" s="98" t="str">
        <f t="shared" si="1"/>
        <v/>
      </c>
      <c r="V37" s="24"/>
      <c r="W37" s="24"/>
      <c r="X37" s="24"/>
      <c r="Y37" s="130"/>
      <c r="Z37" s="24"/>
      <c r="AA37" s="24"/>
      <c r="AB37" s="130"/>
      <c r="AC37" s="29"/>
      <c r="AD37" s="29"/>
      <c r="AE37" s="29"/>
    </row>
    <row r="38" spans="1:31" s="23" customFormat="1" ht="22" customHeight="1">
      <c r="A38" s="115"/>
      <c r="B38" s="116"/>
      <c r="C38" s="92"/>
      <c r="D38" s="93"/>
      <c r="E38" s="95"/>
      <c r="F38" s="114"/>
      <c r="G38" s="98" t="str">
        <f t="shared" si="1"/>
        <v/>
      </c>
      <c r="H38" s="98" t="str">
        <f t="shared" si="1"/>
        <v/>
      </c>
      <c r="I38" s="98" t="str">
        <f t="shared" si="1"/>
        <v/>
      </c>
      <c r="J38" s="98" t="str">
        <f t="shared" si="1"/>
        <v/>
      </c>
      <c r="K38" s="98" t="str">
        <f t="shared" si="1"/>
        <v/>
      </c>
      <c r="L38" s="98" t="str">
        <f t="shared" si="1"/>
        <v/>
      </c>
      <c r="M38" s="98" t="str">
        <f t="shared" si="1"/>
        <v/>
      </c>
      <c r="N38" s="101" t="str">
        <f t="shared" si="1"/>
        <v/>
      </c>
      <c r="O38" s="101" t="str">
        <f t="shared" si="1"/>
        <v/>
      </c>
      <c r="P38" s="101" t="str">
        <f t="shared" si="1"/>
        <v/>
      </c>
      <c r="Q38" s="101" t="str">
        <f t="shared" si="1"/>
        <v/>
      </c>
      <c r="R38" s="96" t="str">
        <f t="shared" si="1"/>
        <v/>
      </c>
      <c r="S38" s="98" t="str">
        <f t="shared" si="1"/>
        <v/>
      </c>
      <c r="T38" s="98" t="str">
        <f t="shared" si="1"/>
        <v/>
      </c>
      <c r="V38" s="24"/>
      <c r="W38" s="24"/>
      <c r="X38" s="24"/>
      <c r="Y38" s="130"/>
      <c r="Z38" s="24"/>
      <c r="AA38" s="24"/>
      <c r="AB38" s="130"/>
      <c r="AC38" s="29"/>
      <c r="AD38" s="29"/>
      <c r="AE38" s="29"/>
    </row>
    <row r="39" spans="1:31" s="23" customFormat="1" ht="22" customHeight="1">
      <c r="A39" s="115"/>
      <c r="B39" s="116"/>
      <c r="C39" s="92"/>
      <c r="D39" s="93"/>
      <c r="E39" s="95"/>
      <c r="F39" s="114"/>
      <c r="G39" s="98" t="str">
        <f t="shared" si="1"/>
        <v/>
      </c>
      <c r="H39" s="98" t="str">
        <f t="shared" si="1"/>
        <v/>
      </c>
      <c r="I39" s="98" t="str">
        <f t="shared" si="1"/>
        <v/>
      </c>
      <c r="J39" s="98" t="str">
        <f t="shared" si="1"/>
        <v/>
      </c>
      <c r="K39" s="98" t="str">
        <f t="shared" si="1"/>
        <v/>
      </c>
      <c r="L39" s="98" t="str">
        <f t="shared" si="1"/>
        <v/>
      </c>
      <c r="M39" s="98" t="str">
        <f t="shared" si="1"/>
        <v/>
      </c>
      <c r="N39" s="101" t="str">
        <f t="shared" si="1"/>
        <v/>
      </c>
      <c r="O39" s="101" t="str">
        <f t="shared" si="1"/>
        <v/>
      </c>
      <c r="P39" s="101" t="str">
        <f t="shared" si="1"/>
        <v/>
      </c>
      <c r="Q39" s="101" t="str">
        <f t="shared" si="1"/>
        <v/>
      </c>
      <c r="R39" s="96" t="str">
        <f t="shared" si="1"/>
        <v/>
      </c>
      <c r="S39" s="98" t="str">
        <f t="shared" si="1"/>
        <v/>
      </c>
      <c r="T39" s="98" t="str">
        <f t="shared" si="1"/>
        <v/>
      </c>
      <c r="V39" s="24"/>
      <c r="W39" s="24"/>
      <c r="X39" s="24"/>
      <c r="Y39" s="130"/>
      <c r="Z39" s="24"/>
      <c r="AA39" s="24"/>
      <c r="AB39" s="130"/>
      <c r="AC39" s="29"/>
      <c r="AD39" s="29"/>
      <c r="AE39" s="29"/>
    </row>
    <row r="40" spans="1:31" s="23" customFormat="1" ht="22" customHeight="1">
      <c r="A40" s="115"/>
      <c r="B40" s="116"/>
      <c r="C40" s="92"/>
      <c r="D40" s="93"/>
      <c r="E40" s="95"/>
      <c r="F40" s="114"/>
      <c r="G40" s="98" t="str">
        <f t="shared" ref="G40:T47" si="2">IF(AND($E40,$F40=G$6,SUM(G$6)&gt;0),$E40,"")</f>
        <v/>
      </c>
      <c r="H40" s="98" t="str">
        <f t="shared" si="2"/>
        <v/>
      </c>
      <c r="I40" s="98" t="str">
        <f t="shared" si="2"/>
        <v/>
      </c>
      <c r="J40" s="98" t="str">
        <f t="shared" si="2"/>
        <v/>
      </c>
      <c r="K40" s="98" t="str">
        <f t="shared" si="2"/>
        <v/>
      </c>
      <c r="L40" s="98" t="str">
        <f t="shared" si="2"/>
        <v/>
      </c>
      <c r="M40" s="98" t="str">
        <f t="shared" si="2"/>
        <v/>
      </c>
      <c r="N40" s="101" t="str">
        <f t="shared" si="2"/>
        <v/>
      </c>
      <c r="O40" s="101" t="str">
        <f t="shared" si="2"/>
        <v/>
      </c>
      <c r="P40" s="101" t="str">
        <f t="shared" si="2"/>
        <v/>
      </c>
      <c r="Q40" s="101" t="str">
        <f t="shared" si="2"/>
        <v/>
      </c>
      <c r="R40" s="96" t="str">
        <f t="shared" si="2"/>
        <v/>
      </c>
      <c r="S40" s="98" t="str">
        <f t="shared" si="2"/>
        <v/>
      </c>
      <c r="T40" s="98" t="str">
        <f t="shared" si="2"/>
        <v/>
      </c>
      <c r="V40" s="24"/>
      <c r="W40" s="24"/>
      <c r="X40" s="24"/>
      <c r="Y40" s="130"/>
      <c r="Z40" s="24"/>
      <c r="AA40" s="24"/>
      <c r="AB40" s="130"/>
      <c r="AC40" s="29"/>
      <c r="AD40" s="29"/>
      <c r="AE40" s="29"/>
    </row>
    <row r="41" spans="1:31" s="23" customFormat="1" ht="22" customHeight="1">
      <c r="A41" s="115"/>
      <c r="B41" s="116"/>
      <c r="C41" s="92"/>
      <c r="D41" s="93"/>
      <c r="E41" s="95"/>
      <c r="F41" s="114"/>
      <c r="G41" s="98" t="str">
        <f t="shared" si="2"/>
        <v/>
      </c>
      <c r="H41" s="98" t="str">
        <f t="shared" si="2"/>
        <v/>
      </c>
      <c r="I41" s="98" t="str">
        <f t="shared" si="2"/>
        <v/>
      </c>
      <c r="J41" s="98" t="str">
        <f t="shared" si="2"/>
        <v/>
      </c>
      <c r="K41" s="98" t="str">
        <f t="shared" si="2"/>
        <v/>
      </c>
      <c r="L41" s="98" t="str">
        <f t="shared" si="2"/>
        <v/>
      </c>
      <c r="M41" s="98" t="str">
        <f t="shared" si="2"/>
        <v/>
      </c>
      <c r="N41" s="101" t="str">
        <f t="shared" si="2"/>
        <v/>
      </c>
      <c r="O41" s="101" t="str">
        <f t="shared" si="2"/>
        <v/>
      </c>
      <c r="P41" s="101" t="str">
        <f t="shared" si="2"/>
        <v/>
      </c>
      <c r="Q41" s="101" t="str">
        <f t="shared" si="2"/>
        <v/>
      </c>
      <c r="R41" s="96" t="str">
        <f t="shared" si="2"/>
        <v/>
      </c>
      <c r="S41" s="98" t="str">
        <f t="shared" si="2"/>
        <v/>
      </c>
      <c r="T41" s="98" t="str">
        <f t="shared" si="2"/>
        <v/>
      </c>
      <c r="V41" s="24"/>
      <c r="W41" s="24"/>
      <c r="X41" s="24"/>
      <c r="Y41" s="130"/>
      <c r="Z41" s="24"/>
      <c r="AA41" s="24"/>
      <c r="AB41" s="130"/>
      <c r="AC41" s="29"/>
      <c r="AD41" s="29"/>
      <c r="AE41" s="29"/>
    </row>
    <row r="42" spans="1:31" ht="22" customHeight="1">
      <c r="A42" s="115"/>
      <c r="B42" s="116"/>
      <c r="C42" s="92"/>
      <c r="D42" s="93"/>
      <c r="E42" s="95"/>
      <c r="F42" s="114"/>
      <c r="G42" s="98" t="str">
        <f t="shared" si="2"/>
        <v/>
      </c>
      <c r="H42" s="98" t="str">
        <f t="shared" si="2"/>
        <v/>
      </c>
      <c r="I42" s="98" t="str">
        <f t="shared" si="2"/>
        <v/>
      </c>
      <c r="J42" s="98" t="str">
        <f t="shared" si="2"/>
        <v/>
      </c>
      <c r="K42" s="98" t="str">
        <f t="shared" si="2"/>
        <v/>
      </c>
      <c r="L42" s="98" t="str">
        <f t="shared" si="2"/>
        <v/>
      </c>
      <c r="M42" s="98" t="str">
        <f t="shared" si="2"/>
        <v/>
      </c>
      <c r="N42" s="101" t="str">
        <f t="shared" si="2"/>
        <v/>
      </c>
      <c r="O42" s="101" t="str">
        <f t="shared" si="2"/>
        <v/>
      </c>
      <c r="P42" s="101" t="str">
        <f t="shared" si="2"/>
        <v/>
      </c>
      <c r="Q42" s="101" t="str">
        <f t="shared" si="2"/>
        <v/>
      </c>
      <c r="R42" s="96" t="str">
        <f t="shared" si="2"/>
        <v/>
      </c>
      <c r="S42" s="98" t="str">
        <f t="shared" si="2"/>
        <v/>
      </c>
      <c r="T42" s="98" t="str">
        <f t="shared" si="2"/>
        <v/>
      </c>
      <c r="V42" s="24"/>
      <c r="W42" s="24"/>
      <c r="X42" s="24"/>
      <c r="Y42" s="130"/>
      <c r="Z42" s="24"/>
      <c r="AA42" s="24"/>
      <c r="AB42" s="130"/>
      <c r="AC42" s="29"/>
      <c r="AD42" s="29"/>
      <c r="AE42" s="29"/>
    </row>
    <row r="43" spans="1:31" ht="22" customHeight="1">
      <c r="A43" s="115"/>
      <c r="B43" s="116"/>
      <c r="C43" s="92"/>
      <c r="D43" s="93"/>
      <c r="E43" s="95"/>
      <c r="F43" s="114"/>
      <c r="G43" s="98" t="str">
        <f t="shared" si="2"/>
        <v/>
      </c>
      <c r="H43" s="98" t="str">
        <f t="shared" si="2"/>
        <v/>
      </c>
      <c r="I43" s="98" t="str">
        <f t="shared" si="2"/>
        <v/>
      </c>
      <c r="J43" s="98" t="str">
        <f t="shared" si="2"/>
        <v/>
      </c>
      <c r="K43" s="98" t="str">
        <f t="shared" si="2"/>
        <v/>
      </c>
      <c r="L43" s="98" t="str">
        <f t="shared" si="2"/>
        <v/>
      </c>
      <c r="M43" s="98" t="str">
        <f t="shared" si="2"/>
        <v/>
      </c>
      <c r="N43" s="101" t="str">
        <f t="shared" si="2"/>
        <v/>
      </c>
      <c r="O43" s="101" t="str">
        <f t="shared" si="2"/>
        <v/>
      </c>
      <c r="P43" s="101" t="str">
        <f t="shared" si="2"/>
        <v/>
      </c>
      <c r="Q43" s="101" t="str">
        <f t="shared" si="2"/>
        <v/>
      </c>
      <c r="R43" s="96" t="str">
        <f t="shared" si="2"/>
        <v/>
      </c>
      <c r="S43" s="98" t="str">
        <f t="shared" si="2"/>
        <v/>
      </c>
      <c r="T43" s="98" t="str">
        <f t="shared" si="2"/>
        <v/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 spans="1:31" ht="22" customHeight="1">
      <c r="A44" s="115"/>
      <c r="B44" s="116"/>
      <c r="C44" s="92"/>
      <c r="D44" s="93"/>
      <c r="E44" s="95"/>
      <c r="F44" s="114"/>
      <c r="G44" s="98" t="str">
        <f t="shared" si="2"/>
        <v/>
      </c>
      <c r="H44" s="98" t="str">
        <f t="shared" si="2"/>
        <v/>
      </c>
      <c r="I44" s="98" t="str">
        <f t="shared" si="2"/>
        <v/>
      </c>
      <c r="J44" s="98" t="str">
        <f t="shared" si="2"/>
        <v/>
      </c>
      <c r="K44" s="98" t="str">
        <f t="shared" si="2"/>
        <v/>
      </c>
      <c r="L44" s="98" t="str">
        <f t="shared" si="2"/>
        <v/>
      </c>
      <c r="M44" s="98" t="str">
        <f t="shared" si="2"/>
        <v/>
      </c>
      <c r="N44" s="101" t="str">
        <f t="shared" si="2"/>
        <v/>
      </c>
      <c r="O44" s="101" t="str">
        <f t="shared" si="2"/>
        <v/>
      </c>
      <c r="P44" s="101" t="str">
        <f t="shared" si="2"/>
        <v/>
      </c>
      <c r="Q44" s="101" t="str">
        <f t="shared" si="2"/>
        <v/>
      </c>
      <c r="R44" s="96" t="str">
        <f t="shared" si="2"/>
        <v/>
      </c>
      <c r="S44" s="98" t="str">
        <f t="shared" si="2"/>
        <v/>
      </c>
      <c r="T44" s="98" t="str">
        <f t="shared" si="2"/>
        <v/>
      </c>
      <c r="U44" s="107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 spans="1:31" ht="22" customHeight="1">
      <c r="A45" s="115"/>
      <c r="B45" s="116"/>
      <c r="C45" s="92"/>
      <c r="D45" s="93"/>
      <c r="E45" s="95"/>
      <c r="F45" s="114"/>
      <c r="G45" s="98" t="str">
        <f t="shared" si="2"/>
        <v/>
      </c>
      <c r="H45" s="98" t="str">
        <f t="shared" si="2"/>
        <v/>
      </c>
      <c r="I45" s="98" t="str">
        <f t="shared" si="2"/>
        <v/>
      </c>
      <c r="J45" s="98" t="str">
        <f t="shared" si="2"/>
        <v/>
      </c>
      <c r="K45" s="98" t="str">
        <f t="shared" si="2"/>
        <v/>
      </c>
      <c r="L45" s="98" t="str">
        <f t="shared" si="2"/>
        <v/>
      </c>
      <c r="M45" s="98" t="str">
        <f t="shared" si="2"/>
        <v/>
      </c>
      <c r="N45" s="101" t="str">
        <f t="shared" si="2"/>
        <v/>
      </c>
      <c r="O45" s="101" t="str">
        <f t="shared" si="2"/>
        <v/>
      </c>
      <c r="P45" s="101" t="str">
        <f t="shared" si="2"/>
        <v/>
      </c>
      <c r="Q45" s="101" t="str">
        <f t="shared" si="2"/>
        <v/>
      </c>
      <c r="R45" s="96" t="str">
        <f t="shared" si="2"/>
        <v/>
      </c>
      <c r="S45" s="98" t="str">
        <f t="shared" si="2"/>
        <v/>
      </c>
      <c r="T45" s="98" t="str">
        <f t="shared" si="2"/>
        <v/>
      </c>
      <c r="U45" s="107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 spans="1:31" ht="22" customHeight="1">
      <c r="A46" s="115"/>
      <c r="B46" s="116"/>
      <c r="C46" s="92"/>
      <c r="D46" s="93"/>
      <c r="E46" s="95"/>
      <c r="F46" s="114"/>
      <c r="G46" s="98" t="str">
        <f t="shared" si="2"/>
        <v/>
      </c>
      <c r="H46" s="98" t="str">
        <f t="shared" si="2"/>
        <v/>
      </c>
      <c r="I46" s="98" t="str">
        <f t="shared" si="2"/>
        <v/>
      </c>
      <c r="J46" s="98" t="str">
        <f t="shared" si="2"/>
        <v/>
      </c>
      <c r="K46" s="98" t="str">
        <f t="shared" si="2"/>
        <v/>
      </c>
      <c r="L46" s="98" t="str">
        <f t="shared" si="2"/>
        <v/>
      </c>
      <c r="M46" s="98" t="str">
        <f t="shared" si="2"/>
        <v/>
      </c>
      <c r="N46" s="101" t="str">
        <f t="shared" si="2"/>
        <v/>
      </c>
      <c r="O46" s="101" t="str">
        <f t="shared" si="2"/>
        <v/>
      </c>
      <c r="P46" s="101" t="str">
        <f t="shared" si="2"/>
        <v/>
      </c>
      <c r="Q46" s="101" t="str">
        <f t="shared" si="2"/>
        <v/>
      </c>
      <c r="R46" s="96" t="str">
        <f t="shared" si="2"/>
        <v/>
      </c>
      <c r="S46" s="98" t="str">
        <f t="shared" si="2"/>
        <v/>
      </c>
      <c r="T46" s="98" t="str">
        <f t="shared" si="2"/>
        <v/>
      </c>
      <c r="U46" s="107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 spans="1:31" ht="22" customHeight="1">
      <c r="A47" s="115"/>
      <c r="B47" s="116"/>
      <c r="C47" s="92"/>
      <c r="D47" s="93"/>
      <c r="E47" s="95"/>
      <c r="F47" s="114"/>
      <c r="G47" s="98" t="str">
        <f t="shared" si="2"/>
        <v/>
      </c>
      <c r="H47" s="98" t="str">
        <f t="shared" si="2"/>
        <v/>
      </c>
      <c r="I47" s="98" t="str">
        <f t="shared" si="2"/>
        <v/>
      </c>
      <c r="J47" s="98" t="str">
        <f t="shared" si="2"/>
        <v/>
      </c>
      <c r="K47" s="98" t="str">
        <f t="shared" si="2"/>
        <v/>
      </c>
      <c r="L47" s="98" t="str">
        <f t="shared" si="2"/>
        <v/>
      </c>
      <c r="M47" s="98" t="str">
        <f t="shared" si="2"/>
        <v/>
      </c>
      <c r="N47" s="101" t="str">
        <f t="shared" si="2"/>
        <v/>
      </c>
      <c r="O47" s="101" t="str">
        <f t="shared" si="2"/>
        <v/>
      </c>
      <c r="P47" s="101" t="str">
        <f t="shared" si="2"/>
        <v/>
      </c>
      <c r="Q47" s="101" t="str">
        <f t="shared" si="2"/>
        <v/>
      </c>
      <c r="R47" s="96" t="str">
        <f t="shared" si="2"/>
        <v/>
      </c>
      <c r="S47" s="98" t="str">
        <f t="shared" si="2"/>
        <v/>
      </c>
      <c r="T47" s="98" t="str">
        <f t="shared" si="2"/>
        <v/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 spans="1:31" ht="10" customHeight="1">
      <c r="A48" s="25"/>
      <c r="B48" s="26"/>
      <c r="C48" s="27"/>
      <c r="D48" s="27"/>
      <c r="E48" s="28"/>
      <c r="F48" s="29"/>
      <c r="G48" s="102"/>
      <c r="H48" s="102"/>
      <c r="I48" s="103"/>
      <c r="J48" s="103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V48" s="24"/>
      <c r="W48" s="5"/>
      <c r="X48" s="35"/>
      <c r="Y48" s="5"/>
      <c r="Z48" s="5"/>
      <c r="AA48" s="5"/>
      <c r="AB48" s="5"/>
      <c r="AC48" s="5"/>
      <c r="AD48" s="5"/>
      <c r="AE48" s="5"/>
    </row>
    <row r="49" spans="1:31" ht="22" customHeight="1">
      <c r="A49" s="73"/>
      <c r="B49" s="74"/>
      <c r="C49" s="75"/>
      <c r="D49" s="81" t="s">
        <v>49</v>
      </c>
      <c r="E49" s="96" t="str">
        <f>IF(SUM(E8:E47),SUM(E8:E47),"")</f>
        <v/>
      </c>
      <c r="F49" s="5"/>
      <c r="G49" s="96" t="str">
        <f t="shared" ref="G49:T49" si="3">IF(SUM(G8:G47),SUM(G8:G47),"")</f>
        <v/>
      </c>
      <c r="H49" s="96" t="str">
        <f t="shared" si="3"/>
        <v/>
      </c>
      <c r="I49" s="96" t="str">
        <f t="shared" si="3"/>
        <v/>
      </c>
      <c r="J49" s="96" t="str">
        <f t="shared" si="3"/>
        <v/>
      </c>
      <c r="K49" s="96" t="str">
        <f t="shared" si="3"/>
        <v/>
      </c>
      <c r="L49" s="96" t="str">
        <f t="shared" si="3"/>
        <v/>
      </c>
      <c r="M49" s="96" t="str">
        <f t="shared" si="3"/>
        <v/>
      </c>
      <c r="N49" s="101" t="str">
        <f t="shared" si="3"/>
        <v/>
      </c>
      <c r="O49" s="101" t="str">
        <f t="shared" si="3"/>
        <v/>
      </c>
      <c r="P49" s="101" t="str">
        <f t="shared" si="3"/>
        <v/>
      </c>
      <c r="Q49" s="101" t="str">
        <f t="shared" si="3"/>
        <v/>
      </c>
      <c r="R49" s="101" t="str">
        <f t="shared" si="3"/>
        <v/>
      </c>
      <c r="S49" s="96" t="str">
        <f t="shared" si="3"/>
        <v/>
      </c>
      <c r="T49" s="96" t="str">
        <f t="shared" si="3"/>
        <v/>
      </c>
      <c r="V49" s="24"/>
      <c r="W49" s="23"/>
      <c r="X49" s="35"/>
      <c r="Y49" s="23"/>
      <c r="Z49" s="23"/>
      <c r="AA49" s="23"/>
      <c r="AB49" s="23"/>
      <c r="AC49" s="23"/>
      <c r="AD49" s="23"/>
      <c r="AE49" s="23"/>
    </row>
    <row r="50" spans="1:31" ht="22" customHeight="1">
      <c r="A50" s="17"/>
      <c r="B50" s="18"/>
      <c r="C50" s="31"/>
      <c r="D50" s="30"/>
      <c r="E50" s="28"/>
      <c r="F50" s="23"/>
      <c r="G50" s="17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V50" s="24"/>
      <c r="X50" s="35"/>
    </row>
    <row r="51" spans="1:31" ht="22" customHeight="1">
      <c r="E51" s="36"/>
      <c r="V51" s="24"/>
      <c r="X51" s="35"/>
    </row>
    <row r="52" spans="1:31" ht="22" customHeight="1">
      <c r="E52" s="50"/>
      <c r="F52" s="112"/>
      <c r="T52" s="50"/>
      <c r="V52" s="24"/>
      <c r="X52" s="35"/>
    </row>
    <row r="53" spans="1:31" ht="22" customHeight="1">
      <c r="E53" s="50"/>
      <c r="F53" s="106"/>
      <c r="V53" s="24"/>
      <c r="X53" s="35"/>
    </row>
    <row r="54" spans="1:31" ht="22" customHeight="1">
      <c r="V54" s="24"/>
      <c r="X54" s="35"/>
    </row>
    <row r="55" spans="1:31" ht="22" customHeight="1">
      <c r="V55" s="24"/>
      <c r="X55" s="35"/>
    </row>
    <row r="56" spans="1:31" ht="22" customHeight="1">
      <c r="V56" s="24"/>
      <c r="X56" s="35"/>
    </row>
    <row r="57" spans="1:31" ht="22" customHeight="1">
      <c r="V57" s="24"/>
      <c r="X57" s="35"/>
    </row>
    <row r="58" spans="1:31" ht="22" customHeight="1">
      <c r="V58" s="24"/>
      <c r="X58" s="35"/>
    </row>
    <row r="59" spans="1:31" ht="22" customHeight="1">
      <c r="V59" s="24"/>
      <c r="X59" s="35"/>
    </row>
    <row r="60" spans="1:31" ht="22" customHeight="1">
      <c r="V60" s="24"/>
      <c r="X60" s="35"/>
    </row>
    <row r="61" spans="1:31" ht="22" customHeight="1">
      <c r="V61" s="24"/>
      <c r="X61" s="35"/>
    </row>
    <row r="62" spans="1:31" ht="22" customHeight="1">
      <c r="V62" s="24"/>
      <c r="X62" s="35"/>
    </row>
    <row r="63" spans="1:31" ht="22" customHeight="1">
      <c r="V63" s="24"/>
      <c r="X63" s="35"/>
    </row>
    <row r="64" spans="1:31" ht="22" customHeight="1">
      <c r="V64" s="24"/>
      <c r="X64" s="35"/>
    </row>
    <row r="65" spans="22:24" ht="22" customHeight="1">
      <c r="V65" s="24"/>
      <c r="X65" s="35"/>
    </row>
    <row r="66" spans="22:24" ht="22" customHeight="1">
      <c r="V66" s="24"/>
      <c r="X66" s="35"/>
    </row>
    <row r="67" spans="22:24" ht="22" customHeight="1"/>
    <row r="68" spans="22:24" ht="22" customHeight="1"/>
    <row r="69" spans="22:24" ht="22" customHeight="1"/>
    <row r="70" spans="22:24" ht="22" customHeight="1"/>
    <row r="71" spans="22:24" ht="22" customHeight="1"/>
    <row r="72" spans="22:24" ht="22" customHeight="1"/>
    <row r="73" spans="22:24" ht="22" customHeight="1"/>
    <row r="74" spans="22:24" ht="22" customHeight="1"/>
    <row r="75" spans="22:24" ht="22" customHeight="1"/>
    <row r="76" spans="22:24" ht="22" customHeight="1"/>
    <row r="77" spans="22:24" ht="22" customHeight="1"/>
    <row r="78" spans="22:24" ht="22" customHeight="1"/>
    <row r="79" spans="22:24" ht="22" customHeight="1"/>
    <row r="80" spans="22:2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</sheetData>
  <sheetProtection password="DC9F" sheet="1" scenarios="1" formatCells="0" sort="0"/>
  <mergeCells count="5">
    <mergeCell ref="A3:D3"/>
    <mergeCell ref="E3:H3"/>
    <mergeCell ref="I3:L3"/>
    <mergeCell ref="M3:O3"/>
    <mergeCell ref="P3:R3"/>
  </mergeCells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showRuler="0" workbookViewId="0">
      <selection activeCell="G52" sqref="G52"/>
    </sheetView>
  </sheetViews>
  <sheetFormatPr baseColWidth="10" defaultRowHeight="12" x14ac:dyDescent="0"/>
  <cols>
    <col min="1" max="1" width="5.5703125" style="33" customWidth="1"/>
    <col min="2" max="2" width="4.42578125" style="34" customWidth="1"/>
    <col min="3" max="4" width="20.7109375" style="35" customWidth="1"/>
    <col min="5" max="5" width="10" style="35" customWidth="1"/>
    <col min="6" max="6" width="0.7109375" style="37" customWidth="1"/>
    <col min="7" max="8" width="8.7109375" style="33" customWidth="1"/>
    <col min="9" max="20" width="8.7109375" style="37" customWidth="1"/>
    <col min="21" max="16384" width="10.7109375" style="37"/>
  </cols>
  <sheetData>
    <row r="1" spans="1:20" s="3" customFormat="1" ht="33" customHeight="1" thickBot="1">
      <c r="A1" s="69" t="s">
        <v>38</v>
      </c>
      <c r="B1" s="1"/>
      <c r="C1" s="2"/>
      <c r="D1" s="2"/>
      <c r="E1" s="2"/>
      <c r="G1" s="4"/>
      <c r="H1" s="4"/>
    </row>
    <row r="2" spans="1:20" s="62" customFormat="1" ht="16" customHeight="1">
      <c r="A2" s="52" t="s">
        <v>39</v>
      </c>
      <c r="B2" s="53"/>
      <c r="C2" s="54"/>
      <c r="D2" s="55"/>
      <c r="E2" s="56" t="s">
        <v>46</v>
      </c>
      <c r="F2" s="57"/>
      <c r="G2" s="58"/>
      <c r="H2" s="59"/>
      <c r="I2" s="56" t="s">
        <v>44</v>
      </c>
      <c r="J2" s="57"/>
      <c r="K2" s="57"/>
      <c r="L2" s="60"/>
      <c r="M2" s="56" t="s">
        <v>47</v>
      </c>
      <c r="N2" s="54"/>
      <c r="O2" s="60"/>
      <c r="P2" s="56" t="s">
        <v>45</v>
      </c>
      <c r="Q2" s="57"/>
      <c r="R2" s="59"/>
      <c r="S2" s="56" t="s">
        <v>48</v>
      </c>
      <c r="T2" s="61"/>
    </row>
    <row r="3" spans="1:20" s="67" customFormat="1" ht="34" customHeight="1" thickBot="1">
      <c r="A3" s="210"/>
      <c r="B3" s="217"/>
      <c r="C3" s="217"/>
      <c r="D3" s="218"/>
      <c r="E3" s="209"/>
      <c r="F3" s="219"/>
      <c r="G3" s="219"/>
      <c r="H3" s="220"/>
      <c r="I3" s="204"/>
      <c r="J3" s="217"/>
      <c r="K3" s="217"/>
      <c r="L3" s="218"/>
      <c r="M3" s="210"/>
      <c r="N3" s="219"/>
      <c r="O3" s="220"/>
      <c r="P3" s="208"/>
      <c r="Q3" s="217"/>
      <c r="R3" s="217"/>
      <c r="S3" s="63" t="s">
        <v>20</v>
      </c>
      <c r="T3" s="64"/>
    </row>
    <row r="4" spans="1:20" s="7" customFormat="1" ht="10" customHeight="1" thickBot="1">
      <c r="A4" s="51"/>
      <c r="B4" s="45"/>
      <c r="C4" s="46"/>
      <c r="D4" s="46"/>
      <c r="E4" s="6"/>
      <c r="G4" s="8"/>
      <c r="H4" s="9"/>
    </row>
    <row r="5" spans="1:20" s="7" customFormat="1" ht="20" customHeight="1">
      <c r="A5" s="82"/>
      <c r="B5" s="91" t="s">
        <v>40</v>
      </c>
      <c r="C5" s="118"/>
      <c r="D5" s="9"/>
      <c r="E5" s="118"/>
      <c r="F5" s="122"/>
      <c r="G5" s="121" t="s">
        <v>26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s="16" customFormat="1" ht="20" customHeight="1" thickBot="1">
      <c r="A6" s="84" t="s">
        <v>18</v>
      </c>
      <c r="B6" s="85" t="s">
        <v>19</v>
      </c>
      <c r="C6" s="86" t="s">
        <v>43</v>
      </c>
      <c r="D6" s="87" t="s">
        <v>42</v>
      </c>
      <c r="E6" s="119" t="s">
        <v>41</v>
      </c>
      <c r="F6" s="123"/>
      <c r="G6" s="41"/>
      <c r="H6" s="14"/>
      <c r="I6" s="41"/>
      <c r="J6" s="14"/>
      <c r="K6" s="14"/>
      <c r="L6" s="41"/>
      <c r="M6" s="14"/>
      <c r="N6" s="14"/>
      <c r="O6" s="14"/>
      <c r="P6" s="14"/>
      <c r="Q6" s="14"/>
      <c r="R6" s="14"/>
      <c r="S6" s="14"/>
      <c r="T6" s="15"/>
    </row>
    <row r="7" spans="1:20" s="23" customFormat="1" ht="40" hidden="1" customHeight="1">
      <c r="A7" s="17"/>
      <c r="B7" s="18"/>
      <c r="C7" s="17"/>
      <c r="D7" s="19"/>
      <c r="E7" s="120"/>
      <c r="F7" s="124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s="24" customFormat="1" ht="22" customHeight="1">
      <c r="A8" s="197"/>
      <c r="B8" s="198"/>
      <c r="C8" s="199"/>
      <c r="D8" s="200"/>
      <c r="E8" s="96"/>
      <c r="F8" s="125"/>
      <c r="G8" s="98"/>
      <c r="H8" s="98"/>
      <c r="I8" s="98"/>
      <c r="J8" s="98"/>
      <c r="K8" s="98"/>
      <c r="L8" s="98"/>
      <c r="M8" s="98"/>
      <c r="N8" s="99"/>
      <c r="O8" s="99"/>
      <c r="P8" s="99"/>
      <c r="Q8" s="99"/>
      <c r="R8" s="100"/>
      <c r="S8" s="98"/>
      <c r="T8" s="98"/>
    </row>
    <row r="9" spans="1:20" s="24" customFormat="1" ht="22" customHeight="1">
      <c r="A9" s="197"/>
      <c r="B9" s="198"/>
      <c r="C9" s="199"/>
      <c r="D9" s="200"/>
      <c r="E9" s="96"/>
      <c r="F9" s="126"/>
      <c r="G9" s="98"/>
      <c r="H9" s="98"/>
      <c r="I9" s="98"/>
      <c r="J9" s="98"/>
      <c r="K9" s="98"/>
      <c r="L9" s="98"/>
      <c r="M9" s="98"/>
      <c r="N9" s="99"/>
      <c r="O9" s="99"/>
      <c r="P9" s="99"/>
      <c r="Q9" s="99"/>
      <c r="R9" s="100"/>
      <c r="S9" s="98"/>
      <c r="T9" s="98"/>
    </row>
    <row r="10" spans="1:20" s="24" customFormat="1" ht="22" customHeight="1">
      <c r="A10" s="197"/>
      <c r="B10" s="198"/>
      <c r="C10" s="199"/>
      <c r="D10" s="200"/>
      <c r="E10" s="96"/>
      <c r="F10" s="126"/>
      <c r="G10" s="98"/>
      <c r="H10" s="98"/>
      <c r="I10" s="98"/>
      <c r="J10" s="98"/>
      <c r="K10" s="98"/>
      <c r="L10" s="98"/>
      <c r="M10" s="98"/>
      <c r="N10" s="101"/>
      <c r="O10" s="101"/>
      <c r="P10" s="101"/>
      <c r="Q10" s="101"/>
      <c r="R10" s="96"/>
      <c r="S10" s="98"/>
      <c r="T10" s="98"/>
    </row>
    <row r="11" spans="1:20" s="24" customFormat="1" ht="22" customHeight="1">
      <c r="A11" s="197"/>
      <c r="B11" s="198"/>
      <c r="C11" s="199"/>
      <c r="D11" s="200"/>
      <c r="E11" s="96"/>
      <c r="F11" s="126"/>
      <c r="G11" s="98"/>
      <c r="H11" s="98"/>
      <c r="I11" s="98"/>
      <c r="J11" s="98"/>
      <c r="K11" s="98"/>
      <c r="L11" s="98"/>
      <c r="M11" s="98"/>
      <c r="N11" s="101"/>
      <c r="O11" s="101"/>
      <c r="P11" s="101"/>
      <c r="Q11" s="101"/>
      <c r="R11" s="96"/>
      <c r="S11" s="98"/>
      <c r="T11" s="98"/>
    </row>
    <row r="12" spans="1:20" s="24" customFormat="1" ht="22" customHeight="1">
      <c r="A12" s="197"/>
      <c r="B12" s="198"/>
      <c r="C12" s="199"/>
      <c r="D12" s="200"/>
      <c r="E12" s="96"/>
      <c r="F12" s="126"/>
      <c r="G12" s="98"/>
      <c r="H12" s="98"/>
      <c r="I12" s="98"/>
      <c r="J12" s="98"/>
      <c r="K12" s="98"/>
      <c r="L12" s="98"/>
      <c r="M12" s="98"/>
      <c r="N12" s="101"/>
      <c r="O12" s="101"/>
      <c r="P12" s="101"/>
      <c r="Q12" s="101"/>
      <c r="R12" s="96"/>
      <c r="S12" s="98"/>
      <c r="T12" s="98"/>
    </row>
    <row r="13" spans="1:20" s="24" customFormat="1" ht="22" customHeight="1">
      <c r="A13" s="197"/>
      <c r="B13" s="198"/>
      <c r="C13" s="199"/>
      <c r="D13" s="200"/>
      <c r="E13" s="96"/>
      <c r="F13" s="126"/>
      <c r="G13" s="98"/>
      <c r="H13" s="98"/>
      <c r="I13" s="98"/>
      <c r="J13" s="98"/>
      <c r="K13" s="98"/>
      <c r="L13" s="98"/>
      <c r="M13" s="98"/>
      <c r="N13" s="101"/>
      <c r="O13" s="101"/>
      <c r="P13" s="101"/>
      <c r="Q13" s="101"/>
      <c r="R13" s="96"/>
      <c r="S13" s="98"/>
      <c r="T13" s="98"/>
    </row>
    <row r="14" spans="1:20" s="24" customFormat="1" ht="22" customHeight="1">
      <c r="A14" s="197"/>
      <c r="B14" s="198"/>
      <c r="C14" s="201"/>
      <c r="D14" s="200"/>
      <c r="E14" s="96"/>
      <c r="F14" s="126"/>
      <c r="G14" s="98"/>
      <c r="H14" s="98"/>
      <c r="I14" s="98"/>
      <c r="J14" s="98"/>
      <c r="K14" s="98"/>
      <c r="L14" s="98"/>
      <c r="M14" s="98"/>
      <c r="N14" s="101"/>
      <c r="O14" s="101"/>
      <c r="P14" s="101"/>
      <c r="Q14" s="101"/>
      <c r="R14" s="96"/>
      <c r="S14" s="98"/>
      <c r="T14" s="98"/>
    </row>
    <row r="15" spans="1:20" s="24" customFormat="1" ht="22" customHeight="1">
      <c r="A15" s="197"/>
      <c r="B15" s="198"/>
      <c r="C15" s="199"/>
      <c r="D15" s="200"/>
      <c r="E15" s="96"/>
      <c r="F15" s="126"/>
      <c r="G15" s="98"/>
      <c r="H15" s="98"/>
      <c r="I15" s="98"/>
      <c r="J15" s="98"/>
      <c r="K15" s="98"/>
      <c r="L15" s="98"/>
      <c r="M15" s="98"/>
      <c r="N15" s="101"/>
      <c r="O15" s="101"/>
      <c r="P15" s="101"/>
      <c r="Q15" s="101"/>
      <c r="R15" s="96"/>
      <c r="S15" s="98"/>
      <c r="T15" s="98"/>
    </row>
    <row r="16" spans="1:20" s="24" customFormat="1" ht="22" customHeight="1">
      <c r="A16" s="197"/>
      <c r="B16" s="198"/>
      <c r="C16" s="199"/>
      <c r="D16" s="200"/>
      <c r="E16" s="96"/>
      <c r="F16" s="126"/>
      <c r="G16" s="98"/>
      <c r="H16" s="98"/>
      <c r="I16" s="98"/>
      <c r="J16" s="98"/>
      <c r="K16" s="98"/>
      <c r="L16" s="98"/>
      <c r="M16" s="98"/>
      <c r="N16" s="101"/>
      <c r="O16" s="101"/>
      <c r="P16" s="101"/>
      <c r="Q16" s="101"/>
      <c r="R16" s="96"/>
      <c r="S16" s="98"/>
      <c r="T16" s="98"/>
    </row>
    <row r="17" spans="1:20" s="24" customFormat="1" ht="22" customHeight="1">
      <c r="A17" s="197"/>
      <c r="B17" s="198"/>
      <c r="C17" s="199"/>
      <c r="D17" s="200"/>
      <c r="E17" s="96"/>
      <c r="F17" s="126"/>
      <c r="G17" s="98"/>
      <c r="H17" s="98"/>
      <c r="I17" s="98"/>
      <c r="J17" s="98"/>
      <c r="K17" s="98"/>
      <c r="L17" s="98"/>
      <c r="M17" s="98"/>
      <c r="N17" s="101"/>
      <c r="O17" s="101"/>
      <c r="P17" s="101"/>
      <c r="Q17" s="101"/>
      <c r="R17" s="96"/>
      <c r="S17" s="98"/>
      <c r="T17" s="98"/>
    </row>
    <row r="18" spans="1:20" s="24" customFormat="1" ht="22" customHeight="1">
      <c r="A18" s="197"/>
      <c r="B18" s="198"/>
      <c r="C18" s="199"/>
      <c r="D18" s="200"/>
      <c r="E18" s="96"/>
      <c r="F18" s="126"/>
      <c r="G18" s="98"/>
      <c r="H18" s="98"/>
      <c r="I18" s="98"/>
      <c r="J18" s="98"/>
      <c r="K18" s="98"/>
      <c r="L18" s="98"/>
      <c r="M18" s="98"/>
      <c r="N18" s="101"/>
      <c r="O18" s="101"/>
      <c r="P18" s="101"/>
      <c r="Q18" s="101"/>
      <c r="R18" s="96"/>
      <c r="S18" s="98"/>
      <c r="T18" s="98"/>
    </row>
    <row r="19" spans="1:20" s="24" customFormat="1" ht="22" customHeight="1">
      <c r="A19" s="197"/>
      <c r="B19" s="198"/>
      <c r="C19" s="199"/>
      <c r="D19" s="200"/>
      <c r="E19" s="96"/>
      <c r="F19" s="126"/>
      <c r="G19" s="98"/>
      <c r="H19" s="98"/>
      <c r="I19" s="98"/>
      <c r="J19" s="98"/>
      <c r="K19" s="98"/>
      <c r="L19" s="98"/>
      <c r="M19" s="98"/>
      <c r="N19" s="101"/>
      <c r="O19" s="101"/>
      <c r="P19" s="101"/>
      <c r="Q19" s="101"/>
      <c r="R19" s="96"/>
      <c r="S19" s="98"/>
      <c r="T19" s="98"/>
    </row>
    <row r="20" spans="1:20" s="24" customFormat="1" ht="22" customHeight="1">
      <c r="A20" s="197"/>
      <c r="B20" s="198"/>
      <c r="C20" s="199"/>
      <c r="D20" s="200"/>
      <c r="E20" s="96"/>
      <c r="F20" s="126"/>
      <c r="G20" s="98"/>
      <c r="H20" s="98"/>
      <c r="I20" s="98"/>
      <c r="J20" s="98"/>
      <c r="K20" s="98"/>
      <c r="L20" s="98"/>
      <c r="M20" s="98"/>
      <c r="N20" s="101"/>
      <c r="O20" s="101"/>
      <c r="P20" s="101"/>
      <c r="Q20" s="101"/>
      <c r="R20" s="96"/>
      <c r="S20" s="98"/>
      <c r="T20" s="98"/>
    </row>
    <row r="21" spans="1:20" s="24" customFormat="1" ht="22" customHeight="1">
      <c r="A21" s="197"/>
      <c r="B21" s="198"/>
      <c r="C21" s="199"/>
      <c r="D21" s="200"/>
      <c r="E21" s="96"/>
      <c r="F21" s="126"/>
      <c r="G21" s="98"/>
      <c r="H21" s="98"/>
      <c r="I21" s="98"/>
      <c r="J21" s="98"/>
      <c r="K21" s="98"/>
      <c r="L21" s="98"/>
      <c r="M21" s="98"/>
      <c r="N21" s="101"/>
      <c r="O21" s="101"/>
      <c r="P21" s="101"/>
      <c r="Q21" s="101"/>
      <c r="R21" s="96"/>
      <c r="S21" s="98"/>
      <c r="T21" s="98"/>
    </row>
    <row r="22" spans="1:20" s="24" customFormat="1" ht="22" customHeight="1">
      <c r="A22" s="197"/>
      <c r="B22" s="198"/>
      <c r="C22" s="199"/>
      <c r="D22" s="200"/>
      <c r="E22" s="96"/>
      <c r="F22" s="126"/>
      <c r="G22" s="98"/>
      <c r="H22" s="98"/>
      <c r="I22" s="98"/>
      <c r="J22" s="98"/>
      <c r="K22" s="98"/>
      <c r="L22" s="98"/>
      <c r="M22" s="98"/>
      <c r="N22" s="101"/>
      <c r="O22" s="101"/>
      <c r="P22" s="101"/>
      <c r="Q22" s="101"/>
      <c r="R22" s="96"/>
      <c r="S22" s="98"/>
      <c r="T22" s="98"/>
    </row>
    <row r="23" spans="1:20" s="24" customFormat="1" ht="22" customHeight="1">
      <c r="A23" s="197"/>
      <c r="B23" s="198"/>
      <c r="C23" s="199"/>
      <c r="D23" s="200"/>
      <c r="E23" s="96"/>
      <c r="F23" s="126"/>
      <c r="G23" s="98"/>
      <c r="H23" s="98"/>
      <c r="I23" s="98"/>
      <c r="J23" s="98"/>
      <c r="K23" s="98"/>
      <c r="L23" s="98"/>
      <c r="M23" s="98"/>
      <c r="N23" s="101"/>
      <c r="O23" s="101"/>
      <c r="P23" s="101"/>
      <c r="Q23" s="101"/>
      <c r="R23" s="96"/>
      <c r="S23" s="98"/>
      <c r="T23" s="98"/>
    </row>
    <row r="24" spans="1:20" s="24" customFormat="1" ht="22" customHeight="1">
      <c r="A24" s="197"/>
      <c r="B24" s="198"/>
      <c r="C24" s="199"/>
      <c r="D24" s="200"/>
      <c r="E24" s="96"/>
      <c r="F24" s="126"/>
      <c r="G24" s="98"/>
      <c r="H24" s="98"/>
      <c r="I24" s="98"/>
      <c r="J24" s="98"/>
      <c r="K24" s="98"/>
      <c r="L24" s="98"/>
      <c r="M24" s="98"/>
      <c r="N24" s="101"/>
      <c r="O24" s="101"/>
      <c r="P24" s="101"/>
      <c r="Q24" s="101"/>
      <c r="R24" s="96"/>
      <c r="S24" s="98"/>
      <c r="T24" s="98"/>
    </row>
    <row r="25" spans="1:20" s="24" customFormat="1" ht="22" customHeight="1">
      <c r="A25" s="197"/>
      <c r="B25" s="198"/>
      <c r="C25" s="199"/>
      <c r="D25" s="200"/>
      <c r="E25" s="96"/>
      <c r="F25" s="126"/>
      <c r="G25" s="98"/>
      <c r="H25" s="98"/>
      <c r="I25" s="98"/>
      <c r="J25" s="98"/>
      <c r="K25" s="98"/>
      <c r="L25" s="98"/>
      <c r="M25" s="98"/>
      <c r="N25" s="101"/>
      <c r="O25" s="101"/>
      <c r="P25" s="101"/>
      <c r="Q25" s="101"/>
      <c r="R25" s="96"/>
      <c r="S25" s="98"/>
      <c r="T25" s="98"/>
    </row>
    <row r="26" spans="1:20" s="24" customFormat="1" ht="22" customHeight="1">
      <c r="A26" s="197"/>
      <c r="B26" s="198"/>
      <c r="C26" s="199"/>
      <c r="D26" s="200"/>
      <c r="E26" s="96"/>
      <c r="F26" s="126"/>
      <c r="G26" s="98"/>
      <c r="H26" s="98"/>
      <c r="I26" s="98"/>
      <c r="J26" s="98"/>
      <c r="K26" s="98"/>
      <c r="L26" s="98"/>
      <c r="M26" s="98"/>
      <c r="N26" s="101"/>
      <c r="O26" s="101"/>
      <c r="P26" s="101"/>
      <c r="Q26" s="101"/>
      <c r="R26" s="96"/>
      <c r="S26" s="98"/>
      <c r="T26" s="98"/>
    </row>
    <row r="27" spans="1:20" s="24" customFormat="1" ht="22" customHeight="1">
      <c r="A27" s="197"/>
      <c r="B27" s="198"/>
      <c r="C27" s="199"/>
      <c r="D27" s="200"/>
      <c r="E27" s="96"/>
      <c r="F27" s="126"/>
      <c r="G27" s="98"/>
      <c r="H27" s="98"/>
      <c r="I27" s="98"/>
      <c r="J27" s="98"/>
      <c r="K27" s="98"/>
      <c r="L27" s="98"/>
      <c r="M27" s="98"/>
      <c r="N27" s="101"/>
      <c r="O27" s="101"/>
      <c r="P27" s="101"/>
      <c r="Q27" s="101"/>
      <c r="R27" s="96"/>
      <c r="S27" s="98"/>
      <c r="T27" s="98"/>
    </row>
    <row r="28" spans="1:20" s="24" customFormat="1" ht="22" customHeight="1">
      <c r="A28" s="197"/>
      <c r="B28" s="198"/>
      <c r="C28" s="199"/>
      <c r="D28" s="200"/>
      <c r="E28" s="96"/>
      <c r="F28" s="126"/>
      <c r="G28" s="98"/>
      <c r="H28" s="98"/>
      <c r="I28" s="98"/>
      <c r="J28" s="98"/>
      <c r="K28" s="98"/>
      <c r="L28" s="98"/>
      <c r="M28" s="98"/>
      <c r="N28" s="101"/>
      <c r="O28" s="101"/>
      <c r="P28" s="101"/>
      <c r="Q28" s="101"/>
      <c r="R28" s="96"/>
      <c r="S28" s="98"/>
      <c r="T28" s="98"/>
    </row>
    <row r="29" spans="1:20" s="24" customFormat="1" ht="22" customHeight="1">
      <c r="A29" s="197"/>
      <c r="B29" s="198"/>
      <c r="C29" s="199"/>
      <c r="D29" s="200"/>
      <c r="E29" s="96"/>
      <c r="F29" s="126"/>
      <c r="G29" s="98"/>
      <c r="H29" s="98"/>
      <c r="I29" s="98"/>
      <c r="J29" s="98"/>
      <c r="K29" s="98"/>
      <c r="L29" s="98"/>
      <c r="M29" s="98"/>
      <c r="N29" s="101"/>
      <c r="O29" s="101"/>
      <c r="P29" s="101"/>
      <c r="Q29" s="101"/>
      <c r="R29" s="96"/>
      <c r="S29" s="98"/>
      <c r="T29" s="98"/>
    </row>
    <row r="30" spans="1:20" s="24" customFormat="1" ht="22" customHeight="1">
      <c r="A30" s="197"/>
      <c r="B30" s="198"/>
      <c r="C30" s="199"/>
      <c r="D30" s="200"/>
      <c r="E30" s="96"/>
      <c r="F30" s="126"/>
      <c r="G30" s="98"/>
      <c r="H30" s="98"/>
      <c r="I30" s="98"/>
      <c r="J30" s="98"/>
      <c r="K30" s="98"/>
      <c r="L30" s="98"/>
      <c r="M30" s="98"/>
      <c r="N30" s="101"/>
      <c r="O30" s="101"/>
      <c r="P30" s="101"/>
      <c r="Q30" s="101"/>
      <c r="R30" s="96"/>
      <c r="S30" s="98"/>
      <c r="T30" s="98"/>
    </row>
    <row r="31" spans="1:20" s="24" customFormat="1" ht="22" customHeight="1">
      <c r="A31" s="197"/>
      <c r="B31" s="198"/>
      <c r="C31" s="199"/>
      <c r="D31" s="200"/>
      <c r="E31" s="96"/>
      <c r="F31" s="126"/>
      <c r="G31" s="98"/>
      <c r="H31" s="98"/>
      <c r="I31" s="98"/>
      <c r="J31" s="98"/>
      <c r="K31" s="98"/>
      <c r="L31" s="98"/>
      <c r="M31" s="98"/>
      <c r="N31" s="101"/>
      <c r="O31" s="101"/>
      <c r="P31" s="101"/>
      <c r="Q31" s="101"/>
      <c r="R31" s="96"/>
      <c r="S31" s="98"/>
      <c r="T31" s="98"/>
    </row>
    <row r="32" spans="1:20" s="24" customFormat="1" ht="22" customHeight="1">
      <c r="A32" s="197"/>
      <c r="B32" s="198"/>
      <c r="C32" s="199"/>
      <c r="D32" s="200"/>
      <c r="E32" s="96"/>
      <c r="F32" s="126"/>
      <c r="G32" s="98"/>
      <c r="H32" s="98"/>
      <c r="I32" s="98"/>
      <c r="J32" s="98"/>
      <c r="K32" s="98"/>
      <c r="L32" s="98"/>
      <c r="M32" s="98"/>
      <c r="N32" s="101"/>
      <c r="O32" s="101"/>
      <c r="P32" s="101"/>
      <c r="Q32" s="101"/>
      <c r="R32" s="96"/>
      <c r="S32" s="98"/>
      <c r="T32" s="98"/>
    </row>
    <row r="33" spans="1:20" s="29" customFormat="1" ht="22" customHeight="1">
      <c r="A33" s="197"/>
      <c r="B33" s="198"/>
      <c r="C33" s="199"/>
      <c r="D33" s="200"/>
      <c r="E33" s="96"/>
      <c r="F33" s="126"/>
      <c r="G33" s="98"/>
      <c r="H33" s="98"/>
      <c r="I33" s="98"/>
      <c r="J33" s="98"/>
      <c r="K33" s="98"/>
      <c r="L33" s="98"/>
      <c r="M33" s="98"/>
      <c r="N33" s="101"/>
      <c r="O33" s="101"/>
      <c r="P33" s="101"/>
      <c r="Q33" s="101"/>
      <c r="R33" s="96"/>
      <c r="S33" s="98"/>
      <c r="T33" s="98"/>
    </row>
    <row r="34" spans="1:20" s="5" customFormat="1" ht="22" customHeight="1">
      <c r="A34" s="197"/>
      <c r="B34" s="198"/>
      <c r="C34" s="199"/>
      <c r="D34" s="200"/>
      <c r="E34" s="96"/>
      <c r="F34" s="126"/>
      <c r="G34" s="98"/>
      <c r="H34" s="98"/>
      <c r="I34" s="98"/>
      <c r="J34" s="98"/>
      <c r="K34" s="98"/>
      <c r="L34" s="98"/>
      <c r="M34" s="98"/>
      <c r="N34" s="101"/>
      <c r="O34" s="101"/>
      <c r="P34" s="101"/>
      <c r="Q34" s="101"/>
      <c r="R34" s="96"/>
      <c r="S34" s="98"/>
      <c r="T34" s="98"/>
    </row>
    <row r="35" spans="1:20" s="23" customFormat="1" ht="22" customHeight="1">
      <c r="A35" s="197"/>
      <c r="B35" s="198"/>
      <c r="C35" s="199"/>
      <c r="D35" s="200"/>
      <c r="E35" s="96"/>
      <c r="F35" s="126"/>
      <c r="G35" s="98"/>
      <c r="H35" s="98"/>
      <c r="I35" s="98"/>
      <c r="J35" s="98"/>
      <c r="K35" s="98"/>
      <c r="L35" s="98"/>
      <c r="M35" s="98"/>
      <c r="N35" s="101"/>
      <c r="O35" s="101"/>
      <c r="P35" s="101"/>
      <c r="Q35" s="101"/>
      <c r="R35" s="96"/>
      <c r="S35" s="98"/>
      <c r="T35" s="98"/>
    </row>
    <row r="36" spans="1:20" s="23" customFormat="1" ht="22" customHeight="1">
      <c r="A36" s="197"/>
      <c r="B36" s="198"/>
      <c r="C36" s="199"/>
      <c r="D36" s="200"/>
      <c r="E36" s="96"/>
      <c r="F36" s="126"/>
      <c r="G36" s="98"/>
      <c r="H36" s="98"/>
      <c r="I36" s="98"/>
      <c r="J36" s="98"/>
      <c r="K36" s="98"/>
      <c r="L36" s="98"/>
      <c r="M36" s="98"/>
      <c r="N36" s="101"/>
      <c r="O36" s="101"/>
      <c r="P36" s="101"/>
      <c r="Q36" s="101"/>
      <c r="R36" s="96"/>
      <c r="S36" s="98"/>
      <c r="T36" s="98"/>
    </row>
    <row r="37" spans="1:20" s="23" customFormat="1" ht="22" customHeight="1">
      <c r="A37" s="197"/>
      <c r="B37" s="198"/>
      <c r="C37" s="199"/>
      <c r="D37" s="200"/>
      <c r="E37" s="96"/>
      <c r="F37" s="126"/>
      <c r="G37" s="98"/>
      <c r="H37" s="98"/>
      <c r="I37" s="98"/>
      <c r="J37" s="98"/>
      <c r="K37" s="98"/>
      <c r="L37" s="98"/>
      <c r="M37" s="98"/>
      <c r="N37" s="101"/>
      <c r="O37" s="101"/>
      <c r="P37" s="101"/>
      <c r="Q37" s="101"/>
      <c r="R37" s="96"/>
      <c r="S37" s="98"/>
      <c r="T37" s="98"/>
    </row>
    <row r="38" spans="1:20" s="23" customFormat="1" ht="22" customHeight="1">
      <c r="A38" s="197"/>
      <c r="B38" s="198"/>
      <c r="C38" s="199"/>
      <c r="D38" s="200"/>
      <c r="E38" s="96"/>
      <c r="F38" s="126"/>
      <c r="G38" s="98"/>
      <c r="H38" s="98"/>
      <c r="I38" s="98"/>
      <c r="J38" s="98"/>
      <c r="K38" s="98"/>
      <c r="L38" s="98"/>
      <c r="M38" s="98"/>
      <c r="N38" s="101"/>
      <c r="O38" s="101"/>
      <c r="P38" s="101"/>
      <c r="Q38" s="101"/>
      <c r="R38" s="96"/>
      <c r="S38" s="98"/>
      <c r="T38" s="98"/>
    </row>
    <row r="39" spans="1:20" s="23" customFormat="1" ht="22" customHeight="1">
      <c r="A39" s="197"/>
      <c r="B39" s="198"/>
      <c r="C39" s="199"/>
      <c r="D39" s="200"/>
      <c r="E39" s="96"/>
      <c r="F39" s="126"/>
      <c r="G39" s="98"/>
      <c r="H39" s="98"/>
      <c r="I39" s="98"/>
      <c r="J39" s="98"/>
      <c r="K39" s="98"/>
      <c r="L39" s="98"/>
      <c r="M39" s="98"/>
      <c r="N39" s="101"/>
      <c r="O39" s="101"/>
      <c r="P39" s="101"/>
      <c r="Q39" s="101"/>
      <c r="R39" s="96"/>
      <c r="S39" s="98"/>
      <c r="T39" s="98"/>
    </row>
    <row r="40" spans="1:20" s="23" customFormat="1" ht="22" customHeight="1">
      <c r="A40" s="197"/>
      <c r="B40" s="198"/>
      <c r="C40" s="199"/>
      <c r="D40" s="200"/>
      <c r="E40" s="96"/>
      <c r="F40" s="126"/>
      <c r="G40" s="98"/>
      <c r="H40" s="98"/>
      <c r="I40" s="98"/>
      <c r="J40" s="98"/>
      <c r="K40" s="98"/>
      <c r="L40" s="98"/>
      <c r="M40" s="98"/>
      <c r="N40" s="101"/>
      <c r="O40" s="101"/>
      <c r="P40" s="101"/>
      <c r="Q40" s="101"/>
      <c r="R40" s="96"/>
      <c r="S40" s="98"/>
      <c r="T40" s="98"/>
    </row>
    <row r="41" spans="1:20" s="23" customFormat="1" ht="22" customHeight="1">
      <c r="A41" s="197"/>
      <c r="B41" s="198"/>
      <c r="C41" s="199"/>
      <c r="D41" s="200"/>
      <c r="E41" s="96"/>
      <c r="F41" s="126"/>
      <c r="G41" s="98"/>
      <c r="H41" s="98"/>
      <c r="I41" s="98"/>
      <c r="J41" s="98"/>
      <c r="K41" s="98"/>
      <c r="L41" s="98"/>
      <c r="M41" s="98"/>
      <c r="N41" s="101"/>
      <c r="O41" s="101"/>
      <c r="P41" s="101"/>
      <c r="Q41" s="101"/>
      <c r="R41" s="96"/>
      <c r="S41" s="98"/>
      <c r="T41" s="98"/>
    </row>
    <row r="42" spans="1:20" ht="22" customHeight="1">
      <c r="A42" s="197"/>
      <c r="B42" s="198"/>
      <c r="C42" s="199"/>
      <c r="D42" s="200"/>
      <c r="E42" s="96"/>
      <c r="F42" s="126"/>
      <c r="G42" s="98"/>
      <c r="H42" s="98"/>
      <c r="I42" s="98"/>
      <c r="J42" s="98"/>
      <c r="K42" s="98"/>
      <c r="L42" s="98"/>
      <c r="M42" s="98"/>
      <c r="N42" s="101"/>
      <c r="O42" s="101"/>
      <c r="P42" s="101"/>
      <c r="Q42" s="101"/>
      <c r="R42" s="96"/>
      <c r="S42" s="98"/>
      <c r="T42" s="98"/>
    </row>
    <row r="43" spans="1:20" ht="10" customHeight="1">
      <c r="A43" s="25"/>
      <c r="B43" s="26"/>
      <c r="C43" s="27"/>
      <c r="D43" s="27"/>
      <c r="E43" s="28"/>
      <c r="F43" s="29"/>
      <c r="G43" s="102"/>
      <c r="H43" s="102"/>
      <c r="I43" s="103"/>
      <c r="J43" s="103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ht="22" customHeight="1" thickBot="1">
      <c r="A44" s="135"/>
      <c r="B44" s="136"/>
      <c r="C44" s="137"/>
      <c r="D44" s="138" t="s">
        <v>23</v>
      </c>
      <c r="E44" s="139"/>
      <c r="F44" s="5"/>
      <c r="G44" s="139"/>
      <c r="H44" s="139"/>
      <c r="I44" s="139"/>
      <c r="J44" s="139"/>
      <c r="K44" s="139"/>
      <c r="L44" s="139"/>
      <c r="M44" s="139"/>
      <c r="N44" s="140"/>
      <c r="O44" s="140"/>
      <c r="P44" s="140"/>
      <c r="Q44" s="140"/>
      <c r="R44" s="140"/>
      <c r="S44" s="139"/>
      <c r="T44" s="139"/>
    </row>
    <row r="45" spans="1:20" ht="22" customHeight="1" thickTop="1">
      <c r="A45" s="132"/>
      <c r="B45" s="133"/>
      <c r="C45" s="134"/>
      <c r="D45" s="72" t="s">
        <v>50</v>
      </c>
      <c r="E45" s="111"/>
      <c r="F45" s="23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11"/>
    </row>
    <row r="46" spans="1:20" ht="22" customHeight="1">
      <c r="A46" s="76"/>
      <c r="B46" s="77"/>
      <c r="C46" s="79"/>
      <c r="D46" s="71" t="s">
        <v>0</v>
      </c>
      <c r="E46" s="110"/>
      <c r="F46" s="68"/>
      <c r="G46" s="17"/>
      <c r="H46" s="17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48"/>
      <c r="T46" s="49"/>
    </row>
    <row r="47" spans="1:20" ht="22" customHeight="1">
      <c r="A47" s="76"/>
      <c r="B47" s="77"/>
      <c r="C47" s="78"/>
      <c r="D47" s="70" t="s">
        <v>51</v>
      </c>
      <c r="E47" s="95"/>
      <c r="F47" s="68"/>
      <c r="G47" s="43"/>
      <c r="H47" s="17"/>
      <c r="I47" s="30"/>
      <c r="J47" s="38"/>
      <c r="K47" s="38"/>
      <c r="L47" s="38"/>
      <c r="M47" s="38"/>
      <c r="N47" s="38"/>
      <c r="O47" s="38"/>
      <c r="P47" s="38"/>
      <c r="Q47" s="38"/>
      <c r="R47" s="38"/>
      <c r="S47" s="48"/>
      <c r="T47" s="49"/>
    </row>
    <row r="48" spans="1:20" ht="22" customHeight="1">
      <c r="A48" s="76"/>
      <c r="B48" s="77"/>
      <c r="C48" s="78"/>
      <c r="D48" s="70" t="s">
        <v>21</v>
      </c>
      <c r="E48" s="111"/>
      <c r="F48" s="68"/>
      <c r="G48" s="17"/>
      <c r="H48" s="108" t="s">
        <v>3</v>
      </c>
      <c r="I48" s="32"/>
      <c r="J48" s="32"/>
      <c r="K48" s="32"/>
      <c r="L48" s="32"/>
      <c r="M48" s="109" t="s">
        <v>2</v>
      </c>
      <c r="O48" s="38"/>
      <c r="P48" s="38"/>
      <c r="Q48" s="38"/>
      <c r="R48" s="38"/>
      <c r="S48" s="23"/>
      <c r="T48" s="23"/>
    </row>
    <row r="49" spans="1:20" ht="22" customHeight="1">
      <c r="A49" s="76"/>
      <c r="B49" s="77"/>
      <c r="C49" s="78"/>
      <c r="D49" s="70" t="s">
        <v>22</v>
      </c>
      <c r="E49" s="111"/>
      <c r="F49" s="38"/>
      <c r="G49" s="17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ht="22" customHeight="1">
      <c r="E50" s="50"/>
      <c r="F50" s="112"/>
      <c r="T50" s="50"/>
    </row>
    <row r="51" spans="1:20" ht="22" customHeight="1">
      <c r="E51" s="50"/>
      <c r="F51" s="106"/>
      <c r="T51" s="117"/>
    </row>
    <row r="52" spans="1:20" ht="22" customHeight="1"/>
    <row r="53" spans="1:20" ht="22" customHeight="1"/>
    <row r="54" spans="1:20" ht="22" customHeight="1"/>
    <row r="55" spans="1:20" ht="22" customHeight="1"/>
    <row r="56" spans="1:20" ht="22" customHeight="1"/>
    <row r="57" spans="1:20" ht="22" customHeight="1"/>
    <row r="58" spans="1:20" ht="22" customHeight="1"/>
    <row r="59" spans="1:20" ht="22" customHeight="1"/>
    <row r="60" spans="1:20" ht="22" customHeight="1"/>
    <row r="61" spans="1:20" ht="22" customHeight="1"/>
    <row r="62" spans="1:20" ht="22" customHeight="1"/>
    <row r="63" spans="1:20" ht="22" customHeight="1"/>
    <row r="64" spans="1:20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  <row r="101" ht="22" customHeight="1"/>
    <row r="102" ht="22" customHeight="1"/>
    <row r="103" ht="22" customHeight="1"/>
    <row r="104" ht="22" customHeight="1"/>
    <row r="105" ht="22" customHeight="1"/>
    <row r="106" ht="22" customHeight="1"/>
    <row r="107" ht="22" customHeight="1"/>
    <row r="108" ht="22" customHeight="1"/>
    <row r="109" ht="22" customHeight="1"/>
    <row r="110" ht="22" customHeight="1"/>
    <row r="111" ht="22" customHeight="1"/>
    <row r="112" ht="22" customHeight="1"/>
    <row r="113" ht="22" customHeight="1"/>
    <row r="114" ht="22" customHeight="1"/>
    <row r="115" ht="22" customHeight="1"/>
    <row r="116" ht="22" customHeight="1"/>
    <row r="117" ht="22" customHeight="1"/>
    <row r="118" ht="22" customHeight="1"/>
    <row r="119" ht="22" customHeight="1"/>
    <row r="120" ht="22" customHeight="1"/>
    <row r="121" ht="22" customHeight="1"/>
    <row r="122" ht="22" customHeight="1"/>
    <row r="123" ht="22" customHeight="1"/>
    <row r="124" ht="22" customHeight="1"/>
    <row r="125" ht="22" customHeight="1"/>
    <row r="126" ht="22" customHeight="1"/>
    <row r="127" ht="22" customHeight="1"/>
    <row r="128" ht="22" customHeight="1"/>
    <row r="129" ht="22" customHeight="1"/>
    <row r="130" ht="22" customHeight="1"/>
    <row r="131" ht="22" customHeight="1"/>
    <row r="132" ht="22" customHeight="1"/>
    <row r="133" ht="22" customHeight="1"/>
    <row r="134" ht="22" customHeight="1"/>
    <row r="135" ht="22" customHeight="1"/>
    <row r="136" ht="22" customHeight="1"/>
    <row r="137" ht="22" customHeight="1"/>
    <row r="138" ht="22" customHeight="1"/>
    <row r="139" ht="22" customHeight="1"/>
    <row r="140" ht="22" customHeight="1"/>
    <row r="141" ht="22" customHeight="1"/>
    <row r="142" ht="22" customHeight="1"/>
    <row r="143" ht="22" customHeight="1"/>
    <row r="144" ht="22" customHeight="1"/>
    <row r="145" ht="22" customHeight="1"/>
    <row r="146" ht="22" customHeight="1"/>
    <row r="147" ht="22" customHeight="1"/>
    <row r="148" ht="22" customHeight="1"/>
    <row r="149" ht="22" customHeight="1"/>
    <row r="150" ht="22" customHeight="1"/>
    <row r="151" ht="22" customHeight="1"/>
    <row r="152" ht="22" customHeight="1"/>
    <row r="153" ht="22" customHeight="1"/>
    <row r="154" ht="22" customHeight="1"/>
    <row r="155" ht="22" customHeight="1"/>
    <row r="156" ht="22" customHeight="1"/>
    <row r="157" ht="22" customHeight="1"/>
    <row r="158" ht="22" customHeight="1"/>
    <row r="159" ht="22" customHeight="1"/>
    <row r="160" ht="22" customHeight="1"/>
    <row r="161" ht="22" customHeight="1"/>
    <row r="162" ht="22" customHeight="1"/>
    <row r="163" ht="22" customHeight="1"/>
    <row r="164" ht="22" customHeight="1"/>
    <row r="165" ht="22" customHeight="1"/>
    <row r="166" ht="22" customHeight="1"/>
    <row r="167" ht="22" customHeight="1"/>
    <row r="168" ht="22" customHeight="1"/>
    <row r="169" ht="22" customHeight="1"/>
    <row r="170" ht="22" customHeight="1"/>
    <row r="171" ht="22" customHeight="1"/>
    <row r="172" ht="22" customHeight="1"/>
    <row r="173" ht="22" customHeight="1"/>
    <row r="174" ht="22" customHeight="1"/>
    <row r="175" ht="22" customHeight="1"/>
    <row r="176" ht="22" customHeight="1"/>
    <row r="177" ht="22" customHeight="1"/>
    <row r="178" ht="22" customHeight="1"/>
    <row r="179" ht="22" customHeight="1"/>
    <row r="180" ht="22" customHeight="1"/>
    <row r="181" ht="22" customHeight="1"/>
    <row r="182" ht="22" customHeight="1"/>
    <row r="183" ht="22" customHeight="1"/>
    <row r="184" ht="22" customHeight="1"/>
    <row r="185" ht="22" customHeight="1"/>
    <row r="186" ht="22" customHeight="1"/>
    <row r="187" ht="22" customHeight="1"/>
    <row r="188" ht="22" customHeight="1"/>
    <row r="189" ht="22" customHeight="1"/>
    <row r="190" ht="22" customHeight="1"/>
    <row r="191" ht="22" customHeight="1"/>
    <row r="192" ht="22" customHeight="1"/>
    <row r="193" ht="22" customHeight="1"/>
    <row r="194" ht="22" customHeight="1"/>
    <row r="195" ht="22" customHeight="1"/>
    <row r="196" ht="22" customHeight="1"/>
    <row r="197" ht="22" customHeight="1"/>
    <row r="198" ht="22" customHeight="1"/>
    <row r="199" ht="22" customHeight="1"/>
    <row r="200" ht="22" customHeight="1"/>
    <row r="201" ht="22" customHeight="1"/>
    <row r="202" ht="22" customHeight="1"/>
    <row r="203" ht="22" customHeight="1"/>
    <row r="204" ht="22" customHeight="1"/>
    <row r="205" ht="22" customHeight="1"/>
    <row r="206" ht="22" customHeight="1"/>
    <row r="207" ht="22" customHeight="1"/>
    <row r="208" ht="22" customHeight="1"/>
    <row r="209" ht="22" customHeight="1"/>
    <row r="210" ht="22" customHeight="1"/>
    <row r="211" ht="22" customHeight="1"/>
    <row r="212" ht="22" customHeight="1"/>
    <row r="213" ht="22" customHeight="1"/>
    <row r="214" ht="22" customHeight="1"/>
    <row r="215" ht="22" customHeight="1"/>
    <row r="216" ht="22" customHeight="1"/>
    <row r="217" ht="22" customHeight="1"/>
    <row r="218" ht="22" customHeight="1"/>
    <row r="219" ht="22" customHeight="1"/>
    <row r="220" ht="22" customHeight="1"/>
    <row r="221" ht="22" customHeight="1"/>
    <row r="222" ht="22" customHeight="1"/>
  </sheetData>
  <sheetProtection password="DC9F" sheet="1" scenarios="1"/>
  <mergeCells count="5">
    <mergeCell ref="A3:D3"/>
    <mergeCell ref="I3:L3"/>
    <mergeCell ref="M3:O3"/>
    <mergeCell ref="P3:R3"/>
    <mergeCell ref="E3:H3"/>
  </mergeCells>
  <phoneticPr fontId="2"/>
  <printOptions horizontalCentered="1" verticalCentered="1"/>
  <pageMargins left="0.25" right="0.25" top="0.25" bottom="0.25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 No</vt:lpstr>
      <vt:lpstr>PC Formulas (1)</vt:lpstr>
      <vt:lpstr>PC Formulas (2)</vt:lpstr>
      <vt:lpstr>PC Formulas (3)</vt:lpstr>
      <vt:lpstr>PC Formulas (4)</vt:lpstr>
      <vt:lpstr>PC Formulas (5)</vt:lpstr>
      <vt:lpstr>PC Formulas (6)</vt:lpstr>
      <vt:lpstr>PC Formulas (7)</vt:lpstr>
      <vt:lpstr>PC Formulas (8)</vt:lpstr>
      <vt:lpstr>PC Blank (For Printing)</vt:lpstr>
    </vt:vector>
  </TitlesOfParts>
  <Company>Phantom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Wood</dc:creator>
  <cp:lastModifiedBy>Gareth Wood</cp:lastModifiedBy>
  <cp:lastPrinted>2013-06-28T00:42:15Z</cp:lastPrinted>
  <dcterms:created xsi:type="dcterms:W3CDTF">2004-03-11T02:53:06Z</dcterms:created>
  <dcterms:modified xsi:type="dcterms:W3CDTF">2021-07-01T19:15:29Z</dcterms:modified>
</cp:coreProperties>
</file>