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joshparkhill/Projects/filmshit/app/static/files/"/>
    </mc:Choice>
  </mc:AlternateContent>
  <xr:revisionPtr revIDLastSave="0" documentId="13_ncr:1_{E9BAAA32-04FB-154E-B606-4E852F9750EF}" xr6:coauthVersionLast="47" xr6:coauthVersionMax="47" xr10:uidLastSave="{00000000-0000-0000-0000-000000000000}"/>
  <bookViews>
    <workbookView xWindow="460" yWindow="980" windowWidth="13840" windowHeight="18660" activeTab="1" xr2:uid="{87CB2207-088F-A847-8D3A-8874FD2C2CFC}"/>
  </bookViews>
  <sheets>
    <sheet name="Line No" sheetId="20" r:id="rId1"/>
    <sheet name="page1" sheetId="10" r:id="rId2"/>
    <sheet name="page2" sheetId="27" r:id="rId3"/>
    <sheet name="page3" sheetId="28" r:id="rId4"/>
    <sheet name="page4" sheetId="29" r:id="rId5"/>
    <sheet name="Sheet1" sheetId="30" r:id="rId6"/>
  </sheets>
  <externalReferences>
    <externalReference r:id="rId7"/>
    <externalReference r:id="rId8"/>
  </externalReferences>
  <definedNames>
    <definedName name="D_Talent">'[1]Job Report'!$I$28</definedName>
    <definedName name="Department">page1!$N$3</definedName>
    <definedName name="Description">'Line No'!$B$1:$B$363</definedName>
    <definedName name="Description1">page1!$H$5</definedName>
    <definedName name="Description10">page1!$Q$5</definedName>
    <definedName name="Description2">page1!$I$5</definedName>
    <definedName name="Description3">page1!$J$5</definedName>
    <definedName name="Description4">page1!$K$5</definedName>
    <definedName name="Description5">page1!$L$5</definedName>
    <definedName name="Description6">page1!$M$5</definedName>
    <definedName name="Description7">page1!$N$5</definedName>
    <definedName name="Description8">page1!$O$5</definedName>
    <definedName name="Description9">page1!$P$5</definedName>
    <definedName name="EmployeeName">page1!$B$3</definedName>
    <definedName name="EmployeePhone">page1!$F$3</definedName>
    <definedName name="Envelope1Total">page1!$F$43</definedName>
    <definedName name="Envelope2Total" localSheetId="2">page2!$F$43</definedName>
    <definedName name="Envelope3Total" localSheetId="3">page3!$F$43</definedName>
    <definedName name="Envelope4Total" localSheetId="4">page4!$F$43</definedName>
    <definedName name="JobName">page1!$J$3</definedName>
    <definedName name="JobNumber">page1!$L$3</definedName>
    <definedName name="Line">'Line No'!$A$1:$A$363</definedName>
    <definedName name="LineEntry" localSheetId="2">page2!$G$7:$G$41</definedName>
    <definedName name="LineEntry" localSheetId="3">page3!$G$7:$G$41</definedName>
    <definedName name="LineEntry" localSheetId="4">page4!$G$7:$G$41</definedName>
    <definedName name="LineEntry">page1!$G$7:$G$41</definedName>
    <definedName name="Markup_Show">'[1]Job Report'!$E$20</definedName>
    <definedName name="_xlnm.Print_Area" localSheetId="0">'Line No'!$A$1:$B$375</definedName>
    <definedName name="_xlnm.Print_Area" localSheetId="1">page1!$B$1:$Q$48</definedName>
    <definedName name="_xlnm.Print_Area" localSheetId="2">page2!$B$1:$Q$43</definedName>
    <definedName name="_xlnm.Print_Area" localSheetId="3">page3!$B$1:$Q$43</definedName>
    <definedName name="_xlnm.Print_Area" localSheetId="4">page4!$B$1:$Q$43</definedName>
    <definedName name="SortCounter" localSheetId="2">page2!$T$7</definedName>
    <definedName name="SortCounter" localSheetId="3">page3!$T$7</definedName>
    <definedName name="SortCounter" localSheetId="4">page4!$T$7</definedName>
    <definedName name="SortCounter">page1!$U$7</definedName>
    <definedName name="SortRange" localSheetId="2">_xlfn.ANCHORARRAY(page2!$U$7)</definedName>
    <definedName name="SortRange" localSheetId="3">_xlfn.ANCHORARRAY(page3!$U$7)</definedName>
    <definedName name="SortRange" localSheetId="4">_xlfn.ANCHORARRAY(page4!$U$7)</definedName>
    <definedName name="SortRange">_xlfn.ANCHORARRAY(page1!$V$7)</definedName>
    <definedName name="TotalEnvelopes">page1!$W$27</definedName>
    <definedName name="UniqueRegister" localSheetId="2">page2!$S$7:$S$16</definedName>
    <definedName name="UniqueRegister" localSheetId="3">page3!$S$7:$S$16</definedName>
    <definedName name="UniqueRegister" localSheetId="4">page4!$S$7:$S$16</definedName>
    <definedName name="UniqueRegister">page1!$T$7:$T$16</definedName>
    <definedName name="Validator" localSheetId="2">page2!$V$7:$V$16</definedName>
    <definedName name="Validator" localSheetId="3">page3!$V$7:$V$16</definedName>
    <definedName name="Validator" localSheetId="4">page4!$V$7:$V$16</definedName>
    <definedName name="Validator">page1!$W$7:$W$16</definedName>
    <definedName name="X_RATE">'[2]Job Report'!$J$56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0" l="1"/>
  <c r="T7" i="10" a="1"/>
  <c r="T7" i="10" s="1"/>
  <c r="U7" i="10" s="1" a="1"/>
  <c r="U7" i="10" s="1"/>
  <c r="U25" i="10"/>
  <c r="U29" i="10"/>
  <c r="F43" i="10"/>
  <c r="F43" i="27"/>
  <c r="F43" i="29"/>
  <c r="F43" i="28"/>
  <c r="Q41" i="29"/>
  <c r="P41" i="29"/>
  <c r="O41" i="29"/>
  <c r="N41" i="29"/>
  <c r="M41" i="29"/>
  <c r="L41" i="29"/>
  <c r="K41" i="29"/>
  <c r="J41" i="29"/>
  <c r="I41" i="29"/>
  <c r="H41" i="29"/>
  <c r="Q40" i="29"/>
  <c r="P40" i="29"/>
  <c r="O40" i="29"/>
  <c r="N40" i="29"/>
  <c r="M40" i="29"/>
  <c r="L40" i="29"/>
  <c r="K40" i="29"/>
  <c r="J40" i="29"/>
  <c r="I40" i="29"/>
  <c r="H40" i="29"/>
  <c r="Q39" i="29"/>
  <c r="P39" i="29"/>
  <c r="O39" i="29"/>
  <c r="N39" i="29"/>
  <c r="M39" i="29"/>
  <c r="L39" i="29"/>
  <c r="K39" i="29"/>
  <c r="J39" i="29"/>
  <c r="I39" i="29"/>
  <c r="H39" i="29"/>
  <c r="Q38" i="29"/>
  <c r="P38" i="29"/>
  <c r="O38" i="29"/>
  <c r="N38" i="29"/>
  <c r="M38" i="29"/>
  <c r="L38" i="29"/>
  <c r="K38" i="29"/>
  <c r="J38" i="29"/>
  <c r="I38" i="29"/>
  <c r="H38" i="29"/>
  <c r="Q37" i="29"/>
  <c r="P37" i="29"/>
  <c r="O37" i="29"/>
  <c r="N37" i="29"/>
  <c r="M37" i="29"/>
  <c r="L37" i="29"/>
  <c r="K37" i="29"/>
  <c r="J37" i="29"/>
  <c r="I37" i="29"/>
  <c r="H37" i="29"/>
  <c r="Q36" i="29"/>
  <c r="P36" i="29"/>
  <c r="O36" i="29"/>
  <c r="N36" i="29"/>
  <c r="M36" i="29"/>
  <c r="L36" i="29"/>
  <c r="K36" i="29"/>
  <c r="J36" i="29"/>
  <c r="I36" i="29"/>
  <c r="H36" i="29"/>
  <c r="Q35" i="29"/>
  <c r="P35" i="29"/>
  <c r="O35" i="29"/>
  <c r="N35" i="29"/>
  <c r="M35" i="29"/>
  <c r="L35" i="29"/>
  <c r="K35" i="29"/>
  <c r="J35" i="29"/>
  <c r="I35" i="29"/>
  <c r="H35" i="29"/>
  <c r="T34" i="29"/>
  <c r="Q34" i="29"/>
  <c r="P34" i="29"/>
  <c r="O34" i="29"/>
  <c r="N34" i="29"/>
  <c r="M34" i="29"/>
  <c r="L34" i="29"/>
  <c r="K34" i="29"/>
  <c r="J34" i="29"/>
  <c r="I34" i="29"/>
  <c r="H34" i="29"/>
  <c r="T33" i="29"/>
  <c r="Q33" i="29"/>
  <c r="P33" i="29"/>
  <c r="O33" i="29"/>
  <c r="N33" i="29"/>
  <c r="M33" i="29"/>
  <c r="L33" i="29"/>
  <c r="K33" i="29"/>
  <c r="J33" i="29"/>
  <c r="I33" i="29"/>
  <c r="H33" i="29"/>
  <c r="T32" i="29"/>
  <c r="Q32" i="29"/>
  <c r="P32" i="29"/>
  <c r="O32" i="29"/>
  <c r="N32" i="29"/>
  <c r="M32" i="29"/>
  <c r="L32" i="29"/>
  <c r="K32" i="29"/>
  <c r="J32" i="29"/>
  <c r="I32" i="29"/>
  <c r="H32" i="29"/>
  <c r="T31" i="29"/>
  <c r="Q31" i="29"/>
  <c r="P31" i="29"/>
  <c r="O31" i="29"/>
  <c r="N31" i="29"/>
  <c r="M31" i="29"/>
  <c r="L31" i="29"/>
  <c r="K31" i="29"/>
  <c r="J31" i="29"/>
  <c r="I31" i="29"/>
  <c r="H31" i="29"/>
  <c r="T30" i="29"/>
  <c r="Q30" i="29"/>
  <c r="P30" i="29"/>
  <c r="O30" i="29"/>
  <c r="N30" i="29"/>
  <c r="M30" i="29"/>
  <c r="L30" i="29"/>
  <c r="K30" i="29"/>
  <c r="J30" i="29"/>
  <c r="I30" i="29"/>
  <c r="H30" i="29"/>
  <c r="Q29" i="29"/>
  <c r="P29" i="29"/>
  <c r="O29" i="29"/>
  <c r="N29" i="29"/>
  <c r="M29" i="29"/>
  <c r="L29" i="29"/>
  <c r="K29" i="29"/>
  <c r="J29" i="29"/>
  <c r="I29" i="29"/>
  <c r="H29" i="29"/>
  <c r="Q28" i="29"/>
  <c r="P28" i="29"/>
  <c r="O28" i="29"/>
  <c r="N28" i="29"/>
  <c r="M28" i="29"/>
  <c r="L28" i="29"/>
  <c r="K28" i="29"/>
  <c r="J28" i="29"/>
  <c r="I28" i="29"/>
  <c r="H28" i="29"/>
  <c r="Q27" i="29"/>
  <c r="P27" i="29"/>
  <c r="O27" i="29"/>
  <c r="N27" i="29"/>
  <c r="M27" i="29"/>
  <c r="L27" i="29"/>
  <c r="K27" i="29"/>
  <c r="J27" i="29"/>
  <c r="I27" i="29"/>
  <c r="H27" i="29"/>
  <c r="Q26" i="29"/>
  <c r="P26" i="29"/>
  <c r="O26" i="29"/>
  <c r="N26" i="29"/>
  <c r="M26" i="29"/>
  <c r="L26" i="29"/>
  <c r="K26" i="29"/>
  <c r="J26" i="29"/>
  <c r="I26" i="29"/>
  <c r="H26" i="29"/>
  <c r="Q25" i="29"/>
  <c r="P25" i="29"/>
  <c r="O25" i="29"/>
  <c r="N25" i="29"/>
  <c r="M25" i="29"/>
  <c r="L25" i="29"/>
  <c r="K25" i="29"/>
  <c r="J25" i="29"/>
  <c r="I25" i="29"/>
  <c r="H25" i="29"/>
  <c r="Q24" i="29"/>
  <c r="P24" i="29"/>
  <c r="O24" i="29"/>
  <c r="N24" i="29"/>
  <c r="M24" i="29"/>
  <c r="L24" i="29"/>
  <c r="K24" i="29"/>
  <c r="J24" i="29"/>
  <c r="I24" i="29"/>
  <c r="H24" i="29"/>
  <c r="Q23" i="29"/>
  <c r="P23" i="29"/>
  <c r="O23" i="29"/>
  <c r="N23" i="29"/>
  <c r="M23" i="29"/>
  <c r="L23" i="29"/>
  <c r="K23" i="29"/>
  <c r="J23" i="29"/>
  <c r="I23" i="29"/>
  <c r="H23" i="29"/>
  <c r="Q22" i="29"/>
  <c r="P22" i="29"/>
  <c r="O22" i="29"/>
  <c r="N22" i="29"/>
  <c r="M22" i="29"/>
  <c r="L22" i="29"/>
  <c r="K22" i="29"/>
  <c r="J22" i="29"/>
  <c r="I22" i="29"/>
  <c r="H22" i="29"/>
  <c r="Q21" i="29"/>
  <c r="P21" i="29"/>
  <c r="O21" i="29"/>
  <c r="N21" i="29"/>
  <c r="M21" i="29"/>
  <c r="L21" i="29"/>
  <c r="K21" i="29"/>
  <c r="J21" i="29"/>
  <c r="I21" i="29"/>
  <c r="H21" i="29"/>
  <c r="Q20" i="29"/>
  <c r="P20" i="29"/>
  <c r="O20" i="29"/>
  <c r="N20" i="29"/>
  <c r="M20" i="29"/>
  <c r="L20" i="29"/>
  <c r="K20" i="29"/>
  <c r="J20" i="29"/>
  <c r="I20" i="29"/>
  <c r="H20" i="29"/>
  <c r="Q19" i="29"/>
  <c r="P19" i="29"/>
  <c r="O19" i="29"/>
  <c r="N19" i="29"/>
  <c r="M19" i="29"/>
  <c r="L19" i="29"/>
  <c r="K19" i="29"/>
  <c r="J19" i="29"/>
  <c r="I19" i="29"/>
  <c r="H19" i="29"/>
  <c r="Q18" i="29"/>
  <c r="P18" i="29"/>
  <c r="O18" i="29"/>
  <c r="N18" i="29"/>
  <c r="M18" i="29"/>
  <c r="L18" i="29"/>
  <c r="K18" i="29"/>
  <c r="J18" i="29"/>
  <c r="I18" i="29"/>
  <c r="H18" i="29"/>
  <c r="Q17" i="29"/>
  <c r="P17" i="29"/>
  <c r="O17" i="29"/>
  <c r="N17" i="29"/>
  <c r="M17" i="29"/>
  <c r="L17" i="29"/>
  <c r="K17" i="29"/>
  <c r="J17" i="29"/>
  <c r="I17" i="29"/>
  <c r="H17" i="29"/>
  <c r="Q16" i="29"/>
  <c r="P16" i="29"/>
  <c r="O16" i="29"/>
  <c r="N16" i="29"/>
  <c r="M16" i="29"/>
  <c r="L16" i="29"/>
  <c r="K16" i="29"/>
  <c r="J16" i="29"/>
  <c r="I16" i="29"/>
  <c r="H16" i="29"/>
  <c r="Q15" i="29"/>
  <c r="P15" i="29"/>
  <c r="O15" i="29"/>
  <c r="N15" i="29"/>
  <c r="M15" i="29"/>
  <c r="L15" i="29"/>
  <c r="K15" i="29"/>
  <c r="J15" i="29"/>
  <c r="I15" i="29"/>
  <c r="H15" i="29"/>
  <c r="Q14" i="29"/>
  <c r="P14" i="29"/>
  <c r="O14" i="29"/>
  <c r="N14" i="29"/>
  <c r="M14" i="29"/>
  <c r="L14" i="29"/>
  <c r="K14" i="29"/>
  <c r="J14" i="29"/>
  <c r="I14" i="29"/>
  <c r="H14" i="29"/>
  <c r="Q13" i="29"/>
  <c r="P13" i="29"/>
  <c r="O13" i="29"/>
  <c r="N13" i="29"/>
  <c r="M13" i="29"/>
  <c r="L13" i="29"/>
  <c r="K13" i="29"/>
  <c r="J13" i="29"/>
  <c r="I13" i="29"/>
  <c r="H13" i="29"/>
  <c r="Q12" i="29"/>
  <c r="P12" i="29"/>
  <c r="O12" i="29"/>
  <c r="N12" i="29"/>
  <c r="M12" i="29"/>
  <c r="L12" i="29"/>
  <c r="K12" i="29"/>
  <c r="J12" i="29"/>
  <c r="I12" i="29"/>
  <c r="H12" i="29"/>
  <c r="Q11" i="29"/>
  <c r="P11" i="29"/>
  <c r="O11" i="29"/>
  <c r="N11" i="29"/>
  <c r="M11" i="29"/>
  <c r="L11" i="29"/>
  <c r="K11" i="29"/>
  <c r="J11" i="29"/>
  <c r="I11" i="29"/>
  <c r="H11" i="29"/>
  <c r="M10" i="29"/>
  <c r="L10" i="29"/>
  <c r="M9" i="29"/>
  <c r="L9" i="29"/>
  <c r="Q7" i="29"/>
  <c r="N3" i="29"/>
  <c r="L3" i="29"/>
  <c r="J3" i="29"/>
  <c r="F3" i="29"/>
  <c r="B3" i="29"/>
  <c r="Q41" i="28"/>
  <c r="P41" i="28"/>
  <c r="O41" i="28"/>
  <c r="N41" i="28"/>
  <c r="M41" i="28"/>
  <c r="L41" i="28"/>
  <c r="K41" i="28"/>
  <c r="J41" i="28"/>
  <c r="I41" i="28"/>
  <c r="H41" i="28"/>
  <c r="Q40" i="28"/>
  <c r="P40" i="28"/>
  <c r="O40" i="28"/>
  <c r="N40" i="28"/>
  <c r="M40" i="28"/>
  <c r="L40" i="28"/>
  <c r="K40" i="28"/>
  <c r="J40" i="28"/>
  <c r="I40" i="28"/>
  <c r="H40" i="28"/>
  <c r="Q39" i="28"/>
  <c r="P39" i="28"/>
  <c r="O39" i="28"/>
  <c r="N39" i="28"/>
  <c r="Q38" i="28"/>
  <c r="P38" i="28"/>
  <c r="O38" i="28"/>
  <c r="N38" i="28"/>
  <c r="M38" i="28"/>
  <c r="L38" i="28"/>
  <c r="K38" i="28"/>
  <c r="J38" i="28"/>
  <c r="I38" i="28"/>
  <c r="H38" i="28"/>
  <c r="Q37" i="28"/>
  <c r="P37" i="28"/>
  <c r="O37" i="28"/>
  <c r="N37" i="28"/>
  <c r="M37" i="28"/>
  <c r="L37" i="28"/>
  <c r="K37" i="28"/>
  <c r="J37" i="28"/>
  <c r="I37" i="28"/>
  <c r="H37" i="28"/>
  <c r="Q36" i="28"/>
  <c r="P36" i="28"/>
  <c r="O36" i="28"/>
  <c r="N36" i="28"/>
  <c r="M36" i="28"/>
  <c r="L36" i="28"/>
  <c r="K36" i="28"/>
  <c r="J36" i="28"/>
  <c r="I36" i="28"/>
  <c r="H36" i="28"/>
  <c r="Q35" i="28"/>
  <c r="P35" i="28"/>
  <c r="O35" i="28"/>
  <c r="N35" i="28"/>
  <c r="M35" i="28"/>
  <c r="L35" i="28"/>
  <c r="K35" i="28"/>
  <c r="J35" i="28"/>
  <c r="I35" i="28"/>
  <c r="H35" i="28"/>
  <c r="T34" i="28"/>
  <c r="Q34" i="28"/>
  <c r="P34" i="28"/>
  <c r="O34" i="28"/>
  <c r="N34" i="28"/>
  <c r="M34" i="28"/>
  <c r="L34" i="28"/>
  <c r="K34" i="28"/>
  <c r="J34" i="28"/>
  <c r="I34" i="28"/>
  <c r="H34" i="28"/>
  <c r="T33" i="28"/>
  <c r="Q33" i="28"/>
  <c r="P33" i="28"/>
  <c r="O33" i="28"/>
  <c r="N33" i="28"/>
  <c r="M33" i="28"/>
  <c r="L33" i="28"/>
  <c r="K33" i="28"/>
  <c r="J33" i="28"/>
  <c r="I33" i="28"/>
  <c r="H33" i="28"/>
  <c r="T32" i="28"/>
  <c r="Q32" i="28"/>
  <c r="P32" i="28"/>
  <c r="O32" i="28"/>
  <c r="N32" i="28"/>
  <c r="M32" i="28"/>
  <c r="L32" i="28"/>
  <c r="K32" i="28"/>
  <c r="J32" i="28"/>
  <c r="I32" i="28"/>
  <c r="H32" i="28"/>
  <c r="T31" i="28"/>
  <c r="Q31" i="28"/>
  <c r="P31" i="28"/>
  <c r="O31" i="28"/>
  <c r="N31" i="28"/>
  <c r="M31" i="28"/>
  <c r="L31" i="28"/>
  <c r="K31" i="28"/>
  <c r="J31" i="28"/>
  <c r="I31" i="28"/>
  <c r="H31" i="28"/>
  <c r="T30" i="28"/>
  <c r="Q30" i="28"/>
  <c r="P30" i="28"/>
  <c r="O30" i="28"/>
  <c r="N30" i="28"/>
  <c r="M30" i="28"/>
  <c r="L30" i="28"/>
  <c r="K30" i="28"/>
  <c r="J30" i="28"/>
  <c r="I30" i="28"/>
  <c r="H30" i="28"/>
  <c r="Q29" i="28"/>
  <c r="P29" i="28"/>
  <c r="O29" i="28"/>
  <c r="N29" i="28"/>
  <c r="M29" i="28"/>
  <c r="L29" i="28"/>
  <c r="K29" i="28"/>
  <c r="J29" i="28"/>
  <c r="I29" i="28"/>
  <c r="H29" i="28"/>
  <c r="Q28" i="28"/>
  <c r="P28" i="28"/>
  <c r="O28" i="28"/>
  <c r="N28" i="28"/>
  <c r="M28" i="28"/>
  <c r="L28" i="28"/>
  <c r="K28" i="28"/>
  <c r="J28" i="28"/>
  <c r="I28" i="28"/>
  <c r="H28" i="28"/>
  <c r="Q27" i="28"/>
  <c r="P27" i="28"/>
  <c r="O27" i="28"/>
  <c r="N27" i="28"/>
  <c r="M27" i="28"/>
  <c r="L27" i="28"/>
  <c r="K27" i="28"/>
  <c r="J27" i="28"/>
  <c r="I27" i="28"/>
  <c r="H27" i="28"/>
  <c r="Q26" i="28"/>
  <c r="P26" i="28"/>
  <c r="O26" i="28"/>
  <c r="N26" i="28"/>
  <c r="M26" i="28"/>
  <c r="L26" i="28"/>
  <c r="K26" i="28"/>
  <c r="J26" i="28"/>
  <c r="I26" i="28"/>
  <c r="H26" i="28"/>
  <c r="Q25" i="28"/>
  <c r="P25" i="28"/>
  <c r="O25" i="28"/>
  <c r="N25" i="28"/>
  <c r="M25" i="28"/>
  <c r="L25" i="28"/>
  <c r="K25" i="28"/>
  <c r="J25" i="28"/>
  <c r="I25" i="28"/>
  <c r="H25" i="28"/>
  <c r="Q24" i="28"/>
  <c r="P24" i="28"/>
  <c r="O24" i="28"/>
  <c r="N24" i="28"/>
  <c r="M24" i="28"/>
  <c r="L24" i="28"/>
  <c r="K24" i="28"/>
  <c r="J24" i="28"/>
  <c r="I24" i="28"/>
  <c r="H24" i="28"/>
  <c r="Q23" i="28"/>
  <c r="P23" i="28"/>
  <c r="O23" i="28"/>
  <c r="N23" i="28"/>
  <c r="M23" i="28"/>
  <c r="L23" i="28"/>
  <c r="K23" i="28"/>
  <c r="J23" i="28"/>
  <c r="I23" i="28"/>
  <c r="H23" i="28"/>
  <c r="Q22" i="28"/>
  <c r="P22" i="28"/>
  <c r="O22" i="28"/>
  <c r="N22" i="28"/>
  <c r="M22" i="28"/>
  <c r="L22" i="28"/>
  <c r="K22" i="28"/>
  <c r="J22" i="28"/>
  <c r="I22" i="28"/>
  <c r="H22" i="28"/>
  <c r="Q21" i="28"/>
  <c r="P21" i="28"/>
  <c r="O21" i="28"/>
  <c r="N21" i="28"/>
  <c r="M21" i="28"/>
  <c r="L21" i="28"/>
  <c r="K21" i="28"/>
  <c r="J21" i="28"/>
  <c r="I21" i="28"/>
  <c r="H21" i="28"/>
  <c r="Q20" i="28"/>
  <c r="P20" i="28"/>
  <c r="O20" i="28"/>
  <c r="N20" i="28"/>
  <c r="M20" i="28"/>
  <c r="L20" i="28"/>
  <c r="K20" i="28"/>
  <c r="J20" i="28"/>
  <c r="I20" i="28"/>
  <c r="H20" i="28"/>
  <c r="Q19" i="28"/>
  <c r="P19" i="28"/>
  <c r="O19" i="28"/>
  <c r="N19" i="28"/>
  <c r="M19" i="28"/>
  <c r="L19" i="28"/>
  <c r="K19" i="28"/>
  <c r="J19" i="28"/>
  <c r="I19" i="28"/>
  <c r="H19" i="28"/>
  <c r="Q18" i="28"/>
  <c r="P18" i="28"/>
  <c r="O18" i="28"/>
  <c r="N18" i="28"/>
  <c r="M18" i="28"/>
  <c r="L18" i="28"/>
  <c r="K18" i="28"/>
  <c r="J18" i="28"/>
  <c r="I18" i="28"/>
  <c r="H18" i="28"/>
  <c r="Q17" i="28"/>
  <c r="P17" i="28"/>
  <c r="O17" i="28"/>
  <c r="N17" i="28"/>
  <c r="M17" i="28"/>
  <c r="L17" i="28"/>
  <c r="K17" i="28"/>
  <c r="J17" i="28"/>
  <c r="I17" i="28"/>
  <c r="H17" i="28"/>
  <c r="Q16" i="28"/>
  <c r="P16" i="28"/>
  <c r="O16" i="28"/>
  <c r="N16" i="28"/>
  <c r="M16" i="28"/>
  <c r="L16" i="28"/>
  <c r="K16" i="28"/>
  <c r="J16" i="28"/>
  <c r="I16" i="28"/>
  <c r="H16" i="28"/>
  <c r="Q15" i="28"/>
  <c r="P15" i="28"/>
  <c r="O15" i="28"/>
  <c r="N15" i="28"/>
  <c r="M15" i="28"/>
  <c r="L15" i="28"/>
  <c r="K15" i="28"/>
  <c r="J15" i="28"/>
  <c r="I15" i="28"/>
  <c r="H15" i="28"/>
  <c r="Q14" i="28"/>
  <c r="P14" i="28"/>
  <c r="O14" i="28"/>
  <c r="N14" i="28"/>
  <c r="M14" i="28"/>
  <c r="L14" i="28"/>
  <c r="K14" i="28"/>
  <c r="J14" i="28"/>
  <c r="I14" i="28"/>
  <c r="H14" i="28"/>
  <c r="Q13" i="28"/>
  <c r="P13" i="28"/>
  <c r="O13" i="28"/>
  <c r="N13" i="28"/>
  <c r="M13" i="28"/>
  <c r="L13" i="28"/>
  <c r="K13" i="28"/>
  <c r="J13" i="28"/>
  <c r="I13" i="28"/>
  <c r="H13" i="28"/>
  <c r="Q12" i="28"/>
  <c r="P12" i="28"/>
  <c r="O12" i="28"/>
  <c r="N12" i="28"/>
  <c r="M12" i="28"/>
  <c r="L12" i="28"/>
  <c r="K12" i="28"/>
  <c r="J12" i="28"/>
  <c r="I12" i="28"/>
  <c r="H12" i="28"/>
  <c r="Q11" i="28"/>
  <c r="P11" i="28"/>
  <c r="O11" i="28"/>
  <c r="N11" i="28"/>
  <c r="M11" i="28"/>
  <c r="L11" i="28"/>
  <c r="K11" i="28"/>
  <c r="J11" i="28"/>
  <c r="I11" i="28"/>
  <c r="H11" i="28"/>
  <c r="M10" i="28"/>
  <c r="L10" i="28"/>
  <c r="M9" i="28"/>
  <c r="L9" i="28"/>
  <c r="N3" i="28"/>
  <c r="L3" i="28"/>
  <c r="J3" i="28"/>
  <c r="F3" i="28"/>
  <c r="B3" i="28"/>
  <c r="N3" i="27"/>
  <c r="L3" i="27"/>
  <c r="J3" i="27"/>
  <c r="F3" i="27"/>
  <c r="B3" i="27"/>
  <c r="Q41" i="27"/>
  <c r="P41" i="27"/>
  <c r="O41" i="27"/>
  <c r="N41" i="27"/>
  <c r="M41" i="27"/>
  <c r="L41" i="27"/>
  <c r="K41" i="27"/>
  <c r="J41" i="27"/>
  <c r="I41" i="27"/>
  <c r="H41" i="27"/>
  <c r="Q40" i="27"/>
  <c r="P40" i="27"/>
  <c r="O40" i="27"/>
  <c r="N40" i="27"/>
  <c r="M40" i="27"/>
  <c r="L40" i="27"/>
  <c r="K40" i="27"/>
  <c r="J40" i="27"/>
  <c r="I40" i="27"/>
  <c r="H40" i="27"/>
  <c r="Q39" i="27"/>
  <c r="P39" i="27"/>
  <c r="O39" i="27"/>
  <c r="N39" i="27"/>
  <c r="M39" i="27"/>
  <c r="L39" i="27"/>
  <c r="K39" i="27"/>
  <c r="J39" i="27"/>
  <c r="I39" i="27"/>
  <c r="H39" i="27"/>
  <c r="Q38" i="27"/>
  <c r="P38" i="27"/>
  <c r="O38" i="27"/>
  <c r="N38" i="27"/>
  <c r="M38" i="27"/>
  <c r="L38" i="27"/>
  <c r="K38" i="27"/>
  <c r="J38" i="27"/>
  <c r="I38" i="27"/>
  <c r="H38" i="27"/>
  <c r="Q37" i="27"/>
  <c r="P37" i="27"/>
  <c r="O37" i="27"/>
  <c r="N37" i="27"/>
  <c r="M37" i="27"/>
  <c r="L37" i="27"/>
  <c r="K37" i="27"/>
  <c r="J37" i="27"/>
  <c r="I37" i="27"/>
  <c r="H37" i="27"/>
  <c r="Q36" i="27"/>
  <c r="P36" i="27"/>
  <c r="O36" i="27"/>
  <c r="N36" i="27"/>
  <c r="M36" i="27"/>
  <c r="L36" i="27"/>
  <c r="K36" i="27"/>
  <c r="J36" i="27"/>
  <c r="I36" i="27"/>
  <c r="H36" i="27"/>
  <c r="Q35" i="27"/>
  <c r="P35" i="27"/>
  <c r="O35" i="27"/>
  <c r="N35" i="27"/>
  <c r="M35" i="27"/>
  <c r="L35" i="27"/>
  <c r="K35" i="27"/>
  <c r="J35" i="27"/>
  <c r="I35" i="27"/>
  <c r="H35" i="27"/>
  <c r="T34" i="27"/>
  <c r="Q34" i="27"/>
  <c r="P34" i="27"/>
  <c r="O34" i="27"/>
  <c r="N34" i="27"/>
  <c r="M34" i="27"/>
  <c r="L34" i="27"/>
  <c r="K34" i="27"/>
  <c r="J34" i="27"/>
  <c r="I34" i="27"/>
  <c r="H34" i="27"/>
  <c r="T33" i="27"/>
  <c r="Q33" i="27"/>
  <c r="P33" i="27"/>
  <c r="O33" i="27"/>
  <c r="N33" i="27"/>
  <c r="M33" i="27"/>
  <c r="L33" i="27"/>
  <c r="K33" i="27"/>
  <c r="J33" i="27"/>
  <c r="I33" i="27"/>
  <c r="H33" i="27"/>
  <c r="T32" i="27"/>
  <c r="Q32" i="27"/>
  <c r="P32" i="27"/>
  <c r="O32" i="27"/>
  <c r="N32" i="27"/>
  <c r="M32" i="27"/>
  <c r="L32" i="27"/>
  <c r="K32" i="27"/>
  <c r="J32" i="27"/>
  <c r="I32" i="27"/>
  <c r="H32" i="27"/>
  <c r="T31" i="27"/>
  <c r="Q31" i="27"/>
  <c r="P31" i="27"/>
  <c r="O31" i="27"/>
  <c r="N31" i="27"/>
  <c r="M31" i="27"/>
  <c r="L31" i="27"/>
  <c r="K31" i="27"/>
  <c r="J31" i="27"/>
  <c r="I31" i="27"/>
  <c r="H31" i="27"/>
  <c r="T30" i="27"/>
  <c r="Q30" i="27"/>
  <c r="P30" i="27"/>
  <c r="O30" i="27"/>
  <c r="N30" i="27"/>
  <c r="M30" i="27"/>
  <c r="L30" i="27"/>
  <c r="K30" i="27"/>
  <c r="J30" i="27"/>
  <c r="I30" i="27"/>
  <c r="H30" i="27"/>
  <c r="Q29" i="27"/>
  <c r="P29" i="27"/>
  <c r="O29" i="27"/>
  <c r="N29" i="27"/>
  <c r="M29" i="27"/>
  <c r="L29" i="27"/>
  <c r="K29" i="27"/>
  <c r="J29" i="27"/>
  <c r="I29" i="27"/>
  <c r="H29" i="27"/>
  <c r="Q28" i="27"/>
  <c r="P28" i="27"/>
  <c r="O28" i="27"/>
  <c r="N28" i="27"/>
  <c r="M28" i="27"/>
  <c r="L28" i="27"/>
  <c r="K28" i="27"/>
  <c r="J28" i="27"/>
  <c r="I28" i="27"/>
  <c r="H28" i="27"/>
  <c r="Q27" i="27"/>
  <c r="P27" i="27"/>
  <c r="O27" i="27"/>
  <c r="N27" i="27"/>
  <c r="M27" i="27"/>
  <c r="L27" i="27"/>
  <c r="K27" i="27"/>
  <c r="J27" i="27"/>
  <c r="I27" i="27"/>
  <c r="H27" i="27"/>
  <c r="Q26" i="27"/>
  <c r="P26" i="27"/>
  <c r="O26" i="27"/>
  <c r="N26" i="27"/>
  <c r="M26" i="27"/>
  <c r="L26" i="27"/>
  <c r="K26" i="27"/>
  <c r="J26" i="27"/>
  <c r="I26" i="27"/>
  <c r="H26" i="27"/>
  <c r="Q25" i="27"/>
  <c r="P25" i="27"/>
  <c r="O25" i="27"/>
  <c r="N25" i="27"/>
  <c r="M25" i="27"/>
  <c r="L25" i="27"/>
  <c r="K25" i="27"/>
  <c r="J25" i="27"/>
  <c r="I25" i="27"/>
  <c r="H25" i="27"/>
  <c r="Q24" i="27"/>
  <c r="P24" i="27"/>
  <c r="O24" i="27"/>
  <c r="N24" i="27"/>
  <c r="M24" i="27"/>
  <c r="L24" i="27"/>
  <c r="K24" i="27"/>
  <c r="J24" i="27"/>
  <c r="I24" i="27"/>
  <c r="H24" i="27"/>
  <c r="Q23" i="27"/>
  <c r="P23" i="27"/>
  <c r="O23" i="27"/>
  <c r="N23" i="27"/>
  <c r="M23" i="27"/>
  <c r="L23" i="27"/>
  <c r="K23" i="27"/>
  <c r="J23" i="27"/>
  <c r="I23" i="27"/>
  <c r="H23" i="27"/>
  <c r="Q22" i="27"/>
  <c r="P22" i="27"/>
  <c r="O22" i="27"/>
  <c r="N22" i="27"/>
  <c r="M22" i="27"/>
  <c r="L22" i="27"/>
  <c r="K22" i="27"/>
  <c r="J22" i="27"/>
  <c r="I22" i="27"/>
  <c r="H22" i="27"/>
  <c r="Q21" i="27"/>
  <c r="P21" i="27"/>
  <c r="O21" i="27"/>
  <c r="N21" i="27"/>
  <c r="M21" i="27"/>
  <c r="L21" i="27"/>
  <c r="K21" i="27"/>
  <c r="J21" i="27"/>
  <c r="I21" i="27"/>
  <c r="H21" i="27"/>
  <c r="Q20" i="27"/>
  <c r="P20" i="27"/>
  <c r="O20" i="27"/>
  <c r="N20" i="27"/>
  <c r="M20" i="27"/>
  <c r="L20" i="27"/>
  <c r="K20" i="27"/>
  <c r="J20" i="27"/>
  <c r="I20" i="27"/>
  <c r="H20" i="27"/>
  <c r="Q19" i="27"/>
  <c r="P19" i="27"/>
  <c r="O19" i="27"/>
  <c r="N19" i="27"/>
  <c r="M19" i="27"/>
  <c r="L19" i="27"/>
  <c r="K19" i="27"/>
  <c r="J19" i="27"/>
  <c r="I19" i="27"/>
  <c r="H19" i="27"/>
  <c r="Q18" i="27"/>
  <c r="P18" i="27"/>
  <c r="O18" i="27"/>
  <c r="N18" i="27"/>
  <c r="M18" i="27"/>
  <c r="L18" i="27"/>
  <c r="K18" i="27"/>
  <c r="J18" i="27"/>
  <c r="I18" i="27"/>
  <c r="H18" i="27"/>
  <c r="Q17" i="27"/>
  <c r="P17" i="27"/>
  <c r="O17" i="27"/>
  <c r="N17" i="27"/>
  <c r="M17" i="27"/>
  <c r="L17" i="27"/>
  <c r="K17" i="27"/>
  <c r="J17" i="27"/>
  <c r="I17" i="27"/>
  <c r="H17" i="27"/>
  <c r="Q16" i="27"/>
  <c r="P16" i="27"/>
  <c r="O16" i="27"/>
  <c r="N16" i="27"/>
  <c r="M16" i="27"/>
  <c r="L16" i="27"/>
  <c r="K16" i="27"/>
  <c r="J16" i="27"/>
  <c r="I16" i="27"/>
  <c r="H16" i="27"/>
  <c r="Q15" i="27"/>
  <c r="P15" i="27"/>
  <c r="O15" i="27"/>
  <c r="N15" i="27"/>
  <c r="M15" i="27"/>
  <c r="L15" i="27"/>
  <c r="K15" i="27"/>
  <c r="J15" i="27"/>
  <c r="I15" i="27"/>
  <c r="H15" i="27"/>
  <c r="Q14" i="27"/>
  <c r="P14" i="27"/>
  <c r="O14" i="27"/>
  <c r="N14" i="27"/>
  <c r="M14" i="27"/>
  <c r="L14" i="27"/>
  <c r="K14" i="27"/>
  <c r="J14" i="27"/>
  <c r="I14" i="27"/>
  <c r="H14" i="27"/>
  <c r="Q13" i="27"/>
  <c r="P13" i="27"/>
  <c r="O13" i="27"/>
  <c r="N13" i="27"/>
  <c r="M13" i="27"/>
  <c r="L13" i="27"/>
  <c r="K13" i="27"/>
  <c r="J13" i="27"/>
  <c r="I13" i="27"/>
  <c r="H13" i="27"/>
  <c r="Q12" i="27"/>
  <c r="P12" i="27"/>
  <c r="O12" i="27"/>
  <c r="N12" i="27"/>
  <c r="M12" i="27"/>
  <c r="L12" i="27"/>
  <c r="K12" i="27"/>
  <c r="J12" i="27"/>
  <c r="I12" i="27"/>
  <c r="H12" i="27"/>
  <c r="Q11" i="27"/>
  <c r="P11" i="27"/>
  <c r="O11" i="27"/>
  <c r="N11" i="27"/>
  <c r="M11" i="27"/>
  <c r="L11" i="27"/>
  <c r="K11" i="27"/>
  <c r="J11" i="27"/>
  <c r="I11" i="27"/>
  <c r="H11" i="27"/>
  <c r="Q41" i="10"/>
  <c r="P41" i="10"/>
  <c r="O41" i="10"/>
  <c r="N41" i="10"/>
  <c r="Q40" i="10"/>
  <c r="P40" i="10"/>
  <c r="O40" i="10"/>
  <c r="N40" i="10"/>
  <c r="Q39" i="10"/>
  <c r="P39" i="10"/>
  <c r="O39" i="10"/>
  <c r="N39" i="10"/>
  <c r="Q38" i="10"/>
  <c r="P38" i="10"/>
  <c r="O38" i="10"/>
  <c r="N38" i="10"/>
  <c r="Q37" i="10"/>
  <c r="P37" i="10"/>
  <c r="O37" i="10"/>
  <c r="N37" i="10"/>
  <c r="Q36" i="10"/>
  <c r="P36" i="10"/>
  <c r="O36" i="10"/>
  <c r="N36" i="10"/>
  <c r="Q35" i="10"/>
  <c r="P35" i="10"/>
  <c r="O35" i="10"/>
  <c r="N35" i="10"/>
  <c r="Q34" i="10"/>
  <c r="P34" i="10"/>
  <c r="O34" i="10"/>
  <c r="N34" i="10"/>
  <c r="Q33" i="10"/>
  <c r="P33" i="10"/>
  <c r="O33" i="10"/>
  <c r="N33" i="10"/>
  <c r="Q32" i="10"/>
  <c r="P32" i="10"/>
  <c r="O32" i="10"/>
  <c r="N32" i="10"/>
  <c r="Q31" i="10"/>
  <c r="P31" i="10"/>
  <c r="O31" i="10"/>
  <c r="N31" i="10"/>
  <c r="Q30" i="10"/>
  <c r="P30" i="10"/>
  <c r="O30" i="10"/>
  <c r="N30" i="10"/>
  <c r="Q29" i="10"/>
  <c r="P29" i="10"/>
  <c r="O29" i="10"/>
  <c r="N29" i="10"/>
  <c r="Q28" i="10"/>
  <c r="P28" i="10"/>
  <c r="O28" i="10"/>
  <c r="N28" i="10"/>
  <c r="Q27" i="10"/>
  <c r="P27" i="10"/>
  <c r="O27" i="10"/>
  <c r="N27" i="10"/>
  <c r="Q26" i="10"/>
  <c r="P26" i="10"/>
  <c r="O26" i="10"/>
  <c r="N26" i="10"/>
  <c r="Q25" i="10"/>
  <c r="P25" i="10"/>
  <c r="O25" i="10"/>
  <c r="N25" i="10"/>
  <c r="Q24" i="10"/>
  <c r="P24" i="10"/>
  <c r="O24" i="10"/>
  <c r="N24" i="10"/>
  <c r="Q23" i="10"/>
  <c r="P23" i="10"/>
  <c r="O23" i="10"/>
  <c r="N23" i="10"/>
  <c r="Q22" i="10"/>
  <c r="P22" i="10"/>
  <c r="O22" i="10"/>
  <c r="N22" i="10"/>
  <c r="Q21" i="10"/>
  <c r="P21" i="10"/>
  <c r="O21" i="10"/>
  <c r="N21" i="10"/>
  <c r="Q20" i="10"/>
  <c r="P20" i="10"/>
  <c r="O20" i="10"/>
  <c r="N20" i="10"/>
  <c r="Q19" i="10"/>
  <c r="P19" i="10"/>
  <c r="O19" i="10"/>
  <c r="N19" i="10"/>
  <c r="Q18" i="10"/>
  <c r="P18" i="10"/>
  <c r="O18" i="10"/>
  <c r="N18" i="10"/>
  <c r="Q17" i="10"/>
  <c r="P17" i="10"/>
  <c r="O17" i="10"/>
  <c r="N17" i="10"/>
  <c r="Q16" i="10"/>
  <c r="P16" i="10"/>
  <c r="O16" i="10"/>
  <c r="N16" i="10"/>
  <c r="Q15" i="10"/>
  <c r="P15" i="10"/>
  <c r="O15" i="10"/>
  <c r="N15" i="10"/>
  <c r="Q14" i="10"/>
  <c r="P14" i="10"/>
  <c r="O14" i="10"/>
  <c r="N14" i="10"/>
  <c r="Q13" i="10"/>
  <c r="P13" i="10"/>
  <c r="O13" i="10"/>
  <c r="N13" i="10"/>
  <c r="Q12" i="10"/>
  <c r="P12" i="10"/>
  <c r="O12" i="10"/>
  <c r="N12" i="10"/>
  <c r="Q11" i="10"/>
  <c r="P11" i="10"/>
  <c r="O11" i="10"/>
  <c r="N11" i="10"/>
  <c r="U28" i="10"/>
  <c r="U34" i="10"/>
  <c r="U33" i="10"/>
  <c r="U32" i="10"/>
  <c r="U31" i="10"/>
  <c r="U30" i="10"/>
  <c r="U27" i="10"/>
  <c r="F45" i="10" l="1"/>
  <c r="P7" i="29"/>
  <c r="Q7" i="28"/>
  <c r="P7" i="28"/>
  <c r="O7" i="29"/>
  <c r="Q8" i="29"/>
  <c r="O10" i="29"/>
  <c r="N9" i="29"/>
  <c r="P10" i="29"/>
  <c r="N10" i="29"/>
  <c r="O9" i="29"/>
  <c r="Q10" i="29"/>
  <c r="P9" i="29"/>
  <c r="O7" i="28"/>
  <c r="Q8" i="28"/>
  <c r="O10" i="28"/>
  <c r="L8" i="28"/>
  <c r="N9" i="28"/>
  <c r="P10" i="28"/>
  <c r="N10" i="28"/>
  <c r="M8" i="28"/>
  <c r="O9" i="28"/>
  <c r="Q10" i="28"/>
  <c r="N8" i="28"/>
  <c r="P9" i="28"/>
  <c r="V7" i="10" a="1"/>
  <c r="U26" i="10"/>
  <c r="W13" i="10" l="1"/>
  <c r="N5" i="10" s="1"/>
  <c r="N5" i="29" s="1"/>
  <c r="J6" i="10"/>
  <c r="J41" i="10" s="1"/>
  <c r="K6" i="10"/>
  <c r="K41" i="10" s="1"/>
  <c r="L6" i="10"/>
  <c r="L41" i="10" s="1"/>
  <c r="M6" i="10"/>
  <c r="M41" i="10" s="1"/>
  <c r="N6" i="10"/>
  <c r="O6" i="10"/>
  <c r="P6" i="10"/>
  <c r="Q6" i="10"/>
  <c r="I6" i="10"/>
  <c r="I41" i="10" s="1"/>
  <c r="W15" i="10"/>
  <c r="P5" i="10" s="1"/>
  <c r="P5" i="29" s="1"/>
  <c r="V7" i="10"/>
  <c r="H6" i="10" s="1"/>
  <c r="W16" i="10"/>
  <c r="Q5" i="10" s="1"/>
  <c r="Q5" i="29" s="1"/>
  <c r="W14" i="10"/>
  <c r="O5" i="10" s="1"/>
  <c r="O5" i="29" s="1"/>
  <c r="W11" i="10"/>
  <c r="L5" i="10" s="1"/>
  <c r="L5" i="29" s="1"/>
  <c r="W12" i="10"/>
  <c r="M5" i="10" s="1"/>
  <c r="M5" i="29" s="1"/>
  <c r="W10" i="10"/>
  <c r="K5" i="10" s="1"/>
  <c r="K5" i="29" s="1"/>
  <c r="W9" i="10"/>
  <c r="J5" i="10" s="1"/>
  <c r="J5" i="29" s="1"/>
  <c r="W8" i="10"/>
  <c r="I5" i="10" s="1"/>
  <c r="I5" i="29" s="1"/>
  <c r="W27" i="10"/>
  <c r="Q9" i="10" l="1"/>
  <c r="Q10" i="10"/>
  <c r="O9" i="10"/>
  <c r="O10" i="10"/>
  <c r="N10" i="10"/>
  <c r="N9" i="10"/>
  <c r="P9" i="10"/>
  <c r="P10" i="10"/>
  <c r="H41" i="10"/>
  <c r="H10" i="10"/>
  <c r="I31" i="10"/>
  <c r="I21" i="10"/>
  <c r="I32" i="10"/>
  <c r="I22" i="10"/>
  <c r="I33" i="10"/>
  <c r="I23" i="10"/>
  <c r="I34" i="10"/>
  <c r="I24" i="10"/>
  <c r="I14" i="10"/>
  <c r="I38" i="10"/>
  <c r="I28" i="10"/>
  <c r="I18" i="10"/>
  <c r="I35" i="10"/>
  <c r="I25" i="10"/>
  <c r="I15" i="10"/>
  <c r="I36" i="10"/>
  <c r="I26" i="10"/>
  <c r="I16" i="10"/>
  <c r="I40" i="10"/>
  <c r="I20" i="10"/>
  <c r="I37" i="10"/>
  <c r="I27" i="10"/>
  <c r="I17" i="10"/>
  <c r="I39" i="10"/>
  <c r="I29" i="10"/>
  <c r="I19" i="10"/>
  <c r="I30" i="10"/>
  <c r="M35" i="10"/>
  <c r="M25" i="10"/>
  <c r="M15" i="10"/>
  <c r="M36" i="10"/>
  <c r="M26" i="10"/>
  <c r="M16" i="10"/>
  <c r="M37" i="10"/>
  <c r="M27" i="10"/>
  <c r="M17" i="10"/>
  <c r="M38" i="10"/>
  <c r="M28" i="10"/>
  <c r="M18" i="10"/>
  <c r="M12" i="10"/>
  <c r="M10" i="10"/>
  <c r="M39" i="10"/>
  <c r="M29" i="10"/>
  <c r="M19" i="10"/>
  <c r="M30" i="10"/>
  <c r="M20" i="10"/>
  <c r="M24" i="10"/>
  <c r="M14" i="10"/>
  <c r="M40" i="10"/>
  <c r="M32" i="10"/>
  <c r="M22" i="10"/>
  <c r="M31" i="10"/>
  <c r="M21" i="10"/>
  <c r="M33" i="10"/>
  <c r="M23" i="10"/>
  <c r="M13" i="10"/>
  <c r="M11" i="10"/>
  <c r="M9" i="10"/>
  <c r="M34" i="10"/>
  <c r="L34" i="10"/>
  <c r="L24" i="10"/>
  <c r="L14" i="10"/>
  <c r="L35" i="10"/>
  <c r="L25" i="10"/>
  <c r="L15" i="10"/>
  <c r="L36" i="10"/>
  <c r="L26" i="10"/>
  <c r="L16" i="10"/>
  <c r="L37" i="10"/>
  <c r="L27" i="10"/>
  <c r="L17" i="10"/>
  <c r="L31" i="10"/>
  <c r="L21" i="10"/>
  <c r="L38" i="10"/>
  <c r="L28" i="10"/>
  <c r="L18" i="10"/>
  <c r="L39" i="10"/>
  <c r="L29" i="10"/>
  <c r="L19" i="10"/>
  <c r="L33" i="10"/>
  <c r="L40" i="10"/>
  <c r="L30" i="10"/>
  <c r="L20" i="10"/>
  <c r="L32" i="10"/>
  <c r="L22" i="10"/>
  <c r="L23" i="10"/>
  <c r="K33" i="10"/>
  <c r="K23" i="10"/>
  <c r="K34" i="10"/>
  <c r="K24" i="10"/>
  <c r="K14" i="10"/>
  <c r="K35" i="10"/>
  <c r="K25" i="10"/>
  <c r="K15" i="10"/>
  <c r="K32" i="10"/>
  <c r="K36" i="10"/>
  <c r="K26" i="10"/>
  <c r="K16" i="10"/>
  <c r="K18" i="10"/>
  <c r="K40" i="10"/>
  <c r="K30" i="10"/>
  <c r="K20" i="10"/>
  <c r="K37" i="10"/>
  <c r="K27" i="10"/>
  <c r="K17" i="10"/>
  <c r="K38" i="10"/>
  <c r="K28" i="10"/>
  <c r="K22" i="10"/>
  <c r="K39" i="10"/>
  <c r="K29" i="10"/>
  <c r="K19" i="10"/>
  <c r="K31" i="10"/>
  <c r="K21" i="10"/>
  <c r="H15" i="10"/>
  <c r="H25" i="10"/>
  <c r="H35" i="10"/>
  <c r="H16" i="10"/>
  <c r="H36" i="10"/>
  <c r="H26" i="10"/>
  <c r="H17" i="10"/>
  <c r="H27" i="10"/>
  <c r="H37" i="10"/>
  <c r="H18" i="10"/>
  <c r="H28" i="10"/>
  <c r="H38" i="10"/>
  <c r="H20" i="10"/>
  <c r="H32" i="10"/>
  <c r="H19" i="10"/>
  <c r="H29" i="10"/>
  <c r="H39" i="10"/>
  <c r="H30" i="10"/>
  <c r="H40" i="10"/>
  <c r="H24" i="10"/>
  <c r="H34" i="10"/>
  <c r="H22" i="10"/>
  <c r="H21" i="10"/>
  <c r="H31" i="10"/>
  <c r="H23" i="10"/>
  <c r="H33" i="10"/>
  <c r="H14" i="10"/>
  <c r="J32" i="10"/>
  <c r="J22" i="10"/>
  <c r="J33" i="10"/>
  <c r="J23" i="10"/>
  <c r="J34" i="10"/>
  <c r="J24" i="10"/>
  <c r="J14" i="10"/>
  <c r="J35" i="10"/>
  <c r="J25" i="10"/>
  <c r="J15" i="10"/>
  <c r="J39" i="10"/>
  <c r="J29" i="10"/>
  <c r="J36" i="10"/>
  <c r="J26" i="10"/>
  <c r="J16" i="10"/>
  <c r="J37" i="10"/>
  <c r="J27" i="10"/>
  <c r="J17" i="10"/>
  <c r="J31" i="10"/>
  <c r="J19" i="10"/>
  <c r="J38" i="10"/>
  <c r="J28" i="10"/>
  <c r="J18" i="10"/>
  <c r="J40" i="10"/>
  <c r="J30" i="10"/>
  <c r="J20" i="10"/>
  <c r="J21" i="10"/>
  <c r="I12" i="10"/>
  <c r="I13" i="10"/>
  <c r="H12" i="10"/>
  <c r="H13" i="10"/>
  <c r="L10" i="10"/>
  <c r="L11" i="10"/>
  <c r="L9" i="10"/>
  <c r="L13" i="10"/>
  <c r="L12" i="10"/>
  <c r="K12" i="10"/>
  <c r="K13" i="10"/>
  <c r="J12" i="10"/>
  <c r="J13" i="10"/>
  <c r="I6" i="29"/>
  <c r="I11" i="10"/>
  <c r="K9" i="10"/>
  <c r="K10" i="10"/>
  <c r="K11" i="10"/>
  <c r="H6" i="29"/>
  <c r="H11" i="10"/>
  <c r="J6" i="29"/>
  <c r="J11" i="10"/>
  <c r="O6" i="28"/>
  <c r="O8" i="28" s="1"/>
  <c r="O43" i="28" s="1"/>
  <c r="O6" i="29"/>
  <c r="O8" i="29" s="1"/>
  <c r="O43" i="29" s="1"/>
  <c r="Q6" i="29"/>
  <c r="Q9" i="29" s="1"/>
  <c r="Q43" i="29" s="1"/>
  <c r="Q6" i="28"/>
  <c r="Q9" i="28" s="1"/>
  <c r="Q43" i="28" s="1"/>
  <c r="P6" i="28"/>
  <c r="P8" i="28" s="1"/>
  <c r="P43" i="28" s="1"/>
  <c r="P6" i="29"/>
  <c r="P8" i="29" s="1"/>
  <c r="P43" i="29" s="1"/>
  <c r="Q3" i="27"/>
  <c r="Q3" i="10"/>
  <c r="Q3" i="28"/>
  <c r="Q3" i="29"/>
  <c r="N6" i="28"/>
  <c r="N6" i="29"/>
  <c r="M6" i="28"/>
  <c r="M39" i="28" s="1"/>
  <c r="M6" i="29"/>
  <c r="L6" i="29"/>
  <c r="L8" i="29" s="1"/>
  <c r="L6" i="28"/>
  <c r="L39" i="28" s="1"/>
  <c r="J44" i="10"/>
  <c r="I7" i="29"/>
  <c r="I9" i="29"/>
  <c r="I8" i="29"/>
  <c r="I10" i="29"/>
  <c r="K6" i="28"/>
  <c r="K6" i="29"/>
  <c r="J7" i="29"/>
  <c r="J8" i="29"/>
  <c r="J10" i="29"/>
  <c r="J9" i="29"/>
  <c r="H10" i="29"/>
  <c r="H7" i="29"/>
  <c r="H9" i="29"/>
  <c r="H8" i="29"/>
  <c r="I6" i="27"/>
  <c r="I10" i="27" s="1"/>
  <c r="I6" i="28"/>
  <c r="I39" i="28" s="1"/>
  <c r="P5" i="27"/>
  <c r="P5" i="28"/>
  <c r="M5" i="27"/>
  <c r="M5" i="28"/>
  <c r="N5" i="27"/>
  <c r="N5" i="28"/>
  <c r="K5" i="27"/>
  <c r="K5" i="28"/>
  <c r="J6" i="27"/>
  <c r="J10" i="27" s="1"/>
  <c r="J6" i="28"/>
  <c r="J39" i="28" s="1"/>
  <c r="J5" i="27"/>
  <c r="J5" i="28"/>
  <c r="L5" i="27"/>
  <c r="L5" i="28"/>
  <c r="Q5" i="27"/>
  <c r="Q5" i="28"/>
  <c r="I5" i="27"/>
  <c r="I5" i="28"/>
  <c r="O5" i="27"/>
  <c r="O5" i="28"/>
  <c r="H6" i="27"/>
  <c r="H10" i="27" s="1"/>
  <c r="H6" i="28"/>
  <c r="H39" i="28" s="1"/>
  <c r="N8" i="10"/>
  <c r="N6" i="27"/>
  <c r="N10" i="27" s="1"/>
  <c r="Q8" i="10"/>
  <c r="Q6" i="27"/>
  <c r="Q10" i="27" s="1"/>
  <c r="M8" i="10"/>
  <c r="M6" i="27"/>
  <c r="M10" i="27" s="1"/>
  <c r="L6" i="27"/>
  <c r="L10" i="27" s="1"/>
  <c r="L8" i="10"/>
  <c r="O6" i="27"/>
  <c r="O10" i="27" s="1"/>
  <c r="O8" i="10"/>
  <c r="K6" i="27"/>
  <c r="K10" i="27" s="1"/>
  <c r="K8" i="10"/>
  <c r="P6" i="27"/>
  <c r="P10" i="27" s="1"/>
  <c r="P8" i="10"/>
  <c r="P8" i="27"/>
  <c r="P9" i="27"/>
  <c r="P7" i="27"/>
  <c r="Q7" i="27"/>
  <c r="Q9" i="27"/>
  <c r="Q8" i="27"/>
  <c r="N7" i="10"/>
  <c r="N44" i="10"/>
  <c r="O7" i="10"/>
  <c r="O44" i="10"/>
  <c r="L7" i="10"/>
  <c r="L44" i="10"/>
  <c r="Q7" i="10"/>
  <c r="Q44" i="10"/>
  <c r="M7" i="10"/>
  <c r="M44" i="10"/>
  <c r="P7" i="10"/>
  <c r="P44" i="10"/>
  <c r="I10" i="10"/>
  <c r="I44" i="10"/>
  <c r="K7" i="10"/>
  <c r="K44" i="10"/>
  <c r="J7" i="10"/>
  <c r="J8" i="10"/>
  <c r="J9" i="10"/>
  <c r="J10" i="10"/>
  <c r="H8" i="10"/>
  <c r="I7" i="10"/>
  <c r="I8" i="10"/>
  <c r="I9" i="10"/>
  <c r="H9" i="10"/>
  <c r="W7" i="10"/>
  <c r="H5" i="10" s="1"/>
  <c r="H5" i="29" s="1"/>
  <c r="K9" i="28" l="1"/>
  <c r="K39" i="28"/>
  <c r="Q43" i="10"/>
  <c r="N7" i="29"/>
  <c r="N8" i="29"/>
  <c r="N7" i="28"/>
  <c r="N43" i="28" s="1"/>
  <c r="M7" i="29"/>
  <c r="M8" i="29"/>
  <c r="M7" i="28"/>
  <c r="M43" i="28" s="1"/>
  <c r="L7" i="28"/>
  <c r="L43" i="28" s="1"/>
  <c r="L7" i="29"/>
  <c r="L43" i="29" s="1"/>
  <c r="H8" i="27"/>
  <c r="J43" i="29"/>
  <c r="H7" i="27"/>
  <c r="K8" i="29"/>
  <c r="K10" i="29"/>
  <c r="K7" i="29"/>
  <c r="K9" i="29"/>
  <c r="K8" i="28"/>
  <c r="K7" i="28"/>
  <c r="I9" i="27"/>
  <c r="K10" i="28"/>
  <c r="H43" i="29"/>
  <c r="I8" i="27"/>
  <c r="H9" i="27"/>
  <c r="I7" i="27"/>
  <c r="I43" i="29"/>
  <c r="H5" i="27"/>
  <c r="H5" i="28"/>
  <c r="H10" i="28"/>
  <c r="H7" i="28"/>
  <c r="H8" i="28"/>
  <c r="H9" i="28"/>
  <c r="J9" i="28"/>
  <c r="J10" i="28"/>
  <c r="J7" i="28"/>
  <c r="J8" i="28"/>
  <c r="I9" i="28"/>
  <c r="I8" i="28"/>
  <c r="I7" i="28"/>
  <c r="I10" i="28"/>
  <c r="P43" i="27"/>
  <c r="J8" i="27"/>
  <c r="J9" i="27"/>
  <c r="J7" i="27"/>
  <c r="Q43" i="27"/>
  <c r="M9" i="27"/>
  <c r="M7" i="27"/>
  <c r="M8" i="27"/>
  <c r="L9" i="27"/>
  <c r="L7" i="27"/>
  <c r="L8" i="27"/>
  <c r="K8" i="27"/>
  <c r="K9" i="27"/>
  <c r="K7" i="27"/>
  <c r="N9" i="27"/>
  <c r="N8" i="27"/>
  <c r="N7" i="27"/>
  <c r="O9" i="27"/>
  <c r="O8" i="27"/>
  <c r="O7" i="27"/>
  <c r="H44" i="10"/>
  <c r="F48" i="10"/>
  <c r="Q45" i="10" l="1"/>
  <c r="M43" i="29"/>
  <c r="N43" i="29"/>
  <c r="H43" i="27"/>
  <c r="K43" i="28"/>
  <c r="I43" i="27"/>
  <c r="K43" i="29"/>
  <c r="H43" i="28"/>
  <c r="J43" i="28"/>
  <c r="I43" i="28"/>
  <c r="O43" i="27"/>
  <c r="N43" i="27"/>
  <c r="L43" i="27"/>
  <c r="J43" i="27"/>
  <c r="M43" i="27"/>
  <c r="K43" i="27"/>
  <c r="H49" i="10"/>
  <c r="R43" i="29" l="1"/>
  <c r="R43" i="28"/>
  <c r="R43" i="27"/>
  <c r="L43" i="10"/>
  <c r="L45" i="10" s="1"/>
  <c r="O43" i="10" l="1"/>
  <c r="O45" i="10" s="1"/>
  <c r="N43" i="10"/>
  <c r="N45" i="10" s="1"/>
  <c r="M43" i="10"/>
  <c r="M45" i="10" s="1"/>
  <c r="J43" i="10" l="1"/>
  <c r="J45" i="10" s="1"/>
  <c r="K43" i="10"/>
  <c r="K45" i="10" s="1"/>
  <c r="I43" i="10"/>
  <c r="I45" i="10" s="1"/>
  <c r="P43" i="10" l="1"/>
  <c r="P45" i="10" s="1"/>
  <c r="H43" i="10" l="1"/>
  <c r="H45" i="10" l="1"/>
  <c r="S45" i="10" s="1"/>
  <c r="S4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<sst xmlns="http://schemas.openxmlformats.org/spreadsheetml/2006/main" count="400" uniqueCount="288">
  <si>
    <r>
      <t>(Not commonly used)</t>
    </r>
    <r>
      <rPr>
        <b/>
        <sz val="14"/>
        <color indexed="23"/>
        <rFont val="Arial"/>
        <family val="2"/>
      </rPr>
      <t xml:space="preserve"> </t>
    </r>
    <r>
      <rPr>
        <b/>
        <sz val="14"/>
        <rFont val="Arial"/>
        <family val="2"/>
      </rPr>
      <t>TOTAL DISBURSED:</t>
    </r>
  </si>
  <si>
    <r>
      <t xml:space="preserve">BALANCE DUE COMPANY </t>
    </r>
    <r>
      <rPr>
        <b/>
        <sz val="14"/>
        <color indexed="10"/>
        <rFont val="Arial"/>
        <family val="2"/>
      </rPr>
      <t>(EMPLOYEE)</t>
    </r>
    <r>
      <rPr>
        <b/>
        <sz val="14"/>
        <rFont val="Arial"/>
        <family val="2"/>
      </rPr>
      <t>:</t>
    </r>
  </si>
  <si>
    <t>I will be responsible for turning in acceptable receipts &amp; cash totaling all cash advanced.</t>
  </si>
  <si>
    <t>Employee Sig:</t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</si>
  <si>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</si>
  <si>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</si>
  <si>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r>
      <t>N</t>
    </r>
    <r>
      <rPr>
        <b/>
        <vertAlign val="superscript"/>
        <sz val="14"/>
        <rFont val="Arial"/>
        <family val="2"/>
      </rPr>
      <t>o</t>
    </r>
  </si>
  <si>
    <t>Line</t>
  </si>
  <si>
    <t xml:space="preserve">TOTAL (THIS ENVELOPE): </t>
  </si>
  <si>
    <t>PETTY CASH SUMMARY</t>
  </si>
  <si>
    <t>Employee Name</t>
  </si>
  <si>
    <t>Rec't</t>
  </si>
  <si>
    <t>Amount</t>
  </si>
  <si>
    <t>For What</t>
  </si>
  <si>
    <t>To Whom</t>
  </si>
  <si>
    <t>Job Name</t>
  </si>
  <si>
    <t>Category</t>
  </si>
  <si>
    <r>
      <t>Employee Phone N</t>
    </r>
    <r>
      <rPr>
        <b/>
        <vertAlign val="superscript"/>
        <sz val="12"/>
        <rFont val="Arial"/>
        <family val="2"/>
      </rPr>
      <t>o</t>
    </r>
  </si>
  <si>
    <r>
      <t>Job N</t>
    </r>
    <r>
      <rPr>
        <b/>
        <vertAlign val="superscript"/>
        <sz val="12"/>
        <rFont val="Arial"/>
        <family val="2"/>
      </rPr>
      <t>o</t>
    </r>
  </si>
  <si>
    <r>
      <t>Envelope N</t>
    </r>
    <r>
      <rPr>
        <b/>
        <vertAlign val="superscript"/>
        <sz val="12"/>
        <rFont val="Arial"/>
        <family val="2"/>
      </rPr>
      <t>o</t>
    </r>
  </si>
  <si>
    <t>TOTAL (ALL ENVELOPES):</t>
  </si>
  <si>
    <t>AMOUNT RECEIVED:</t>
  </si>
  <si>
    <t>A</t>
  </si>
  <si>
    <t>PRE-PRO &amp; WRAP CREW</t>
  </si>
  <si>
    <t>Prop Master</t>
  </si>
  <si>
    <t>Gaffer</t>
  </si>
  <si>
    <t>Key Grip</t>
  </si>
  <si>
    <t>Script Supervisor</t>
  </si>
  <si>
    <t>Craft Service</t>
  </si>
  <si>
    <t>C</t>
  </si>
  <si>
    <t>PRE-PRODUCTION &amp; WRAP EXPENSES</t>
  </si>
  <si>
    <t>Per Diems</t>
  </si>
  <si>
    <t>Messengers</t>
  </si>
  <si>
    <t>Casting Director</t>
  </si>
  <si>
    <t>Casting Facilities</t>
  </si>
  <si>
    <t>D</t>
  </si>
  <si>
    <t>LOCATION EXPENSES</t>
  </si>
  <si>
    <t>Breakfast</t>
  </si>
  <si>
    <t>Lunch</t>
  </si>
  <si>
    <t>Dinner</t>
  </si>
  <si>
    <t>Kit Rental</t>
  </si>
  <si>
    <t>E</t>
  </si>
  <si>
    <t>PROPS, WARDROBE &amp; ANIMALS</t>
  </si>
  <si>
    <t>F</t>
  </si>
  <si>
    <t>STUDIO RENTAL &amp; EXPENSES</t>
  </si>
  <si>
    <t xml:space="preserve">Rental For Build Days </t>
  </si>
  <si>
    <t>Build OT Hours</t>
  </si>
  <si>
    <t>Rental for Pre-Lite Days</t>
  </si>
  <si>
    <t>Pre-Lite OT Hours</t>
  </si>
  <si>
    <t>Rental for Shoot Days</t>
  </si>
  <si>
    <t>Shoot OT Hours</t>
  </si>
  <si>
    <t>Rental for Strike Days</t>
  </si>
  <si>
    <t>Strike OT Hours</t>
  </si>
  <si>
    <t>Generator and Operator</t>
  </si>
  <si>
    <t>Misc Studio Charges</t>
  </si>
  <si>
    <t>G</t>
  </si>
  <si>
    <t>SET CONSTRUCTION CREW</t>
  </si>
  <si>
    <t>Set Dresser</t>
  </si>
  <si>
    <t>H</t>
  </si>
  <si>
    <t>SET CONSTRUCTION MATERIALS</t>
  </si>
  <si>
    <t>I</t>
  </si>
  <si>
    <t>EQUIPMENT RENTAL</t>
  </si>
  <si>
    <t>Sound Rental</t>
  </si>
  <si>
    <t>Lighting Rental</t>
  </si>
  <si>
    <t>Grip Rental</t>
  </si>
  <si>
    <t>Generator Rental</t>
  </si>
  <si>
    <t>VTR Rental</t>
  </si>
  <si>
    <t>Walkie Talkie Rental</t>
  </si>
  <si>
    <t>Dolly Rental</t>
  </si>
  <si>
    <t>Expendables</t>
  </si>
  <si>
    <t>J</t>
  </si>
  <si>
    <t>FILMSTOCK, DEVELOP &amp; PRINT</t>
  </si>
  <si>
    <t>K</t>
  </si>
  <si>
    <t>MISCELLANEOUS COSTS</t>
  </si>
  <si>
    <t>L</t>
  </si>
  <si>
    <t>DIRECTOR/CREATIVE FEES</t>
  </si>
  <si>
    <t>M</t>
  </si>
  <si>
    <t xml:space="preserve">TALENT                                                                                           </t>
  </si>
  <si>
    <t>General Extras</t>
  </si>
  <si>
    <t>Hand Models</t>
  </si>
  <si>
    <t>Audition Fees</t>
  </si>
  <si>
    <t>Talent Payroll Service</t>
  </si>
  <si>
    <t>Talent Wardrobe Allowance</t>
  </si>
  <si>
    <t>N</t>
  </si>
  <si>
    <t>Other</t>
  </si>
  <si>
    <t>O</t>
  </si>
  <si>
    <t>P</t>
  </si>
  <si>
    <t>Covid Expenses</t>
  </si>
  <si>
    <t>Covid Testing Stipend</t>
  </si>
  <si>
    <t>1st AC</t>
  </si>
  <si>
    <t>DIT</t>
  </si>
  <si>
    <t>Stills Digitech</t>
  </si>
  <si>
    <t>Choreographer</t>
  </si>
  <si>
    <t>Boom Operator</t>
  </si>
  <si>
    <t>BB Grip</t>
  </si>
  <si>
    <t>Trucking</t>
  </si>
  <si>
    <t>Deliveries &amp; Taxis</t>
  </si>
  <si>
    <t>Home Ec Supplies</t>
  </si>
  <si>
    <t>Dressing Room Vehicles</t>
  </si>
  <si>
    <t>Transportation</t>
  </si>
  <si>
    <t>Wardrobe Misc. Costs</t>
  </si>
  <si>
    <t>Power Charges</t>
  </si>
  <si>
    <t>Production Designer</t>
  </si>
  <si>
    <t>Leadman</t>
  </si>
  <si>
    <t>Prop Assistant</t>
  </si>
  <si>
    <t>Slider</t>
  </si>
  <si>
    <t>Steadicam</t>
  </si>
  <si>
    <t>Production Supplies</t>
  </si>
  <si>
    <t>Shipping</t>
  </si>
  <si>
    <t>O/C Principals</t>
  </si>
  <si>
    <t>Extras Wardrobe Allowance</t>
  </si>
  <si>
    <t>Extras Casting fee</t>
  </si>
  <si>
    <t>Extras Payroll Service</t>
  </si>
  <si>
    <t>Extras Covid Testing</t>
  </si>
  <si>
    <t>Voice Over</t>
  </si>
  <si>
    <t>Fitting Fees</t>
  </si>
  <si>
    <t>Talent</t>
  </si>
  <si>
    <t>Line Producer</t>
  </si>
  <si>
    <t>Assistant Director</t>
  </si>
  <si>
    <t>Director of Photography</t>
  </si>
  <si>
    <t>2nd Unit DP</t>
  </si>
  <si>
    <t>2nd AC</t>
  </si>
  <si>
    <t>Phantom Tech</t>
  </si>
  <si>
    <t>Crane Operator</t>
  </si>
  <si>
    <t>Crane Tech</t>
  </si>
  <si>
    <t>BB Electric</t>
  </si>
  <si>
    <t>3rd Electric</t>
  </si>
  <si>
    <t>4th Electric/Driver</t>
  </si>
  <si>
    <t>Package Truck Driver</t>
  </si>
  <si>
    <t>3rd Grip</t>
  </si>
  <si>
    <t>4th Grip/Driver</t>
  </si>
  <si>
    <t>addt'l Grips</t>
  </si>
  <si>
    <t>Sound Mixer</t>
  </si>
  <si>
    <t>Key Makeup</t>
  </si>
  <si>
    <t>Key Hair</t>
  </si>
  <si>
    <t>2nd Makeup/2nd Hair</t>
  </si>
  <si>
    <t>Key Stylist</t>
  </si>
  <si>
    <t>Stylist Assistant</t>
  </si>
  <si>
    <t>Manicurist</t>
  </si>
  <si>
    <t>VTR Operator</t>
  </si>
  <si>
    <t>Bolt Tech</t>
  </si>
  <si>
    <t>Bolt Op</t>
  </si>
  <si>
    <t>Cam Car Arm Op + Tech</t>
  </si>
  <si>
    <t>Camera Car Driver</t>
  </si>
  <si>
    <t>ALM</t>
  </si>
  <si>
    <t>Location Manager</t>
  </si>
  <si>
    <t>Production Supervisor</t>
  </si>
  <si>
    <t>Commercial Coordinator</t>
  </si>
  <si>
    <t>Talent Coordinator</t>
  </si>
  <si>
    <t>Medic/First Aid</t>
  </si>
  <si>
    <t>Lifeguard</t>
  </si>
  <si>
    <t>Drivers</t>
  </si>
  <si>
    <t>Teamsters</t>
  </si>
  <si>
    <t>Production Assistants</t>
  </si>
  <si>
    <t>Steadicam Operator</t>
  </si>
  <si>
    <t>4th Electric</t>
  </si>
  <si>
    <t>4th Grip</t>
  </si>
  <si>
    <t>Generator Operator</t>
  </si>
  <si>
    <t>Key Hair/Makeup</t>
  </si>
  <si>
    <t>Asst Hair/Makeup</t>
  </si>
  <si>
    <t>Stills Asst</t>
  </si>
  <si>
    <t>VTR Asst</t>
  </si>
  <si>
    <t>2nd AD</t>
  </si>
  <si>
    <t>Craft Assistant</t>
  </si>
  <si>
    <t>Police</t>
  </si>
  <si>
    <t>Auto Rentals</t>
  </si>
  <si>
    <t>Tech Scout Van/People Mover</t>
  </si>
  <si>
    <t>Rehearsal Space</t>
  </si>
  <si>
    <t>Pre Pro Expenses</t>
  </si>
  <si>
    <t>Background Casting</t>
  </si>
  <si>
    <t>Pre Pro Meals</t>
  </si>
  <si>
    <t>Location Scouting Expenses</t>
  </si>
  <si>
    <t>Location Fees - House/Grocery Store</t>
  </si>
  <si>
    <t>Permit Fees</t>
  </si>
  <si>
    <t>Basecamp</t>
  </si>
  <si>
    <t>Crew Shuttles</t>
  </si>
  <si>
    <t>Honeywagon/Restrooms</t>
  </si>
  <si>
    <t>Parking, Tolls, &amp; Gas</t>
  </si>
  <si>
    <t>Grip &amp; Electric Trucks</t>
  </si>
  <si>
    <t>Camera Truck</t>
  </si>
  <si>
    <t>Production Truck</t>
  </si>
  <si>
    <t>Wardrobe Truck</t>
  </si>
  <si>
    <t>Location Prep</t>
  </si>
  <si>
    <t>Van Rentals</t>
  </si>
  <si>
    <t>Security</t>
  </si>
  <si>
    <t>BG Meals</t>
  </si>
  <si>
    <t>BG Holding</t>
  </si>
  <si>
    <t>Preight Craft</t>
  </si>
  <si>
    <t>Prelight Meals</t>
  </si>
  <si>
    <t>Food Truck Rental</t>
  </si>
  <si>
    <t>Wardrobe Rentals</t>
  </si>
  <si>
    <t>Aniamls &amp; Trainers</t>
  </si>
  <si>
    <t>Humane Rep</t>
  </si>
  <si>
    <t>Air Conditioning</t>
  </si>
  <si>
    <t>Buyer/Shopper</t>
  </si>
  <si>
    <t>Driver/Set Dresser</t>
  </si>
  <si>
    <t>Art Dept Coordinator</t>
  </si>
  <si>
    <t>Food Stylist Assistant Prep Day</t>
  </si>
  <si>
    <t>PA</t>
  </si>
  <si>
    <t>Food Stylist Assists</t>
  </si>
  <si>
    <t>SPFX Asst</t>
  </si>
  <si>
    <t>Prop Rentals &amp; Purchsses</t>
  </si>
  <si>
    <t>Set Dressing Rentals &amp; Purchases</t>
  </si>
  <si>
    <t>Custom Props</t>
  </si>
  <si>
    <t>Construction</t>
  </si>
  <si>
    <t>Backdrops</t>
  </si>
  <si>
    <t>Food Truck</t>
  </si>
  <si>
    <t>Food Props</t>
  </si>
  <si>
    <t>Practical Sand and Clean up</t>
  </si>
  <si>
    <t>Food Stylist Ground Transport</t>
  </si>
  <si>
    <t>Art Dept Trucking</t>
  </si>
  <si>
    <t>Parking and fuel</t>
  </si>
  <si>
    <t>Kits and Meals</t>
  </si>
  <si>
    <t>Camera Rental</t>
  </si>
  <si>
    <t>Crane + Remote Head Rental</t>
  </si>
  <si>
    <t>Location Supplies</t>
  </si>
  <si>
    <t>DIT Equipment</t>
  </si>
  <si>
    <t>Stills Equipment</t>
  </si>
  <si>
    <t>Package Truck</t>
  </si>
  <si>
    <t>Phantom Camera Kit</t>
  </si>
  <si>
    <t>Hard Drives</t>
  </si>
  <si>
    <t>Transcodes</t>
  </si>
  <si>
    <t>Slingshot Dailies</t>
  </si>
  <si>
    <t>Film Stock</t>
  </si>
  <si>
    <t>Processing</t>
  </si>
  <si>
    <t>Drives</t>
  </si>
  <si>
    <t>Storage Space</t>
  </si>
  <si>
    <t>Tax Waivers</t>
  </si>
  <si>
    <t>DGA AD Letter</t>
  </si>
  <si>
    <t>Work Permits / LMIA</t>
  </si>
  <si>
    <t>Portable Wifi</t>
  </si>
  <si>
    <t>Wire Rigging Equipment</t>
  </si>
  <si>
    <t>Photographer Fees</t>
  </si>
  <si>
    <t>Photographer Assist</t>
  </si>
  <si>
    <t>Director Prep</t>
  </si>
  <si>
    <t>Director Shoot</t>
  </si>
  <si>
    <t>Director Follow-up Shoots</t>
  </si>
  <si>
    <t>Creative Director</t>
  </si>
  <si>
    <t>Writers</t>
  </si>
  <si>
    <t>Director Flights</t>
  </si>
  <si>
    <t>Director Hotels</t>
  </si>
  <si>
    <t>Working Meals</t>
  </si>
  <si>
    <t>Van Rentals - Client/Agency/Chauffers</t>
  </si>
  <si>
    <t>Client/Agency - Meals/treats</t>
  </si>
  <si>
    <t>Client/Agency - Miscellaneous</t>
  </si>
  <si>
    <t>CS1</t>
  </si>
  <si>
    <t>Pre-Production | Wrap Labor</t>
  </si>
  <si>
    <t>Shooting Labor</t>
  </si>
  <si>
    <t>Pre-production | Wrap Expenses</t>
  </si>
  <si>
    <t>Location And Staging</t>
  </si>
  <si>
    <t>Makeup, Wardrobe, And Animals</t>
  </si>
  <si>
    <t>Studio | Stage Rental / Expenses</t>
  </si>
  <si>
    <t>Art Department Labor</t>
  </si>
  <si>
    <t>Art Department Expenses</t>
  </si>
  <si>
    <t>Equipment Costs</t>
  </si>
  <si>
    <t>Filmstock, Develop And Print</t>
  </si>
  <si>
    <t>Miscellaneous</t>
  </si>
  <si>
    <t>Director | Creative Fees</t>
  </si>
  <si>
    <t>Talent Labor</t>
  </si>
  <si>
    <t>Travel Expenses</t>
  </si>
  <si>
    <t>Covid Labor</t>
  </si>
  <si>
    <t>CS18</t>
  </si>
  <si>
    <t>CS19</t>
  </si>
  <si>
    <t>CS20</t>
  </si>
  <si>
    <t>Production Fee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</si>
  <si>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</si>
  <si>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</si>
  <si>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</si>
  <si>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</si>
  <si>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</si>
  <si>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</si>
  <si>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</si>
  <si>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</si>
  <si>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</si>
  <si>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</si>
  <si>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</si>
  <si>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</si>
  <si>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</si>
  <si>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</si>
  <si>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</si>
  <si>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</si>
  <si>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Description</t>
  </si>
  <si>
    <t>Sort</t>
  </si>
  <si>
    <t>Travel</t>
  </si>
  <si>
    <t>UniqueRegister</t>
  </si>
  <si>
    <t>SortCounter</t>
  </si>
  <si>
    <t>DescriptionValidator</t>
  </si>
  <si>
    <t>Total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</si>
</sst>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[&lt;=9999999]###\-####;\(###\)\ ###\-####"/>
  </numFmts>
  <fonts count="27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0"/>
      <color indexed="8"/>
      <name val="Arial"/>
      <family val="2"/>
    </font>
    <font>
      <b/>
      <sz val="22"/>
      <name val="Arial"/>
      <family val="2"/>
    </font>
    <font>
      <b/>
      <sz val="20"/>
      <name val="Verdana"/>
      <family val="2"/>
    </font>
    <font>
      <b/>
      <sz val="20"/>
      <name val="Arial"/>
      <family val="2"/>
    </font>
    <font>
      <b/>
      <vertAlign val="superscript"/>
      <sz val="12"/>
      <name val="Arial"/>
      <family val="2"/>
    </font>
    <font>
      <sz val="14"/>
      <color indexed="23"/>
      <name val="Arial"/>
      <family val="2"/>
    </font>
    <font>
      <b/>
      <sz val="14"/>
      <color indexed="23"/>
      <name val="Arial"/>
      <family val="2"/>
    </font>
    <font>
      <b/>
      <vertAlign val="superscript"/>
      <sz val="14"/>
      <name val="Arial"/>
      <family val="2"/>
    </font>
    <font>
      <b/>
      <u/>
      <sz val="14"/>
      <color indexed="12"/>
      <name val="Arial"/>
      <family val="2"/>
    </font>
    <font>
      <sz val="10"/>
      <name val="Geneva"/>
      <family val="2"/>
    </font>
    <font>
      <b/>
      <sz val="9"/>
      <color indexed="12"/>
      <name val="Helv"/>
    </font>
    <font>
      <sz val="9"/>
      <name val="Helv"/>
      <family val="2"/>
    </font>
    <font>
      <b/>
      <sz val="9"/>
      <color indexed="17"/>
      <name val="Helv"/>
    </font>
    <font>
      <i/>
      <sz val="9"/>
      <color theme="3" tint="-0.249977111117893"/>
      <name val="Verdana"/>
      <family val="2"/>
    </font>
    <font>
      <sz val="10"/>
      <name val="Verdana"/>
      <family val="2"/>
    </font>
    <font>
      <sz val="14"/>
      <color theme="1"/>
      <name val="Arial"/>
      <family val="2"/>
    </font>
    <font>
      <b/>
      <sz val="9"/>
      <name val="Helv"/>
    </font>
    <font>
      <strike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29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/>
    <xf numFmtId="164" fontId="6" fillId="0" borderId="10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left"/>
    </xf>
    <xf numFmtId="164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0" fontId="5" fillId="0" borderId="12" xfId="0" applyFont="1" applyBorder="1" applyAlignment="1">
      <alignment horizontal="left"/>
    </xf>
    <xf numFmtId="0" fontId="5" fillId="0" borderId="13" xfId="0" applyFont="1" applyBorder="1"/>
    <xf numFmtId="0" fontId="5" fillId="0" borderId="0" xfId="0" applyFont="1"/>
    <xf numFmtId="0" fontId="12" fillId="0" borderId="0" xfId="0" applyFont="1" applyAlignment="1">
      <alignment vertical="center" shrinkToFit="1"/>
    </xf>
    <xf numFmtId="0" fontId="7" fillId="0" borderId="17" xfId="0" applyFont="1" applyBorder="1" applyAlignment="1">
      <alignment horizontal="right"/>
    </xf>
    <xf numFmtId="0" fontId="14" fillId="0" borderId="17" xfId="0" applyFont="1" applyBorder="1" applyAlignment="1">
      <alignment horizontal="right"/>
    </xf>
    <xf numFmtId="164" fontId="6" fillId="0" borderId="19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12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centerContinuous" vertical="top"/>
    </xf>
    <xf numFmtId="0" fontId="21" fillId="0" borderId="23" xfId="2" applyFont="1" applyBorder="1" applyAlignment="1" applyProtection="1">
      <alignment horizontal="center"/>
      <protection hidden="1"/>
    </xf>
    <xf numFmtId="0" fontId="20" fillId="0" borderId="18" xfId="2" applyFont="1" applyBorder="1" applyProtection="1">
      <protection locked="0"/>
    </xf>
    <xf numFmtId="0" fontId="20" fillId="0" borderId="18" xfId="0" applyFont="1" applyBorder="1" applyProtection="1">
      <protection locked="0"/>
    </xf>
    <xf numFmtId="0" fontId="20" fillId="0" borderId="18" xfId="2" applyFont="1" applyBorder="1" applyProtection="1">
      <protection locked="0" hidden="1"/>
    </xf>
    <xf numFmtId="0" fontId="20" fillId="0" borderId="0" xfId="2" applyFont="1" applyProtection="1">
      <protection locked="0"/>
    </xf>
    <xf numFmtId="0" fontId="21" fillId="0" borderId="0" xfId="2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0" fillId="0" borderId="23" xfId="2" applyFont="1" applyBorder="1" applyProtection="1">
      <protection locked="0"/>
    </xf>
    <xf numFmtId="0" fontId="19" fillId="0" borderId="17" xfId="2" applyFont="1" applyBorder="1" applyAlignment="1" applyProtection="1">
      <alignment horizontal="center"/>
      <protection hidden="1"/>
    </xf>
    <xf numFmtId="0" fontId="21" fillId="0" borderId="17" xfId="2" applyFont="1" applyBorder="1" applyAlignment="1" applyProtection="1">
      <alignment horizontal="center"/>
      <protection hidden="1"/>
    </xf>
    <xf numFmtId="2" fontId="19" fillId="0" borderId="17" xfId="2" applyNumberFormat="1" applyFont="1" applyBorder="1" applyAlignment="1" applyProtection="1">
      <alignment horizontal="center"/>
      <protection hidden="1"/>
    </xf>
    <xf numFmtId="1" fontId="21" fillId="0" borderId="17" xfId="2" applyNumberFormat="1" applyFont="1" applyBorder="1" applyAlignment="1" applyProtection="1">
      <alignment horizontal="center"/>
      <protection hidden="1"/>
    </xf>
    <xf numFmtId="4" fontId="19" fillId="0" borderId="17" xfId="2" applyNumberFormat="1" applyFont="1" applyBorder="1" applyAlignment="1" applyProtection="1">
      <alignment horizontal="center"/>
      <protection hidden="1"/>
    </xf>
    <xf numFmtId="0" fontId="19" fillId="0" borderId="18" xfId="2" applyFont="1" applyBorder="1" applyProtection="1">
      <protection locked="0" hidden="1"/>
    </xf>
    <xf numFmtId="0" fontId="19" fillId="0" borderId="18" xfId="2" applyFont="1" applyBorder="1" applyProtection="1">
      <protection locked="0"/>
    </xf>
    <xf numFmtId="0" fontId="23" fillId="0" borderId="0" xfId="0" applyFont="1" applyProtection="1">
      <protection locked="0"/>
    </xf>
    <xf numFmtId="40" fontId="4" fillId="0" borderId="31" xfId="0" applyNumberFormat="1" applyFont="1" applyBorder="1" applyAlignment="1">
      <alignment horizontal="right" shrinkToFit="1"/>
    </xf>
    <xf numFmtId="40" fontId="4" fillId="0" borderId="34" xfId="0" applyNumberFormat="1" applyFont="1" applyBorder="1" applyAlignment="1">
      <alignment horizontal="right" shrinkToFit="1"/>
    </xf>
    <xf numFmtId="40" fontId="4" fillId="0" borderId="5" xfId="0" applyNumberFormat="1" applyFont="1" applyBorder="1" applyAlignment="1">
      <alignment horizontal="right" shrinkToFit="1"/>
    </xf>
    <xf numFmtId="0" fontId="6" fillId="2" borderId="23" xfId="0" applyFont="1" applyFill="1" applyBorder="1" applyAlignment="1" applyProtection="1">
      <alignment horizontal="center" shrinkToFit="1"/>
      <protection locked="0"/>
    </xf>
    <xf numFmtId="0" fontId="6" fillId="2" borderId="23" xfId="0" applyFont="1" applyFill="1" applyBorder="1" applyAlignment="1" applyProtection="1">
      <alignment horizontal="left" shrinkToFit="1"/>
      <protection locked="0"/>
    </xf>
    <xf numFmtId="0" fontId="6" fillId="2" borderId="17" xfId="0" applyFont="1" applyFill="1" applyBorder="1" applyAlignment="1" applyProtection="1">
      <alignment horizontal="left" shrinkToFit="1"/>
      <protection locked="0"/>
    </xf>
    <xf numFmtId="40" fontId="24" fillId="2" borderId="25" xfId="0" applyNumberFormat="1" applyFont="1" applyFill="1" applyBorder="1" applyAlignment="1">
      <alignment horizontal="right" shrinkToFit="1"/>
    </xf>
    <xf numFmtId="164" fontId="6" fillId="2" borderId="33" xfId="0" applyNumberFormat="1" applyFont="1" applyFill="1" applyBorder="1" applyAlignment="1" applyProtection="1">
      <alignment horizontal="center" shrinkToFit="1"/>
      <protection locked="0"/>
    </xf>
    <xf numFmtId="0" fontId="6" fillId="2" borderId="33" xfId="0" applyFont="1" applyFill="1" applyBorder="1" applyAlignment="1" applyProtection="1">
      <alignment horizontal="left" shrinkToFit="1"/>
      <protection locked="0"/>
    </xf>
    <xf numFmtId="164" fontId="6" fillId="2" borderId="3" xfId="0" applyNumberFormat="1" applyFont="1" applyFill="1" applyBorder="1" applyAlignment="1" applyProtection="1">
      <alignment horizontal="center" shrinkToFit="1"/>
      <protection locked="0"/>
    </xf>
    <xf numFmtId="0" fontId="6" fillId="2" borderId="4" xfId="0" applyFont="1" applyFill="1" applyBorder="1" applyAlignment="1" applyProtection="1">
      <alignment horizontal="center" shrinkToFit="1"/>
      <protection locked="0"/>
    </xf>
    <xf numFmtId="0" fontId="6" fillId="2" borderId="4" xfId="0" applyFont="1" applyFill="1" applyBorder="1" applyAlignment="1" applyProtection="1">
      <alignment horizontal="left" shrinkToFit="1"/>
      <protection locked="0"/>
    </xf>
    <xf numFmtId="0" fontId="6" fillId="2" borderId="35" xfId="0" applyFont="1" applyFill="1" applyBorder="1" applyAlignment="1" applyProtection="1">
      <alignment horizontal="left" shrinkToFit="1"/>
      <protection locked="0"/>
    </xf>
    <xf numFmtId="40" fontId="24" fillId="2" borderId="8" xfId="0" applyNumberFormat="1" applyFont="1" applyFill="1" applyBorder="1" applyAlignment="1">
      <alignment horizontal="right" shrinkToFit="1"/>
    </xf>
    <xf numFmtId="0" fontId="4" fillId="0" borderId="37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38" xfId="0" applyFont="1" applyBorder="1" applyAlignment="1">
      <alignment horizontal="right"/>
    </xf>
    <xf numFmtId="40" fontId="4" fillId="0" borderId="29" xfId="0" applyNumberFormat="1" applyFont="1" applyBorder="1" applyAlignment="1">
      <alignment horizontal="right" shrinkToFit="1"/>
    </xf>
    <xf numFmtId="40" fontId="4" fillId="0" borderId="24" xfId="0" applyNumberFormat="1" applyFont="1" applyBorder="1" applyAlignment="1">
      <alignment horizontal="right" shrinkToFit="1"/>
    </xf>
    <xf numFmtId="40" fontId="4" fillId="0" borderId="32" xfId="0" applyNumberFormat="1" applyFont="1" applyBorder="1" applyAlignment="1">
      <alignment horizontal="right" shrinkToFit="1"/>
    </xf>
    <xf numFmtId="0" fontId="6" fillId="0" borderId="16" xfId="0" applyFont="1" applyBorder="1" applyAlignment="1">
      <alignment horizontal="center"/>
    </xf>
    <xf numFmtId="40" fontId="4" fillId="0" borderId="41" xfId="0" applyNumberFormat="1" applyFont="1" applyBorder="1" applyAlignment="1">
      <alignment horizontal="right" shrinkToFit="1"/>
    </xf>
    <xf numFmtId="0" fontId="6" fillId="0" borderId="39" xfId="0" applyFont="1" applyBorder="1" applyAlignment="1">
      <alignment horizontal="center"/>
    </xf>
    <xf numFmtId="40" fontId="4" fillId="0" borderId="42" xfId="0" applyNumberFormat="1" applyFont="1" applyBorder="1" applyAlignment="1" applyProtection="1">
      <alignment horizontal="right" shrinkToFit="1"/>
      <protection locked="0"/>
    </xf>
    <xf numFmtId="40" fontId="4" fillId="0" borderId="34" xfId="0" applyNumberFormat="1" applyFont="1" applyBorder="1" applyAlignment="1" applyProtection="1">
      <alignment horizontal="right" shrinkToFit="1"/>
      <protection locked="0"/>
    </xf>
    <xf numFmtId="0" fontId="6" fillId="0" borderId="9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7" fillId="0" borderId="35" xfId="0" applyFont="1" applyBorder="1" applyAlignment="1">
      <alignment horizontal="right"/>
    </xf>
    <xf numFmtId="40" fontId="4" fillId="0" borderId="43" xfId="0" applyNumberFormat="1" applyFont="1" applyBorder="1" applyAlignment="1">
      <alignment horizontal="right" shrinkToFit="1"/>
    </xf>
    <xf numFmtId="0" fontId="5" fillId="0" borderId="36" xfId="0" applyFont="1" applyBorder="1"/>
    <xf numFmtId="0" fontId="12" fillId="0" borderId="44" xfId="0" applyFont="1" applyBorder="1" applyAlignment="1" applyProtection="1">
      <alignment vertical="center" shrinkToFit="1"/>
      <protection locked="0"/>
    </xf>
    <xf numFmtId="4" fontId="25" fillId="0" borderId="17" xfId="2" applyNumberFormat="1" applyFont="1" applyBorder="1" applyAlignment="1" applyProtection="1">
      <alignment horizontal="center"/>
      <protection hidden="1"/>
    </xf>
    <xf numFmtId="0" fontId="25" fillId="0" borderId="18" xfId="2" applyFont="1" applyBorder="1" applyProtection="1">
      <protection locked="0" hidden="1"/>
    </xf>
    <xf numFmtId="4" fontId="25" fillId="0" borderId="26" xfId="2" applyNumberFormat="1" applyFont="1" applyBorder="1" applyAlignment="1" applyProtection="1">
      <alignment horizontal="center"/>
      <protection hidden="1"/>
    </xf>
    <xf numFmtId="0" fontId="25" fillId="0" borderId="25" xfId="2" applyFont="1" applyBorder="1" applyProtection="1">
      <protection locked="0" hidden="1"/>
    </xf>
    <xf numFmtId="0" fontId="19" fillId="0" borderId="18" xfId="2" applyFont="1" applyBorder="1" applyAlignment="1" applyProtection="1">
      <alignment horizontal="center"/>
      <protection locked="0"/>
    </xf>
    <xf numFmtId="0" fontId="7" fillId="0" borderId="22" xfId="0" applyFont="1" applyBorder="1" applyAlignment="1">
      <alignment horizontal="center"/>
    </xf>
    <xf numFmtId="0" fontId="5" fillId="0" borderId="12" xfId="0" applyFont="1" applyBorder="1"/>
    <xf numFmtId="0" fontId="7" fillId="0" borderId="20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Continuous"/>
    </xf>
    <xf numFmtId="0" fontId="7" fillId="0" borderId="30" xfId="0" applyFont="1" applyBorder="1" applyAlignment="1">
      <alignment horizontal="center"/>
    </xf>
    <xf numFmtId="164" fontId="6" fillId="2" borderId="31" xfId="0" applyNumberFormat="1" applyFont="1" applyFill="1" applyBorder="1" applyAlignment="1" applyProtection="1">
      <alignment horizontal="center" shrinkToFit="1"/>
      <protection locked="0"/>
    </xf>
    <xf numFmtId="0" fontId="6" fillId="2" borderId="24" xfId="0" applyFont="1" applyFill="1" applyBorder="1" applyAlignment="1" applyProtection="1">
      <alignment horizontal="center" shrinkToFit="1"/>
      <protection locked="0"/>
    </xf>
    <xf numFmtId="0" fontId="6" fillId="2" borderId="24" xfId="0" applyFont="1" applyFill="1" applyBorder="1" applyAlignment="1" applyProtection="1">
      <alignment horizontal="left" shrinkToFit="1"/>
      <protection locked="0"/>
    </xf>
    <xf numFmtId="0" fontId="6" fillId="2" borderId="45" xfId="0" applyFont="1" applyFill="1" applyBorder="1" applyAlignment="1" applyProtection="1">
      <alignment horizontal="left" shrinkToFit="1"/>
      <protection locked="0"/>
    </xf>
    <xf numFmtId="40" fontId="24" fillId="2" borderId="21" xfId="0" applyNumberFormat="1" applyFont="1" applyFill="1" applyBorder="1" applyAlignment="1">
      <alignment horizontal="right" shrinkToFit="1"/>
    </xf>
    <xf numFmtId="0" fontId="7" fillId="0" borderId="27" xfId="0" applyFont="1" applyBorder="1" applyAlignment="1">
      <alignment horizontal="left" vertical="top"/>
    </xf>
    <xf numFmtId="164" fontId="7" fillId="0" borderId="28" xfId="0" applyNumberFormat="1" applyFont="1" applyBorder="1" applyAlignment="1">
      <alignment horizontal="center" shrinkToFit="1"/>
    </xf>
    <xf numFmtId="0" fontId="7" fillId="0" borderId="1" xfId="0" applyFont="1" applyBorder="1" applyAlignment="1">
      <alignment horizontal="center" vertical="top"/>
    </xf>
    <xf numFmtId="0" fontId="7" fillId="0" borderId="46" xfId="0" applyFont="1" applyBorder="1" applyAlignment="1">
      <alignment horizontal="center" vertical="top"/>
    </xf>
    <xf numFmtId="0" fontId="7" fillId="0" borderId="47" xfId="0" applyFont="1" applyBorder="1" applyAlignment="1">
      <alignment horizontal="center" shrinkToFit="1"/>
    </xf>
    <xf numFmtId="0" fontId="3" fillId="0" borderId="27" xfId="0" applyFont="1" applyBorder="1" applyAlignment="1">
      <alignment horizontal="center" vertical="center" wrapText="1" shrinkToFit="1"/>
    </xf>
    <xf numFmtId="0" fontId="3" fillId="0" borderId="28" xfId="0" applyFont="1" applyBorder="1" applyAlignment="1">
      <alignment horizontal="center" vertical="center" wrapText="1" shrinkToFit="1"/>
    </xf>
    <xf numFmtId="0" fontId="3" fillId="0" borderId="29" xfId="0" applyFont="1" applyBorder="1" applyAlignment="1">
      <alignment horizontal="center" vertical="center" wrapText="1" shrinkToFit="1"/>
    </xf>
    <xf numFmtId="0" fontId="7" fillId="0" borderId="23" xfId="0" applyFont="1" applyBorder="1" applyAlignment="1">
      <alignment horizontal="center" shrinkToFit="1"/>
    </xf>
    <xf numFmtId="0" fontId="7" fillId="0" borderId="33" xfId="0" applyFont="1" applyBorder="1" applyAlignment="1">
      <alignment horizontal="center" shrinkToFit="1"/>
    </xf>
    <xf numFmtId="0" fontId="7" fillId="0" borderId="34" xfId="0" applyFont="1" applyBorder="1" applyAlignment="1">
      <alignment horizontal="center" shrinkToFit="1"/>
    </xf>
    <xf numFmtId="40" fontId="4" fillId="0" borderId="3" xfId="0" applyNumberFormat="1" applyFont="1" applyBorder="1" applyAlignment="1">
      <alignment horizontal="right" shrinkToFit="1"/>
    </xf>
    <xf numFmtId="40" fontId="4" fillId="0" borderId="4" xfId="0" applyNumberFormat="1" applyFont="1" applyBorder="1" applyAlignment="1">
      <alignment horizontal="right" shrinkToFit="1"/>
    </xf>
    <xf numFmtId="40" fontId="4" fillId="0" borderId="0" xfId="0" applyNumberFormat="1" applyFont="1" applyAlignment="1">
      <alignment horizontal="right" shrinkToFit="1"/>
    </xf>
    <xf numFmtId="0" fontId="10" fillId="0" borderId="11" xfId="0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6" fillId="0" borderId="14" xfId="0" applyFont="1" applyBorder="1" applyAlignment="1">
      <alignment horizontal="lef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6" fillId="0" borderId="41" xfId="0" applyFont="1" applyBorder="1" applyAlignment="1">
      <alignment vertical="top"/>
    </xf>
    <xf numFmtId="0" fontId="4" fillId="0" borderId="1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40" fontId="4" fillId="0" borderId="0" xfId="0" applyNumberFormat="1" applyFont="1" applyAlignment="1">
      <alignment horizontal="right"/>
    </xf>
    <xf numFmtId="40" fontId="4" fillId="0" borderId="0" xfId="0" applyNumberFormat="1" applyFont="1" applyAlignment="1">
      <alignment shrinkToFit="1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41" xfId="0" applyFont="1" applyBorder="1"/>
    <xf numFmtId="0" fontId="6" fillId="0" borderId="0" xfId="0" applyFont="1" applyAlignment="1">
      <alignment horizontal="right" vertical="center"/>
    </xf>
    <xf numFmtId="0" fontId="6" fillId="0" borderId="10" xfId="0" applyFont="1" applyBorder="1"/>
    <xf numFmtId="0" fontId="3" fillId="0" borderId="10" xfId="0" applyFont="1" applyBorder="1"/>
    <xf numFmtId="0" fontId="6" fillId="0" borderId="15" xfId="0" applyFont="1" applyBorder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12" fillId="2" borderId="0" xfId="0" applyFont="1" applyFill="1" applyAlignment="1" applyProtection="1">
      <alignment vertical="center" shrinkToFit="1"/>
      <protection locked="0"/>
    </xf>
    <xf numFmtId="0" fontId="12" fillId="2" borderId="0" xfId="0" applyFont="1" applyFill="1" applyAlignment="1">
      <alignment vertical="center" shrinkToFit="1"/>
    </xf>
    <xf numFmtId="40" fontId="12" fillId="2" borderId="0" xfId="0" applyNumberFormat="1" applyFont="1" applyFill="1" applyAlignment="1">
      <alignment vertical="center" shrinkToFit="1"/>
    </xf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Continuous" vertical="top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7" fillId="2" borderId="0" xfId="1" applyFont="1" applyFill="1" applyAlignment="1" applyProtection="1"/>
    <xf numFmtId="0" fontId="22" fillId="2" borderId="0" xfId="1" applyFont="1" applyFill="1" applyAlignment="1" applyProtection="1">
      <alignment horizontal="left"/>
    </xf>
    <xf numFmtId="0" fontId="17" fillId="2" borderId="0" xfId="1" applyFont="1" applyFill="1" applyAlignment="1" applyProtection="1">
      <alignment horizontal="left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40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 vertical="top"/>
    </xf>
    <xf numFmtId="0" fontId="4" fillId="0" borderId="10" xfId="0" applyFont="1" applyBorder="1"/>
    <xf numFmtId="0" fontId="7" fillId="0" borderId="21" xfId="0" applyFont="1" applyBorder="1" applyAlignment="1">
      <alignment horizontal="centerContinuous" wrapText="1"/>
    </xf>
    <xf numFmtId="0" fontId="7" fillId="0" borderId="49" xfId="0" applyFont="1" applyBorder="1" applyAlignment="1">
      <alignment horizontal="center"/>
    </xf>
    <xf numFmtId="0" fontId="24" fillId="0" borderId="50" xfId="0" applyFont="1" applyBorder="1" applyAlignment="1">
      <alignment horizontal="center" shrinkToFit="1"/>
    </xf>
    <xf numFmtId="0" fontId="24" fillId="0" borderId="51" xfId="0" applyFont="1" applyBorder="1" applyAlignment="1">
      <alignment horizontal="center" shrinkToFit="1"/>
    </xf>
    <xf numFmtId="0" fontId="24" fillId="0" borderId="52" xfId="0" applyFont="1" applyBorder="1" applyAlignment="1">
      <alignment horizontal="center" shrinkToFit="1"/>
    </xf>
    <xf numFmtId="40" fontId="6" fillId="0" borderId="45" xfId="0" applyNumberFormat="1" applyFont="1" applyBorder="1" applyAlignment="1">
      <alignment horizontal="right" shrinkToFit="1"/>
    </xf>
    <xf numFmtId="40" fontId="6" fillId="0" borderId="2" xfId="0" applyNumberFormat="1" applyFont="1" applyBorder="1" applyAlignment="1">
      <alignment horizontal="right" shrinkToFit="1"/>
    </xf>
    <xf numFmtId="40" fontId="6" fillId="0" borderId="17" xfId="0" applyNumberFormat="1" applyFont="1" applyBorder="1" applyAlignment="1">
      <alignment horizontal="right" shrinkToFit="1"/>
    </xf>
    <xf numFmtId="40" fontId="6" fillId="0" borderId="40" xfId="0" applyNumberFormat="1" applyFont="1" applyBorder="1" applyAlignment="1">
      <alignment horizontal="right" shrinkToFit="1"/>
    </xf>
    <xf numFmtId="40" fontId="6" fillId="0" borderId="35" xfId="0" applyNumberFormat="1" applyFont="1" applyBorder="1" applyAlignment="1">
      <alignment horizontal="right" shrinkToFit="1"/>
    </xf>
    <xf numFmtId="40" fontId="6" fillId="0" borderId="48" xfId="0" applyNumberFormat="1" applyFont="1" applyBorder="1" applyAlignment="1">
      <alignment horizontal="right" shrinkToFit="1"/>
    </xf>
    <xf numFmtId="40" fontId="24" fillId="2" borderId="21" xfId="0" applyNumberFormat="1" applyFont="1" applyFill="1" applyBorder="1" applyAlignment="1" applyProtection="1">
      <alignment horizontal="right" shrinkToFit="1"/>
      <protection locked="0"/>
    </xf>
    <xf numFmtId="0" fontId="24" fillId="0" borderId="50" xfId="0" applyFont="1" applyBorder="1" applyAlignment="1" applyProtection="1">
      <alignment horizontal="center" shrinkToFit="1"/>
      <protection locked="0"/>
    </xf>
    <xf numFmtId="40" fontId="24" fillId="2" borderId="25" xfId="0" applyNumberFormat="1" applyFont="1" applyFill="1" applyBorder="1" applyAlignment="1" applyProtection="1">
      <alignment horizontal="right" shrinkToFit="1"/>
      <protection locked="0"/>
    </xf>
    <xf numFmtId="0" fontId="24" fillId="0" borderId="51" xfId="0" applyFont="1" applyBorder="1" applyAlignment="1" applyProtection="1">
      <alignment horizontal="center" shrinkToFit="1"/>
      <protection locked="0"/>
    </xf>
    <xf numFmtId="40" fontId="24" fillId="2" borderId="8" xfId="0" applyNumberFormat="1" applyFont="1" applyFill="1" applyBorder="1" applyAlignment="1" applyProtection="1">
      <alignment horizontal="right" shrinkToFit="1"/>
      <protection locked="0"/>
    </xf>
    <xf numFmtId="0" fontId="24" fillId="0" borderId="52" xfId="0" applyFont="1" applyBorder="1" applyAlignment="1" applyProtection="1">
      <alignment horizontal="center" shrinkToFit="1"/>
      <protection locked="0"/>
    </xf>
    <xf numFmtId="0" fontId="6" fillId="0" borderId="6" xfId="0" applyFont="1" applyBorder="1" applyProtection="1">
      <protection locked="0"/>
    </xf>
    <xf numFmtId="0" fontId="3" fillId="2" borderId="0" xfId="0" applyFont="1" applyFill="1" applyAlignment="1">
      <alignment horizontal="center" vertical="center" wrapText="1" shrinkToFit="1"/>
    </xf>
    <xf numFmtId="0" fontId="7" fillId="2" borderId="0" xfId="0" applyFont="1" applyFill="1" applyAlignment="1">
      <alignment horizontal="center"/>
    </xf>
    <xf numFmtId="40" fontId="6" fillId="2" borderId="0" xfId="0" applyNumberFormat="1" applyFont="1" applyFill="1" applyAlignment="1">
      <alignment horizontal="right" shrinkToFit="1"/>
    </xf>
    <xf numFmtId="0" fontId="4" fillId="2" borderId="0" xfId="0" applyFont="1" applyFill="1" applyAlignment="1">
      <alignment horizontal="right"/>
    </xf>
    <xf numFmtId="0" fontId="26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/>
    <xf numFmtId="40" fontId="4" fillId="2" borderId="0" xfId="0" applyNumberFormat="1" applyFont="1" applyFill="1" applyAlignment="1">
      <alignment horizontal="right" shrinkToFit="1"/>
    </xf>
    <xf numFmtId="40" fontId="4" fillId="2" borderId="0" xfId="0" applyNumberFormat="1" applyFont="1" applyFill="1"/>
    <xf numFmtId="0" fontId="7" fillId="2" borderId="0" xfId="0" applyFont="1" applyFill="1" applyAlignment="1">
      <alignment horizontal="center" shrinkToFit="1"/>
    </xf>
    <xf numFmtId="0" fontId="10" fillId="0" borderId="11" xfId="0" applyFont="1" applyBorder="1" applyAlignment="1" applyProtection="1">
      <alignment horizontal="left" vertical="top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5" fillId="0" borderId="11" xfId="0" applyFont="1" applyBorder="1" applyAlignment="1" applyProtection="1">
      <alignment horizontal="left"/>
      <protection locked="0"/>
    </xf>
    <xf numFmtId="164" fontId="5" fillId="0" borderId="12" xfId="0" applyNumberFormat="1" applyFont="1" applyBorder="1" applyAlignment="1" applyProtection="1">
      <alignment horizontal="center"/>
      <protection locked="0"/>
    </xf>
    <xf numFmtId="0" fontId="12" fillId="0" borderId="12" xfId="0" applyFont="1" applyBorder="1" applyAlignment="1" applyProtection="1">
      <alignment vertical="center"/>
      <protection locked="0"/>
    </xf>
    <xf numFmtId="0" fontId="5" fillId="0" borderId="13" xfId="0" applyFont="1" applyBorder="1" applyAlignment="1" applyProtection="1">
      <alignment horizontal="left"/>
      <protection locked="0"/>
    </xf>
    <xf numFmtId="0" fontId="5" fillId="0" borderId="11" xfId="0" applyFont="1" applyBorder="1" applyProtection="1">
      <protection locked="0"/>
    </xf>
    <xf numFmtId="0" fontId="11" fillId="0" borderId="12" xfId="0" applyFont="1" applyBorder="1" applyAlignment="1" applyProtection="1">
      <alignment vertical="center"/>
      <protection locked="0"/>
    </xf>
    <xf numFmtId="0" fontId="5" fillId="0" borderId="12" xfId="0" applyFont="1" applyBorder="1" applyAlignment="1" applyProtection="1">
      <alignment horizontal="left"/>
      <protection locked="0"/>
    </xf>
    <xf numFmtId="0" fontId="5" fillId="0" borderId="13" xfId="0" applyFont="1" applyBorder="1" applyProtection="1">
      <protection locked="0"/>
    </xf>
    <xf numFmtId="0" fontId="11" fillId="0" borderId="13" xfId="0" applyFont="1" applyBorder="1" applyAlignment="1" applyProtection="1">
      <alignment vertical="center"/>
      <protection locked="0"/>
    </xf>
    <xf numFmtId="0" fontId="5" fillId="0" borderId="12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12" fillId="2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vertical="center" shrinkToFit="1"/>
      <protection locked="0"/>
    </xf>
    <xf numFmtId="0" fontId="6" fillId="0" borderId="14" xfId="0" applyFont="1" applyBorder="1" applyAlignment="1" applyProtection="1">
      <alignment horizontal="left" vertical="top"/>
      <protection locked="0"/>
    </xf>
    <xf numFmtId="164" fontId="6" fillId="0" borderId="10" xfId="0" applyNumberFormat="1" applyFont="1" applyBorder="1" applyAlignment="1" applyProtection="1">
      <alignment horizontal="center" vertical="top"/>
      <protection locked="0"/>
    </xf>
    <xf numFmtId="0" fontId="6" fillId="0" borderId="10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 applyProtection="1">
      <alignment horizontal="center"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6" fillId="0" borderId="41" xfId="0" applyFont="1" applyBorder="1" applyAlignment="1" applyProtection="1">
      <alignment vertical="top"/>
      <protection locked="0"/>
    </xf>
    <xf numFmtId="0" fontId="6" fillId="2" borderId="0" xfId="0" applyFont="1" applyFill="1" applyAlignment="1" applyProtection="1">
      <alignment vertical="top"/>
      <protection locked="0"/>
    </xf>
    <xf numFmtId="0" fontId="7" fillId="0" borderId="27" xfId="0" applyFont="1" applyBorder="1" applyAlignment="1" applyProtection="1">
      <alignment horizontal="left" vertical="top"/>
      <protection locked="0"/>
    </xf>
    <xf numFmtId="164" fontId="7" fillId="0" borderId="28" xfId="0" applyNumberFormat="1" applyFont="1" applyBorder="1" applyAlignment="1" applyProtection="1">
      <alignment horizontal="center" shrinkToFit="1"/>
      <protection locked="0"/>
    </xf>
    <xf numFmtId="0" fontId="7" fillId="0" borderId="1" xfId="0" applyFont="1" applyBorder="1" applyAlignment="1" applyProtection="1">
      <alignment horizontal="center" vertical="top"/>
      <protection locked="0"/>
    </xf>
    <xf numFmtId="0" fontId="7" fillId="0" borderId="46" xfId="0" applyFont="1" applyBorder="1" applyAlignment="1" applyProtection="1">
      <alignment horizontal="center" vertical="top"/>
      <protection locked="0"/>
    </xf>
    <xf numFmtId="0" fontId="7" fillId="0" borderId="47" xfId="0" applyFont="1" applyBorder="1" applyAlignment="1" applyProtection="1">
      <alignment horizontal="center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7" fillId="0" borderId="20" xfId="0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22" xfId="0" applyFont="1" applyBorder="1" applyAlignment="1" applyProtection="1">
      <alignment horizontal="centerContinuous"/>
      <protection locked="0"/>
    </xf>
    <xf numFmtId="0" fontId="7" fillId="0" borderId="21" xfId="0" applyFont="1" applyBorder="1" applyAlignment="1" applyProtection="1">
      <alignment horizontal="centerContinuous" wrapText="1"/>
      <protection locked="0"/>
    </xf>
    <xf numFmtId="0" fontId="7" fillId="0" borderId="49" xfId="0" applyFont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6" fillId="0" borderId="0" xfId="0" applyFont="1" applyProtection="1">
      <protection locked="0"/>
    </xf>
    <xf numFmtId="40" fontId="6" fillId="2" borderId="0" xfId="0" applyNumberFormat="1" applyFont="1" applyFill="1" applyAlignment="1" applyProtection="1">
      <alignment horizontal="right" shrinkToFit="1"/>
      <protection locked="0"/>
    </xf>
    <xf numFmtId="0" fontId="4" fillId="2" borderId="0" xfId="0" applyFont="1" applyFill="1" applyProtection="1">
      <protection locked="0"/>
    </xf>
    <xf numFmtId="0" fontId="9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26" fillId="2" borderId="0" xfId="0" applyFont="1" applyFill="1" applyProtection="1">
      <protection locked="0"/>
    </xf>
    <xf numFmtId="0" fontId="9" fillId="2" borderId="0" xfId="0" applyFont="1" applyFill="1" applyAlignment="1" applyProtection="1">
      <alignment horizontal="left"/>
      <protection locked="0"/>
    </xf>
    <xf numFmtId="0" fontId="8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4" fillId="0" borderId="16" xfId="0" applyFont="1" applyBorder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40" fontId="4" fillId="0" borderId="0" xfId="0" applyNumberFormat="1" applyFont="1" applyAlignment="1" applyProtection="1">
      <alignment horizontal="right"/>
      <protection locked="0"/>
    </xf>
    <xf numFmtId="40" fontId="4" fillId="2" borderId="0" xfId="0" applyNumberFormat="1" applyFont="1" applyFill="1" applyAlignment="1" applyProtection="1">
      <alignment horizontal="right" shrinkToFit="1"/>
      <protection locked="0"/>
    </xf>
    <xf numFmtId="0" fontId="4" fillId="0" borderId="37" xfId="0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7" fillId="0" borderId="38" xfId="0" applyFont="1" applyBorder="1" applyAlignment="1" applyProtection="1">
      <alignment horizontal="right"/>
      <protection locked="0"/>
    </xf>
    <xf numFmtId="0" fontId="4" fillId="0" borderId="10" xfId="0" applyFont="1" applyBorder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16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center" shrinkToFit="1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right"/>
      <protection locked="0"/>
    </xf>
    <xf numFmtId="0" fontId="12" fillId="0" borderId="44" xfId="0" applyFont="1" applyBorder="1" applyAlignment="1">
      <alignment vertical="center" shrinkToFit="1"/>
    </xf>
    <xf numFmtId="40" fontId="4" fillId="0" borderId="27" xfId="0" applyNumberFormat="1" applyFont="1" applyBorder="1" applyAlignment="1">
      <alignment horizontal="right" shrinkToFit="1"/>
    </xf>
    <xf numFmtId="40" fontId="4" fillId="0" borderId="28" xfId="0" applyNumberFormat="1" applyFont="1" applyBorder="1" applyAlignment="1">
      <alignment horizontal="right" shrinkToFi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2" fillId="0" borderId="14" xfId="0" applyFont="1" applyBorder="1" applyAlignment="1" applyProtection="1">
      <alignment horizontal="left" vertical="center" shrinkToFit="1"/>
      <protection locked="0"/>
    </xf>
    <xf numFmtId="0" fontId="12" fillId="0" borderId="10" xfId="0" applyFont="1" applyBorder="1" applyAlignment="1" applyProtection="1">
      <alignment vertical="center" shrinkToFit="1"/>
      <protection locked="0"/>
    </xf>
    <xf numFmtId="0" fontId="12" fillId="0" borderId="15" xfId="0" applyFont="1" applyBorder="1" applyAlignment="1" applyProtection="1">
      <alignment vertical="center" shrinkToFit="1"/>
      <protection locked="0"/>
    </xf>
    <xf numFmtId="0" fontId="12" fillId="0" borderId="14" xfId="0" applyFont="1" applyBorder="1" applyAlignment="1" applyProtection="1">
      <alignment horizontal="center" vertical="center" shrinkToFit="1"/>
      <protection locked="0"/>
    </xf>
    <xf numFmtId="0" fontId="12" fillId="0" borderId="10" xfId="0" applyFont="1" applyBorder="1" applyAlignment="1" applyProtection="1">
      <alignment horizontal="center" vertical="center" shrinkToFit="1"/>
      <protection locked="0"/>
    </xf>
    <xf numFmtId="0" fontId="12" fillId="0" borderId="15" xfId="0" applyFont="1" applyBorder="1" applyAlignment="1" applyProtection="1">
      <alignment horizontal="center" vertical="center" shrinkToFit="1"/>
      <protection locked="0"/>
    </xf>
    <xf numFmtId="165" fontId="12" fillId="0" borderId="14" xfId="0" applyNumberFormat="1" applyFont="1" applyBorder="1" applyAlignment="1" applyProtection="1">
      <alignment horizontal="left" vertical="center" shrinkToFit="1"/>
      <protection locked="0"/>
    </xf>
    <xf numFmtId="0" fontId="12" fillId="0" borderId="10" xfId="0" applyFont="1" applyBorder="1" applyAlignment="1" applyProtection="1">
      <alignment horizontal="left" vertical="center" shrinkToFit="1"/>
      <protection locked="0"/>
    </xf>
    <xf numFmtId="0" fontId="12" fillId="0" borderId="15" xfId="0" applyFont="1" applyBorder="1" applyAlignment="1" applyProtection="1">
      <alignment horizontal="left" vertical="center" shrinkToFit="1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12" fillId="0" borderId="14" xfId="0" applyFont="1" applyBorder="1" applyAlignment="1">
      <alignment horizontal="left" vertical="center" shrinkToFit="1"/>
    </xf>
    <xf numFmtId="0" fontId="12" fillId="0" borderId="10" xfId="0" applyFont="1" applyBorder="1" applyAlignment="1">
      <alignment vertical="center" shrinkToFit="1"/>
    </xf>
    <xf numFmtId="0" fontId="12" fillId="0" borderId="15" xfId="0" applyFont="1" applyBorder="1" applyAlignment="1">
      <alignment vertical="center" shrinkToFit="1"/>
    </xf>
    <xf numFmtId="165" fontId="12" fillId="0" borderId="14" xfId="0" applyNumberFormat="1" applyFont="1" applyBorder="1" applyAlignment="1">
      <alignment horizontal="left" vertical="center" shrinkToFit="1"/>
    </xf>
    <xf numFmtId="0" fontId="12" fillId="0" borderId="10" xfId="0" applyFont="1" applyBorder="1" applyAlignment="1">
      <alignment horizontal="left" vertical="center" shrinkToFit="1"/>
    </xf>
    <xf numFmtId="0" fontId="12" fillId="0" borderId="15" xfId="0" applyFont="1" applyBorder="1" applyAlignment="1">
      <alignment horizontal="left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</cellXfs>
  <cellStyles count="3">
    <cellStyle name="Hyperlink" xfId="1" builtinId="8"/>
    <cellStyle name="Normal" xfId="0" builtinId="0"/>
    <cellStyle name="Normal_OFI MV BID v.6.1_1" xfId="2" xr:uid="{00000000-0005-0000-0000-000002000000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4" formatCode="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eth/Documents/work/Locksmith%20Content/Hanes/Budget/Sony%20Payroll%20Week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work/Form/Buick,%2021023/Budget/DD%20Budget%20new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PZ Macro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 t="str">
            <v>Show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6">
          <cell r="J56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688E1-28A8-7A43-8C3C-E39F99A892F6}" name="LineTable" displayName="LineTable" ref="A2:B363" headerRowDxfId="7" headerRowBorderDxfId="6" tableBorderDxfId="5" totalsRowBorderDxfId="4" headerRowCellStyle="Normal_OFI MV BID v.6.1_1">
  <autoFilter ref="A2:B363" xr:uid="{12A688E1-28A8-7A43-8C3C-E39F99A892F6}">
    <filterColumn colId="0" hiddenButton="1"/>
    <filterColumn colId="1" hiddenButton="1"/>
  </autoFilter>
  <tableColumns count="2">
    <tableColumn id="1" xr3:uid="{20B2E748-E231-864B-97F0-E7E6B1723249}" name="A" totalsRowLabel="Total" dataDxfId="3" totalsRowDxfId="2" dataCellStyle="Normal_OFI MV BID v.6.1_1"/>
    <tableColumn id="2" xr3:uid="{CC9F19D3-DE48-1E4E-B37B-16106A6B30F1}" name="PRE-PRO &amp; WRAP CREW" totalsRowFunction="count" dataDxfId="1" totalsRowDxfId="0" dataCellStyle="Normal_OFI MV BID v.6.1_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R375"/>
  <sheetViews>
    <sheetView topLeftCell="A2" workbookViewId="0">
      <selection activeCell="A27" sqref="A27"/>
    </sheetView>
  </sheetViews>
  <sheetFormatPr baseColWidth="10" defaultRowHeight="13"/>
  <cols>
    <col min="1" max="1" width="5.5" style="37" customWidth="1"/>
    <col min="2" max="2" width="33.6640625" style="37" customWidth="1"/>
  </cols>
  <sheetData>
    <row r="1" spans="1:2" hidden="1">
      <c r="A1" s="46" t="s">
        <v>7</v>
      </c>
      <c r="B1" s="46" t="s">
        <v>281</v>
      </c>
    </row>
    <row r="2" spans="1:2">
      <c r="A2" s="84" t="s">
        <v>22</v>
      </c>
      <c r="B2" s="45" t="s">
        <v>23</v>
      </c>
    </row>
    <row r="3" spans="1:2">
      <c r="A3" s="40">
        <v>1</v>
      </c>
      <c r="B3" s="32" t="s">
        <v>117</v>
      </c>
    </row>
    <row r="4" spans="1:2">
      <c r="A4" s="40">
        <v>2</v>
      </c>
      <c r="B4" s="32" t="s">
        <v>118</v>
      </c>
    </row>
    <row r="5" spans="1:2">
      <c r="A5" s="40">
        <v>3</v>
      </c>
      <c r="B5" s="32" t="s">
        <v>119</v>
      </c>
    </row>
    <row r="6" spans="1:2">
      <c r="A6" s="40">
        <v>4</v>
      </c>
      <c r="B6" s="32" t="s">
        <v>120</v>
      </c>
    </row>
    <row r="7" spans="1:2">
      <c r="A7" s="40">
        <v>5</v>
      </c>
      <c r="B7" s="32" t="s">
        <v>89</v>
      </c>
    </row>
    <row r="8" spans="1:2">
      <c r="A8" s="40">
        <v>6</v>
      </c>
      <c r="B8" s="32" t="s">
        <v>121</v>
      </c>
    </row>
    <row r="9" spans="1:2">
      <c r="A9" s="40">
        <v>7</v>
      </c>
      <c r="B9" s="32" t="s">
        <v>122</v>
      </c>
    </row>
    <row r="10" spans="1:2">
      <c r="A10" s="40">
        <v>8</v>
      </c>
      <c r="B10" s="32" t="s">
        <v>90</v>
      </c>
    </row>
    <row r="11" spans="1:2">
      <c r="A11" s="40">
        <v>9</v>
      </c>
      <c r="B11" s="32" t="s">
        <v>123</v>
      </c>
    </row>
    <row r="12" spans="1:2">
      <c r="A12" s="40">
        <v>10</v>
      </c>
      <c r="B12" s="32" t="s">
        <v>124</v>
      </c>
    </row>
    <row r="13" spans="1:2">
      <c r="A13" s="40">
        <v>11</v>
      </c>
      <c r="B13" s="32" t="s">
        <v>25</v>
      </c>
    </row>
    <row r="14" spans="1:2">
      <c r="A14" s="40">
        <v>12</v>
      </c>
      <c r="B14" s="32" t="s">
        <v>125</v>
      </c>
    </row>
    <row r="15" spans="1:2">
      <c r="A15" s="40">
        <v>13</v>
      </c>
      <c r="B15" s="32" t="s">
        <v>126</v>
      </c>
    </row>
    <row r="16" spans="1:2">
      <c r="A16" s="40">
        <v>14</v>
      </c>
      <c r="B16" s="32" t="s">
        <v>127</v>
      </c>
    </row>
    <row r="17" spans="1:2">
      <c r="A17" s="40">
        <v>15</v>
      </c>
      <c r="B17" s="32" t="s">
        <v>128</v>
      </c>
    </row>
    <row r="18" spans="1:2">
      <c r="A18" s="40">
        <v>16</v>
      </c>
      <c r="B18" s="32" t="s">
        <v>26</v>
      </c>
    </row>
    <row r="19" spans="1:2">
      <c r="A19" s="40">
        <v>17</v>
      </c>
      <c r="B19" s="32" t="s">
        <v>94</v>
      </c>
    </row>
    <row r="20" spans="1:2">
      <c r="A20" s="40">
        <v>18</v>
      </c>
      <c r="B20" s="32" t="s">
        <v>129</v>
      </c>
    </row>
    <row r="21" spans="1:2">
      <c r="A21" s="40">
        <v>19</v>
      </c>
      <c r="B21" s="32" t="s">
        <v>130</v>
      </c>
    </row>
    <row r="22" spans="1:2">
      <c r="A22" s="40">
        <v>20</v>
      </c>
      <c r="B22" s="32" t="s">
        <v>131</v>
      </c>
    </row>
    <row r="23" spans="1:2">
      <c r="A23" s="40">
        <v>21</v>
      </c>
      <c r="B23" s="32" t="s">
        <v>132</v>
      </c>
    </row>
    <row r="24" spans="1:2">
      <c r="A24" s="40">
        <v>22</v>
      </c>
      <c r="B24" s="32" t="s">
        <v>93</v>
      </c>
    </row>
    <row r="25" spans="1:2">
      <c r="A25" s="40">
        <v>23</v>
      </c>
      <c r="B25" s="32" t="s">
        <v>133</v>
      </c>
    </row>
    <row r="26" spans="1:2">
      <c r="A26" s="40">
        <v>24</v>
      </c>
      <c r="B26" s="32" t="s">
        <v>134</v>
      </c>
    </row>
    <row r="27" spans="1:2">
      <c r="A27" s="40">
        <v>25</v>
      </c>
      <c r="B27" s="32" t="s">
        <v>135</v>
      </c>
    </row>
    <row r="28" spans="1:2">
      <c r="A28" s="40">
        <v>26</v>
      </c>
      <c r="B28" s="32" t="s">
        <v>136</v>
      </c>
    </row>
    <row r="29" spans="1:2">
      <c r="A29" s="40">
        <v>27</v>
      </c>
      <c r="B29" s="32" t="s">
        <v>137</v>
      </c>
    </row>
    <row r="30" spans="1:2">
      <c r="A30" s="40">
        <v>28</v>
      </c>
      <c r="B30" s="32" t="s">
        <v>27</v>
      </c>
    </row>
    <row r="31" spans="1:2">
      <c r="A31" s="40">
        <v>29</v>
      </c>
      <c r="B31" s="32" t="s">
        <v>138</v>
      </c>
    </row>
    <row r="32" spans="1:2">
      <c r="A32" s="40">
        <v>30</v>
      </c>
      <c r="B32" s="32" t="s">
        <v>91</v>
      </c>
    </row>
    <row r="33" spans="1:2">
      <c r="A33" s="40">
        <v>31</v>
      </c>
      <c r="B33" s="32" t="s">
        <v>139</v>
      </c>
    </row>
    <row r="34" spans="1:2">
      <c r="A34" s="40">
        <v>32</v>
      </c>
      <c r="B34" s="32" t="s">
        <v>140</v>
      </c>
    </row>
    <row r="35" spans="1:2">
      <c r="A35" s="40">
        <v>33</v>
      </c>
      <c r="B35" s="32" t="s">
        <v>141</v>
      </c>
    </row>
    <row r="36" spans="1:2">
      <c r="A36" s="40">
        <v>34</v>
      </c>
      <c r="B36" s="32" t="s">
        <v>142</v>
      </c>
    </row>
    <row r="37" spans="1:2">
      <c r="A37" s="40">
        <v>35</v>
      </c>
      <c r="B37" s="32" t="s">
        <v>143</v>
      </c>
    </row>
    <row r="38" spans="1:2">
      <c r="A38" s="40">
        <v>36</v>
      </c>
      <c r="B38" s="32" t="s">
        <v>144</v>
      </c>
    </row>
    <row r="39" spans="1:2">
      <c r="A39" s="40">
        <v>37</v>
      </c>
      <c r="B39" s="32" t="s">
        <v>145</v>
      </c>
    </row>
    <row r="40" spans="1:2">
      <c r="A40" s="40">
        <v>38</v>
      </c>
      <c r="B40" s="32" t="s">
        <v>146</v>
      </c>
    </row>
    <row r="41" spans="1:2">
      <c r="A41" s="40">
        <v>39</v>
      </c>
      <c r="B41" s="32" t="s">
        <v>147</v>
      </c>
    </row>
    <row r="42" spans="1:2">
      <c r="A42" s="40">
        <v>40</v>
      </c>
      <c r="B42" s="32" t="s">
        <v>148</v>
      </c>
    </row>
    <row r="43" spans="1:2">
      <c r="A43" s="40">
        <v>41</v>
      </c>
      <c r="B43" s="32" t="s">
        <v>149</v>
      </c>
    </row>
    <row r="44" spans="1:2">
      <c r="A44" s="40">
        <v>42</v>
      </c>
      <c r="B44" s="32" t="s">
        <v>28</v>
      </c>
    </row>
    <row r="45" spans="1:2">
      <c r="A45" s="40">
        <v>43</v>
      </c>
      <c r="B45" s="32" t="s">
        <v>150</v>
      </c>
    </row>
    <row r="46" spans="1:2">
      <c r="A46" s="40">
        <v>44</v>
      </c>
      <c r="B46" s="32" t="s">
        <v>92</v>
      </c>
    </row>
    <row r="47" spans="1:2">
      <c r="A47" s="40">
        <v>45</v>
      </c>
      <c r="B47" s="32" t="s">
        <v>151</v>
      </c>
    </row>
    <row r="48" spans="1:2">
      <c r="A48" s="40">
        <v>46</v>
      </c>
      <c r="B48" s="32" t="s">
        <v>151</v>
      </c>
    </row>
    <row r="49" spans="1:2">
      <c r="A49" s="40">
        <v>47</v>
      </c>
      <c r="B49" s="32" t="s">
        <v>152</v>
      </c>
    </row>
    <row r="50" spans="1:2">
      <c r="A50" s="40">
        <v>48</v>
      </c>
      <c r="B50" s="32" t="s">
        <v>153</v>
      </c>
    </row>
    <row r="51" spans="1:2">
      <c r="A51" s="40">
        <v>49</v>
      </c>
      <c r="B51" s="32" t="s">
        <v>153</v>
      </c>
    </row>
    <row r="52" spans="1:2">
      <c r="A52" s="40">
        <v>50</v>
      </c>
      <c r="B52" s="32"/>
    </row>
    <row r="53" spans="1:2">
      <c r="A53" s="40">
        <v>51</v>
      </c>
      <c r="B53" s="32" t="s">
        <v>117</v>
      </c>
    </row>
    <row r="54" spans="1:2">
      <c r="A54" s="40">
        <v>52</v>
      </c>
      <c r="B54" s="32" t="s">
        <v>118</v>
      </c>
    </row>
    <row r="55" spans="1:2">
      <c r="A55" s="40">
        <v>53</v>
      </c>
      <c r="B55" s="32" t="s">
        <v>119</v>
      </c>
    </row>
    <row r="56" spans="1:2">
      <c r="A56" s="40">
        <v>54</v>
      </c>
      <c r="B56" s="32" t="s">
        <v>120</v>
      </c>
    </row>
    <row r="57" spans="1:2">
      <c r="A57" s="40">
        <v>55</v>
      </c>
      <c r="B57" s="32" t="s">
        <v>89</v>
      </c>
    </row>
    <row r="58" spans="1:2">
      <c r="A58" s="40">
        <v>56</v>
      </c>
      <c r="B58" s="32" t="s">
        <v>121</v>
      </c>
    </row>
    <row r="59" spans="1:2">
      <c r="A59" s="40">
        <v>57</v>
      </c>
      <c r="B59" s="32" t="s">
        <v>122</v>
      </c>
    </row>
    <row r="60" spans="1:2">
      <c r="A60" s="40">
        <v>58</v>
      </c>
      <c r="B60" s="32" t="s">
        <v>90</v>
      </c>
    </row>
    <row r="61" spans="1:2">
      <c r="A61" s="40">
        <v>59</v>
      </c>
      <c r="B61" s="32" t="s">
        <v>154</v>
      </c>
    </row>
    <row r="62" spans="1:2">
      <c r="A62" s="40">
        <v>60</v>
      </c>
      <c r="B62" s="32" t="s">
        <v>124</v>
      </c>
    </row>
    <row r="63" spans="1:2">
      <c r="A63" s="40">
        <v>61</v>
      </c>
      <c r="B63" s="32" t="s">
        <v>25</v>
      </c>
    </row>
    <row r="64" spans="1:2">
      <c r="A64" s="40">
        <v>62</v>
      </c>
      <c r="B64" s="32" t="s">
        <v>125</v>
      </c>
    </row>
    <row r="65" spans="1:2">
      <c r="A65" s="40">
        <v>63</v>
      </c>
      <c r="B65" s="32" t="s">
        <v>126</v>
      </c>
    </row>
    <row r="66" spans="1:2">
      <c r="A66" s="40">
        <v>64</v>
      </c>
      <c r="B66" s="32" t="s">
        <v>155</v>
      </c>
    </row>
    <row r="67" spans="1:2">
      <c r="A67" s="40">
        <v>65</v>
      </c>
      <c r="B67" s="32" t="s">
        <v>128</v>
      </c>
    </row>
    <row r="68" spans="1:2">
      <c r="A68" s="40">
        <v>66</v>
      </c>
      <c r="B68" s="32" t="s">
        <v>26</v>
      </c>
    </row>
    <row r="69" spans="1:2">
      <c r="A69" s="40">
        <v>67</v>
      </c>
      <c r="B69" s="32" t="s">
        <v>94</v>
      </c>
    </row>
    <row r="70" spans="1:2">
      <c r="A70" s="40">
        <v>68</v>
      </c>
      <c r="B70" s="32" t="s">
        <v>129</v>
      </c>
    </row>
    <row r="71" spans="1:2">
      <c r="A71" s="40">
        <v>69</v>
      </c>
      <c r="B71" s="32" t="s">
        <v>156</v>
      </c>
    </row>
    <row r="72" spans="1:2">
      <c r="A72" s="40">
        <v>70</v>
      </c>
      <c r="B72" s="32" t="s">
        <v>157</v>
      </c>
    </row>
    <row r="73" spans="1:2">
      <c r="A73" s="40">
        <v>71</v>
      </c>
      <c r="B73" s="32" t="s">
        <v>132</v>
      </c>
    </row>
    <row r="74" spans="1:2">
      <c r="A74" s="40">
        <v>72</v>
      </c>
      <c r="B74" s="32" t="s">
        <v>93</v>
      </c>
    </row>
    <row r="75" spans="1:2">
      <c r="A75" s="40">
        <v>73</v>
      </c>
      <c r="B75" s="32" t="s">
        <v>158</v>
      </c>
    </row>
    <row r="76" spans="1:2">
      <c r="A76" s="40">
        <v>74</v>
      </c>
      <c r="B76" s="32" t="s">
        <v>159</v>
      </c>
    </row>
    <row r="77" spans="1:2">
      <c r="A77" s="40">
        <v>75</v>
      </c>
      <c r="B77" s="32" t="s">
        <v>135</v>
      </c>
    </row>
    <row r="78" spans="1:2">
      <c r="A78" s="40">
        <v>76</v>
      </c>
      <c r="B78" s="32" t="s">
        <v>136</v>
      </c>
    </row>
    <row r="79" spans="1:2">
      <c r="A79" s="40">
        <v>77</v>
      </c>
      <c r="B79" s="32" t="s">
        <v>137</v>
      </c>
    </row>
    <row r="80" spans="1:2">
      <c r="A80" s="40">
        <v>78</v>
      </c>
      <c r="B80" s="32" t="s">
        <v>27</v>
      </c>
    </row>
    <row r="81" spans="1:2">
      <c r="A81" s="40">
        <v>79</v>
      </c>
      <c r="B81" s="32" t="s">
        <v>160</v>
      </c>
    </row>
    <row r="82" spans="1:2">
      <c r="A82" s="40">
        <v>80</v>
      </c>
      <c r="B82" s="32" t="s">
        <v>91</v>
      </c>
    </row>
    <row r="83" spans="1:2">
      <c r="A83" s="40">
        <v>81</v>
      </c>
      <c r="B83" s="32" t="s">
        <v>139</v>
      </c>
    </row>
    <row r="84" spans="1:2">
      <c r="A84" s="40">
        <v>82</v>
      </c>
      <c r="B84" s="32" t="s">
        <v>161</v>
      </c>
    </row>
    <row r="85" spans="1:2">
      <c r="A85" s="40">
        <v>83</v>
      </c>
      <c r="B85" s="32" t="s">
        <v>141</v>
      </c>
    </row>
    <row r="86" spans="1:2">
      <c r="A86" s="40">
        <v>84</v>
      </c>
      <c r="B86" s="32" t="s">
        <v>138</v>
      </c>
    </row>
    <row r="87" spans="1:2">
      <c r="A87" s="40">
        <v>85</v>
      </c>
      <c r="B87" s="32" t="s">
        <v>143</v>
      </c>
    </row>
    <row r="88" spans="1:2">
      <c r="A88" s="40">
        <v>86</v>
      </c>
      <c r="B88" s="32" t="s">
        <v>144</v>
      </c>
    </row>
    <row r="89" spans="1:2">
      <c r="A89" s="40">
        <v>87</v>
      </c>
      <c r="B89" s="32" t="s">
        <v>145</v>
      </c>
    </row>
    <row r="90" spans="1:2">
      <c r="A90" s="40">
        <v>88</v>
      </c>
      <c r="B90" s="32" t="s">
        <v>146</v>
      </c>
    </row>
    <row r="91" spans="1:2">
      <c r="A91" s="40">
        <v>89</v>
      </c>
      <c r="B91" s="32" t="s">
        <v>147</v>
      </c>
    </row>
    <row r="92" spans="1:2">
      <c r="A92" s="40">
        <v>90</v>
      </c>
      <c r="B92" s="32" t="s">
        <v>148</v>
      </c>
    </row>
    <row r="93" spans="1:2">
      <c r="A93" s="40">
        <v>91</v>
      </c>
      <c r="B93" s="32" t="s">
        <v>162</v>
      </c>
    </row>
    <row r="94" spans="1:2">
      <c r="A94" s="40">
        <v>92</v>
      </c>
      <c r="B94" s="32" t="s">
        <v>149</v>
      </c>
    </row>
    <row r="95" spans="1:2">
      <c r="A95" s="40">
        <v>93</v>
      </c>
      <c r="B95" s="32" t="s">
        <v>28</v>
      </c>
    </row>
    <row r="96" spans="1:2">
      <c r="A96" s="40">
        <v>94</v>
      </c>
      <c r="B96" s="32" t="s">
        <v>163</v>
      </c>
    </row>
    <row r="97" spans="1:2">
      <c r="A97" s="40">
        <v>95</v>
      </c>
      <c r="B97" s="32" t="s">
        <v>151</v>
      </c>
    </row>
    <row r="98" spans="1:2">
      <c r="A98" s="40">
        <v>96</v>
      </c>
      <c r="B98" s="32" t="s">
        <v>151</v>
      </c>
    </row>
    <row r="99" spans="1:2">
      <c r="A99" s="40">
        <v>97</v>
      </c>
      <c r="B99" s="32" t="s">
        <v>152</v>
      </c>
    </row>
    <row r="100" spans="1:2">
      <c r="A100" s="40">
        <v>98</v>
      </c>
      <c r="B100" s="32" t="s">
        <v>153</v>
      </c>
    </row>
    <row r="101" spans="1:2">
      <c r="A101" s="40">
        <v>99</v>
      </c>
      <c r="B101" s="32" t="s">
        <v>153</v>
      </c>
    </row>
    <row r="102" spans="1:2">
      <c r="A102" s="40">
        <v>100</v>
      </c>
      <c r="B102" s="32" t="s">
        <v>164</v>
      </c>
    </row>
    <row r="103" spans="1:2">
      <c r="A103" s="39" t="s">
        <v>29</v>
      </c>
      <c r="B103" s="44" t="s">
        <v>30</v>
      </c>
    </row>
    <row r="104" spans="1:2">
      <c r="A104" s="40">
        <v>101</v>
      </c>
      <c r="B104" s="32" t="s">
        <v>165</v>
      </c>
    </row>
    <row r="105" spans="1:2">
      <c r="A105" s="40">
        <v>102</v>
      </c>
      <c r="B105" s="32" t="s">
        <v>166</v>
      </c>
    </row>
    <row r="106" spans="1:2">
      <c r="A106" s="40">
        <v>103</v>
      </c>
      <c r="B106" s="32" t="s">
        <v>167</v>
      </c>
    </row>
    <row r="107" spans="1:2">
      <c r="A107" s="40">
        <v>104</v>
      </c>
      <c r="B107" s="32" t="s">
        <v>168</v>
      </c>
    </row>
    <row r="108" spans="1:2">
      <c r="A108" s="40">
        <v>105</v>
      </c>
      <c r="B108" s="32" t="s">
        <v>32</v>
      </c>
    </row>
    <row r="109" spans="1:2">
      <c r="A109" s="40">
        <v>106</v>
      </c>
      <c r="B109" s="32" t="s">
        <v>95</v>
      </c>
    </row>
    <row r="110" spans="1:2">
      <c r="A110" s="40">
        <v>107</v>
      </c>
      <c r="B110" s="32" t="s">
        <v>96</v>
      </c>
    </row>
    <row r="111" spans="1:2">
      <c r="A111" s="40">
        <v>108</v>
      </c>
      <c r="B111" s="32" t="s">
        <v>241</v>
      </c>
    </row>
    <row r="112" spans="1:2">
      <c r="A112" s="40">
        <v>109</v>
      </c>
      <c r="B112" s="32" t="s">
        <v>169</v>
      </c>
    </row>
    <row r="113" spans="1:2">
      <c r="A113" s="40">
        <v>110</v>
      </c>
      <c r="B113" s="32" t="s">
        <v>33</v>
      </c>
    </row>
    <row r="114" spans="1:2">
      <c r="A114" s="40">
        <v>111</v>
      </c>
      <c r="B114" s="32" t="s">
        <v>34</v>
      </c>
    </row>
    <row r="115" spans="1:2">
      <c r="A115" s="40">
        <v>112</v>
      </c>
      <c r="B115" s="32" t="s">
        <v>170</v>
      </c>
    </row>
    <row r="116" spans="1:2">
      <c r="A116" s="40">
        <v>113</v>
      </c>
      <c r="B116" s="32" t="s">
        <v>171</v>
      </c>
    </row>
    <row r="117" spans="1:2">
      <c r="A117" s="39" t="s">
        <v>35</v>
      </c>
      <c r="B117" s="45" t="s">
        <v>36</v>
      </c>
    </row>
    <row r="118" spans="1:2">
      <c r="A118" s="40">
        <v>114</v>
      </c>
      <c r="B118" s="32" t="s">
        <v>172</v>
      </c>
    </row>
    <row r="119" spans="1:2">
      <c r="A119" s="40">
        <v>115</v>
      </c>
      <c r="B119" s="32" t="s">
        <v>173</v>
      </c>
    </row>
    <row r="120" spans="1:2">
      <c r="A120" s="40">
        <v>116</v>
      </c>
      <c r="B120" s="32" t="s">
        <v>174</v>
      </c>
    </row>
    <row r="121" spans="1:2">
      <c r="A121" s="40">
        <v>117</v>
      </c>
      <c r="B121" s="32" t="s">
        <v>175</v>
      </c>
    </row>
    <row r="122" spans="1:2">
      <c r="A122" s="40">
        <v>118</v>
      </c>
      <c r="B122" s="32" t="s">
        <v>98</v>
      </c>
    </row>
    <row r="123" spans="1:2">
      <c r="A123" s="40">
        <v>119</v>
      </c>
      <c r="B123" s="32" t="s">
        <v>176</v>
      </c>
    </row>
    <row r="124" spans="1:2">
      <c r="A124" s="40">
        <v>120</v>
      </c>
      <c r="B124" s="32" t="s">
        <v>177</v>
      </c>
    </row>
    <row r="125" spans="1:2">
      <c r="A125" s="40">
        <v>121</v>
      </c>
      <c r="B125" s="32" t="s">
        <v>178</v>
      </c>
    </row>
    <row r="126" spans="1:2">
      <c r="A126" s="40">
        <v>122</v>
      </c>
      <c r="B126" s="32" t="s">
        <v>179</v>
      </c>
    </row>
    <row r="127" spans="1:2">
      <c r="A127" s="40">
        <v>123</v>
      </c>
      <c r="B127" s="32" t="s">
        <v>180</v>
      </c>
    </row>
    <row r="128" spans="1:2">
      <c r="A128" s="40">
        <v>124</v>
      </c>
      <c r="B128" s="32" t="s">
        <v>181</v>
      </c>
    </row>
    <row r="129" spans="1:2">
      <c r="A129" s="40">
        <v>125</v>
      </c>
      <c r="B129" s="32" t="s">
        <v>182</v>
      </c>
    </row>
    <row r="130" spans="1:2">
      <c r="A130" s="40">
        <v>126</v>
      </c>
      <c r="B130" s="32" t="s">
        <v>183</v>
      </c>
    </row>
    <row r="131" spans="1:2">
      <c r="A131" s="40">
        <v>127</v>
      </c>
      <c r="B131" s="32" t="s">
        <v>242</v>
      </c>
    </row>
    <row r="132" spans="1:2">
      <c r="A132" s="40">
        <v>128</v>
      </c>
      <c r="B132" s="32" t="s">
        <v>243</v>
      </c>
    </row>
    <row r="133" spans="1:2">
      <c r="A133" s="40">
        <v>129</v>
      </c>
      <c r="B133" s="32" t="s">
        <v>184</v>
      </c>
    </row>
    <row r="134" spans="1:2">
      <c r="A134" s="40">
        <v>130</v>
      </c>
      <c r="B134" s="32" t="s">
        <v>37</v>
      </c>
    </row>
    <row r="135" spans="1:2">
      <c r="A135" s="40">
        <v>131</v>
      </c>
      <c r="B135" s="32" t="s">
        <v>38</v>
      </c>
    </row>
    <row r="136" spans="1:2">
      <c r="A136" s="40">
        <v>132</v>
      </c>
      <c r="B136" s="32" t="s">
        <v>39</v>
      </c>
    </row>
    <row r="137" spans="1:2">
      <c r="A137" s="40">
        <v>133</v>
      </c>
      <c r="B137" s="32" t="s">
        <v>244</v>
      </c>
    </row>
    <row r="138" spans="1:2">
      <c r="A138" s="40">
        <v>134</v>
      </c>
      <c r="B138" s="32" t="s">
        <v>185</v>
      </c>
    </row>
    <row r="139" spans="1:2">
      <c r="A139" s="40">
        <v>135</v>
      </c>
      <c r="B139" s="32" t="s">
        <v>40</v>
      </c>
    </row>
    <row r="140" spans="1:2">
      <c r="A140" s="40">
        <v>136</v>
      </c>
      <c r="B140" s="32" t="s">
        <v>186</v>
      </c>
    </row>
    <row r="141" spans="1:2">
      <c r="A141" s="40">
        <v>137</v>
      </c>
      <c r="B141" s="32" t="s">
        <v>187</v>
      </c>
    </row>
    <row r="142" spans="1:2">
      <c r="A142" s="40">
        <v>138</v>
      </c>
      <c r="B142" s="32" t="s">
        <v>188</v>
      </c>
    </row>
    <row r="143" spans="1:2">
      <c r="A143" s="40">
        <v>139</v>
      </c>
      <c r="B143" s="32" t="s">
        <v>28</v>
      </c>
    </row>
    <row r="144" spans="1:2">
      <c r="A144" s="39" t="s">
        <v>41</v>
      </c>
      <c r="B144" s="45" t="s">
        <v>42</v>
      </c>
    </row>
    <row r="145" spans="1:2">
      <c r="A145" s="40">
        <v>140</v>
      </c>
      <c r="B145" s="32" t="s">
        <v>189</v>
      </c>
    </row>
    <row r="146" spans="1:2">
      <c r="A146" s="40">
        <v>141</v>
      </c>
      <c r="B146" s="32" t="s">
        <v>97</v>
      </c>
    </row>
    <row r="147" spans="1:2">
      <c r="A147" s="40">
        <v>142</v>
      </c>
      <c r="B147" s="32" t="s">
        <v>190</v>
      </c>
    </row>
    <row r="148" spans="1:2">
      <c r="A148" s="40">
        <v>143</v>
      </c>
      <c r="B148" s="32" t="s">
        <v>190</v>
      </c>
    </row>
    <row r="149" spans="1:2">
      <c r="A149" s="40">
        <v>144</v>
      </c>
      <c r="B149" s="32" t="s">
        <v>190</v>
      </c>
    </row>
    <row r="150" spans="1:2">
      <c r="A150" s="40">
        <v>145</v>
      </c>
      <c r="B150" s="32" t="s">
        <v>191</v>
      </c>
    </row>
    <row r="151" spans="1:2">
      <c r="A151" s="40">
        <v>146</v>
      </c>
      <c r="B151" s="32" t="s">
        <v>191</v>
      </c>
    </row>
    <row r="152" spans="1:2">
      <c r="A152" s="40">
        <v>147</v>
      </c>
      <c r="B152" s="32" t="s">
        <v>192</v>
      </c>
    </row>
    <row r="153" spans="1:2">
      <c r="A153" s="40">
        <v>148</v>
      </c>
      <c r="B153" s="32" t="s">
        <v>99</v>
      </c>
    </row>
    <row r="154" spans="1:2">
      <c r="A154" s="40">
        <v>149</v>
      </c>
      <c r="B154" s="32" t="s">
        <v>100</v>
      </c>
    </row>
    <row r="155" spans="1:2">
      <c r="A155" s="40">
        <v>150</v>
      </c>
      <c r="B155" s="32"/>
    </row>
    <row r="156" spans="1:2">
      <c r="A156" s="39" t="s">
        <v>43</v>
      </c>
      <c r="B156" s="44" t="s">
        <v>44</v>
      </c>
    </row>
    <row r="157" spans="1:2">
      <c r="A157" s="40">
        <v>151</v>
      </c>
      <c r="B157" s="32" t="s">
        <v>45</v>
      </c>
    </row>
    <row r="158" spans="1:2">
      <c r="A158" s="40">
        <v>152</v>
      </c>
      <c r="B158" s="32" t="s">
        <v>46</v>
      </c>
    </row>
    <row r="159" spans="1:2">
      <c r="A159" s="40">
        <v>153</v>
      </c>
      <c r="B159" s="32" t="s">
        <v>47</v>
      </c>
    </row>
    <row r="160" spans="1:2">
      <c r="A160" s="40">
        <v>154</v>
      </c>
      <c r="B160" s="32" t="s">
        <v>48</v>
      </c>
    </row>
    <row r="161" spans="1:2">
      <c r="A161" s="40">
        <v>155</v>
      </c>
      <c r="B161" s="32" t="s">
        <v>49</v>
      </c>
    </row>
    <row r="162" spans="1:2">
      <c r="A162" s="40">
        <v>156</v>
      </c>
      <c r="B162" s="32" t="s">
        <v>50</v>
      </c>
    </row>
    <row r="163" spans="1:2">
      <c r="A163" s="40">
        <v>157</v>
      </c>
      <c r="B163" s="32" t="s">
        <v>51</v>
      </c>
    </row>
    <row r="164" spans="1:2">
      <c r="A164" s="40">
        <v>158</v>
      </c>
      <c r="B164" s="32" t="s">
        <v>52</v>
      </c>
    </row>
    <row r="165" spans="1:2">
      <c r="A165" s="40">
        <v>159</v>
      </c>
      <c r="B165" s="32" t="s">
        <v>53</v>
      </c>
    </row>
    <row r="166" spans="1:2">
      <c r="A166" s="40">
        <v>160</v>
      </c>
      <c r="B166" s="32" t="s">
        <v>193</v>
      </c>
    </row>
    <row r="167" spans="1:2">
      <c r="A167" s="40">
        <v>161</v>
      </c>
      <c r="B167" s="32" t="s">
        <v>101</v>
      </c>
    </row>
    <row r="168" spans="1:2">
      <c r="A168" s="40">
        <v>162</v>
      </c>
      <c r="B168" s="32" t="s">
        <v>54</v>
      </c>
    </row>
    <row r="169" spans="1:2">
      <c r="A169" s="40">
        <v>163</v>
      </c>
      <c r="B169" s="32"/>
    </row>
    <row r="170" spans="1:2">
      <c r="A170" s="40">
        <v>164</v>
      </c>
      <c r="B170" s="32"/>
    </row>
    <row r="171" spans="1:2">
      <c r="A171" s="40">
        <v>165</v>
      </c>
      <c r="B171" s="32"/>
    </row>
    <row r="172" spans="1:2">
      <c r="A172" s="40">
        <v>166</v>
      </c>
      <c r="B172" s="32"/>
    </row>
    <row r="173" spans="1:2">
      <c r="A173" s="40">
        <v>167</v>
      </c>
      <c r="B173" s="32"/>
    </row>
    <row r="174" spans="1:2">
      <c r="A174" s="39" t="s">
        <v>55</v>
      </c>
      <c r="B174" s="44" t="s">
        <v>56</v>
      </c>
    </row>
    <row r="175" spans="1:2">
      <c r="A175" s="40">
        <v>168</v>
      </c>
      <c r="B175" s="32" t="s">
        <v>102</v>
      </c>
    </row>
    <row r="176" spans="1:2">
      <c r="A176" s="40">
        <v>169</v>
      </c>
      <c r="B176" s="33" t="s">
        <v>194</v>
      </c>
    </row>
    <row r="177" spans="1:2">
      <c r="A177" s="40">
        <v>170</v>
      </c>
      <c r="B177" s="33" t="s">
        <v>24</v>
      </c>
    </row>
    <row r="178" spans="1:2">
      <c r="A178" s="40">
        <v>171</v>
      </c>
      <c r="B178" s="33" t="s">
        <v>103</v>
      </c>
    </row>
    <row r="179" spans="1:2">
      <c r="A179" s="40">
        <v>172</v>
      </c>
      <c r="B179" s="33" t="s">
        <v>195</v>
      </c>
    </row>
    <row r="180" spans="1:2">
      <c r="A180" s="40">
        <v>173</v>
      </c>
      <c r="B180" s="33" t="s">
        <v>57</v>
      </c>
    </row>
    <row r="181" spans="1:2">
      <c r="A181" s="40">
        <v>174</v>
      </c>
      <c r="B181" s="33" t="s">
        <v>57</v>
      </c>
    </row>
    <row r="182" spans="1:2">
      <c r="A182" s="40">
        <v>175</v>
      </c>
      <c r="B182" s="33" t="s">
        <v>104</v>
      </c>
    </row>
    <row r="183" spans="1:2">
      <c r="A183" s="40">
        <v>176</v>
      </c>
      <c r="B183" s="33" t="s">
        <v>196</v>
      </c>
    </row>
    <row r="184" spans="1:2">
      <c r="A184" s="40">
        <v>177</v>
      </c>
      <c r="B184" s="33" t="s">
        <v>197</v>
      </c>
    </row>
    <row r="185" spans="1:2">
      <c r="A185" s="40">
        <v>178</v>
      </c>
      <c r="B185" s="33" t="s">
        <v>198</v>
      </c>
    </row>
    <row r="186" spans="1:2">
      <c r="A186" s="40">
        <v>179</v>
      </c>
      <c r="B186" s="33" t="s">
        <v>199</v>
      </c>
    </row>
    <row r="187" spans="1:2">
      <c r="A187" s="40">
        <v>180</v>
      </c>
      <c r="B187" s="33" t="s">
        <v>200</v>
      </c>
    </row>
    <row r="188" spans="1:2">
      <c r="A188" s="39" t="s">
        <v>58</v>
      </c>
      <c r="B188" s="45" t="s">
        <v>59</v>
      </c>
    </row>
    <row r="189" spans="1:2">
      <c r="A189" s="40">
        <v>181</v>
      </c>
      <c r="B189" s="32" t="s">
        <v>201</v>
      </c>
    </row>
    <row r="190" spans="1:2">
      <c r="A190" s="40">
        <v>182</v>
      </c>
      <c r="B190" s="32" t="s">
        <v>202</v>
      </c>
    </row>
    <row r="191" spans="1:2">
      <c r="A191" s="40">
        <v>183</v>
      </c>
      <c r="B191" s="32" t="s">
        <v>203</v>
      </c>
    </row>
    <row r="192" spans="1:2">
      <c r="A192" s="40">
        <v>184</v>
      </c>
      <c r="B192" s="32" t="s">
        <v>204</v>
      </c>
    </row>
    <row r="193" spans="1:2">
      <c r="A193" s="40">
        <v>185</v>
      </c>
      <c r="B193" s="32" t="s">
        <v>205</v>
      </c>
    </row>
    <row r="194" spans="1:2">
      <c r="A194" s="40">
        <v>186</v>
      </c>
      <c r="B194" s="32" t="s">
        <v>206</v>
      </c>
    </row>
    <row r="195" spans="1:2">
      <c r="A195" s="40">
        <v>187</v>
      </c>
      <c r="B195" s="32" t="s">
        <v>207</v>
      </c>
    </row>
    <row r="196" spans="1:2">
      <c r="A196" s="40">
        <v>188</v>
      </c>
      <c r="B196" s="32" t="s">
        <v>208</v>
      </c>
    </row>
    <row r="197" spans="1:2">
      <c r="A197" s="40">
        <v>189</v>
      </c>
      <c r="B197" s="32" t="s">
        <v>209</v>
      </c>
    </row>
    <row r="198" spans="1:2">
      <c r="A198" s="40">
        <v>190</v>
      </c>
      <c r="B198" s="32" t="s">
        <v>210</v>
      </c>
    </row>
    <row r="199" spans="1:2">
      <c r="A199" s="40">
        <v>191</v>
      </c>
      <c r="B199" s="32" t="s">
        <v>211</v>
      </c>
    </row>
    <row r="200" spans="1:2">
      <c r="A200" s="40">
        <v>192</v>
      </c>
      <c r="B200" s="32" t="s">
        <v>212</v>
      </c>
    </row>
    <row r="201" spans="1:2">
      <c r="A201" s="39" t="s">
        <v>60</v>
      </c>
      <c r="B201" s="44" t="s">
        <v>61</v>
      </c>
    </row>
    <row r="202" spans="1:2">
      <c r="A202" s="40">
        <v>193</v>
      </c>
      <c r="B202" s="32" t="s">
        <v>213</v>
      </c>
    </row>
    <row r="203" spans="1:2">
      <c r="A203" s="40">
        <v>194</v>
      </c>
      <c r="B203" s="32" t="s">
        <v>62</v>
      </c>
    </row>
    <row r="204" spans="1:2">
      <c r="A204" s="40">
        <v>195</v>
      </c>
      <c r="B204" s="32" t="s">
        <v>63</v>
      </c>
    </row>
    <row r="205" spans="1:2">
      <c r="A205" s="40">
        <v>196</v>
      </c>
      <c r="B205" s="32" t="s">
        <v>64</v>
      </c>
    </row>
    <row r="206" spans="1:2">
      <c r="A206" s="40">
        <v>197</v>
      </c>
      <c r="B206" s="32" t="s">
        <v>65</v>
      </c>
    </row>
    <row r="207" spans="1:2">
      <c r="A207" s="40">
        <v>198</v>
      </c>
      <c r="B207" s="32" t="s">
        <v>214</v>
      </c>
    </row>
    <row r="208" spans="1:2">
      <c r="A208" s="40">
        <v>199</v>
      </c>
      <c r="B208" s="32" t="s">
        <v>66</v>
      </c>
    </row>
    <row r="209" spans="1:2">
      <c r="A209" s="40">
        <v>200</v>
      </c>
      <c r="B209" s="32" t="s">
        <v>67</v>
      </c>
    </row>
    <row r="210" spans="1:2">
      <c r="A210" s="40">
        <v>201</v>
      </c>
      <c r="B210" s="32" t="s">
        <v>68</v>
      </c>
    </row>
    <row r="211" spans="1:2">
      <c r="A211" s="40">
        <v>202</v>
      </c>
      <c r="B211" s="32" t="s">
        <v>105</v>
      </c>
    </row>
    <row r="212" spans="1:2">
      <c r="A212" s="40">
        <v>203</v>
      </c>
      <c r="B212" s="32" t="s">
        <v>106</v>
      </c>
    </row>
    <row r="213" spans="1:2">
      <c r="A213" s="40">
        <v>204</v>
      </c>
      <c r="B213" s="32" t="s">
        <v>107</v>
      </c>
    </row>
    <row r="214" spans="1:2">
      <c r="A214" s="40">
        <v>205</v>
      </c>
      <c r="B214" s="32" t="s">
        <v>215</v>
      </c>
    </row>
    <row r="215" spans="1:2">
      <c r="A215" s="40">
        <v>206</v>
      </c>
      <c r="B215" s="32" t="s">
        <v>69</v>
      </c>
    </row>
    <row r="216" spans="1:2">
      <c r="A216" s="40">
        <v>207</v>
      </c>
      <c r="B216" s="32" t="s">
        <v>216</v>
      </c>
    </row>
    <row r="217" spans="1:2">
      <c r="A217" s="40">
        <v>208</v>
      </c>
      <c r="B217" s="32" t="s">
        <v>217</v>
      </c>
    </row>
    <row r="218" spans="1:2">
      <c r="A218" s="40">
        <v>209</v>
      </c>
      <c r="B218" s="32" t="s">
        <v>218</v>
      </c>
    </row>
    <row r="219" spans="1:2">
      <c r="A219" s="40">
        <v>210</v>
      </c>
      <c r="B219" s="32" t="s">
        <v>219</v>
      </c>
    </row>
    <row r="220" spans="1:2">
      <c r="A220" s="41" t="s">
        <v>70</v>
      </c>
      <c r="B220" s="44" t="s">
        <v>71</v>
      </c>
    </row>
    <row r="221" spans="1:2">
      <c r="A221" s="42">
        <v>211</v>
      </c>
      <c r="B221" s="32" t="s">
        <v>220</v>
      </c>
    </row>
    <row r="222" spans="1:2">
      <c r="A222" s="42">
        <v>212</v>
      </c>
      <c r="B222" s="32" t="s">
        <v>221</v>
      </c>
    </row>
    <row r="223" spans="1:2">
      <c r="A223" s="42">
        <v>213</v>
      </c>
      <c r="B223" s="32" t="s">
        <v>222</v>
      </c>
    </row>
    <row r="224" spans="1:2">
      <c r="A224" s="42">
        <v>214</v>
      </c>
      <c r="B224" s="32" t="s">
        <v>223</v>
      </c>
    </row>
    <row r="225" spans="1:2">
      <c r="A225" s="42">
        <v>215</v>
      </c>
      <c r="B225" s="32" t="s">
        <v>224</v>
      </c>
    </row>
    <row r="226" spans="1:2">
      <c r="A226" s="42">
        <v>216</v>
      </c>
      <c r="B226" s="32" t="s">
        <v>225</v>
      </c>
    </row>
    <row r="227" spans="1:2">
      <c r="A227" s="43" t="s">
        <v>72</v>
      </c>
      <c r="B227" s="44" t="s">
        <v>73</v>
      </c>
    </row>
    <row r="228" spans="1:2">
      <c r="A228" s="42">
        <v>217</v>
      </c>
      <c r="B228" s="32" t="s">
        <v>226</v>
      </c>
    </row>
    <row r="229" spans="1:2">
      <c r="A229" s="42">
        <v>218</v>
      </c>
      <c r="B229" s="32" t="s">
        <v>108</v>
      </c>
    </row>
    <row r="230" spans="1:2">
      <c r="A230" s="42">
        <v>219</v>
      </c>
      <c r="B230" s="32" t="s">
        <v>227</v>
      </c>
    </row>
    <row r="231" spans="1:2">
      <c r="A231" s="42">
        <v>220</v>
      </c>
      <c r="B231" s="32" t="s">
        <v>228</v>
      </c>
    </row>
    <row r="232" spans="1:2">
      <c r="A232" s="42">
        <v>221</v>
      </c>
      <c r="B232" s="32" t="s">
        <v>229</v>
      </c>
    </row>
    <row r="233" spans="1:2">
      <c r="A233" s="42">
        <v>222</v>
      </c>
      <c r="B233" s="32" t="s">
        <v>230</v>
      </c>
    </row>
    <row r="234" spans="1:2">
      <c r="A234" s="42">
        <v>223</v>
      </c>
      <c r="B234" s="32" t="s">
        <v>231</v>
      </c>
    </row>
    <row r="235" spans="1:2">
      <c r="A235" s="42">
        <v>224</v>
      </c>
      <c r="B235" s="32" t="s">
        <v>232</v>
      </c>
    </row>
    <row r="236" spans="1:2">
      <c r="A236" s="42">
        <v>225</v>
      </c>
      <c r="B236" s="32" t="s">
        <v>233</v>
      </c>
    </row>
    <row r="237" spans="1:2">
      <c r="A237" s="42">
        <v>226</v>
      </c>
      <c r="B237" s="32"/>
    </row>
    <row r="238" spans="1:2">
      <c r="A238" s="43" t="s">
        <v>74</v>
      </c>
      <c r="B238" s="44" t="s">
        <v>75</v>
      </c>
    </row>
    <row r="239" spans="1:2">
      <c r="A239" s="42">
        <v>227</v>
      </c>
      <c r="B239" s="32" t="s">
        <v>234</v>
      </c>
    </row>
    <row r="240" spans="1:2">
      <c r="A240" s="42">
        <v>228</v>
      </c>
      <c r="B240" s="32" t="s">
        <v>235</v>
      </c>
    </row>
    <row r="241" spans="1:2">
      <c r="A241" s="42">
        <v>229</v>
      </c>
      <c r="B241" s="32" t="s">
        <v>236</v>
      </c>
    </row>
    <row r="242" spans="1:2">
      <c r="A242" s="42">
        <v>230</v>
      </c>
      <c r="B242" s="32" t="s">
        <v>237</v>
      </c>
    </row>
    <row r="243" spans="1:2">
      <c r="A243" s="42">
        <v>231</v>
      </c>
      <c r="B243" s="32" t="s">
        <v>238</v>
      </c>
    </row>
    <row r="244" spans="1:2">
      <c r="A244" s="42">
        <v>232</v>
      </c>
      <c r="B244" s="32" t="s">
        <v>92</v>
      </c>
    </row>
    <row r="245" spans="1:2">
      <c r="A245" s="42">
        <v>233</v>
      </c>
      <c r="B245" s="32"/>
    </row>
    <row r="246" spans="1:2">
      <c r="A246" s="43" t="s">
        <v>76</v>
      </c>
      <c r="B246" s="44" t="s">
        <v>77</v>
      </c>
    </row>
    <row r="247" spans="1:2">
      <c r="A247" s="40">
        <v>236</v>
      </c>
      <c r="B247" s="32" t="s">
        <v>109</v>
      </c>
    </row>
    <row r="248" spans="1:2">
      <c r="A248" s="40">
        <v>237</v>
      </c>
      <c r="B248" s="32" t="s">
        <v>109</v>
      </c>
    </row>
    <row r="249" spans="1:2">
      <c r="A249" s="40">
        <v>238</v>
      </c>
      <c r="B249" s="32" t="s">
        <v>109</v>
      </c>
    </row>
    <row r="250" spans="1:2">
      <c r="A250" s="40">
        <v>239</v>
      </c>
      <c r="B250" s="32" t="s">
        <v>109</v>
      </c>
    </row>
    <row r="251" spans="1:2">
      <c r="A251" s="40">
        <v>240</v>
      </c>
      <c r="B251" s="32" t="s">
        <v>109</v>
      </c>
    </row>
    <row r="252" spans="1:2">
      <c r="A252" s="40">
        <v>241</v>
      </c>
      <c r="B252" s="32" t="s">
        <v>109</v>
      </c>
    </row>
    <row r="253" spans="1:2">
      <c r="A253" s="40">
        <v>242</v>
      </c>
      <c r="B253" s="32" t="s">
        <v>109</v>
      </c>
    </row>
    <row r="254" spans="1:2">
      <c r="A254" s="40">
        <v>243</v>
      </c>
      <c r="B254" s="32" t="s">
        <v>109</v>
      </c>
    </row>
    <row r="255" spans="1:2">
      <c r="A255" s="40">
        <v>244</v>
      </c>
      <c r="B255" s="32" t="s">
        <v>109</v>
      </c>
    </row>
    <row r="256" spans="1:2">
      <c r="A256" s="40">
        <v>245</v>
      </c>
      <c r="B256" s="32" t="s">
        <v>109</v>
      </c>
    </row>
    <row r="257" spans="1:2">
      <c r="A257" s="40">
        <v>246</v>
      </c>
      <c r="B257" s="32"/>
    </row>
    <row r="258" spans="1:2">
      <c r="A258" s="40">
        <v>247</v>
      </c>
      <c r="B258" s="32"/>
    </row>
    <row r="259" spans="1:2">
      <c r="A259" s="40">
        <v>248</v>
      </c>
      <c r="B259" s="32"/>
    </row>
    <row r="260" spans="1:2">
      <c r="A260" s="40">
        <v>249</v>
      </c>
      <c r="B260" s="32" t="s">
        <v>78</v>
      </c>
    </row>
    <row r="261" spans="1:2">
      <c r="A261" s="40">
        <v>250</v>
      </c>
      <c r="B261" s="32" t="s">
        <v>110</v>
      </c>
    </row>
    <row r="262" spans="1:2">
      <c r="A262" s="40">
        <v>251</v>
      </c>
      <c r="B262" s="32" t="s">
        <v>111</v>
      </c>
    </row>
    <row r="263" spans="1:2">
      <c r="A263" s="40">
        <v>252</v>
      </c>
      <c r="B263" s="32" t="s">
        <v>112</v>
      </c>
    </row>
    <row r="264" spans="1:2">
      <c r="A264" s="40">
        <v>253</v>
      </c>
      <c r="B264" s="32" t="s">
        <v>113</v>
      </c>
    </row>
    <row r="265" spans="1:2">
      <c r="A265" s="40">
        <v>254</v>
      </c>
      <c r="B265" s="32" t="s">
        <v>78</v>
      </c>
    </row>
    <row r="266" spans="1:2">
      <c r="A266" s="40">
        <v>255</v>
      </c>
      <c r="B266" s="32"/>
    </row>
    <row r="267" spans="1:2">
      <c r="A267" s="40">
        <v>256</v>
      </c>
      <c r="B267" s="32"/>
    </row>
    <row r="268" spans="1:2">
      <c r="A268" s="40">
        <v>257</v>
      </c>
      <c r="B268" s="32"/>
    </row>
    <row r="269" spans="1:2">
      <c r="A269" s="40">
        <v>258</v>
      </c>
      <c r="B269" s="32" t="s">
        <v>79</v>
      </c>
    </row>
    <row r="270" spans="1:2">
      <c r="A270" s="40">
        <v>259</v>
      </c>
      <c r="B270" s="32"/>
    </row>
    <row r="271" spans="1:2">
      <c r="A271" s="40">
        <v>260</v>
      </c>
      <c r="B271" s="32"/>
    </row>
    <row r="272" spans="1:2">
      <c r="A272" s="40">
        <v>261</v>
      </c>
      <c r="B272" s="32" t="s">
        <v>114</v>
      </c>
    </row>
    <row r="273" spans="1:2">
      <c r="A273" s="40">
        <v>262</v>
      </c>
      <c r="B273" s="32" t="s">
        <v>115</v>
      </c>
    </row>
    <row r="274" spans="1:2">
      <c r="A274" s="40">
        <v>263</v>
      </c>
      <c r="B274" s="32" t="s">
        <v>115</v>
      </c>
    </row>
    <row r="275" spans="1:2">
      <c r="A275" s="40">
        <v>264</v>
      </c>
      <c r="B275" s="32"/>
    </row>
    <row r="276" spans="1:2">
      <c r="A276" s="40">
        <v>265</v>
      </c>
      <c r="B276" s="32" t="s">
        <v>80</v>
      </c>
    </row>
    <row r="277" spans="1:2">
      <c r="A277" s="40">
        <v>266</v>
      </c>
      <c r="B277" s="32" t="s">
        <v>80</v>
      </c>
    </row>
    <row r="278" spans="1:2">
      <c r="A278" s="40">
        <v>267</v>
      </c>
      <c r="B278" s="32"/>
    </row>
    <row r="279" spans="1:2">
      <c r="A279" s="40">
        <v>268</v>
      </c>
      <c r="B279" s="32" t="s">
        <v>116</v>
      </c>
    </row>
    <row r="280" spans="1:2">
      <c r="A280" s="40">
        <v>269</v>
      </c>
      <c r="B280" s="32" t="s">
        <v>81</v>
      </c>
    </row>
    <row r="281" spans="1:2">
      <c r="A281" s="40">
        <v>270</v>
      </c>
      <c r="B281" s="32" t="s">
        <v>82</v>
      </c>
    </row>
    <row r="282" spans="1:2">
      <c r="A282" s="43" t="s">
        <v>83</v>
      </c>
      <c r="B282" s="44" t="s">
        <v>84</v>
      </c>
    </row>
    <row r="283" spans="1:2">
      <c r="A283" s="40">
        <v>271</v>
      </c>
      <c r="B283" s="32" t="s">
        <v>239</v>
      </c>
    </row>
    <row r="284" spans="1:2">
      <c r="A284" s="40">
        <v>272</v>
      </c>
      <c r="B284" s="32" t="s">
        <v>31</v>
      </c>
    </row>
    <row r="285" spans="1:2">
      <c r="A285" s="40">
        <v>273</v>
      </c>
      <c r="B285" s="32" t="s">
        <v>240</v>
      </c>
    </row>
    <row r="286" spans="1:2">
      <c r="A286" s="40">
        <v>274</v>
      </c>
      <c r="B286" s="32" t="s">
        <v>84</v>
      </c>
    </row>
    <row r="287" spans="1:2">
      <c r="A287" s="40">
        <v>275</v>
      </c>
      <c r="B287" s="32" t="s">
        <v>84</v>
      </c>
    </row>
    <row r="288" spans="1:2">
      <c r="A288" s="40">
        <v>276</v>
      </c>
      <c r="B288" s="34"/>
    </row>
    <row r="289" spans="1:252">
      <c r="A289" s="43" t="s">
        <v>85</v>
      </c>
      <c r="B289" s="44"/>
    </row>
    <row r="290" spans="1:252">
      <c r="A290" s="40">
        <v>277</v>
      </c>
      <c r="B290" s="32"/>
      <c r="C290" s="36"/>
      <c r="D290" s="35"/>
      <c r="E290" s="36"/>
      <c r="F290" s="35"/>
      <c r="G290" s="36"/>
      <c r="H290" s="35"/>
      <c r="I290" s="36"/>
      <c r="J290" s="35"/>
      <c r="K290" s="36"/>
      <c r="L290" s="35"/>
      <c r="M290" s="36"/>
      <c r="N290" s="35"/>
      <c r="O290" s="36"/>
      <c r="P290" s="35"/>
      <c r="Q290" s="36"/>
      <c r="R290" s="35"/>
      <c r="S290" s="36"/>
      <c r="T290" s="35"/>
      <c r="U290" s="36"/>
      <c r="V290" s="35"/>
      <c r="W290" s="36"/>
      <c r="X290" s="35"/>
      <c r="Y290" s="36"/>
      <c r="Z290" s="35"/>
      <c r="AA290" s="36"/>
      <c r="AB290" s="35"/>
      <c r="AC290" s="36"/>
      <c r="AD290" s="35"/>
      <c r="AE290" s="36"/>
      <c r="AF290" s="35"/>
      <c r="AG290" s="36"/>
      <c r="AH290" s="35"/>
      <c r="AI290" s="36"/>
      <c r="AJ290" s="35"/>
      <c r="AK290" s="36"/>
      <c r="AL290" s="35"/>
      <c r="AM290" s="36"/>
      <c r="AN290" s="35"/>
      <c r="AO290" s="36"/>
      <c r="AP290" s="35"/>
      <c r="AQ290" s="36"/>
      <c r="AR290" s="35"/>
      <c r="AS290" s="36"/>
      <c r="AT290" s="35"/>
      <c r="AU290" s="36"/>
      <c r="AV290" s="35"/>
      <c r="AW290" s="36"/>
      <c r="AX290" s="35"/>
      <c r="AY290" s="36"/>
      <c r="AZ290" s="35"/>
      <c r="BA290" s="36"/>
      <c r="BB290" s="35"/>
      <c r="BC290" s="36"/>
      <c r="BD290" s="35"/>
      <c r="BE290" s="36"/>
      <c r="BF290" s="35"/>
      <c r="BG290" s="36"/>
      <c r="BH290" s="35"/>
      <c r="BI290" s="36"/>
      <c r="BJ290" s="35"/>
      <c r="BK290" s="36"/>
      <c r="BL290" s="35"/>
      <c r="BM290" s="36"/>
      <c r="BN290" s="35"/>
      <c r="BO290" s="36"/>
      <c r="BP290" s="35"/>
      <c r="BQ290" s="36"/>
      <c r="BR290" s="35"/>
      <c r="BS290" s="36"/>
      <c r="BT290" s="35"/>
      <c r="BU290" s="36"/>
      <c r="BV290" s="35"/>
      <c r="BW290" s="36"/>
      <c r="BX290" s="35"/>
      <c r="BY290" s="36"/>
      <c r="BZ290" s="35"/>
      <c r="CA290" s="36"/>
      <c r="CB290" s="35"/>
      <c r="CC290" s="36"/>
      <c r="CD290" s="35"/>
      <c r="CE290" s="36"/>
      <c r="CF290" s="35"/>
      <c r="CG290" s="36"/>
      <c r="CH290" s="35"/>
      <c r="CI290" s="36"/>
      <c r="CJ290" s="35"/>
      <c r="CK290" s="36"/>
      <c r="CL290" s="35"/>
      <c r="CM290" s="36"/>
      <c r="CN290" s="35"/>
      <c r="CO290" s="36"/>
      <c r="CP290" s="35"/>
      <c r="CQ290" s="36"/>
      <c r="CR290" s="35"/>
      <c r="CS290" s="36"/>
      <c r="CT290" s="35"/>
      <c r="CU290" s="36"/>
      <c r="CV290" s="35"/>
      <c r="CW290" s="36"/>
      <c r="CX290" s="35"/>
      <c r="CY290" s="36"/>
      <c r="CZ290" s="35"/>
      <c r="DA290" s="36"/>
      <c r="DB290" s="35"/>
      <c r="DC290" s="36"/>
      <c r="DD290" s="35"/>
      <c r="DE290" s="36"/>
      <c r="DF290" s="35"/>
      <c r="DG290" s="36"/>
      <c r="DH290" s="35"/>
      <c r="DI290" s="36"/>
      <c r="DJ290" s="35"/>
      <c r="DK290" s="36"/>
      <c r="DL290" s="35"/>
      <c r="DM290" s="36"/>
      <c r="DN290" s="35"/>
      <c r="DO290" s="36"/>
      <c r="DP290" s="35"/>
      <c r="DQ290" s="36"/>
      <c r="DR290" s="35"/>
      <c r="DS290" s="36"/>
      <c r="DT290" s="35"/>
      <c r="DU290" s="36"/>
      <c r="DV290" s="35"/>
      <c r="DW290" s="36"/>
      <c r="DX290" s="35"/>
      <c r="DY290" s="36"/>
      <c r="DZ290" s="35"/>
      <c r="EA290" s="36"/>
      <c r="EB290" s="35"/>
      <c r="EC290" s="36"/>
      <c r="ED290" s="35"/>
      <c r="EE290" s="36"/>
      <c r="EF290" s="35"/>
      <c r="EG290" s="36"/>
      <c r="EH290" s="35"/>
      <c r="EI290" s="36"/>
      <c r="EJ290" s="35"/>
      <c r="EK290" s="36"/>
      <c r="EL290" s="35"/>
      <c r="EM290" s="36"/>
      <c r="EN290" s="35"/>
      <c r="EO290" s="36"/>
      <c r="EP290" s="35"/>
      <c r="EQ290" s="36"/>
      <c r="ER290" s="35"/>
      <c r="ES290" s="36"/>
      <c r="ET290" s="35"/>
      <c r="EU290" s="36"/>
      <c r="EV290" s="35"/>
      <c r="EW290" s="36"/>
      <c r="EX290" s="35"/>
      <c r="EY290" s="36"/>
      <c r="EZ290" s="35"/>
      <c r="FA290" s="36"/>
      <c r="FB290" s="35"/>
      <c r="FC290" s="36"/>
      <c r="FD290" s="35"/>
      <c r="FE290" s="36"/>
      <c r="FF290" s="35"/>
      <c r="FG290" s="36"/>
      <c r="FH290" s="35"/>
      <c r="FI290" s="36"/>
      <c r="FJ290" s="35"/>
      <c r="FK290" s="36"/>
      <c r="FL290" s="35"/>
      <c r="FM290" s="36"/>
      <c r="FN290" s="35"/>
      <c r="FO290" s="36"/>
      <c r="FP290" s="35"/>
      <c r="FQ290" s="36"/>
      <c r="FR290" s="35"/>
      <c r="FS290" s="36"/>
      <c r="FT290" s="35"/>
      <c r="FU290" s="36"/>
      <c r="FV290" s="35"/>
      <c r="FW290" s="36"/>
      <c r="FX290" s="35"/>
      <c r="FY290" s="36"/>
      <c r="FZ290" s="35"/>
      <c r="GA290" s="36"/>
      <c r="GB290" s="35"/>
      <c r="GC290" s="36"/>
      <c r="GD290" s="35"/>
      <c r="GE290" s="36"/>
      <c r="GF290" s="35"/>
      <c r="GG290" s="36"/>
      <c r="GH290" s="35"/>
      <c r="GI290" s="36"/>
      <c r="GJ290" s="35"/>
      <c r="GK290" s="36"/>
      <c r="GL290" s="35"/>
      <c r="GM290" s="36"/>
      <c r="GN290" s="35"/>
      <c r="GO290" s="36"/>
      <c r="GP290" s="35"/>
      <c r="GQ290" s="36"/>
      <c r="GR290" s="35"/>
      <c r="GS290" s="36"/>
      <c r="GT290" s="35"/>
      <c r="GU290" s="36"/>
      <c r="GV290" s="35"/>
      <c r="GW290" s="36"/>
      <c r="GX290" s="35"/>
      <c r="GY290" s="36"/>
      <c r="GZ290" s="35"/>
      <c r="HA290" s="36"/>
      <c r="HB290" s="35"/>
      <c r="HC290" s="36"/>
      <c r="HD290" s="35"/>
      <c r="HE290" s="36"/>
      <c r="HF290" s="35"/>
      <c r="HG290" s="36"/>
      <c r="HH290" s="35"/>
      <c r="HI290" s="36"/>
      <c r="HJ290" s="35"/>
      <c r="HK290" s="36"/>
      <c r="HL290" s="35"/>
      <c r="HM290" s="36"/>
      <c r="HN290" s="35"/>
      <c r="HO290" s="36"/>
      <c r="HP290" s="35"/>
      <c r="HQ290" s="36"/>
      <c r="HR290" s="35"/>
      <c r="HS290" s="36"/>
      <c r="HT290" s="35"/>
      <c r="HU290" s="36"/>
      <c r="HV290" s="35"/>
      <c r="HW290" s="36"/>
      <c r="HX290" s="35"/>
      <c r="HY290" s="36"/>
      <c r="HZ290" s="35"/>
      <c r="IA290" s="36"/>
      <c r="IB290" s="35"/>
      <c r="IC290" s="36"/>
      <c r="ID290" s="35"/>
      <c r="IE290" s="36"/>
      <c r="IF290" s="35"/>
      <c r="IG290" s="36"/>
      <c r="IH290" s="35"/>
      <c r="II290" s="36"/>
      <c r="IJ290" s="35"/>
      <c r="IK290" s="36"/>
      <c r="IL290" s="35"/>
      <c r="IM290" s="36"/>
      <c r="IN290" s="35"/>
      <c r="IO290" s="36"/>
      <c r="IP290" s="35"/>
      <c r="IQ290" s="36"/>
      <c r="IR290" s="35"/>
    </row>
    <row r="291" spans="1:252">
      <c r="A291" s="40">
        <v>278</v>
      </c>
      <c r="B291" s="32"/>
      <c r="C291" s="36"/>
      <c r="D291" s="35"/>
      <c r="E291" s="36"/>
      <c r="F291" s="35"/>
      <c r="G291" s="36"/>
      <c r="H291" s="35"/>
      <c r="I291" s="36"/>
      <c r="J291" s="35"/>
      <c r="K291" s="36"/>
      <c r="L291" s="35"/>
      <c r="M291" s="36"/>
      <c r="N291" s="35"/>
      <c r="O291" s="36"/>
      <c r="P291" s="35"/>
      <c r="Q291" s="36"/>
      <c r="R291" s="35"/>
      <c r="S291" s="36"/>
      <c r="T291" s="35"/>
      <c r="U291" s="36"/>
      <c r="V291" s="35"/>
      <c r="W291" s="36"/>
      <c r="X291" s="35"/>
      <c r="Y291" s="36"/>
      <c r="Z291" s="35"/>
      <c r="AA291" s="36"/>
      <c r="AB291" s="35"/>
      <c r="AC291" s="36"/>
      <c r="AD291" s="35"/>
      <c r="AE291" s="36"/>
      <c r="AF291" s="35"/>
      <c r="AG291" s="36"/>
      <c r="AH291" s="35"/>
      <c r="AI291" s="36"/>
      <c r="AJ291" s="35"/>
      <c r="AK291" s="36"/>
      <c r="AL291" s="35"/>
      <c r="AM291" s="36"/>
      <c r="AN291" s="35"/>
      <c r="AO291" s="36"/>
      <c r="AP291" s="35"/>
      <c r="AQ291" s="36"/>
      <c r="AR291" s="35"/>
      <c r="AS291" s="36"/>
      <c r="AT291" s="35"/>
      <c r="AU291" s="36"/>
      <c r="AV291" s="35"/>
      <c r="AW291" s="36"/>
      <c r="AX291" s="35"/>
      <c r="AY291" s="36"/>
      <c r="AZ291" s="35"/>
      <c r="BA291" s="36"/>
      <c r="BB291" s="35"/>
      <c r="BC291" s="36"/>
      <c r="BD291" s="35"/>
      <c r="BE291" s="36"/>
      <c r="BF291" s="35"/>
      <c r="BG291" s="36"/>
      <c r="BH291" s="35"/>
      <c r="BI291" s="36"/>
      <c r="BJ291" s="35"/>
      <c r="BK291" s="36"/>
      <c r="BL291" s="35"/>
      <c r="BM291" s="36"/>
      <c r="BN291" s="35"/>
      <c r="BO291" s="36"/>
      <c r="BP291" s="35"/>
      <c r="BQ291" s="36"/>
      <c r="BR291" s="35"/>
      <c r="BS291" s="36"/>
      <c r="BT291" s="35"/>
      <c r="BU291" s="36"/>
      <c r="BV291" s="35"/>
      <c r="BW291" s="36"/>
      <c r="BX291" s="35"/>
      <c r="BY291" s="36"/>
      <c r="BZ291" s="35"/>
      <c r="CA291" s="36"/>
      <c r="CB291" s="35"/>
      <c r="CC291" s="36"/>
      <c r="CD291" s="35"/>
      <c r="CE291" s="36"/>
      <c r="CF291" s="35"/>
      <c r="CG291" s="36"/>
      <c r="CH291" s="35"/>
      <c r="CI291" s="36"/>
      <c r="CJ291" s="35"/>
      <c r="CK291" s="36"/>
      <c r="CL291" s="35"/>
      <c r="CM291" s="36"/>
      <c r="CN291" s="35"/>
      <c r="CO291" s="36"/>
      <c r="CP291" s="35"/>
      <c r="CQ291" s="36"/>
      <c r="CR291" s="35"/>
      <c r="CS291" s="36"/>
      <c r="CT291" s="35"/>
      <c r="CU291" s="36"/>
      <c r="CV291" s="35"/>
      <c r="CW291" s="36"/>
      <c r="CX291" s="35"/>
      <c r="CY291" s="36"/>
      <c r="CZ291" s="35"/>
      <c r="DA291" s="36"/>
      <c r="DB291" s="35"/>
      <c r="DC291" s="36"/>
      <c r="DD291" s="35"/>
      <c r="DE291" s="36"/>
      <c r="DF291" s="35"/>
      <c r="DG291" s="36"/>
      <c r="DH291" s="35"/>
      <c r="DI291" s="36"/>
      <c r="DJ291" s="35"/>
      <c r="DK291" s="36"/>
      <c r="DL291" s="35"/>
      <c r="DM291" s="36"/>
      <c r="DN291" s="35"/>
      <c r="DO291" s="36"/>
      <c r="DP291" s="35"/>
      <c r="DQ291" s="36"/>
      <c r="DR291" s="35"/>
      <c r="DS291" s="36"/>
      <c r="DT291" s="35"/>
      <c r="DU291" s="36"/>
      <c r="DV291" s="35"/>
      <c r="DW291" s="36"/>
      <c r="DX291" s="35"/>
      <c r="DY291" s="36"/>
      <c r="DZ291" s="35"/>
      <c r="EA291" s="36"/>
      <c r="EB291" s="35"/>
      <c r="EC291" s="36"/>
      <c r="ED291" s="35"/>
      <c r="EE291" s="36"/>
      <c r="EF291" s="35"/>
      <c r="EG291" s="36"/>
      <c r="EH291" s="35"/>
      <c r="EI291" s="36"/>
      <c r="EJ291" s="35"/>
      <c r="EK291" s="36"/>
      <c r="EL291" s="35"/>
      <c r="EM291" s="36"/>
      <c r="EN291" s="35"/>
      <c r="EO291" s="36"/>
      <c r="EP291" s="35"/>
      <c r="EQ291" s="36"/>
      <c r="ER291" s="35"/>
      <c r="ES291" s="36"/>
      <c r="ET291" s="35"/>
      <c r="EU291" s="36"/>
      <c r="EV291" s="35"/>
      <c r="EW291" s="36"/>
      <c r="EX291" s="35"/>
      <c r="EY291" s="36"/>
      <c r="EZ291" s="35"/>
      <c r="FA291" s="36"/>
      <c r="FB291" s="35"/>
      <c r="FC291" s="36"/>
      <c r="FD291" s="35"/>
      <c r="FE291" s="36"/>
      <c r="FF291" s="35"/>
      <c r="FG291" s="36"/>
      <c r="FH291" s="35"/>
      <c r="FI291" s="36"/>
      <c r="FJ291" s="35"/>
      <c r="FK291" s="36"/>
      <c r="FL291" s="35"/>
      <c r="FM291" s="36"/>
      <c r="FN291" s="35"/>
      <c r="FO291" s="36"/>
      <c r="FP291" s="35"/>
      <c r="FQ291" s="36"/>
      <c r="FR291" s="35"/>
      <c r="FS291" s="36"/>
      <c r="FT291" s="35"/>
      <c r="FU291" s="36"/>
      <c r="FV291" s="35"/>
      <c r="FW291" s="36"/>
      <c r="FX291" s="35"/>
      <c r="FY291" s="36"/>
      <c r="FZ291" s="35"/>
      <c r="GA291" s="36"/>
      <c r="GB291" s="35"/>
      <c r="GC291" s="36"/>
      <c r="GD291" s="35"/>
      <c r="GE291" s="36"/>
      <c r="GF291" s="35"/>
      <c r="GG291" s="36"/>
      <c r="GH291" s="35"/>
      <c r="GI291" s="36"/>
      <c r="GJ291" s="35"/>
      <c r="GK291" s="36"/>
      <c r="GL291" s="35"/>
      <c r="GM291" s="36"/>
      <c r="GN291" s="35"/>
      <c r="GO291" s="36"/>
      <c r="GP291" s="35"/>
      <c r="GQ291" s="36"/>
      <c r="GR291" s="35"/>
      <c r="GS291" s="36"/>
      <c r="GT291" s="35"/>
      <c r="GU291" s="36"/>
      <c r="GV291" s="35"/>
      <c r="GW291" s="36"/>
      <c r="GX291" s="35"/>
      <c r="GY291" s="36"/>
      <c r="GZ291" s="35"/>
      <c r="HA291" s="36"/>
      <c r="HB291" s="35"/>
      <c r="HC291" s="36"/>
      <c r="HD291" s="35"/>
      <c r="HE291" s="36"/>
      <c r="HF291" s="35"/>
      <c r="HG291" s="36"/>
      <c r="HH291" s="35"/>
      <c r="HI291" s="36"/>
      <c r="HJ291" s="35"/>
      <c r="HK291" s="36"/>
      <c r="HL291" s="35"/>
      <c r="HM291" s="36"/>
      <c r="HN291" s="35"/>
      <c r="HO291" s="36"/>
      <c r="HP291" s="35"/>
      <c r="HQ291" s="36"/>
      <c r="HR291" s="35"/>
      <c r="HS291" s="36"/>
      <c r="HT291" s="35"/>
      <c r="HU291" s="36"/>
      <c r="HV291" s="35"/>
      <c r="HW291" s="36"/>
      <c r="HX291" s="35"/>
      <c r="HY291" s="36"/>
      <c r="HZ291" s="35"/>
      <c r="IA291" s="36"/>
      <c r="IB291" s="35"/>
      <c r="IC291" s="36"/>
      <c r="ID291" s="35"/>
      <c r="IE291" s="36"/>
      <c r="IF291" s="35"/>
      <c r="IG291" s="36"/>
      <c r="IH291" s="35"/>
      <c r="II291" s="36"/>
      <c r="IJ291" s="35"/>
      <c r="IK291" s="36"/>
      <c r="IL291" s="35"/>
      <c r="IM291" s="36"/>
      <c r="IN291" s="35"/>
      <c r="IO291" s="36"/>
      <c r="IP291" s="35"/>
      <c r="IQ291" s="36"/>
      <c r="IR291" s="35"/>
    </row>
    <row r="292" spans="1:252">
      <c r="A292" s="40">
        <v>279</v>
      </c>
      <c r="B292" s="32"/>
      <c r="C292" s="36"/>
      <c r="D292" s="35"/>
      <c r="E292" s="36"/>
      <c r="F292" s="35"/>
      <c r="G292" s="36"/>
      <c r="H292" s="35"/>
      <c r="I292" s="36"/>
      <c r="J292" s="35"/>
      <c r="K292" s="36"/>
      <c r="L292" s="35"/>
      <c r="M292" s="36"/>
      <c r="N292" s="35"/>
      <c r="O292" s="36"/>
      <c r="P292" s="35"/>
      <c r="Q292" s="36"/>
      <c r="R292" s="35"/>
      <c r="S292" s="36"/>
      <c r="T292" s="35"/>
      <c r="U292" s="36"/>
      <c r="V292" s="35"/>
      <c r="W292" s="36"/>
      <c r="X292" s="35"/>
      <c r="Y292" s="36"/>
      <c r="Z292" s="35"/>
      <c r="AA292" s="36"/>
      <c r="AB292" s="35"/>
      <c r="AC292" s="36"/>
      <c r="AD292" s="35"/>
      <c r="AE292" s="36"/>
      <c r="AF292" s="35"/>
      <c r="AG292" s="36"/>
      <c r="AH292" s="35"/>
      <c r="AI292" s="36"/>
      <c r="AJ292" s="35"/>
      <c r="AK292" s="36"/>
      <c r="AL292" s="35"/>
      <c r="AM292" s="36"/>
      <c r="AN292" s="35"/>
      <c r="AO292" s="36"/>
      <c r="AP292" s="35"/>
      <c r="AQ292" s="36"/>
      <c r="AR292" s="35"/>
      <c r="AS292" s="36"/>
      <c r="AT292" s="35"/>
      <c r="AU292" s="36"/>
      <c r="AV292" s="35"/>
      <c r="AW292" s="36"/>
      <c r="AX292" s="35"/>
      <c r="AY292" s="36"/>
      <c r="AZ292" s="35"/>
      <c r="BA292" s="36"/>
      <c r="BB292" s="35"/>
      <c r="BC292" s="36"/>
      <c r="BD292" s="35"/>
      <c r="BE292" s="36"/>
      <c r="BF292" s="35"/>
      <c r="BG292" s="36"/>
      <c r="BH292" s="35"/>
      <c r="BI292" s="36"/>
      <c r="BJ292" s="35"/>
      <c r="BK292" s="36"/>
      <c r="BL292" s="35"/>
      <c r="BM292" s="36"/>
      <c r="BN292" s="35"/>
      <c r="BO292" s="36"/>
      <c r="BP292" s="35"/>
      <c r="BQ292" s="36"/>
      <c r="BR292" s="35"/>
      <c r="BS292" s="36"/>
      <c r="BT292" s="35"/>
      <c r="BU292" s="36"/>
      <c r="BV292" s="35"/>
      <c r="BW292" s="36"/>
      <c r="BX292" s="35"/>
      <c r="BY292" s="36"/>
      <c r="BZ292" s="35"/>
      <c r="CA292" s="36"/>
      <c r="CB292" s="35"/>
      <c r="CC292" s="36"/>
      <c r="CD292" s="35"/>
      <c r="CE292" s="36"/>
      <c r="CF292" s="35"/>
      <c r="CG292" s="36"/>
      <c r="CH292" s="35"/>
      <c r="CI292" s="36"/>
      <c r="CJ292" s="35"/>
      <c r="CK292" s="36"/>
      <c r="CL292" s="35"/>
      <c r="CM292" s="36"/>
      <c r="CN292" s="35"/>
      <c r="CO292" s="36"/>
      <c r="CP292" s="35"/>
      <c r="CQ292" s="36"/>
      <c r="CR292" s="35"/>
      <c r="CS292" s="36"/>
      <c r="CT292" s="35"/>
      <c r="CU292" s="36"/>
      <c r="CV292" s="35"/>
      <c r="CW292" s="36"/>
      <c r="CX292" s="35"/>
      <c r="CY292" s="36"/>
      <c r="CZ292" s="35"/>
      <c r="DA292" s="36"/>
      <c r="DB292" s="35"/>
      <c r="DC292" s="36"/>
      <c r="DD292" s="35"/>
      <c r="DE292" s="36"/>
      <c r="DF292" s="35"/>
      <c r="DG292" s="36"/>
      <c r="DH292" s="35"/>
      <c r="DI292" s="36"/>
      <c r="DJ292" s="35"/>
      <c r="DK292" s="36"/>
      <c r="DL292" s="35"/>
      <c r="DM292" s="36"/>
      <c r="DN292" s="35"/>
      <c r="DO292" s="36"/>
      <c r="DP292" s="35"/>
      <c r="DQ292" s="36"/>
      <c r="DR292" s="35"/>
      <c r="DS292" s="36"/>
      <c r="DT292" s="35"/>
      <c r="DU292" s="36"/>
      <c r="DV292" s="35"/>
      <c r="DW292" s="36"/>
      <c r="DX292" s="35"/>
      <c r="DY292" s="36"/>
      <c r="DZ292" s="35"/>
      <c r="EA292" s="36"/>
      <c r="EB292" s="35"/>
      <c r="EC292" s="36"/>
      <c r="ED292" s="35"/>
      <c r="EE292" s="36"/>
      <c r="EF292" s="35"/>
      <c r="EG292" s="36"/>
      <c r="EH292" s="35"/>
      <c r="EI292" s="36"/>
      <c r="EJ292" s="35"/>
      <c r="EK292" s="36"/>
      <c r="EL292" s="35"/>
      <c r="EM292" s="36"/>
      <c r="EN292" s="35"/>
      <c r="EO292" s="36"/>
      <c r="EP292" s="35"/>
      <c r="EQ292" s="36"/>
      <c r="ER292" s="35"/>
      <c r="ES292" s="36"/>
      <c r="ET292" s="35"/>
      <c r="EU292" s="36"/>
      <c r="EV292" s="35"/>
      <c r="EW292" s="36"/>
      <c r="EX292" s="35"/>
      <c r="EY292" s="36"/>
      <c r="EZ292" s="35"/>
      <c r="FA292" s="36"/>
      <c r="FB292" s="35"/>
      <c r="FC292" s="36"/>
      <c r="FD292" s="35"/>
      <c r="FE292" s="36"/>
      <c r="FF292" s="35"/>
      <c r="FG292" s="36"/>
      <c r="FH292" s="35"/>
      <c r="FI292" s="36"/>
      <c r="FJ292" s="35"/>
      <c r="FK292" s="36"/>
      <c r="FL292" s="35"/>
      <c r="FM292" s="36"/>
      <c r="FN292" s="35"/>
      <c r="FO292" s="36"/>
      <c r="FP292" s="35"/>
      <c r="FQ292" s="36"/>
      <c r="FR292" s="35"/>
      <c r="FS292" s="36"/>
      <c r="FT292" s="35"/>
      <c r="FU292" s="36"/>
      <c r="FV292" s="35"/>
      <c r="FW292" s="36"/>
      <c r="FX292" s="35"/>
      <c r="FY292" s="36"/>
      <c r="FZ292" s="35"/>
      <c r="GA292" s="36"/>
      <c r="GB292" s="35"/>
      <c r="GC292" s="36"/>
      <c r="GD292" s="35"/>
      <c r="GE292" s="36"/>
      <c r="GF292" s="35"/>
      <c r="GG292" s="36"/>
      <c r="GH292" s="35"/>
      <c r="GI292" s="36"/>
      <c r="GJ292" s="35"/>
      <c r="GK292" s="36"/>
      <c r="GL292" s="35"/>
      <c r="GM292" s="36"/>
      <c r="GN292" s="35"/>
      <c r="GO292" s="36"/>
      <c r="GP292" s="35"/>
      <c r="GQ292" s="36"/>
      <c r="GR292" s="35"/>
      <c r="GS292" s="36"/>
      <c r="GT292" s="35"/>
      <c r="GU292" s="36"/>
      <c r="GV292" s="35"/>
      <c r="GW292" s="36"/>
      <c r="GX292" s="35"/>
      <c r="GY292" s="36"/>
      <c r="GZ292" s="35"/>
      <c r="HA292" s="36"/>
      <c r="HB292" s="35"/>
      <c r="HC292" s="36"/>
      <c r="HD292" s="35"/>
      <c r="HE292" s="36"/>
      <c r="HF292" s="35"/>
      <c r="HG292" s="36"/>
      <c r="HH292" s="35"/>
      <c r="HI292" s="36"/>
      <c r="HJ292" s="35"/>
      <c r="HK292" s="36"/>
      <c r="HL292" s="35"/>
      <c r="HM292" s="36"/>
      <c r="HN292" s="35"/>
      <c r="HO292" s="36"/>
      <c r="HP292" s="35"/>
      <c r="HQ292" s="36"/>
      <c r="HR292" s="35"/>
      <c r="HS292" s="36"/>
      <c r="HT292" s="35"/>
      <c r="HU292" s="36"/>
      <c r="HV292" s="35"/>
      <c r="HW292" s="36"/>
      <c r="HX292" s="35"/>
      <c r="HY292" s="36"/>
      <c r="HZ292" s="35"/>
      <c r="IA292" s="36"/>
      <c r="IB292" s="35"/>
      <c r="IC292" s="36"/>
      <c r="ID292" s="35"/>
      <c r="IE292" s="36"/>
      <c r="IF292" s="35"/>
      <c r="IG292" s="36"/>
      <c r="IH292" s="35"/>
      <c r="II292" s="36"/>
      <c r="IJ292" s="35"/>
      <c r="IK292" s="36"/>
      <c r="IL292" s="35"/>
      <c r="IM292" s="36"/>
      <c r="IN292" s="35"/>
      <c r="IO292" s="36"/>
      <c r="IP292" s="35"/>
      <c r="IQ292" s="36"/>
      <c r="IR292" s="35"/>
    </row>
    <row r="293" spans="1:252">
      <c r="A293" s="40">
        <v>280</v>
      </c>
      <c r="B293" s="32"/>
      <c r="C293" s="36"/>
      <c r="D293" s="35"/>
      <c r="E293" s="36"/>
      <c r="F293" s="35"/>
      <c r="G293" s="36"/>
      <c r="H293" s="35"/>
      <c r="I293" s="36"/>
      <c r="J293" s="35"/>
      <c r="K293" s="36"/>
      <c r="L293" s="35"/>
      <c r="M293" s="36"/>
      <c r="N293" s="35"/>
      <c r="O293" s="36"/>
      <c r="P293" s="35"/>
      <c r="Q293" s="36"/>
      <c r="R293" s="35"/>
      <c r="S293" s="36"/>
      <c r="T293" s="35"/>
      <c r="U293" s="36"/>
      <c r="V293" s="35"/>
      <c r="W293" s="36"/>
      <c r="X293" s="35"/>
      <c r="Y293" s="36"/>
      <c r="Z293" s="35"/>
      <c r="AA293" s="36"/>
      <c r="AB293" s="35"/>
      <c r="AC293" s="36"/>
      <c r="AD293" s="35"/>
      <c r="AE293" s="36"/>
      <c r="AF293" s="35"/>
      <c r="AG293" s="36"/>
      <c r="AH293" s="35"/>
      <c r="AI293" s="36"/>
      <c r="AJ293" s="35"/>
      <c r="AK293" s="36"/>
      <c r="AL293" s="35"/>
      <c r="AM293" s="36"/>
      <c r="AN293" s="35"/>
      <c r="AO293" s="36"/>
      <c r="AP293" s="35"/>
      <c r="AQ293" s="36"/>
      <c r="AR293" s="35"/>
      <c r="AS293" s="36"/>
      <c r="AT293" s="35"/>
      <c r="AU293" s="36"/>
      <c r="AV293" s="35"/>
      <c r="AW293" s="36"/>
      <c r="AX293" s="35"/>
      <c r="AY293" s="36"/>
      <c r="AZ293" s="35"/>
      <c r="BA293" s="36"/>
      <c r="BB293" s="35"/>
      <c r="BC293" s="36"/>
      <c r="BD293" s="35"/>
      <c r="BE293" s="36"/>
      <c r="BF293" s="35"/>
      <c r="BG293" s="36"/>
      <c r="BH293" s="35"/>
      <c r="BI293" s="36"/>
      <c r="BJ293" s="35"/>
      <c r="BK293" s="36"/>
      <c r="BL293" s="35"/>
      <c r="BM293" s="36"/>
      <c r="BN293" s="35"/>
      <c r="BO293" s="36"/>
      <c r="BP293" s="35"/>
      <c r="BQ293" s="36"/>
      <c r="BR293" s="35"/>
      <c r="BS293" s="36"/>
      <c r="BT293" s="35"/>
      <c r="BU293" s="36"/>
      <c r="BV293" s="35"/>
      <c r="BW293" s="36"/>
      <c r="BX293" s="35"/>
      <c r="BY293" s="36"/>
      <c r="BZ293" s="35"/>
      <c r="CA293" s="36"/>
      <c r="CB293" s="35"/>
      <c r="CC293" s="36"/>
      <c r="CD293" s="35"/>
      <c r="CE293" s="36"/>
      <c r="CF293" s="35"/>
      <c r="CG293" s="36"/>
      <c r="CH293" s="35"/>
      <c r="CI293" s="36"/>
      <c r="CJ293" s="35"/>
      <c r="CK293" s="36"/>
      <c r="CL293" s="35"/>
      <c r="CM293" s="36"/>
      <c r="CN293" s="35"/>
      <c r="CO293" s="36"/>
      <c r="CP293" s="35"/>
      <c r="CQ293" s="36"/>
      <c r="CR293" s="35"/>
      <c r="CS293" s="36"/>
      <c r="CT293" s="35"/>
      <c r="CU293" s="36"/>
      <c r="CV293" s="35"/>
      <c r="CW293" s="36"/>
      <c r="CX293" s="35"/>
      <c r="CY293" s="36"/>
      <c r="CZ293" s="35"/>
      <c r="DA293" s="36"/>
      <c r="DB293" s="35"/>
      <c r="DC293" s="36"/>
      <c r="DD293" s="35"/>
      <c r="DE293" s="36"/>
      <c r="DF293" s="35"/>
      <c r="DG293" s="36"/>
      <c r="DH293" s="35"/>
      <c r="DI293" s="36"/>
      <c r="DJ293" s="35"/>
      <c r="DK293" s="36"/>
      <c r="DL293" s="35"/>
      <c r="DM293" s="36"/>
      <c r="DN293" s="35"/>
      <c r="DO293" s="36"/>
      <c r="DP293" s="35"/>
      <c r="DQ293" s="36"/>
      <c r="DR293" s="35"/>
      <c r="DS293" s="36"/>
      <c r="DT293" s="35"/>
      <c r="DU293" s="36"/>
      <c r="DV293" s="35"/>
      <c r="DW293" s="36"/>
      <c r="DX293" s="35"/>
      <c r="DY293" s="36"/>
      <c r="DZ293" s="35"/>
      <c r="EA293" s="36"/>
      <c r="EB293" s="35"/>
      <c r="EC293" s="36"/>
      <c r="ED293" s="35"/>
      <c r="EE293" s="36"/>
      <c r="EF293" s="35"/>
      <c r="EG293" s="36"/>
      <c r="EH293" s="35"/>
      <c r="EI293" s="36"/>
      <c r="EJ293" s="35"/>
      <c r="EK293" s="36"/>
      <c r="EL293" s="35"/>
      <c r="EM293" s="36"/>
      <c r="EN293" s="35"/>
      <c r="EO293" s="36"/>
      <c r="EP293" s="35"/>
      <c r="EQ293" s="36"/>
      <c r="ER293" s="35"/>
      <c r="ES293" s="36"/>
      <c r="ET293" s="35"/>
      <c r="EU293" s="36"/>
      <c r="EV293" s="35"/>
      <c r="EW293" s="36"/>
      <c r="EX293" s="35"/>
      <c r="EY293" s="36"/>
      <c r="EZ293" s="35"/>
      <c r="FA293" s="36"/>
      <c r="FB293" s="35"/>
      <c r="FC293" s="36"/>
      <c r="FD293" s="35"/>
      <c r="FE293" s="36"/>
      <c r="FF293" s="35"/>
      <c r="FG293" s="36"/>
      <c r="FH293" s="35"/>
      <c r="FI293" s="36"/>
      <c r="FJ293" s="35"/>
      <c r="FK293" s="36"/>
      <c r="FL293" s="35"/>
      <c r="FM293" s="36"/>
      <c r="FN293" s="35"/>
      <c r="FO293" s="36"/>
      <c r="FP293" s="35"/>
      <c r="FQ293" s="36"/>
      <c r="FR293" s="35"/>
      <c r="FS293" s="36"/>
      <c r="FT293" s="35"/>
      <c r="FU293" s="36"/>
      <c r="FV293" s="35"/>
      <c r="FW293" s="36"/>
      <c r="FX293" s="35"/>
      <c r="FY293" s="36"/>
      <c r="FZ293" s="35"/>
      <c r="GA293" s="36"/>
      <c r="GB293" s="35"/>
      <c r="GC293" s="36"/>
      <c r="GD293" s="35"/>
      <c r="GE293" s="36"/>
      <c r="GF293" s="35"/>
      <c r="GG293" s="36"/>
      <c r="GH293" s="35"/>
      <c r="GI293" s="36"/>
      <c r="GJ293" s="35"/>
      <c r="GK293" s="36"/>
      <c r="GL293" s="35"/>
      <c r="GM293" s="36"/>
      <c r="GN293" s="35"/>
      <c r="GO293" s="36"/>
      <c r="GP293" s="35"/>
      <c r="GQ293" s="36"/>
      <c r="GR293" s="35"/>
      <c r="GS293" s="36"/>
      <c r="GT293" s="35"/>
      <c r="GU293" s="36"/>
      <c r="GV293" s="35"/>
      <c r="GW293" s="36"/>
      <c r="GX293" s="35"/>
      <c r="GY293" s="36"/>
      <c r="GZ293" s="35"/>
      <c r="HA293" s="36"/>
      <c r="HB293" s="35"/>
      <c r="HC293" s="36"/>
      <c r="HD293" s="35"/>
      <c r="HE293" s="36"/>
      <c r="HF293" s="35"/>
      <c r="HG293" s="36"/>
      <c r="HH293" s="35"/>
      <c r="HI293" s="36"/>
      <c r="HJ293" s="35"/>
      <c r="HK293" s="36"/>
      <c r="HL293" s="35"/>
      <c r="HM293" s="36"/>
      <c r="HN293" s="35"/>
      <c r="HO293" s="36"/>
      <c r="HP293" s="35"/>
      <c r="HQ293" s="36"/>
      <c r="HR293" s="35"/>
      <c r="HS293" s="36"/>
      <c r="HT293" s="35"/>
      <c r="HU293" s="36"/>
      <c r="HV293" s="35"/>
      <c r="HW293" s="36"/>
      <c r="HX293" s="35"/>
      <c r="HY293" s="36"/>
      <c r="HZ293" s="35"/>
      <c r="IA293" s="36"/>
      <c r="IB293" s="35"/>
      <c r="IC293" s="36"/>
      <c r="ID293" s="35"/>
      <c r="IE293" s="36"/>
      <c r="IF293" s="35"/>
      <c r="IG293" s="36"/>
      <c r="IH293" s="35"/>
      <c r="II293" s="36"/>
      <c r="IJ293" s="35"/>
      <c r="IK293" s="36"/>
      <c r="IL293" s="35"/>
      <c r="IM293" s="36"/>
      <c r="IN293" s="35"/>
      <c r="IO293" s="36"/>
      <c r="IP293" s="35"/>
      <c r="IQ293" s="36"/>
      <c r="IR293" s="35"/>
    </row>
    <row r="294" spans="1:252">
      <c r="A294" s="40">
        <v>281</v>
      </c>
      <c r="B294" s="32"/>
      <c r="C294" s="36"/>
      <c r="D294" s="35"/>
      <c r="E294" s="36"/>
      <c r="F294" s="35"/>
      <c r="G294" s="36"/>
      <c r="H294" s="35"/>
      <c r="I294" s="36"/>
      <c r="J294" s="35"/>
      <c r="K294" s="36"/>
      <c r="L294" s="35"/>
      <c r="M294" s="36"/>
      <c r="N294" s="35"/>
      <c r="O294" s="36"/>
      <c r="P294" s="35"/>
      <c r="Q294" s="36"/>
      <c r="R294" s="35"/>
      <c r="S294" s="36"/>
      <c r="T294" s="35"/>
      <c r="U294" s="36"/>
      <c r="V294" s="35"/>
      <c r="W294" s="36"/>
      <c r="X294" s="35"/>
      <c r="Y294" s="36"/>
      <c r="Z294" s="35"/>
      <c r="AA294" s="36"/>
      <c r="AB294" s="35"/>
      <c r="AC294" s="36"/>
      <c r="AD294" s="35"/>
      <c r="AE294" s="36"/>
      <c r="AF294" s="35"/>
      <c r="AG294" s="36"/>
      <c r="AH294" s="35"/>
      <c r="AI294" s="36"/>
      <c r="AJ294" s="35"/>
      <c r="AK294" s="36"/>
      <c r="AL294" s="35"/>
      <c r="AM294" s="36"/>
      <c r="AN294" s="35"/>
      <c r="AO294" s="36"/>
      <c r="AP294" s="35"/>
      <c r="AQ294" s="36"/>
      <c r="AR294" s="35"/>
      <c r="AS294" s="36"/>
      <c r="AT294" s="35"/>
      <c r="AU294" s="36"/>
      <c r="AV294" s="35"/>
      <c r="AW294" s="36"/>
      <c r="AX294" s="35"/>
      <c r="AY294" s="36"/>
      <c r="AZ294" s="35"/>
      <c r="BA294" s="36"/>
      <c r="BB294" s="35"/>
      <c r="BC294" s="36"/>
      <c r="BD294" s="35"/>
      <c r="BE294" s="36"/>
      <c r="BF294" s="35"/>
      <c r="BG294" s="36"/>
      <c r="BH294" s="35"/>
      <c r="BI294" s="36"/>
      <c r="BJ294" s="35"/>
      <c r="BK294" s="36"/>
      <c r="BL294" s="35"/>
      <c r="BM294" s="36"/>
      <c r="BN294" s="35"/>
      <c r="BO294" s="36"/>
      <c r="BP294" s="35"/>
      <c r="BQ294" s="36"/>
      <c r="BR294" s="35"/>
      <c r="BS294" s="36"/>
      <c r="BT294" s="35"/>
      <c r="BU294" s="36"/>
      <c r="BV294" s="35"/>
      <c r="BW294" s="36"/>
      <c r="BX294" s="35"/>
      <c r="BY294" s="36"/>
      <c r="BZ294" s="35"/>
      <c r="CA294" s="36"/>
      <c r="CB294" s="35"/>
      <c r="CC294" s="36"/>
      <c r="CD294" s="35"/>
      <c r="CE294" s="36"/>
      <c r="CF294" s="35"/>
      <c r="CG294" s="36"/>
      <c r="CH294" s="35"/>
      <c r="CI294" s="36"/>
      <c r="CJ294" s="35"/>
      <c r="CK294" s="36"/>
      <c r="CL294" s="35"/>
      <c r="CM294" s="36"/>
      <c r="CN294" s="35"/>
      <c r="CO294" s="36"/>
      <c r="CP294" s="35"/>
      <c r="CQ294" s="36"/>
      <c r="CR294" s="35"/>
      <c r="CS294" s="36"/>
      <c r="CT294" s="35"/>
      <c r="CU294" s="36"/>
      <c r="CV294" s="35"/>
      <c r="CW294" s="36"/>
      <c r="CX294" s="35"/>
      <c r="CY294" s="36"/>
      <c r="CZ294" s="35"/>
      <c r="DA294" s="36"/>
      <c r="DB294" s="35"/>
      <c r="DC294" s="36"/>
      <c r="DD294" s="35"/>
      <c r="DE294" s="36"/>
      <c r="DF294" s="35"/>
      <c r="DG294" s="36"/>
      <c r="DH294" s="35"/>
      <c r="DI294" s="36"/>
      <c r="DJ294" s="35"/>
      <c r="DK294" s="36"/>
      <c r="DL294" s="35"/>
      <c r="DM294" s="36"/>
      <c r="DN294" s="35"/>
      <c r="DO294" s="36"/>
      <c r="DP294" s="35"/>
      <c r="DQ294" s="36"/>
      <c r="DR294" s="35"/>
      <c r="DS294" s="36"/>
      <c r="DT294" s="35"/>
      <c r="DU294" s="36"/>
      <c r="DV294" s="35"/>
      <c r="DW294" s="36"/>
      <c r="DX294" s="35"/>
      <c r="DY294" s="36"/>
      <c r="DZ294" s="35"/>
      <c r="EA294" s="36"/>
      <c r="EB294" s="35"/>
      <c r="EC294" s="36"/>
      <c r="ED294" s="35"/>
      <c r="EE294" s="36"/>
      <c r="EF294" s="35"/>
      <c r="EG294" s="36"/>
      <c r="EH294" s="35"/>
      <c r="EI294" s="36"/>
      <c r="EJ294" s="35"/>
      <c r="EK294" s="36"/>
      <c r="EL294" s="35"/>
      <c r="EM294" s="36"/>
      <c r="EN294" s="35"/>
      <c r="EO294" s="36"/>
      <c r="EP294" s="35"/>
      <c r="EQ294" s="36"/>
      <c r="ER294" s="35"/>
      <c r="ES294" s="36"/>
      <c r="ET294" s="35"/>
      <c r="EU294" s="36"/>
      <c r="EV294" s="35"/>
      <c r="EW294" s="36"/>
      <c r="EX294" s="35"/>
      <c r="EY294" s="36"/>
      <c r="EZ294" s="35"/>
      <c r="FA294" s="36"/>
      <c r="FB294" s="35"/>
      <c r="FC294" s="36"/>
      <c r="FD294" s="35"/>
      <c r="FE294" s="36"/>
      <c r="FF294" s="35"/>
      <c r="FG294" s="36"/>
      <c r="FH294" s="35"/>
      <c r="FI294" s="36"/>
      <c r="FJ294" s="35"/>
      <c r="FK294" s="36"/>
      <c r="FL294" s="35"/>
      <c r="FM294" s="36"/>
      <c r="FN294" s="35"/>
      <c r="FO294" s="36"/>
      <c r="FP294" s="35"/>
      <c r="FQ294" s="36"/>
      <c r="FR294" s="35"/>
      <c r="FS294" s="36"/>
      <c r="FT294" s="35"/>
      <c r="FU294" s="36"/>
      <c r="FV294" s="35"/>
      <c r="FW294" s="36"/>
      <c r="FX294" s="35"/>
      <c r="FY294" s="36"/>
      <c r="FZ294" s="35"/>
      <c r="GA294" s="36"/>
      <c r="GB294" s="35"/>
      <c r="GC294" s="36"/>
      <c r="GD294" s="35"/>
      <c r="GE294" s="36"/>
      <c r="GF294" s="35"/>
      <c r="GG294" s="36"/>
      <c r="GH294" s="35"/>
      <c r="GI294" s="36"/>
      <c r="GJ294" s="35"/>
      <c r="GK294" s="36"/>
      <c r="GL294" s="35"/>
      <c r="GM294" s="36"/>
      <c r="GN294" s="35"/>
      <c r="GO294" s="36"/>
      <c r="GP294" s="35"/>
      <c r="GQ294" s="36"/>
      <c r="GR294" s="35"/>
      <c r="GS294" s="36"/>
      <c r="GT294" s="35"/>
      <c r="GU294" s="36"/>
      <c r="GV294" s="35"/>
      <c r="GW294" s="36"/>
      <c r="GX294" s="35"/>
      <c r="GY294" s="36"/>
      <c r="GZ294" s="35"/>
      <c r="HA294" s="36"/>
      <c r="HB294" s="35"/>
      <c r="HC294" s="36"/>
      <c r="HD294" s="35"/>
      <c r="HE294" s="36"/>
      <c r="HF294" s="35"/>
      <c r="HG294" s="36"/>
      <c r="HH294" s="35"/>
      <c r="HI294" s="36"/>
      <c r="HJ294" s="35"/>
      <c r="HK294" s="36"/>
      <c r="HL294" s="35"/>
      <c r="HM294" s="36"/>
      <c r="HN294" s="35"/>
      <c r="HO294" s="36"/>
      <c r="HP294" s="35"/>
      <c r="HQ294" s="36"/>
      <c r="HR294" s="35"/>
      <c r="HS294" s="36"/>
      <c r="HT294" s="35"/>
      <c r="HU294" s="36"/>
      <c r="HV294" s="35"/>
      <c r="HW294" s="36"/>
      <c r="HX294" s="35"/>
      <c r="HY294" s="36"/>
      <c r="HZ294" s="35"/>
      <c r="IA294" s="36"/>
      <c r="IB294" s="35"/>
      <c r="IC294" s="36"/>
      <c r="ID294" s="35"/>
      <c r="IE294" s="36"/>
      <c r="IF294" s="35"/>
      <c r="IG294" s="36"/>
      <c r="IH294" s="35"/>
      <c r="II294" s="36"/>
      <c r="IJ294" s="35"/>
      <c r="IK294" s="36"/>
      <c r="IL294" s="35"/>
      <c r="IM294" s="36"/>
      <c r="IN294" s="35"/>
      <c r="IO294" s="36"/>
      <c r="IP294" s="35"/>
      <c r="IQ294" s="36"/>
      <c r="IR294" s="35"/>
    </row>
    <row r="295" spans="1:252">
      <c r="A295" s="39" t="s">
        <v>86</v>
      </c>
      <c r="B295" s="44"/>
    </row>
    <row r="296" spans="1:252">
      <c r="A296" s="40">
        <v>282</v>
      </c>
      <c r="B296" s="32"/>
    </row>
    <row r="297" spans="1:252">
      <c r="A297" s="40">
        <v>283</v>
      </c>
      <c r="B297" s="32"/>
    </row>
    <row r="298" spans="1:252">
      <c r="A298" s="40">
        <v>284</v>
      </c>
      <c r="B298" s="32"/>
    </row>
    <row r="299" spans="1:252">
      <c r="A299" s="40">
        <v>285</v>
      </c>
      <c r="B299" s="32"/>
    </row>
    <row r="300" spans="1:252">
      <c r="A300" s="40">
        <v>286</v>
      </c>
      <c r="B300" s="32"/>
    </row>
    <row r="301" spans="1:252">
      <c r="A301" s="40">
        <v>287</v>
      </c>
      <c r="B301" s="32"/>
    </row>
    <row r="302" spans="1:252">
      <c r="A302" s="40">
        <v>288</v>
      </c>
      <c r="B302" s="32"/>
    </row>
    <row r="303" spans="1:252">
      <c r="A303" s="40">
        <v>289</v>
      </c>
      <c r="B303" s="32"/>
    </row>
    <row r="304" spans="1:252">
      <c r="A304" s="40">
        <v>290</v>
      </c>
      <c r="B304" s="32"/>
    </row>
    <row r="305" spans="1:2">
      <c r="A305" s="40">
        <v>291</v>
      </c>
      <c r="B305" s="33"/>
    </row>
    <row r="306" spans="1:2">
      <c r="A306" s="40">
        <v>292</v>
      </c>
      <c r="B306" s="33"/>
    </row>
    <row r="307" spans="1:2">
      <c r="A307" s="40">
        <v>293</v>
      </c>
      <c r="B307" s="33"/>
    </row>
    <row r="308" spans="1:2">
      <c r="A308" s="40">
        <v>294</v>
      </c>
      <c r="B308" s="33"/>
    </row>
    <row r="309" spans="1:2">
      <c r="A309" s="40">
        <v>295</v>
      </c>
      <c r="B309" s="33"/>
    </row>
    <row r="310" spans="1:2">
      <c r="A310" s="40">
        <v>296</v>
      </c>
      <c r="B310" s="33"/>
    </row>
    <row r="311" spans="1:2">
      <c r="A311" s="40">
        <v>297</v>
      </c>
      <c r="B311" s="32"/>
    </row>
    <row r="312" spans="1:2">
      <c r="A312" s="40">
        <v>298</v>
      </c>
      <c r="B312" s="32"/>
    </row>
    <row r="313" spans="1:2">
      <c r="A313" s="40">
        <v>299</v>
      </c>
      <c r="B313" s="32"/>
    </row>
    <row r="314" spans="1:2">
      <c r="A314" s="40">
        <v>300</v>
      </c>
      <c r="B314" s="32"/>
    </row>
    <row r="315" spans="1:2">
      <c r="A315" s="40">
        <v>301</v>
      </c>
      <c r="B315" s="32"/>
    </row>
    <row r="316" spans="1:2">
      <c r="A316" s="40">
        <v>302</v>
      </c>
      <c r="B316" s="32"/>
    </row>
    <row r="317" spans="1:2">
      <c r="A317" s="40">
        <v>303</v>
      </c>
      <c r="B317" s="32"/>
    </row>
    <row r="318" spans="1:2">
      <c r="A318" s="40">
        <v>304</v>
      </c>
      <c r="B318" s="32"/>
    </row>
    <row r="319" spans="1:2">
      <c r="A319" s="40">
        <v>305</v>
      </c>
      <c r="B319" s="32"/>
    </row>
    <row r="320" spans="1:2">
      <c r="A320" s="40">
        <v>306</v>
      </c>
      <c r="B320" s="32"/>
    </row>
    <row r="321" spans="1:2">
      <c r="A321" s="40">
        <v>307</v>
      </c>
      <c r="B321" s="32"/>
    </row>
    <row r="322" spans="1:2">
      <c r="A322" s="40">
        <v>308</v>
      </c>
      <c r="B322" s="32"/>
    </row>
    <row r="323" spans="1:2">
      <c r="A323" s="40">
        <v>309</v>
      </c>
      <c r="B323" s="32"/>
    </row>
    <row r="324" spans="1:2">
      <c r="A324" s="40">
        <v>310</v>
      </c>
      <c r="B324" s="32" t="s">
        <v>87</v>
      </c>
    </row>
    <row r="325" spans="1:2">
      <c r="A325" s="40">
        <v>311</v>
      </c>
      <c r="B325" s="32"/>
    </row>
    <row r="326" spans="1:2">
      <c r="A326" s="40">
        <v>312</v>
      </c>
      <c r="B326" s="32"/>
    </row>
    <row r="327" spans="1:2">
      <c r="A327" s="40">
        <v>313</v>
      </c>
      <c r="B327" s="32"/>
    </row>
    <row r="328" spans="1:2">
      <c r="A328" s="40">
        <v>314</v>
      </c>
      <c r="B328" s="32"/>
    </row>
    <row r="329" spans="1:2">
      <c r="A329" s="40">
        <v>315</v>
      </c>
      <c r="B329" s="32"/>
    </row>
    <row r="330" spans="1:2">
      <c r="A330" s="40">
        <v>316</v>
      </c>
      <c r="B330" s="32"/>
    </row>
    <row r="331" spans="1:2">
      <c r="A331" s="40">
        <v>317</v>
      </c>
      <c r="B331" s="32"/>
    </row>
    <row r="332" spans="1:2">
      <c r="A332" s="40">
        <v>318</v>
      </c>
      <c r="B332" s="32" t="s">
        <v>88</v>
      </c>
    </row>
    <row r="333" spans="1:2">
      <c r="A333" s="40">
        <v>319</v>
      </c>
      <c r="B333" s="32"/>
    </row>
    <row r="334" spans="1:2">
      <c r="A334" s="40">
        <v>320</v>
      </c>
      <c r="B334" s="32"/>
    </row>
    <row r="335" spans="1:2">
      <c r="A335" s="40">
        <v>321</v>
      </c>
      <c r="B335" s="32"/>
    </row>
    <row r="336" spans="1:2">
      <c r="A336" s="40">
        <v>322</v>
      </c>
      <c r="B336" s="32"/>
    </row>
    <row r="337" spans="1:2">
      <c r="A337" s="40">
        <v>323</v>
      </c>
      <c r="B337" s="32"/>
    </row>
    <row r="338" spans="1:2">
      <c r="A338" s="40">
        <v>324</v>
      </c>
      <c r="B338" s="32"/>
    </row>
    <row r="339" spans="1:2">
      <c r="A339" s="40">
        <v>325</v>
      </c>
      <c r="B339" s="32"/>
    </row>
    <row r="340" spans="1:2">
      <c r="A340" s="40">
        <v>326</v>
      </c>
      <c r="B340" s="32"/>
    </row>
    <row r="341" spans="1:2">
      <c r="A341" s="40">
        <v>327</v>
      </c>
      <c r="B341" s="32"/>
    </row>
    <row r="342" spans="1:2">
      <c r="A342" s="40">
        <v>328</v>
      </c>
      <c r="B342" s="32"/>
    </row>
    <row r="343" spans="1:2">
      <c r="A343" s="40">
        <v>329</v>
      </c>
      <c r="B343" s="32"/>
    </row>
    <row r="344" spans="1:2">
      <c r="A344" s="80" t="s">
        <v>245</v>
      </c>
      <c r="B344" s="81" t="s">
        <v>246</v>
      </c>
    </row>
    <row r="345" spans="1:2">
      <c r="A345" s="80" t="s">
        <v>265</v>
      </c>
      <c r="B345" s="81" t="s">
        <v>247</v>
      </c>
    </row>
    <row r="346" spans="1:2">
      <c r="A346" s="80" t="s">
        <v>266</v>
      </c>
      <c r="B346" s="81" t="s">
        <v>248</v>
      </c>
    </row>
    <row r="347" spans="1:2">
      <c r="A347" s="80" t="s">
        <v>267</v>
      </c>
      <c r="B347" s="81" t="s">
        <v>249</v>
      </c>
    </row>
    <row r="348" spans="1:2">
      <c r="A348" s="80" t="s">
        <v>268</v>
      </c>
      <c r="B348" s="81" t="s">
        <v>250</v>
      </c>
    </row>
    <row r="349" spans="1:2">
      <c r="A349" s="80" t="s">
        <v>269</v>
      </c>
      <c r="B349" s="81" t="s">
        <v>251</v>
      </c>
    </row>
    <row r="350" spans="1:2">
      <c r="A350" s="80" t="s">
        <v>270</v>
      </c>
      <c r="B350" s="81" t="s">
        <v>252</v>
      </c>
    </row>
    <row r="351" spans="1:2">
      <c r="A351" s="80" t="s">
        <v>271</v>
      </c>
      <c r="B351" s="81" t="s">
        <v>253</v>
      </c>
    </row>
    <row r="352" spans="1:2">
      <c r="A352" s="80" t="s">
        <v>272</v>
      </c>
      <c r="B352" s="81" t="s">
        <v>254</v>
      </c>
    </row>
    <row r="353" spans="1:2">
      <c r="A353" s="80" t="s">
        <v>273</v>
      </c>
      <c r="B353" s="81" t="s">
        <v>255</v>
      </c>
    </row>
    <row r="354" spans="1:2">
      <c r="A354" s="80" t="s">
        <v>274</v>
      </c>
      <c r="B354" s="81" t="s">
        <v>256</v>
      </c>
    </row>
    <row r="355" spans="1:2">
      <c r="A355" s="80" t="s">
        <v>275</v>
      </c>
      <c r="B355" s="81" t="s">
        <v>257</v>
      </c>
    </row>
    <row r="356" spans="1:2">
      <c r="A356" s="80" t="s">
        <v>276</v>
      </c>
      <c r="B356" s="81" t="s">
        <v>258</v>
      </c>
    </row>
    <row r="357" spans="1:2">
      <c r="A357" s="80" t="s">
        <v>277</v>
      </c>
      <c r="B357" s="81" t="s">
        <v>259</v>
      </c>
    </row>
    <row r="358" spans="1:2">
      <c r="A358" s="80" t="s">
        <v>278</v>
      </c>
      <c r="B358" s="81" t="s">
        <v>260</v>
      </c>
    </row>
    <row r="359" spans="1:2">
      <c r="A359" s="80" t="s">
        <v>279</v>
      </c>
      <c r="B359" s="81" t="s">
        <v>87</v>
      </c>
    </row>
    <row r="360" spans="1:2">
      <c r="A360" s="80" t="s">
        <v>280</v>
      </c>
      <c r="B360" s="81" t="s">
        <v>259</v>
      </c>
    </row>
    <row r="361" spans="1:2">
      <c r="A361" s="80" t="s">
        <v>261</v>
      </c>
      <c r="B361" s="81"/>
    </row>
    <row r="362" spans="1:2">
      <c r="A362" s="80" t="s">
        <v>262</v>
      </c>
      <c r="B362" s="81" t="s">
        <v>283</v>
      </c>
    </row>
    <row r="363" spans="1:2">
      <c r="A363" s="82" t="s">
        <v>263</v>
      </c>
      <c r="B363" s="83" t="s">
        <v>264</v>
      </c>
    </row>
    <row r="364" spans="1:2">
      <c r="A364" s="31"/>
      <c r="B364" s="38"/>
    </row>
    <row r="365" spans="1:2">
      <c r="A365" s="31"/>
      <c r="B365" s="38"/>
    </row>
    <row r="366" spans="1:2">
      <c r="A366" s="31"/>
      <c r="B366" s="38"/>
    </row>
    <row r="367" spans="1:2">
      <c r="A367" s="31"/>
      <c r="B367" s="38"/>
    </row>
    <row r="368" spans="1:2">
      <c r="A368" s="31"/>
      <c r="B368" s="38"/>
    </row>
    <row r="369" spans="1:2">
      <c r="A369" s="31"/>
      <c r="B369" s="38"/>
    </row>
    <row r="370" spans="1:2">
      <c r="A370" s="31"/>
      <c r="B370" s="38"/>
    </row>
    <row r="371" spans="1:2">
      <c r="A371" s="31"/>
      <c r="B371" s="38"/>
    </row>
    <row r="372" spans="1:2">
      <c r="A372" s="31"/>
      <c r="B372" s="38"/>
    </row>
    <row r="373" spans="1:2">
      <c r="A373" s="31"/>
      <c r="B373" s="38"/>
    </row>
    <row r="374" spans="1:2">
      <c r="A374" s="31"/>
      <c r="B374" s="38"/>
    </row>
    <row r="375" spans="1:2">
      <c r="A375" s="31"/>
      <c r="B375" s="38"/>
    </row>
  </sheetData>
  <pageMargins left="0.75" right="0.75" top="1" bottom="1" header="0.5" footer="0.5"/>
  <pageSetup scale="10" orientation="landscape" horizontalDpi="4294967292" verticalDpi="4294967292"/>
  <headerFooter alignWithMargins="0"/>
  <rowBreaks count="1" manualBreakCount="1">
    <brk id="363" max="1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AZ222"/>
  <sheetViews>
    <sheetView tabSelected="1" zoomScale="50" workbookViewId="0">
      <selection activeCell="H7" sqref="H7"/>
    </sheetView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9" width="1.5" style="10" customWidth="1"/>
    <col min="20" max="20" width="18" style="10" customWidth="1"/>
    <col min="21" max="21" width="16.33203125" style="10" customWidth="1"/>
    <col min="22" max="22" width="12.6640625" style="10" customWidth="1"/>
    <col min="23" max="23" width="67" style="10" customWidth="1"/>
    <col min="24" max="24" width="7.5" style="10" customWidth="1"/>
    <col min="25" max="25" width="5.1640625" style="10" customWidth="1"/>
    <col min="26" max="26" width="7.5" style="10" customWidth="1"/>
    <col min="27" max="27" width="10.6640625" style="10" customWidth="1"/>
    <col min="28" max="16384" width="10.6640625" style="10"/>
  </cols>
  <sheetData>
    <row r="1" spans="2:52" s="1" customFormat="1" ht="38" customHeight="1" thickBot="1">
      <c r="B1" s="110" t="s">
        <v>9</v>
      </c>
      <c r="C1" s="111"/>
      <c r="D1" s="112"/>
      <c r="E1" s="112"/>
      <c r="F1" s="112"/>
      <c r="G1" s="113"/>
      <c r="H1" s="114"/>
      <c r="I1" s="114"/>
      <c r="J1" s="113"/>
      <c r="K1" s="113"/>
      <c r="L1" s="113"/>
      <c r="M1" s="113"/>
      <c r="N1" s="113"/>
      <c r="O1" s="113"/>
      <c r="P1" s="113"/>
      <c r="Q1" s="11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</row>
    <row r="2" spans="2:52" s="19" customFormat="1" ht="16" customHeight="1">
      <c r="B2" s="13" t="s">
        <v>10</v>
      </c>
      <c r="C2" s="14"/>
      <c r="D2" s="26"/>
      <c r="E2" s="15"/>
      <c r="F2" s="16" t="s">
        <v>17</v>
      </c>
      <c r="G2" s="27"/>
      <c r="H2" s="17"/>
      <c r="I2" s="18"/>
      <c r="J2" s="16" t="s">
        <v>15</v>
      </c>
      <c r="K2" s="28"/>
      <c r="L2" s="86" t="s">
        <v>18</v>
      </c>
      <c r="M2" s="28"/>
      <c r="N2" s="267" t="s">
        <v>16</v>
      </c>
      <c r="O2" s="268"/>
      <c r="P2" s="269"/>
      <c r="Q2" s="78" t="s">
        <v>19</v>
      </c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</row>
    <row r="3" spans="2:52" s="20" customFormat="1" ht="55" customHeight="1" thickBot="1">
      <c r="B3" s="270"/>
      <c r="C3" s="271"/>
      <c r="D3" s="271"/>
      <c r="E3" s="272"/>
      <c r="F3" s="276"/>
      <c r="G3" s="277"/>
      <c r="H3" s="277"/>
      <c r="I3" s="278"/>
      <c r="J3" s="273"/>
      <c r="K3" s="275"/>
      <c r="L3" s="274"/>
      <c r="M3" s="275"/>
      <c r="N3" s="273"/>
      <c r="O3" s="274"/>
      <c r="P3" s="275"/>
      <c r="Q3" s="79" t="str">
        <f>CONCATENATE("1 of ",TotalEnvelopes)</f>
        <v>1 of 1</v>
      </c>
      <c r="R3" s="138"/>
      <c r="S3" s="138"/>
      <c r="T3" s="139"/>
      <c r="U3" s="140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</row>
    <row r="4" spans="2:52" s="4" customFormat="1" ht="15" customHeight="1" thickBot="1">
      <c r="B4" s="116"/>
      <c r="C4" s="11"/>
      <c r="D4" s="12"/>
      <c r="E4" s="12"/>
      <c r="F4" s="3"/>
      <c r="H4" s="117"/>
      <c r="I4" s="118"/>
      <c r="Q4" s="119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</row>
    <row r="5" spans="2:52" s="4" customFormat="1" ht="55" customHeight="1" thickBot="1">
      <c r="B5" s="96"/>
      <c r="C5" s="97" t="s">
        <v>11</v>
      </c>
      <c r="D5" s="98"/>
      <c r="E5" s="98"/>
      <c r="F5" s="99"/>
      <c r="G5" s="100" t="s">
        <v>7</v>
      </c>
      <c r="H5" s="101" t="str">
        <f>IF(W7&lt;&gt;"", W7, "")</f>
        <v>Line Producer</v>
      </c>
      <c r="I5" s="102" t="str">
        <f>IF(W8&lt;&gt;"", W8, "")</f>
        <v>Auto Rentals</v>
      </c>
      <c r="J5" s="102" t="str">
        <f>IF(W9&lt;&gt;"", W9, "")</f>
        <v>Pre Pro Meals</v>
      </c>
      <c r="K5" s="102" t="str">
        <f>IF(W10&lt;&gt;"", W10, "")</f>
        <v>Production Supplies</v>
      </c>
      <c r="L5" s="102" t="str">
        <f>IF(W11&lt;&gt;"", W11, "")</f>
        <v/>
      </c>
      <c r="M5" s="102" t="str">
        <f>IF(W12&lt;&gt;"", W12, "")</f>
        <v/>
      </c>
      <c r="N5" s="102" t="str">
        <f>IF(W13&lt;&gt;"", W13, "")</f>
        <v/>
      </c>
      <c r="O5" s="102" t="str">
        <f>IF(W14&lt;&gt;"", W14, "")</f>
        <v/>
      </c>
      <c r="P5" s="102" t="str">
        <f>IF(W15&lt;&gt;"", W15, "")</f>
        <v/>
      </c>
      <c r="Q5" s="103" t="str">
        <f>IF(W16&lt;&gt;"", W16, "")</f>
        <v/>
      </c>
      <c r="R5" s="180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</row>
    <row r="6" spans="2:52" s="5" customFormat="1" ht="20" customHeight="1" thickBot="1">
      <c r="B6" s="87" t="s">
        <v>4</v>
      </c>
      <c r="C6" s="88" t="s">
        <v>5</v>
      </c>
      <c r="D6" s="85" t="s">
        <v>14</v>
      </c>
      <c r="E6" s="89" t="s">
        <v>13</v>
      </c>
      <c r="F6" s="162" t="s">
        <v>12</v>
      </c>
      <c r="G6" s="163" t="s">
        <v>6</v>
      </c>
      <c r="H6" s="85">
        <f>IF(V7=0, "", V7)</f>
        <v>1</v>
      </c>
      <c r="I6" s="85">
        <f>IF(V8&lt;&gt;"", V8, "")</f>
        <v>101</v>
      </c>
      <c r="J6" s="85">
        <f>IF(V9&lt;&gt;"", V9, "")</f>
        <v>112</v>
      </c>
      <c r="K6" s="85">
        <f>IF(V10&lt;&gt;"", V10, "")</f>
        <v>204</v>
      </c>
      <c r="L6" s="85" t="str">
        <f>IF(V11&lt;&gt;"", V11, "")</f>
        <v/>
      </c>
      <c r="M6" s="85" t="str">
        <f>IF(V12&lt;&gt;"", V12, "")</f>
        <v/>
      </c>
      <c r="N6" s="85" t="str">
        <f>IF(V13&lt;&gt;"", V13, "")</f>
        <v/>
      </c>
      <c r="O6" s="85" t="str">
        <f>IF(V14&lt;&gt;"", V14, "")</f>
        <v/>
      </c>
      <c r="P6" s="85" t="str">
        <f>IF(V15&lt;&gt;"", V15, "")</f>
        <v/>
      </c>
      <c r="Q6" s="90" t="str">
        <f>IF(V16&lt;&gt;"", V16, "")</f>
        <v/>
      </c>
      <c r="R6" s="181"/>
      <c r="S6" s="142"/>
      <c r="T6" s="141" t="s">
        <v>284</v>
      </c>
      <c r="U6" s="142" t="s">
        <v>285</v>
      </c>
      <c r="V6" s="142" t="s">
        <v>282</v>
      </c>
      <c r="W6" s="142" t="s">
        <v>286</v>
      </c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</row>
    <row r="7" spans="2:52" s="2" customFormat="1" ht="35" customHeight="1">
      <c r="B7" s="54"/>
      <c r="C7" s="92"/>
      <c r="D7" s="93"/>
      <c r="E7" s="94"/>
      <c r="F7" s="173">
        <v>100</v>
      </c>
      <c r="G7" s="174">
        <v>204</v>
      </c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>
        <f t="shared" si="0"/>
        <v>100</v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182"/>
      <c r="S7" s="143"/>
      <c r="T7" s="183" cm="1">
        <f t="array" ref="T7:T16">IFERROR(INDEX(_xlfn._xlws.FILTER(_xlfn.UNIQUE(_xlfn.VSTACK([0]!LineEntry, page2!LineEntry,  page3!LineEntry,  page4!LineEntry), FALSE, FALSE), _xlfn.UNIQUE(_xlfn.VSTACK([0]!LineEntry, page2!LineEntry,  page3!LineEntry,  page4!LineEntry), FALSE, FALSE)&lt;&gt;0), _xlfn.SEQUENCE(10, 1)), "")</f>
        <v>204</v>
      </c>
      <c r="U7" s="143" cm="1">
        <f t="array" ref="U7">SUMPRODUCT(--(TRIM(T7:T16)&lt;&gt;""))</f>
        <v>4</v>
      </c>
      <c r="V7" s="143" cm="1">
        <f t="array" ref="V7:V10">_xlfn._xlws.SORT(INDEX(T7:T16, 1):INDEX(T7:T16, U7), 1, TRUE)</f>
        <v>1</v>
      </c>
      <c r="W7" s="144" t="str">
        <f t="shared" ref="W7:W16" si="1">IF(V7="","",IFERROR(INDEX(Description, MATCH(V7, Line, 0)), "Not Found"))</f>
        <v>Line Producer</v>
      </c>
      <c r="X7" s="143"/>
      <c r="Y7" s="144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</row>
    <row r="8" spans="2:52" s="2" customFormat="1" ht="35" customHeight="1">
      <c r="B8" s="54"/>
      <c r="C8" s="50"/>
      <c r="D8" s="51"/>
      <c r="E8" s="52"/>
      <c r="F8" s="175">
        <v>75</v>
      </c>
      <c r="G8" s="176">
        <v>112</v>
      </c>
      <c r="H8" s="169" t="str">
        <f>IF($G8="", "", IF(AND($F8, $G8=H$6, SUM($F$8)&gt;0), $F8, ""))</f>
        <v/>
      </c>
      <c r="I8" s="169" t="str">
        <f t="shared" ref="I8:Q8" si="2">IF($G8="", "", IF(AND($F8, $G8=I$6, SUM($F$8)&gt;0), $F8, ""))</f>
        <v/>
      </c>
      <c r="J8" s="169">
        <f t="shared" si="2"/>
        <v>75</v>
      </c>
      <c r="K8" s="169" t="str">
        <f t="shared" si="2"/>
        <v/>
      </c>
      <c r="L8" s="169" t="str">
        <f t="shared" si="2"/>
        <v/>
      </c>
      <c r="M8" s="169" t="str">
        <f t="shared" si="2"/>
        <v/>
      </c>
      <c r="N8" s="169" t="str">
        <f t="shared" si="2"/>
        <v/>
      </c>
      <c r="O8" s="169" t="str">
        <f t="shared" si="2"/>
        <v/>
      </c>
      <c r="P8" s="169" t="str">
        <f t="shared" si="2"/>
        <v/>
      </c>
      <c r="Q8" s="170" t="str">
        <f t="shared" si="2"/>
        <v/>
      </c>
      <c r="R8" s="182"/>
      <c r="S8" s="143"/>
      <c r="T8" s="183">
        <v>112</v>
      </c>
      <c r="U8" s="143"/>
      <c r="V8" s="143">
        <v>101</v>
      </c>
      <c r="W8" s="144" t="str">
        <f t="shared" si="1"/>
        <v>Auto Rentals</v>
      </c>
      <c r="X8" s="143"/>
      <c r="Y8" s="144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</row>
    <row r="9" spans="2:52" s="2" customFormat="1" ht="35" customHeight="1">
      <c r="B9" s="54"/>
      <c r="C9" s="50"/>
      <c r="D9" s="51"/>
      <c r="E9" s="52"/>
      <c r="F9" s="175">
        <v>50</v>
      </c>
      <c r="G9" s="176">
        <v>101</v>
      </c>
      <c r="H9" s="169" t="str">
        <f>IF($G9="", "", IF(AND($F9, $G9=H$6, SUM($F$9)&gt;0), $F9, ""))</f>
        <v/>
      </c>
      <c r="I9" s="169">
        <f t="shared" ref="I9:Q9" si="3">IF($G9="", "", IF(AND($F9, $G9=I$6, SUM($F$9)&gt;0), $F9, ""))</f>
        <v>50</v>
      </c>
      <c r="J9" s="169" t="str">
        <f t="shared" si="3"/>
        <v/>
      </c>
      <c r="K9" s="169" t="str">
        <f t="shared" si="3"/>
        <v/>
      </c>
      <c r="L9" s="169" t="str">
        <f t="shared" si="3"/>
        <v/>
      </c>
      <c r="M9" s="169" t="str">
        <f t="shared" si="3"/>
        <v/>
      </c>
      <c r="N9" s="169" t="str">
        <f t="shared" si="3"/>
        <v/>
      </c>
      <c r="O9" s="169" t="str">
        <f t="shared" si="3"/>
        <v/>
      </c>
      <c r="P9" s="169" t="str">
        <f t="shared" si="3"/>
        <v/>
      </c>
      <c r="Q9" s="170" t="str">
        <f t="shared" si="3"/>
        <v/>
      </c>
      <c r="R9" s="182"/>
      <c r="S9" s="143"/>
      <c r="T9" s="183">
        <v>101</v>
      </c>
      <c r="U9" s="143"/>
      <c r="V9" s="143">
        <v>112</v>
      </c>
      <c r="W9" s="144" t="str">
        <f t="shared" si="1"/>
        <v>Pre Pro Meals</v>
      </c>
      <c r="X9" s="143"/>
      <c r="Y9" s="144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</row>
    <row r="10" spans="2:52" s="2" customFormat="1" ht="35" customHeight="1">
      <c r="B10" s="54"/>
      <c r="C10" s="50"/>
      <c r="D10" s="51"/>
      <c r="E10" s="52"/>
      <c r="F10" s="175">
        <v>10000</v>
      </c>
      <c r="G10" s="176">
        <v>1</v>
      </c>
      <c r="H10" s="169">
        <f>IF($G10="", "", IF(AND($F10, $G10=H$6, SUM($F$10)&gt;0), $F10, ""))</f>
        <v>10000</v>
      </c>
      <c r="I10" s="169" t="str">
        <f t="shared" ref="I10:Q10" si="4">IF($G10="", "", IF(AND($F10, $G10=I$6, SUM($F$10)&gt;0), $F10, ""))</f>
        <v/>
      </c>
      <c r="J10" s="169" t="str">
        <f t="shared" si="4"/>
        <v/>
      </c>
      <c r="K10" s="169" t="str">
        <f t="shared" si="4"/>
        <v/>
      </c>
      <c r="L10" s="169" t="str">
        <f t="shared" si="4"/>
        <v/>
      </c>
      <c r="M10" s="169" t="str">
        <f t="shared" si="4"/>
        <v/>
      </c>
      <c r="N10" s="169" t="str">
        <f t="shared" si="4"/>
        <v/>
      </c>
      <c r="O10" s="169" t="str">
        <f t="shared" si="4"/>
        <v/>
      </c>
      <c r="P10" s="169" t="str">
        <f t="shared" si="4"/>
        <v/>
      </c>
      <c r="Q10" s="170" t="str">
        <f t="shared" si="4"/>
        <v/>
      </c>
      <c r="R10" s="182"/>
      <c r="S10" s="143"/>
      <c r="T10" s="183">
        <v>1</v>
      </c>
      <c r="U10" s="143"/>
      <c r="V10" s="143">
        <v>204</v>
      </c>
      <c r="W10" s="144" t="str">
        <f t="shared" si="1"/>
        <v>Production Supplies</v>
      </c>
      <c r="X10" s="143"/>
      <c r="Y10" s="144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</row>
    <row r="11" spans="2:52" s="2" customFormat="1" ht="35" customHeight="1"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5">IF($G11="", "", IF(AND($F11, $G11=I$6, SUM($F$11)&gt;0), $F11, ""))</f>
        <v/>
      </c>
      <c r="J11" s="169" t="str">
        <f t="shared" si="5"/>
        <v/>
      </c>
      <c r="K11" s="169" t="str">
        <f t="shared" si="5"/>
        <v/>
      </c>
      <c r="L11" s="169" t="str">
        <f t="shared" si="5"/>
        <v/>
      </c>
      <c r="M11" s="169" t="str">
        <f t="shared" si="5"/>
        <v/>
      </c>
      <c r="N11" s="169" t="str">
        <f t="shared" si="5"/>
        <v/>
      </c>
      <c r="O11" s="169" t="str">
        <f t="shared" si="5"/>
        <v/>
      </c>
      <c r="P11" s="169" t="str">
        <f t="shared" si="5"/>
        <v/>
      </c>
      <c r="Q11" s="170" t="str">
        <f t="shared" si="5"/>
        <v/>
      </c>
      <c r="R11" s="182"/>
      <c r="S11" s="143"/>
      <c r="T11" s="183" t="str">
        <v/>
      </c>
      <c r="U11" s="143"/>
      <c r="V11" s="143"/>
      <c r="W11" s="144" t="str">
        <f t="shared" si="1"/>
        <v/>
      </c>
      <c r="X11" s="143"/>
      <c r="Y11" s="144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</row>
    <row r="12" spans="2:52" s="2" customFormat="1" ht="35" customHeight="1"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6">IF($G12="", "", IF(AND($F12, $G12=I$6, SUM($F$12)&gt;0), $F12, ""))</f>
        <v/>
      </c>
      <c r="J12" s="169" t="str">
        <f t="shared" si="6"/>
        <v/>
      </c>
      <c r="K12" s="169" t="str">
        <f t="shared" si="6"/>
        <v/>
      </c>
      <c r="L12" s="169" t="str">
        <f t="shared" si="6"/>
        <v/>
      </c>
      <c r="M12" s="169" t="str">
        <f t="shared" si="6"/>
        <v/>
      </c>
      <c r="N12" s="169" t="str">
        <f t="shared" si="6"/>
        <v/>
      </c>
      <c r="O12" s="169" t="str">
        <f t="shared" si="6"/>
        <v/>
      </c>
      <c r="P12" s="169" t="str">
        <f t="shared" si="6"/>
        <v/>
      </c>
      <c r="Q12" s="170" t="str">
        <f t="shared" si="6"/>
        <v/>
      </c>
      <c r="R12" s="182"/>
      <c r="S12" s="143"/>
      <c r="T12" s="183" t="str">
        <v/>
      </c>
      <c r="U12" s="143"/>
      <c r="V12" s="143"/>
      <c r="W12" s="144" t="str">
        <f t="shared" si="1"/>
        <v/>
      </c>
      <c r="X12" s="143"/>
      <c r="Y12" s="144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</row>
    <row r="13" spans="2:52" s="2" customFormat="1" ht="35" customHeight="1"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7">IF($G13="", "", IF(AND($F13, $G13=I$6, SUM($F$13)&gt;0), $F13, ""))</f>
        <v/>
      </c>
      <c r="J13" s="169" t="str">
        <f t="shared" si="7"/>
        <v/>
      </c>
      <c r="K13" s="169" t="str">
        <f t="shared" si="7"/>
        <v/>
      </c>
      <c r="L13" s="169" t="str">
        <f t="shared" si="7"/>
        <v/>
      </c>
      <c r="M13" s="169" t="str">
        <f t="shared" si="7"/>
        <v/>
      </c>
      <c r="N13" s="169" t="str">
        <f t="shared" si="7"/>
        <v/>
      </c>
      <c r="O13" s="169" t="str">
        <f t="shared" si="7"/>
        <v/>
      </c>
      <c r="P13" s="169" t="str">
        <f t="shared" si="7"/>
        <v/>
      </c>
      <c r="Q13" s="170" t="str">
        <f t="shared" si="7"/>
        <v/>
      </c>
      <c r="R13" s="182"/>
      <c r="S13" s="143"/>
      <c r="T13" s="183" t="str">
        <v/>
      </c>
      <c r="U13" s="143"/>
      <c r="V13" s="143"/>
      <c r="W13" s="144" t="str">
        <f t="shared" si="1"/>
        <v/>
      </c>
      <c r="X13" s="143"/>
      <c r="Y13" s="144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</row>
    <row r="14" spans="2:52" s="2" customFormat="1" ht="35" customHeight="1"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8">IF($G14="", "", IF(AND($F14, $G14=I$6, SUM($F$14)&gt;0), $F14, ""))</f>
        <v/>
      </c>
      <c r="J14" s="169" t="str">
        <f t="shared" si="8"/>
        <v/>
      </c>
      <c r="K14" s="169" t="str">
        <f t="shared" si="8"/>
        <v/>
      </c>
      <c r="L14" s="169" t="str">
        <f t="shared" si="8"/>
        <v/>
      </c>
      <c r="M14" s="169" t="str">
        <f t="shared" si="8"/>
        <v/>
      </c>
      <c r="N14" s="169" t="str">
        <f t="shared" si="8"/>
        <v/>
      </c>
      <c r="O14" s="169" t="str">
        <f t="shared" si="8"/>
        <v/>
      </c>
      <c r="P14" s="169" t="str">
        <f t="shared" si="8"/>
        <v/>
      </c>
      <c r="Q14" s="170" t="str">
        <f t="shared" si="8"/>
        <v/>
      </c>
      <c r="R14" s="182"/>
      <c r="S14" s="143"/>
      <c r="T14" s="183" t="str">
        <v/>
      </c>
      <c r="U14" s="143"/>
      <c r="V14" s="143"/>
      <c r="W14" s="144" t="str">
        <f t="shared" si="1"/>
        <v/>
      </c>
      <c r="X14" s="143"/>
      <c r="Y14" s="144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</row>
    <row r="15" spans="2:52" s="2" customFormat="1" ht="35" customHeight="1"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9">IF($G15="", "", IF(AND($F15, $G15=I$6, SUM($F$15)&gt;0), $F15, ""))</f>
        <v/>
      </c>
      <c r="J15" s="169" t="str">
        <f t="shared" si="9"/>
        <v/>
      </c>
      <c r="K15" s="169" t="str">
        <f t="shared" si="9"/>
        <v/>
      </c>
      <c r="L15" s="169" t="str">
        <f t="shared" si="9"/>
        <v/>
      </c>
      <c r="M15" s="169" t="str">
        <f t="shared" si="9"/>
        <v/>
      </c>
      <c r="N15" s="169" t="str">
        <f t="shared" si="9"/>
        <v/>
      </c>
      <c r="O15" s="169" t="str">
        <f t="shared" si="9"/>
        <v/>
      </c>
      <c r="P15" s="169" t="str">
        <f t="shared" si="9"/>
        <v/>
      </c>
      <c r="Q15" s="170" t="str">
        <f t="shared" si="9"/>
        <v/>
      </c>
      <c r="R15" s="182"/>
      <c r="S15" s="143"/>
      <c r="T15" s="183" t="str">
        <v/>
      </c>
      <c r="U15" s="143"/>
      <c r="V15" s="143"/>
      <c r="W15" s="144" t="str">
        <f t="shared" si="1"/>
        <v/>
      </c>
      <c r="X15" s="143"/>
      <c r="Y15" s="144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</row>
    <row r="16" spans="2:52" s="2" customFormat="1" ht="35" customHeight="1"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10">IF($G16="", "", IF(AND($F16, $G16=I$6, SUM($F$16)&gt;0), $F16, ""))</f>
        <v/>
      </c>
      <c r="J16" s="169" t="str">
        <f t="shared" si="10"/>
        <v/>
      </c>
      <c r="K16" s="169" t="str">
        <f t="shared" si="10"/>
        <v/>
      </c>
      <c r="L16" s="169" t="str">
        <f t="shared" si="10"/>
        <v/>
      </c>
      <c r="M16" s="169" t="str">
        <f t="shared" si="10"/>
        <v/>
      </c>
      <c r="N16" s="169" t="str">
        <f t="shared" si="10"/>
        <v/>
      </c>
      <c r="O16" s="169" t="str">
        <f t="shared" si="10"/>
        <v/>
      </c>
      <c r="P16" s="169" t="str">
        <f t="shared" si="10"/>
        <v/>
      </c>
      <c r="Q16" s="170" t="str">
        <f t="shared" si="10"/>
        <v/>
      </c>
      <c r="R16" s="182"/>
      <c r="S16" s="143"/>
      <c r="T16" s="183" t="str">
        <v/>
      </c>
      <c r="U16" s="143"/>
      <c r="V16" s="143"/>
      <c r="W16" s="144" t="str">
        <f t="shared" si="1"/>
        <v/>
      </c>
      <c r="X16" s="143"/>
      <c r="Y16" s="144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</row>
    <row r="17" spans="2:52" s="2" customFormat="1" ht="35" customHeight="1"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1">IF($G17="", "", IF(AND($F17, $G17=I$6, SUM($F$17)&gt;0), $F17, ""))</f>
        <v/>
      </c>
      <c r="J17" s="169" t="str">
        <f t="shared" si="11"/>
        <v/>
      </c>
      <c r="K17" s="169" t="str">
        <f t="shared" si="11"/>
        <v/>
      </c>
      <c r="L17" s="169" t="str">
        <f t="shared" si="11"/>
        <v/>
      </c>
      <c r="M17" s="169" t="str">
        <f t="shared" si="11"/>
        <v/>
      </c>
      <c r="N17" s="169" t="str">
        <f t="shared" si="11"/>
        <v/>
      </c>
      <c r="O17" s="169" t="str">
        <f t="shared" si="11"/>
        <v/>
      </c>
      <c r="P17" s="169" t="str">
        <f t="shared" si="11"/>
        <v/>
      </c>
      <c r="Q17" s="170" t="str">
        <f t="shared" si="11"/>
        <v/>
      </c>
      <c r="R17" s="182"/>
      <c r="S17" s="143"/>
      <c r="T17" s="143"/>
      <c r="U17" s="143"/>
      <c r="V17" s="143"/>
      <c r="W17" s="144"/>
      <c r="X17" s="143"/>
      <c r="Y17" s="144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</row>
    <row r="18" spans="2:52" s="2" customFormat="1" ht="35" customHeight="1"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2">IF($G18="", "", IF(AND($F18, $G18=I$6, SUM($F$18)&gt;0), $F18, ""))</f>
        <v/>
      </c>
      <c r="J18" s="169" t="str">
        <f t="shared" si="12"/>
        <v/>
      </c>
      <c r="K18" s="169" t="str">
        <f t="shared" si="12"/>
        <v/>
      </c>
      <c r="L18" s="169" t="str">
        <f t="shared" si="12"/>
        <v/>
      </c>
      <c r="M18" s="169" t="str">
        <f t="shared" si="12"/>
        <v/>
      </c>
      <c r="N18" s="169" t="str">
        <f t="shared" si="12"/>
        <v/>
      </c>
      <c r="O18" s="169" t="str">
        <f t="shared" si="12"/>
        <v/>
      </c>
      <c r="P18" s="169" t="str">
        <f t="shared" si="12"/>
        <v/>
      </c>
      <c r="Q18" s="170" t="str">
        <f t="shared" si="12"/>
        <v/>
      </c>
      <c r="R18" s="182"/>
      <c r="S18" s="143"/>
      <c r="T18" s="143"/>
      <c r="U18" s="143"/>
      <c r="V18" s="143"/>
      <c r="W18" s="184"/>
      <c r="X18" s="143"/>
      <c r="Y18" s="144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</row>
    <row r="19" spans="2:52" s="2" customFormat="1" ht="35" customHeight="1"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3">IF($G19="", "", IF(AND($F19, $G19=I$6, SUM($F$19)&gt;0), $F19, ""))</f>
        <v/>
      </c>
      <c r="J19" s="169" t="str">
        <f t="shared" si="13"/>
        <v/>
      </c>
      <c r="K19" s="169" t="str">
        <f t="shared" si="13"/>
        <v/>
      </c>
      <c r="L19" s="169" t="str">
        <f t="shared" si="13"/>
        <v/>
      </c>
      <c r="M19" s="169" t="str">
        <f t="shared" si="13"/>
        <v/>
      </c>
      <c r="N19" s="169" t="str">
        <f t="shared" si="13"/>
        <v/>
      </c>
      <c r="O19" s="169" t="str">
        <f t="shared" si="13"/>
        <v/>
      </c>
      <c r="P19" s="169" t="str">
        <f t="shared" si="13"/>
        <v/>
      </c>
      <c r="Q19" s="170" t="str">
        <f t="shared" si="13"/>
        <v/>
      </c>
      <c r="R19" s="182"/>
      <c r="S19" s="143"/>
      <c r="T19" s="143"/>
      <c r="U19" s="143"/>
      <c r="V19" s="143"/>
      <c r="W19" s="184"/>
      <c r="X19" s="143"/>
      <c r="Y19" s="144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</row>
    <row r="20" spans="2:52" s="2" customFormat="1" ht="35" customHeight="1"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4">IF($G20="", "", IF(AND($F20, $G20=I$6, SUM($F$20)&gt;0), $F20, ""))</f>
        <v/>
      </c>
      <c r="J20" s="169" t="str">
        <f t="shared" si="14"/>
        <v/>
      </c>
      <c r="K20" s="169" t="str">
        <f t="shared" si="14"/>
        <v/>
      </c>
      <c r="L20" s="169" t="str">
        <f t="shared" si="14"/>
        <v/>
      </c>
      <c r="M20" s="169" t="str">
        <f t="shared" si="14"/>
        <v/>
      </c>
      <c r="N20" s="169" t="str">
        <f t="shared" si="14"/>
        <v/>
      </c>
      <c r="O20" s="169" t="str">
        <f t="shared" si="14"/>
        <v/>
      </c>
      <c r="P20" s="169" t="str">
        <f t="shared" si="14"/>
        <v/>
      </c>
      <c r="Q20" s="170" t="str">
        <f t="shared" si="14"/>
        <v/>
      </c>
      <c r="R20" s="182"/>
      <c r="S20" s="143"/>
      <c r="T20" s="143"/>
      <c r="U20" s="143"/>
      <c r="V20" s="143"/>
      <c r="W20" s="144"/>
      <c r="X20" s="143"/>
      <c r="Y20" s="144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</row>
    <row r="21" spans="2:52" s="2" customFormat="1" ht="35" customHeight="1"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5">IF($G21="", "", IF(AND($F21, $G21=I$6, SUM($F$21)&gt;0), $F21, ""))</f>
        <v/>
      </c>
      <c r="J21" s="169" t="str">
        <f t="shared" si="15"/>
        <v/>
      </c>
      <c r="K21" s="169" t="str">
        <f t="shared" si="15"/>
        <v/>
      </c>
      <c r="L21" s="169" t="str">
        <f t="shared" si="15"/>
        <v/>
      </c>
      <c r="M21" s="169" t="str">
        <f t="shared" si="15"/>
        <v/>
      </c>
      <c r="N21" s="169" t="str">
        <f t="shared" si="15"/>
        <v/>
      </c>
      <c r="O21" s="169" t="str">
        <f t="shared" si="15"/>
        <v/>
      </c>
      <c r="P21" s="169" t="str">
        <f t="shared" si="15"/>
        <v/>
      </c>
      <c r="Q21" s="170" t="str">
        <f t="shared" si="15"/>
        <v/>
      </c>
      <c r="R21" s="182"/>
      <c r="S21" s="143"/>
      <c r="T21" s="143"/>
      <c r="U21" s="143"/>
      <c r="V21" s="143"/>
      <c r="W21" s="144"/>
      <c r="X21" s="143"/>
      <c r="Y21" s="144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</row>
    <row r="22" spans="2:52" s="2" customFormat="1" ht="35" customHeight="1"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6">IF($G22="", "", IF(AND($F22, $G22=I$6, SUM($F$22)&gt;0), $F22, ""))</f>
        <v/>
      </c>
      <c r="J22" s="169" t="str">
        <f t="shared" si="16"/>
        <v/>
      </c>
      <c r="K22" s="169" t="str">
        <f t="shared" si="16"/>
        <v/>
      </c>
      <c r="L22" s="169" t="str">
        <f t="shared" si="16"/>
        <v/>
      </c>
      <c r="M22" s="169" t="str">
        <f t="shared" si="16"/>
        <v/>
      </c>
      <c r="N22" s="169" t="str">
        <f t="shared" si="16"/>
        <v/>
      </c>
      <c r="O22" s="169" t="str">
        <f t="shared" si="16"/>
        <v/>
      </c>
      <c r="P22" s="169" t="str">
        <f t="shared" si="16"/>
        <v/>
      </c>
      <c r="Q22" s="170" t="str">
        <f t="shared" si="16"/>
        <v/>
      </c>
      <c r="R22" s="182"/>
      <c r="S22" s="143"/>
      <c r="T22" s="143"/>
      <c r="U22" s="143"/>
      <c r="V22" s="143"/>
      <c r="W22" s="184"/>
      <c r="X22" s="143"/>
      <c r="Y22" s="144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</row>
    <row r="23" spans="2:52" s="2" customFormat="1" ht="35" customHeight="1"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7">IF($G23="", "", IF(AND($F23, $G23=I$6, SUM($F$23)&gt;0), $F23, ""))</f>
        <v/>
      </c>
      <c r="J23" s="169" t="str">
        <f t="shared" si="17"/>
        <v/>
      </c>
      <c r="K23" s="169" t="str">
        <f t="shared" si="17"/>
        <v/>
      </c>
      <c r="L23" s="169" t="str">
        <f t="shared" si="17"/>
        <v/>
      </c>
      <c r="M23" s="169" t="str">
        <f t="shared" si="17"/>
        <v/>
      </c>
      <c r="N23" s="169" t="str">
        <f t="shared" si="17"/>
        <v/>
      </c>
      <c r="O23" s="169" t="str">
        <f t="shared" si="17"/>
        <v/>
      </c>
      <c r="P23" s="169" t="str">
        <f t="shared" si="17"/>
        <v/>
      </c>
      <c r="Q23" s="170" t="str">
        <f t="shared" si="17"/>
        <v/>
      </c>
      <c r="R23" s="182"/>
      <c r="S23" s="143"/>
      <c r="T23" s="143"/>
      <c r="U23" s="143"/>
      <c r="V23" s="143"/>
      <c r="W23" s="144"/>
      <c r="X23" s="143"/>
      <c r="Y23" s="144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</row>
    <row r="24" spans="2:52" s="2" customFormat="1" ht="35" customHeight="1"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8">IF($G24="", "", IF(AND($F24, $G24=I$6, SUM($F$24)&gt;0), $F24, ""))</f>
        <v/>
      </c>
      <c r="J24" s="169" t="str">
        <f t="shared" si="18"/>
        <v/>
      </c>
      <c r="K24" s="169" t="str">
        <f t="shared" si="18"/>
        <v/>
      </c>
      <c r="L24" s="169" t="str">
        <f t="shared" si="18"/>
        <v/>
      </c>
      <c r="M24" s="169" t="str">
        <f t="shared" si="18"/>
        <v/>
      </c>
      <c r="N24" s="169" t="str">
        <f t="shared" si="18"/>
        <v/>
      </c>
      <c r="O24" s="169" t="str">
        <f t="shared" si="18"/>
        <v/>
      </c>
      <c r="P24" s="169" t="str">
        <f t="shared" si="18"/>
        <v/>
      </c>
      <c r="Q24" s="170" t="str">
        <f t="shared" si="18"/>
        <v/>
      </c>
      <c r="R24" s="182"/>
      <c r="S24" s="143"/>
      <c r="T24" s="143"/>
      <c r="U24" s="143"/>
      <c r="V24" s="143"/>
      <c r="W24" s="144"/>
      <c r="X24" s="143"/>
      <c r="Y24" s="144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</row>
    <row r="25" spans="2:52" s="2" customFormat="1" ht="35" customHeight="1"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9">IF($G25="", "", IF(AND($F25, $G25=I$6, SUM($F$25)&gt;0), $F25, ""))</f>
        <v/>
      </c>
      <c r="J25" s="169" t="str">
        <f t="shared" si="19"/>
        <v/>
      </c>
      <c r="K25" s="169" t="str">
        <f t="shared" si="19"/>
        <v/>
      </c>
      <c r="L25" s="169" t="str">
        <f t="shared" si="19"/>
        <v/>
      </c>
      <c r="M25" s="169" t="str">
        <f t="shared" si="19"/>
        <v/>
      </c>
      <c r="N25" s="169" t="str">
        <f t="shared" si="19"/>
        <v/>
      </c>
      <c r="O25" s="169" t="str">
        <f t="shared" si="19"/>
        <v/>
      </c>
      <c r="P25" s="169" t="str">
        <f t="shared" si="19"/>
        <v/>
      </c>
      <c r="Q25" s="170" t="str">
        <f t="shared" si="19"/>
        <v/>
      </c>
      <c r="R25" s="182"/>
      <c r="S25" s="143"/>
      <c r="T25" s="143"/>
      <c r="U25" s="143" t="str">
        <f>IF(ISNUMBER(MATCH(T25, Line, 0)), T25, "")</f>
        <v/>
      </c>
      <c r="V25" s="143"/>
      <c r="W25" s="144"/>
      <c r="X25" s="143"/>
      <c r="Y25" s="144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</row>
    <row r="26" spans="2:52" s="2" customFormat="1" ht="35" customHeight="1"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20">IF($G26="", "", IF(AND($F26, $G26=I$6, SUM($F$26)&gt;0), $F26, ""))</f>
        <v/>
      </c>
      <c r="J26" s="169" t="str">
        <f t="shared" si="20"/>
        <v/>
      </c>
      <c r="K26" s="169" t="str">
        <f t="shared" si="20"/>
        <v/>
      </c>
      <c r="L26" s="169" t="str">
        <f t="shared" si="20"/>
        <v/>
      </c>
      <c r="M26" s="169" t="str">
        <f t="shared" si="20"/>
        <v/>
      </c>
      <c r="N26" s="169" t="str">
        <f t="shared" si="20"/>
        <v/>
      </c>
      <c r="O26" s="169" t="str">
        <f t="shared" si="20"/>
        <v/>
      </c>
      <c r="P26" s="169" t="str">
        <f t="shared" si="20"/>
        <v/>
      </c>
      <c r="Q26" s="170" t="str">
        <f t="shared" si="20"/>
        <v/>
      </c>
      <c r="R26" s="182"/>
      <c r="S26" s="143"/>
      <c r="T26" s="143"/>
      <c r="U26" s="143" t="str">
        <f t="shared" ref="U25:U34" si="21">IF(ISNUMBER(MATCH(T26, Line, 0)), T26, "")</f>
        <v/>
      </c>
      <c r="V26" s="143"/>
      <c r="W26" s="144" t="s">
        <v>287</v>
      </c>
      <c r="X26" s="143"/>
      <c r="Y26" s="144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</row>
    <row r="27" spans="2:52" s="2" customFormat="1" ht="35" customHeight="1"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2">IF($G27="", "", IF(AND($F27, $G27=I$6, SUM($F$27)&gt;0), $F27, ""))</f>
        <v/>
      </c>
      <c r="J27" s="169" t="str">
        <f t="shared" si="22"/>
        <v/>
      </c>
      <c r="K27" s="169" t="str">
        <f t="shared" si="22"/>
        <v/>
      </c>
      <c r="L27" s="169" t="str">
        <f t="shared" si="22"/>
        <v/>
      </c>
      <c r="M27" s="169" t="str">
        <f t="shared" si="22"/>
        <v/>
      </c>
      <c r="N27" s="169" t="str">
        <f t="shared" si="22"/>
        <v/>
      </c>
      <c r="O27" s="169" t="str">
        <f t="shared" si="22"/>
        <v/>
      </c>
      <c r="P27" s="169" t="str">
        <f t="shared" si="22"/>
        <v/>
      </c>
      <c r="Q27" s="170" t="str">
        <f t="shared" si="22"/>
        <v/>
      </c>
      <c r="R27" s="182"/>
      <c r="S27" s="143"/>
      <c r="T27" s="143"/>
      <c r="U27" s="143" t="str">
        <f t="shared" si="21"/>
        <v/>
      </c>
      <c r="V27" s="143"/>
      <c r="W27" s="185">
        <f>IF(SUM(page4!Envelope4Total)&lt;&gt;0,4,
   IF(SUM(page3!Envelope3Total)&lt;&gt;0,3,
      IF(SUM(page2!Envelope2Total)&lt;&gt;0,2,
         IF(SUM([0]!Envelope1Total)&lt;&gt;0,1,0))))</f>
        <v>1</v>
      </c>
      <c r="X27" s="143"/>
      <c r="Y27" s="144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</row>
    <row r="28" spans="2:52" s="2" customFormat="1" ht="35" customHeight="1"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3">IF($G28="", "", IF(AND($F28, $G28=I$6, SUM($F$28)&gt;0), $F28, ""))</f>
        <v/>
      </c>
      <c r="J28" s="169" t="str">
        <f t="shared" si="23"/>
        <v/>
      </c>
      <c r="K28" s="169" t="str">
        <f t="shared" si="23"/>
        <v/>
      </c>
      <c r="L28" s="169" t="str">
        <f t="shared" si="23"/>
        <v/>
      </c>
      <c r="M28" s="169" t="str">
        <f t="shared" si="23"/>
        <v/>
      </c>
      <c r="N28" s="169" t="str">
        <f t="shared" si="23"/>
        <v/>
      </c>
      <c r="O28" s="169" t="str">
        <f t="shared" si="23"/>
        <v/>
      </c>
      <c r="P28" s="169" t="str">
        <f t="shared" si="23"/>
        <v/>
      </c>
      <c r="Q28" s="170" t="str">
        <f t="shared" si="23"/>
        <v/>
      </c>
      <c r="R28" s="182"/>
      <c r="S28" s="143"/>
      <c r="T28" s="143"/>
      <c r="U28" s="143" t="str">
        <f t="shared" si="21"/>
        <v/>
      </c>
      <c r="V28" s="143"/>
      <c r="W28" s="144"/>
      <c r="X28" s="143"/>
      <c r="Y28" s="144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</row>
    <row r="29" spans="2:52" s="2" customFormat="1" ht="35" customHeight="1"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4">IF($G29="", "", IF(AND($F29, $G29=I$6, SUM($F$29)&gt;0), $F29, ""))</f>
        <v/>
      </c>
      <c r="J29" s="169" t="str">
        <f t="shared" si="24"/>
        <v/>
      </c>
      <c r="K29" s="169" t="str">
        <f t="shared" si="24"/>
        <v/>
      </c>
      <c r="L29" s="169" t="str">
        <f t="shared" si="24"/>
        <v/>
      </c>
      <c r="M29" s="169" t="str">
        <f t="shared" si="24"/>
        <v/>
      </c>
      <c r="N29" s="169" t="str">
        <f t="shared" si="24"/>
        <v/>
      </c>
      <c r="O29" s="169" t="str">
        <f t="shared" si="24"/>
        <v/>
      </c>
      <c r="P29" s="169" t="str">
        <f t="shared" si="24"/>
        <v/>
      </c>
      <c r="Q29" s="170" t="str">
        <f t="shared" si="24"/>
        <v/>
      </c>
      <c r="R29" s="182"/>
      <c r="S29" s="143"/>
      <c r="T29" s="143"/>
      <c r="U29" s="143" t="str">
        <f t="shared" si="21"/>
        <v/>
      </c>
      <c r="V29" s="143"/>
      <c r="W29" s="144"/>
      <c r="X29" s="143"/>
      <c r="Y29" s="144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</row>
    <row r="30" spans="2:52" s="2" customFormat="1" ht="35" customHeight="1"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5">IF($G30="", "", IF(AND($F30, $G30=I$6, SUM($F$30)&gt;0), $F30, ""))</f>
        <v/>
      </c>
      <c r="J30" s="169" t="str">
        <f t="shared" si="25"/>
        <v/>
      </c>
      <c r="K30" s="169" t="str">
        <f t="shared" si="25"/>
        <v/>
      </c>
      <c r="L30" s="169" t="str">
        <f t="shared" si="25"/>
        <v/>
      </c>
      <c r="M30" s="169" t="str">
        <f t="shared" si="25"/>
        <v/>
      </c>
      <c r="N30" s="169" t="str">
        <f t="shared" si="25"/>
        <v/>
      </c>
      <c r="O30" s="169" t="str">
        <f t="shared" si="25"/>
        <v/>
      </c>
      <c r="P30" s="169" t="str">
        <f t="shared" si="25"/>
        <v/>
      </c>
      <c r="Q30" s="170" t="str">
        <f t="shared" si="25"/>
        <v/>
      </c>
      <c r="R30" s="182"/>
      <c r="S30" s="143"/>
      <c r="T30" s="143"/>
      <c r="U30" s="143" t="str">
        <f t="shared" si="21"/>
        <v/>
      </c>
      <c r="V30" s="143"/>
      <c r="W30" s="144"/>
      <c r="X30" s="143"/>
      <c r="Y30" s="144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</row>
    <row r="31" spans="2:52" s="2" customFormat="1" ht="35" customHeight="1"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6">IF($G31="", "", IF(AND($F31, $G31=I$6, SUM($F$31)&gt;0), $F31, ""))</f>
        <v/>
      </c>
      <c r="J31" s="169" t="str">
        <f t="shared" si="26"/>
        <v/>
      </c>
      <c r="K31" s="169" t="str">
        <f t="shared" si="26"/>
        <v/>
      </c>
      <c r="L31" s="169" t="str">
        <f t="shared" si="26"/>
        <v/>
      </c>
      <c r="M31" s="169" t="str">
        <f t="shared" si="26"/>
        <v/>
      </c>
      <c r="N31" s="169" t="str">
        <f t="shared" si="26"/>
        <v/>
      </c>
      <c r="O31" s="169" t="str">
        <f t="shared" si="26"/>
        <v/>
      </c>
      <c r="P31" s="169" t="str">
        <f t="shared" si="26"/>
        <v/>
      </c>
      <c r="Q31" s="170" t="str">
        <f t="shared" si="26"/>
        <v/>
      </c>
      <c r="R31" s="182"/>
      <c r="S31" s="143"/>
      <c r="T31" s="143"/>
      <c r="U31" s="143" t="str">
        <f t="shared" si="21"/>
        <v/>
      </c>
      <c r="V31" s="143"/>
      <c r="W31" s="144"/>
      <c r="X31" s="143"/>
      <c r="Y31" s="144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</row>
    <row r="32" spans="2:52" s="2" customFormat="1" ht="35" customHeight="1"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7">IF($G32="", "", IF(AND($F32, $G32=I$6, SUM($F$32)&gt;0), $F32, ""))</f>
        <v/>
      </c>
      <c r="J32" s="169" t="str">
        <f t="shared" si="27"/>
        <v/>
      </c>
      <c r="K32" s="169" t="str">
        <f t="shared" si="27"/>
        <v/>
      </c>
      <c r="L32" s="169" t="str">
        <f t="shared" si="27"/>
        <v/>
      </c>
      <c r="M32" s="169" t="str">
        <f t="shared" si="27"/>
        <v/>
      </c>
      <c r="N32" s="169" t="str">
        <f t="shared" si="27"/>
        <v/>
      </c>
      <c r="O32" s="169" t="str">
        <f t="shared" si="27"/>
        <v/>
      </c>
      <c r="P32" s="169" t="str">
        <f t="shared" si="27"/>
        <v/>
      </c>
      <c r="Q32" s="170" t="str">
        <f t="shared" si="27"/>
        <v/>
      </c>
      <c r="R32" s="182"/>
      <c r="S32" s="143"/>
      <c r="T32" s="143"/>
      <c r="U32" s="143" t="str">
        <f t="shared" si="21"/>
        <v/>
      </c>
      <c r="V32" s="143"/>
      <c r="W32" s="144"/>
      <c r="X32" s="143"/>
      <c r="Y32" s="144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</row>
    <row r="33" spans="2:52" s="2" customFormat="1" ht="35" customHeight="1"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8">IF($G33="", "", IF(AND($F33, $G33=I$6, SUM($F$33)&gt;0), $F33, ""))</f>
        <v/>
      </c>
      <c r="J33" s="169" t="str">
        <f t="shared" si="28"/>
        <v/>
      </c>
      <c r="K33" s="169" t="str">
        <f t="shared" si="28"/>
        <v/>
      </c>
      <c r="L33" s="169" t="str">
        <f t="shared" si="28"/>
        <v/>
      </c>
      <c r="M33" s="169" t="str">
        <f t="shared" si="28"/>
        <v/>
      </c>
      <c r="N33" s="169" t="str">
        <f t="shared" si="28"/>
        <v/>
      </c>
      <c r="O33" s="169" t="str">
        <f t="shared" si="28"/>
        <v/>
      </c>
      <c r="P33" s="169" t="str">
        <f t="shared" si="28"/>
        <v/>
      </c>
      <c r="Q33" s="170" t="str">
        <f t="shared" si="28"/>
        <v/>
      </c>
      <c r="R33" s="182"/>
      <c r="S33" s="186"/>
      <c r="T33" s="143"/>
      <c r="U33" s="143" t="str">
        <f t="shared" si="21"/>
        <v/>
      </c>
      <c r="V33" s="143"/>
      <c r="W33" s="144"/>
      <c r="X33" s="143"/>
      <c r="Y33" s="144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</row>
    <row r="34" spans="2:52" s="5" customFormat="1" ht="35" customHeight="1"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9">IF($G34="", "", IF(AND($F34, $G34=I$6, SUM($F$34)&gt;0), $F34, ""))</f>
        <v/>
      </c>
      <c r="J34" s="169" t="str">
        <f t="shared" si="29"/>
        <v/>
      </c>
      <c r="K34" s="169" t="str">
        <f t="shared" si="29"/>
        <v/>
      </c>
      <c r="L34" s="169" t="str">
        <f t="shared" si="29"/>
        <v/>
      </c>
      <c r="M34" s="169" t="str">
        <f t="shared" si="29"/>
        <v/>
      </c>
      <c r="N34" s="169" t="str">
        <f t="shared" si="29"/>
        <v/>
      </c>
      <c r="O34" s="169" t="str">
        <f t="shared" si="29"/>
        <v/>
      </c>
      <c r="P34" s="169" t="str">
        <f t="shared" si="29"/>
        <v/>
      </c>
      <c r="Q34" s="170" t="str">
        <f t="shared" si="29"/>
        <v/>
      </c>
      <c r="R34" s="182"/>
      <c r="S34" s="142"/>
      <c r="T34" s="143"/>
      <c r="U34" s="143" t="str">
        <f t="shared" si="21"/>
        <v/>
      </c>
      <c r="V34" s="143"/>
      <c r="W34" s="144"/>
      <c r="X34" s="143"/>
      <c r="Y34" s="144"/>
      <c r="Z34" s="143"/>
      <c r="AA34" s="143"/>
      <c r="AB34" s="143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</row>
    <row r="35" spans="2:52" s="5" customFormat="1" ht="35" customHeight="1"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30">IF($G35="", "", IF(AND($F35, $G35=I$6, SUM($F$35)&gt;0), $F35, ""))</f>
        <v/>
      </c>
      <c r="J35" s="169" t="str">
        <f t="shared" si="30"/>
        <v/>
      </c>
      <c r="K35" s="169" t="str">
        <f t="shared" si="30"/>
        <v/>
      </c>
      <c r="L35" s="169" t="str">
        <f t="shared" si="30"/>
        <v/>
      </c>
      <c r="M35" s="169" t="str">
        <f t="shared" si="30"/>
        <v/>
      </c>
      <c r="N35" s="169" t="str">
        <f t="shared" si="30"/>
        <v/>
      </c>
      <c r="O35" s="169" t="str">
        <f t="shared" si="30"/>
        <v/>
      </c>
      <c r="P35" s="169" t="str">
        <f t="shared" si="30"/>
        <v/>
      </c>
      <c r="Q35" s="170" t="str">
        <f t="shared" si="30"/>
        <v/>
      </c>
      <c r="R35" s="182"/>
      <c r="S35" s="186"/>
      <c r="T35" s="143"/>
      <c r="U35" s="143"/>
      <c r="V35" s="143"/>
      <c r="W35" s="144"/>
      <c r="X35" s="143"/>
      <c r="Y35" s="144"/>
      <c r="Z35" s="143"/>
      <c r="AA35" s="143"/>
      <c r="AB35" s="143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</row>
    <row r="36" spans="2:52" s="5" customFormat="1" ht="35" customHeight="1"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1">IF($G36="", "", IF(AND($F36, $G36=I$6, SUM($F$36)&gt;0), $F36, ""))</f>
        <v/>
      </c>
      <c r="J36" s="169" t="str">
        <f t="shared" si="31"/>
        <v/>
      </c>
      <c r="K36" s="169" t="str">
        <f t="shared" si="31"/>
        <v/>
      </c>
      <c r="L36" s="169" t="str">
        <f t="shared" si="31"/>
        <v/>
      </c>
      <c r="M36" s="169" t="str">
        <f t="shared" si="31"/>
        <v/>
      </c>
      <c r="N36" s="169" t="str">
        <f t="shared" si="31"/>
        <v/>
      </c>
      <c r="O36" s="169" t="str">
        <f t="shared" si="31"/>
        <v/>
      </c>
      <c r="P36" s="169" t="str">
        <f t="shared" si="31"/>
        <v/>
      </c>
      <c r="Q36" s="170" t="str">
        <f t="shared" si="31"/>
        <v/>
      </c>
      <c r="R36" s="182"/>
      <c r="S36" s="142"/>
      <c r="T36" s="143"/>
      <c r="U36" s="143"/>
      <c r="V36" s="143"/>
      <c r="W36" s="144"/>
      <c r="X36" s="143"/>
      <c r="Y36" s="144"/>
      <c r="Z36" s="143"/>
      <c r="AA36" s="143"/>
      <c r="AB36" s="143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</row>
    <row r="37" spans="2:52" s="5" customFormat="1" ht="35" customHeight="1"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2">IF($G37="", "", IF(AND($F37, $G37=I$6, SUM($F$37)&gt;0), $F37, ""))</f>
        <v/>
      </c>
      <c r="J37" s="169" t="str">
        <f t="shared" si="32"/>
        <v/>
      </c>
      <c r="K37" s="169" t="str">
        <f t="shared" si="32"/>
        <v/>
      </c>
      <c r="L37" s="169" t="str">
        <f t="shared" si="32"/>
        <v/>
      </c>
      <c r="M37" s="169" t="str">
        <f t="shared" si="32"/>
        <v/>
      </c>
      <c r="N37" s="169" t="str">
        <f t="shared" si="32"/>
        <v/>
      </c>
      <c r="O37" s="169" t="str">
        <f t="shared" si="32"/>
        <v/>
      </c>
      <c r="P37" s="169" t="str">
        <f t="shared" si="32"/>
        <v/>
      </c>
      <c r="Q37" s="170" t="str">
        <f t="shared" si="32"/>
        <v/>
      </c>
      <c r="R37" s="182"/>
      <c r="S37" s="142"/>
      <c r="T37" s="143"/>
      <c r="U37" s="143"/>
      <c r="V37" s="143"/>
      <c r="W37" s="144"/>
      <c r="X37" s="143"/>
      <c r="Y37" s="144"/>
      <c r="Z37" s="143"/>
      <c r="AA37" s="143"/>
      <c r="AB37" s="143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</row>
    <row r="38" spans="2:52" s="5" customFormat="1" ht="35" customHeight="1"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3">IF($G38="", "", IF(AND($F38, $G38=I$6, SUM($F$38)&gt;0), $F38, ""))</f>
        <v/>
      </c>
      <c r="J38" s="169" t="str">
        <f t="shared" si="33"/>
        <v/>
      </c>
      <c r="K38" s="169" t="str">
        <f t="shared" si="33"/>
        <v/>
      </c>
      <c r="L38" s="169" t="str">
        <f t="shared" si="33"/>
        <v/>
      </c>
      <c r="M38" s="169" t="str">
        <f t="shared" si="33"/>
        <v/>
      </c>
      <c r="N38" s="169" t="str">
        <f t="shared" si="33"/>
        <v/>
      </c>
      <c r="O38" s="169" t="str">
        <f t="shared" si="33"/>
        <v/>
      </c>
      <c r="P38" s="169" t="str">
        <f t="shared" si="33"/>
        <v/>
      </c>
      <c r="Q38" s="170" t="str">
        <f t="shared" si="33"/>
        <v/>
      </c>
      <c r="R38" s="182"/>
      <c r="S38" s="142"/>
      <c r="T38" s="143"/>
      <c r="U38" s="143"/>
      <c r="V38" s="143"/>
      <c r="W38" s="144"/>
      <c r="X38" s="143"/>
      <c r="Y38" s="144"/>
      <c r="Z38" s="143"/>
      <c r="AA38" s="143"/>
      <c r="AB38" s="143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</row>
    <row r="39" spans="2:52" s="5" customFormat="1" ht="35" customHeight="1"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4">IF($G39="", "", IF(AND($F39, $G39=I$6, SUM($F$39)&gt;0), $F39, ""))</f>
        <v/>
      </c>
      <c r="J39" s="169" t="str">
        <f t="shared" si="34"/>
        <v/>
      </c>
      <c r="K39" s="169" t="str">
        <f t="shared" si="34"/>
        <v/>
      </c>
      <c r="L39" s="169" t="str">
        <f t="shared" si="34"/>
        <v/>
      </c>
      <c r="M39" s="169" t="str">
        <f t="shared" si="34"/>
        <v/>
      </c>
      <c r="N39" s="169" t="str">
        <f t="shared" si="34"/>
        <v/>
      </c>
      <c r="O39" s="169" t="str">
        <f t="shared" si="34"/>
        <v/>
      </c>
      <c r="P39" s="169" t="str">
        <f t="shared" si="34"/>
        <v/>
      </c>
      <c r="Q39" s="170" t="str">
        <f t="shared" si="34"/>
        <v/>
      </c>
      <c r="R39" s="182"/>
      <c r="S39" s="142"/>
      <c r="T39" s="143"/>
      <c r="U39" s="143"/>
      <c r="V39" s="143"/>
      <c r="W39" s="144"/>
      <c r="X39" s="143"/>
      <c r="Y39" s="144"/>
      <c r="Z39" s="143"/>
      <c r="AA39" s="143"/>
      <c r="AB39" s="143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</row>
    <row r="40" spans="2:52" s="5" customFormat="1" ht="35" customHeight="1"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5">IF($G40="", "", IF(AND($F40, $G40=I$6, SUM($F$40)&gt;0), $F40, ""))</f>
        <v/>
      </c>
      <c r="J40" s="169" t="str">
        <f t="shared" si="35"/>
        <v/>
      </c>
      <c r="K40" s="169" t="str">
        <f t="shared" si="35"/>
        <v/>
      </c>
      <c r="L40" s="169" t="str">
        <f t="shared" si="35"/>
        <v/>
      </c>
      <c r="M40" s="169" t="str">
        <f t="shared" si="35"/>
        <v/>
      </c>
      <c r="N40" s="169" t="str">
        <f t="shared" si="35"/>
        <v/>
      </c>
      <c r="O40" s="169" t="str">
        <f t="shared" si="35"/>
        <v/>
      </c>
      <c r="P40" s="169" t="str">
        <f t="shared" si="35"/>
        <v/>
      </c>
      <c r="Q40" s="170" t="str">
        <f t="shared" si="35"/>
        <v/>
      </c>
      <c r="R40" s="182"/>
      <c r="S40" s="142"/>
      <c r="T40" s="143"/>
      <c r="U40" s="143"/>
      <c r="V40" s="143"/>
      <c r="W40" s="144"/>
      <c r="X40" s="143"/>
      <c r="Y40" s="144"/>
      <c r="Z40" s="143"/>
      <c r="AA40" s="143"/>
      <c r="AB40" s="143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</row>
    <row r="41" spans="2:52" ht="35" customHeight="1" thickBot="1"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6">IF($G41="", "", IF(AND($F41, $G41=I$6, SUM($F$41)&gt;0), $F41, ""))</f>
        <v/>
      </c>
      <c r="J41" s="171" t="str">
        <f t="shared" si="36"/>
        <v/>
      </c>
      <c r="K41" s="171" t="str">
        <f t="shared" si="36"/>
        <v/>
      </c>
      <c r="L41" s="171" t="str">
        <f t="shared" si="36"/>
        <v/>
      </c>
      <c r="M41" s="171" t="str">
        <f t="shared" si="36"/>
        <v/>
      </c>
      <c r="N41" s="171" t="str">
        <f t="shared" si="36"/>
        <v/>
      </c>
      <c r="O41" s="171" t="str">
        <f t="shared" si="36"/>
        <v/>
      </c>
      <c r="P41" s="171" t="str">
        <f t="shared" si="36"/>
        <v/>
      </c>
      <c r="Q41" s="172" t="str">
        <f t="shared" si="36"/>
        <v/>
      </c>
      <c r="R41" s="182"/>
      <c r="S41" s="145"/>
      <c r="T41" s="143"/>
      <c r="U41" s="143"/>
      <c r="V41" s="143"/>
      <c r="W41" s="144"/>
      <c r="X41" s="143"/>
      <c r="Y41" s="144"/>
      <c r="Z41" s="143"/>
      <c r="AA41" s="143"/>
      <c r="AB41" s="143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</row>
    <row r="42" spans="2:52" ht="15" customHeight="1" thickBot="1">
      <c r="B42" s="120"/>
      <c r="C42" s="121"/>
      <c r="D42" s="122"/>
      <c r="E42" s="122"/>
      <c r="F42" s="123"/>
      <c r="G42" s="2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143"/>
      <c r="X42" s="143"/>
      <c r="Y42" s="143"/>
      <c r="Z42" s="143"/>
      <c r="AA42" s="143"/>
      <c r="AB42" s="143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</row>
    <row r="43" spans="2:52" ht="35" customHeight="1" thickBot="1">
      <c r="B43" s="61"/>
      <c r="C43" s="62"/>
      <c r="D43" s="63"/>
      <c r="E43" s="64" t="s">
        <v>8</v>
      </c>
      <c r="F43" s="65">
        <f>IF(SUM(F7:F41),SUM(F7:F41),0)</f>
        <v>10225</v>
      </c>
      <c r="G43" s="2"/>
      <c r="H43" s="47">
        <f t="shared" ref="H43:P43" si="37">IF(SUM(H7:H41),SUM(H7:H41),"")</f>
        <v>10000</v>
      </c>
      <c r="I43" s="66">
        <f t="shared" si="37"/>
        <v>50</v>
      </c>
      <c r="J43" s="66">
        <f t="shared" si="37"/>
        <v>75</v>
      </c>
      <c r="K43" s="66">
        <f t="shared" si="37"/>
        <v>100</v>
      </c>
      <c r="L43" s="66" t="str">
        <f t="shared" si="37"/>
        <v/>
      </c>
      <c r="M43" s="66" t="str">
        <f t="shared" si="37"/>
        <v/>
      </c>
      <c r="N43" s="66" t="str">
        <f t="shared" si="37"/>
        <v/>
      </c>
      <c r="O43" s="66" t="str">
        <f t="shared" si="37"/>
        <v/>
      </c>
      <c r="P43" s="66" t="str">
        <f t="shared" si="37"/>
        <v/>
      </c>
      <c r="Q43" s="67" t="str">
        <f>IF(SUM(Q7:Q41),SUM(Q7:Q41),"")</f>
        <v/>
      </c>
      <c r="R43" s="187"/>
      <c r="S43" s="186" t="str">
        <f>IF(SUM(H43:Q43)&lt;&gt;SUM(F43),"ERROR!  BREAKDOWN does NOT equal TOTAL!","")</f>
        <v/>
      </c>
      <c r="T43" s="143"/>
      <c r="U43" s="143"/>
      <c r="V43" s="143"/>
      <c r="W43" s="143"/>
      <c r="X43" s="188"/>
      <c r="Y43" s="143"/>
      <c r="Z43" s="143"/>
      <c r="AA43" s="143"/>
      <c r="AB43" s="143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</row>
    <row r="44" spans="2:52" ht="35" customHeight="1">
      <c r="B44" s="68"/>
      <c r="C44" s="125"/>
      <c r="D44" s="126"/>
      <c r="E44" s="127"/>
      <c r="F44" s="69"/>
      <c r="G44" s="128"/>
      <c r="H44" s="105">
        <f>H6</f>
        <v>1</v>
      </c>
      <c r="I44" s="104">
        <f t="shared" ref="I44:Q44" si="38">I6</f>
        <v>101</v>
      </c>
      <c r="J44" s="104">
        <f t="shared" si="38"/>
        <v>112</v>
      </c>
      <c r="K44" s="104">
        <f t="shared" si="38"/>
        <v>204</v>
      </c>
      <c r="L44" s="104" t="str">
        <f t="shared" si="38"/>
        <v/>
      </c>
      <c r="M44" s="104" t="str">
        <f t="shared" si="38"/>
        <v/>
      </c>
      <c r="N44" s="104" t="str">
        <f t="shared" si="38"/>
        <v/>
      </c>
      <c r="O44" s="104" t="str">
        <f t="shared" si="38"/>
        <v/>
      </c>
      <c r="P44" s="104" t="str">
        <f t="shared" si="38"/>
        <v/>
      </c>
      <c r="Q44" s="106" t="str">
        <f t="shared" si="38"/>
        <v/>
      </c>
      <c r="R44" s="189"/>
      <c r="S44" s="186"/>
      <c r="T44" s="143"/>
      <c r="U44" s="143"/>
      <c r="V44" s="143"/>
      <c r="W44" s="143"/>
      <c r="X44" s="143"/>
      <c r="Y44" s="143"/>
      <c r="Z44" s="143"/>
      <c r="AA44" s="143"/>
      <c r="AB44" s="143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</row>
    <row r="45" spans="2:52" ht="35" customHeight="1" thickBot="1">
      <c r="B45" s="70"/>
      <c r="C45" s="23"/>
      <c r="D45" s="24"/>
      <c r="E45" s="21" t="s">
        <v>20</v>
      </c>
      <c r="F45" s="48">
        <f>IF(Envelope1Total&lt;&gt;0, SUM(Envelope1Total + page2!Envelope2Total + page3!Envelope3Total + page4!Envelope4Total), 0)</f>
        <v>10225</v>
      </c>
      <c r="G45" s="5"/>
      <c r="H45" s="107">
        <f>IF(SUM(H43, page2!H43, page3!H43, page4!H43)&lt;&gt;0, SUM(H43, page2!H43, page3!H43, page4!H43), "")</f>
        <v>10000</v>
      </c>
      <c r="I45" s="108">
        <f>IF(SUM(I43, page2!I43, page3!I43, page4!I43)&lt;&gt;0, SUM(I43, page2!I43, page3!I43, page4!I43), "")</f>
        <v>50</v>
      </c>
      <c r="J45" s="108">
        <f>IF(SUM(J43, page2!J43, page3!J43, page4!J43)&lt;&gt;0, SUM(J43, page2!J43, page3!J43, page4!J43), "")</f>
        <v>75</v>
      </c>
      <c r="K45" s="108">
        <f>IF(SUM(K43, page2!K43, page3!K43, page4!K43)&lt;&gt;0, SUM(K43, page2!K43, page3!K43, page4!K43), "")</f>
        <v>100</v>
      </c>
      <c r="L45" s="108" t="str">
        <f>IF(SUM(L43, page2!L43, page3!L43, page4!L43)&lt;&gt;0, SUM(L43, page2!L43, page3!L43, page4!L43), "")</f>
        <v/>
      </c>
      <c r="M45" s="108" t="str">
        <f>IF(SUM(M43, page2!M43, page3!M43, page4!M43)&lt;&gt;0, SUM(M43, page2!M43, page3!M43, page4!M43), "")</f>
        <v/>
      </c>
      <c r="N45" s="108" t="str">
        <f>IF(SUM(N43, page2!N43, page3!N43, page4!N43)&lt;&gt;0, SUM(N43, page2!N43, page3!N43, page4!N43), "")</f>
        <v/>
      </c>
      <c r="O45" s="108" t="str">
        <f>IF(SUM(O43, page2!O43, page3!O43, page4!O43)&lt;&gt;0, SUM(O43, page2!O43, page3!O43, page4!O43), "")</f>
        <v/>
      </c>
      <c r="P45" s="108" t="str">
        <f>IF(SUM(P43, page2!P43, page3!P43, page4!P43)&lt;&gt;0, SUM(P43, page2!P43, page3!P43, page4!P43), "")</f>
        <v/>
      </c>
      <c r="Q45" s="49" t="str">
        <f>IF(SUM(Q43, page2!Q43, page3!Q43, page4!Q43)&lt;&gt;0, SUM(Q43, page2!Q43, page3!Q43, page4!Q43), "")</f>
        <v/>
      </c>
      <c r="R45" s="187"/>
      <c r="S45" s="186" t="str">
        <f>IF(SUM(H45:Q45)&lt;&gt;SUM(F45),"ERROR!  BREAKDOWN does NOT equal TOTAL!","")</f>
        <v/>
      </c>
      <c r="T45" s="143"/>
      <c r="U45" s="143"/>
      <c r="V45" s="143"/>
      <c r="W45" s="143"/>
      <c r="X45" s="143"/>
      <c r="Y45" s="143"/>
      <c r="Z45" s="143"/>
      <c r="AA45" s="143"/>
      <c r="AB45" s="143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</row>
    <row r="46" spans="2:52" ht="35" customHeight="1">
      <c r="B46" s="70"/>
      <c r="C46" s="23"/>
      <c r="D46" s="25"/>
      <c r="E46" s="22" t="s">
        <v>0</v>
      </c>
      <c r="F46" s="71"/>
      <c r="G46" s="5"/>
      <c r="H46" s="129"/>
      <c r="I46" s="129"/>
      <c r="J46" s="5"/>
      <c r="K46" s="5"/>
      <c r="L46" s="5"/>
      <c r="M46" s="5"/>
      <c r="N46" s="5"/>
      <c r="O46" s="5"/>
      <c r="P46" s="5"/>
      <c r="Q46" s="130"/>
      <c r="R46" s="142"/>
      <c r="S46" s="145"/>
      <c r="T46" s="143"/>
      <c r="U46" s="143"/>
      <c r="V46" s="143"/>
      <c r="W46" s="143"/>
      <c r="X46" s="143"/>
      <c r="Y46" s="143"/>
      <c r="Z46" s="143"/>
      <c r="AA46" s="143"/>
      <c r="AB46" s="143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</row>
    <row r="47" spans="2:52" ht="35" customHeight="1">
      <c r="B47" s="70"/>
      <c r="C47" s="23"/>
      <c r="D47" s="24"/>
      <c r="E47" s="21" t="s">
        <v>21</v>
      </c>
      <c r="F47" s="72"/>
      <c r="G47" s="5"/>
      <c r="H47" s="131" t="s">
        <v>3</v>
      </c>
      <c r="I47" s="179"/>
      <c r="J47" s="179"/>
      <c r="K47" s="179"/>
      <c r="L47" s="179"/>
      <c r="M47" s="179"/>
      <c r="N47" s="179"/>
      <c r="O47" s="179"/>
      <c r="P47" s="179"/>
      <c r="Q47" s="130"/>
      <c r="R47" s="142"/>
      <c r="S47" s="145"/>
      <c r="T47" s="143"/>
      <c r="U47" s="143"/>
      <c r="V47" s="145"/>
      <c r="W47" s="146"/>
      <c r="X47" s="145"/>
      <c r="Y47" s="143"/>
      <c r="Z47" s="143"/>
      <c r="AA47" s="143"/>
      <c r="AB47" s="143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</row>
    <row r="48" spans="2:52" ht="35" customHeight="1" thickBot="1">
      <c r="B48" s="73"/>
      <c r="C48" s="74"/>
      <c r="D48" s="75"/>
      <c r="E48" s="76" t="s">
        <v>1</v>
      </c>
      <c r="F48" s="77">
        <f>IF(SUM(F43)&lt;&gt;0,F47-F46-F45,"")</f>
        <v>-10225</v>
      </c>
      <c r="G48" s="132"/>
      <c r="H48" s="133"/>
      <c r="I48" s="132" t="s">
        <v>2</v>
      </c>
      <c r="J48" s="133"/>
      <c r="K48" s="133"/>
      <c r="L48" s="133"/>
      <c r="M48" s="133"/>
      <c r="N48" s="133"/>
      <c r="O48" s="133"/>
      <c r="P48" s="132"/>
      <c r="Q48" s="134"/>
      <c r="R48" s="142"/>
      <c r="S48" s="145"/>
      <c r="T48" s="143"/>
      <c r="U48" s="143"/>
      <c r="V48" s="145"/>
      <c r="W48" s="146"/>
      <c r="X48" s="145"/>
      <c r="Y48" s="142"/>
      <c r="Z48" s="142"/>
      <c r="AA48" s="142"/>
      <c r="AB48" s="142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</row>
    <row r="49" spans="2:52" ht="22" customHeight="1">
      <c r="B49" s="154"/>
      <c r="C49" s="155"/>
      <c r="D49" s="156"/>
      <c r="E49" s="157"/>
      <c r="F49" s="158"/>
      <c r="G49" s="142"/>
      <c r="H49" s="159" t="str">
        <f>IF(SUM(Z21),"ERROR!!!  TOO MANY LINE NUMBERS!!!","")</f>
        <v/>
      </c>
      <c r="I49" s="160"/>
      <c r="J49" s="147"/>
      <c r="K49" s="147"/>
      <c r="L49" s="145"/>
      <c r="M49" s="147"/>
      <c r="N49" s="147"/>
      <c r="O49" s="147"/>
      <c r="P49" s="147"/>
      <c r="Q49" s="147"/>
      <c r="R49" s="30"/>
      <c r="S49" s="145"/>
      <c r="T49" s="143"/>
      <c r="U49" s="143"/>
      <c r="V49" s="145"/>
      <c r="W49" s="146"/>
      <c r="X49" s="145"/>
      <c r="Y49" s="142"/>
      <c r="Z49" s="142"/>
      <c r="AA49" s="142"/>
      <c r="AB49" s="142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</row>
    <row r="50" spans="2:52" ht="22" customHeight="1">
      <c r="B50" s="148"/>
      <c r="C50" s="149"/>
      <c r="D50" s="146"/>
      <c r="E50" s="146"/>
      <c r="F50" s="150"/>
      <c r="G50" s="151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2"/>
      <c r="U50" s="2"/>
      <c r="W50" s="8"/>
      <c r="X50" s="145"/>
      <c r="Y50" s="142"/>
      <c r="Z50" s="142"/>
      <c r="AA50" s="142"/>
      <c r="AB50" s="142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</row>
    <row r="51" spans="2:52" ht="22" customHeight="1">
      <c r="B51" s="148"/>
      <c r="C51" s="149"/>
      <c r="D51" s="152"/>
      <c r="E51" s="146"/>
      <c r="F51" s="150"/>
      <c r="G51" s="153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2"/>
      <c r="U51" s="2"/>
      <c r="W51" s="8"/>
      <c r="X51" s="145"/>
      <c r="Y51" s="142"/>
      <c r="Z51" s="142"/>
      <c r="AA51" s="142"/>
      <c r="AB51" s="142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</row>
    <row r="52" spans="2:52" ht="22" customHeight="1"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2"/>
      <c r="U52" s="2"/>
      <c r="W52" s="8"/>
      <c r="X52" s="145"/>
      <c r="Y52" s="142"/>
      <c r="Z52" s="142"/>
      <c r="AA52" s="142"/>
      <c r="AB52" s="142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</row>
    <row r="53" spans="2:52" ht="22" customHeight="1"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2"/>
      <c r="U53" s="2"/>
      <c r="W53" s="8"/>
      <c r="X53" s="145"/>
      <c r="Y53" s="142"/>
      <c r="Z53" s="142"/>
      <c r="AA53" s="142"/>
      <c r="AB53" s="142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</row>
    <row r="54" spans="2:52" ht="22" customHeight="1"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2"/>
      <c r="U54" s="2"/>
      <c r="W54" s="8"/>
      <c r="X54" s="145"/>
      <c r="Y54" s="142"/>
      <c r="Z54" s="142"/>
      <c r="AA54" s="142"/>
      <c r="AB54" s="142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</row>
    <row r="55" spans="2:52" ht="22" customHeight="1"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2"/>
      <c r="U55" s="2"/>
      <c r="W55" s="8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</row>
    <row r="56" spans="2:52" ht="22" customHeight="1"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2"/>
      <c r="U56" s="2"/>
      <c r="W56" s="8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</row>
    <row r="57" spans="2:52" ht="22" customHeight="1"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2"/>
      <c r="U57" s="2"/>
      <c r="W57" s="8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</row>
    <row r="58" spans="2:52" ht="22" customHeight="1"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2"/>
      <c r="U58" s="2"/>
      <c r="W58" s="8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</row>
    <row r="59" spans="2:52" ht="22" customHeight="1"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2"/>
      <c r="U59" s="2"/>
      <c r="W59" s="8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</row>
    <row r="60" spans="2:52" ht="22" customHeight="1"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2"/>
      <c r="U60" s="2"/>
      <c r="W60" s="8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</row>
    <row r="61" spans="2:52" ht="22" customHeight="1"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2"/>
      <c r="U61" s="2"/>
      <c r="W61" s="8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</row>
    <row r="62" spans="2:52" ht="22" customHeight="1"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2"/>
      <c r="U62" s="2"/>
      <c r="W62" s="8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</row>
    <row r="63" spans="2:52" ht="22" customHeight="1"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2"/>
      <c r="U63" s="2"/>
      <c r="W63" s="8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</row>
    <row r="64" spans="2:52" ht="22" customHeight="1"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2"/>
      <c r="U64" s="2"/>
      <c r="W64" s="8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</row>
    <row r="65" spans="2:52" ht="22" customHeight="1"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2"/>
      <c r="U65" s="2"/>
      <c r="W65" s="8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</row>
    <row r="66" spans="2:52" ht="22" customHeight="1">
      <c r="B66" s="148"/>
      <c r="C66" s="149"/>
      <c r="D66" s="146"/>
      <c r="E66" s="146"/>
      <c r="F66" s="146"/>
      <c r="G66" s="145"/>
      <c r="H66" s="148"/>
      <c r="I66" s="148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2"/>
      <c r="U66" s="2"/>
      <c r="W66" s="8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</row>
    <row r="67" spans="2:52" ht="22" customHeight="1">
      <c r="B67" s="148"/>
      <c r="C67" s="149"/>
      <c r="D67" s="146"/>
      <c r="E67" s="146"/>
      <c r="F67" s="146"/>
      <c r="G67" s="145"/>
      <c r="H67" s="148"/>
      <c r="I67" s="148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2"/>
      <c r="U67" s="2"/>
      <c r="W67" s="8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</row>
    <row r="68" spans="2:52" ht="22" customHeight="1">
      <c r="B68" s="148"/>
      <c r="C68" s="149"/>
      <c r="D68" s="146"/>
      <c r="E68" s="146"/>
      <c r="F68" s="146"/>
      <c r="G68" s="145"/>
      <c r="H68" s="148"/>
      <c r="I68" s="148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2"/>
      <c r="U68" s="2"/>
      <c r="W68" s="8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</row>
    <row r="69" spans="2:52" ht="22" customHeight="1">
      <c r="B69" s="148"/>
      <c r="C69" s="149"/>
      <c r="D69" s="146"/>
      <c r="E69" s="146"/>
      <c r="F69" s="146"/>
      <c r="G69" s="145"/>
      <c r="H69" s="148"/>
      <c r="I69" s="148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2"/>
      <c r="U69" s="2"/>
      <c r="W69" s="8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</row>
    <row r="70" spans="2:52" ht="22" customHeight="1">
      <c r="B70" s="148"/>
      <c r="C70" s="149"/>
      <c r="D70" s="146"/>
      <c r="E70" s="146"/>
      <c r="F70" s="146"/>
      <c r="G70" s="145"/>
      <c r="H70" s="148"/>
      <c r="I70" s="148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2"/>
      <c r="U70" s="2"/>
      <c r="W70" s="8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</row>
    <row r="71" spans="2:52" ht="22" customHeight="1">
      <c r="B71" s="148"/>
      <c r="C71" s="149"/>
      <c r="D71" s="146"/>
      <c r="E71" s="146"/>
      <c r="F71" s="146"/>
      <c r="G71" s="145"/>
      <c r="H71" s="148"/>
      <c r="I71" s="148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2"/>
      <c r="U71" s="2"/>
      <c r="W71" s="8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</row>
    <row r="72" spans="2:52" ht="22" customHeight="1">
      <c r="B72" s="148"/>
      <c r="C72" s="149"/>
      <c r="D72" s="146"/>
      <c r="E72" s="146"/>
      <c r="F72" s="146"/>
      <c r="G72" s="145"/>
      <c r="H72" s="148"/>
      <c r="I72" s="148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2"/>
      <c r="U72" s="2"/>
      <c r="W72" s="8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</row>
    <row r="73" spans="2:52" ht="22" customHeight="1">
      <c r="B73" s="148"/>
      <c r="C73" s="149"/>
      <c r="D73" s="146"/>
      <c r="E73" s="146"/>
      <c r="F73" s="146"/>
      <c r="G73" s="145"/>
      <c r="H73" s="148"/>
      <c r="I73" s="148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2"/>
      <c r="U73" s="2"/>
      <c r="W73" s="8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</row>
    <row r="74" spans="2:52" ht="22" customHeight="1">
      <c r="B74" s="148"/>
      <c r="C74" s="149"/>
      <c r="D74" s="146"/>
      <c r="E74" s="146"/>
      <c r="F74" s="146"/>
      <c r="G74" s="145"/>
      <c r="H74" s="148"/>
      <c r="I74" s="148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2"/>
      <c r="U74" s="2"/>
      <c r="W74" s="8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</row>
    <row r="75" spans="2:52" ht="22" customHeight="1">
      <c r="B75" s="148"/>
      <c r="C75" s="149"/>
      <c r="D75" s="146"/>
      <c r="E75" s="146"/>
      <c r="F75" s="146"/>
      <c r="G75" s="145"/>
      <c r="H75" s="148"/>
      <c r="I75" s="148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2"/>
      <c r="U75" s="2"/>
      <c r="W75" s="8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</row>
    <row r="76" spans="2:52" ht="22" customHeight="1">
      <c r="B76" s="148"/>
      <c r="C76" s="149"/>
      <c r="D76" s="146"/>
      <c r="E76" s="146"/>
      <c r="F76" s="146"/>
      <c r="G76" s="145"/>
      <c r="H76" s="148"/>
      <c r="I76" s="148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2"/>
      <c r="U76" s="2"/>
      <c r="W76" s="8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</row>
    <row r="77" spans="2:52" ht="22" customHeight="1">
      <c r="B77" s="148"/>
      <c r="C77" s="149"/>
      <c r="D77" s="146"/>
      <c r="E77" s="146"/>
      <c r="F77" s="146"/>
      <c r="G77" s="145"/>
      <c r="H77" s="148"/>
      <c r="I77" s="148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2"/>
      <c r="U77" s="2"/>
      <c r="W77" s="8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</row>
    <row r="78" spans="2:52" ht="22" customHeight="1">
      <c r="B78" s="148"/>
      <c r="C78" s="149"/>
      <c r="D78" s="146"/>
      <c r="E78" s="146"/>
      <c r="F78" s="146"/>
      <c r="G78" s="145"/>
      <c r="H78" s="148"/>
      <c r="I78" s="148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2"/>
      <c r="U78" s="2"/>
      <c r="W78" s="8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</row>
    <row r="79" spans="2:52" ht="22" customHeight="1">
      <c r="B79" s="148"/>
      <c r="C79" s="149"/>
      <c r="D79" s="146"/>
      <c r="E79" s="146"/>
      <c r="F79" s="146"/>
      <c r="G79" s="145"/>
      <c r="H79" s="148"/>
      <c r="I79" s="148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2"/>
      <c r="U79" s="2"/>
      <c r="W79" s="8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</row>
    <row r="80" spans="2:52" ht="22" customHeight="1">
      <c r="B80" s="148"/>
      <c r="C80" s="149"/>
      <c r="D80" s="146"/>
      <c r="E80" s="146"/>
      <c r="F80" s="146"/>
      <c r="G80" s="145"/>
      <c r="H80" s="148"/>
      <c r="I80" s="148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2"/>
      <c r="U80" s="2"/>
      <c r="W80" s="8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</row>
    <row r="81" spans="2:52" ht="22" customHeight="1">
      <c r="B81" s="148"/>
      <c r="C81" s="149"/>
      <c r="D81" s="146"/>
      <c r="E81" s="146"/>
      <c r="F81" s="146"/>
      <c r="G81" s="145"/>
      <c r="H81" s="148"/>
      <c r="I81" s="148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2"/>
      <c r="U81" s="2"/>
      <c r="W81" s="8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</row>
    <row r="82" spans="2:52" ht="22" customHeight="1">
      <c r="B82" s="148"/>
      <c r="C82" s="149"/>
      <c r="D82" s="146"/>
      <c r="E82" s="146"/>
      <c r="F82" s="146"/>
      <c r="G82" s="145"/>
      <c r="H82" s="148"/>
      <c r="I82" s="148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2"/>
      <c r="U82" s="2"/>
      <c r="W82" s="8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</row>
    <row r="83" spans="2:52" ht="22" customHeight="1">
      <c r="B83" s="148"/>
      <c r="C83" s="149"/>
      <c r="D83" s="146"/>
      <c r="E83" s="146"/>
      <c r="F83" s="146"/>
      <c r="G83" s="145"/>
      <c r="H83" s="148"/>
      <c r="I83" s="148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2"/>
      <c r="U83" s="2"/>
      <c r="W83" s="8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</row>
    <row r="84" spans="2:52" ht="22" customHeight="1">
      <c r="B84" s="148"/>
      <c r="C84" s="149"/>
      <c r="D84" s="146"/>
      <c r="E84" s="146"/>
      <c r="F84" s="146"/>
      <c r="G84" s="145"/>
      <c r="H84" s="148"/>
      <c r="I84" s="148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2"/>
      <c r="U84" s="2"/>
      <c r="W84" s="8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</row>
    <row r="85" spans="2:52" ht="22" customHeight="1">
      <c r="B85" s="148"/>
      <c r="C85" s="149"/>
      <c r="D85" s="146"/>
      <c r="E85" s="146"/>
      <c r="F85" s="146"/>
      <c r="G85" s="145"/>
      <c r="H85" s="148"/>
      <c r="I85" s="148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2"/>
      <c r="U85" s="2"/>
      <c r="W85" s="8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</row>
    <row r="86" spans="2:52" ht="22" customHeight="1">
      <c r="B86" s="148"/>
      <c r="C86" s="149"/>
      <c r="D86" s="146"/>
      <c r="E86" s="146"/>
      <c r="F86" s="146"/>
      <c r="G86" s="145"/>
      <c r="H86" s="148"/>
      <c r="I86" s="148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2"/>
      <c r="U86" s="2"/>
      <c r="W86" s="8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</row>
    <row r="87" spans="2:52" ht="22" customHeight="1">
      <c r="B87" s="148"/>
      <c r="C87" s="149"/>
      <c r="D87" s="146"/>
      <c r="E87" s="146"/>
      <c r="F87" s="146"/>
      <c r="G87" s="145"/>
      <c r="H87" s="148"/>
      <c r="I87" s="148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</row>
    <row r="88" spans="2:52" ht="22" customHeight="1">
      <c r="B88" s="148"/>
      <c r="C88" s="149"/>
      <c r="D88" s="146"/>
      <c r="E88" s="146"/>
      <c r="F88" s="146"/>
      <c r="G88" s="145"/>
      <c r="H88" s="148"/>
      <c r="I88" s="148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</row>
    <row r="89" spans="2:52" ht="22" customHeight="1">
      <c r="B89" s="148"/>
      <c r="C89" s="149"/>
      <c r="D89" s="146"/>
      <c r="E89" s="146"/>
      <c r="F89" s="146"/>
      <c r="G89" s="145"/>
      <c r="H89" s="148"/>
      <c r="I89" s="148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</row>
    <row r="90" spans="2:52" ht="22" customHeight="1">
      <c r="B90" s="148"/>
      <c r="C90" s="149"/>
      <c r="D90" s="146"/>
      <c r="E90" s="146"/>
      <c r="F90" s="146"/>
      <c r="G90" s="145"/>
      <c r="H90" s="148"/>
      <c r="I90" s="148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</row>
    <row r="91" spans="2:52" ht="22" customHeight="1">
      <c r="B91" s="148"/>
      <c r="C91" s="149"/>
      <c r="D91" s="146"/>
      <c r="E91" s="146"/>
      <c r="F91" s="146"/>
      <c r="G91" s="145"/>
      <c r="H91" s="148"/>
      <c r="I91" s="148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</row>
    <row r="92" spans="2:52" ht="22" customHeight="1">
      <c r="B92" s="148"/>
      <c r="C92" s="149"/>
      <c r="D92" s="146"/>
      <c r="E92" s="146"/>
      <c r="F92" s="146"/>
      <c r="G92" s="145"/>
      <c r="H92" s="148"/>
      <c r="I92" s="148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</row>
    <row r="93" spans="2:52" ht="22" customHeight="1">
      <c r="B93" s="148"/>
      <c r="C93" s="149"/>
      <c r="D93" s="146"/>
      <c r="E93" s="146"/>
      <c r="F93" s="146"/>
      <c r="G93" s="145"/>
      <c r="H93" s="148"/>
      <c r="I93" s="148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</row>
    <row r="94" spans="2:52" ht="22" customHeight="1">
      <c r="B94" s="148"/>
      <c r="C94" s="149"/>
      <c r="D94" s="146"/>
      <c r="E94" s="146"/>
      <c r="F94" s="146"/>
      <c r="G94" s="145"/>
      <c r="H94" s="148"/>
      <c r="I94" s="148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</row>
    <row r="95" spans="2:52" ht="22" customHeight="1">
      <c r="B95" s="148"/>
      <c r="C95" s="149"/>
      <c r="D95" s="146"/>
      <c r="E95" s="146"/>
      <c r="F95" s="146"/>
      <c r="G95" s="145"/>
      <c r="H95" s="148"/>
      <c r="I95" s="148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</row>
    <row r="96" spans="2:52" ht="22" customHeight="1">
      <c r="B96" s="148"/>
      <c r="C96" s="149"/>
      <c r="D96" s="146"/>
      <c r="E96" s="146"/>
      <c r="F96" s="146"/>
      <c r="G96" s="145"/>
      <c r="H96" s="148"/>
      <c r="I96" s="148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</row>
    <row r="97" spans="2:52" ht="22" customHeight="1">
      <c r="B97" s="148"/>
      <c r="C97" s="149"/>
      <c r="D97" s="146"/>
      <c r="E97" s="146"/>
      <c r="F97" s="146"/>
      <c r="G97" s="145"/>
      <c r="H97" s="148"/>
      <c r="I97" s="148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</row>
    <row r="98" spans="2:52" ht="22" customHeight="1">
      <c r="B98" s="148"/>
      <c r="C98" s="149"/>
      <c r="D98" s="146"/>
      <c r="E98" s="146"/>
      <c r="F98" s="146"/>
      <c r="G98" s="145"/>
      <c r="H98" s="148"/>
      <c r="I98" s="148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</row>
    <row r="99" spans="2:52" ht="22" customHeight="1">
      <c r="B99" s="148"/>
      <c r="C99" s="149"/>
      <c r="D99" s="146"/>
      <c r="E99" s="146"/>
      <c r="F99" s="146"/>
      <c r="G99" s="145"/>
      <c r="H99" s="148"/>
      <c r="I99" s="148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</row>
    <row r="100" spans="2:52" ht="22" customHeight="1">
      <c r="B100" s="148"/>
      <c r="C100" s="149"/>
      <c r="D100" s="146"/>
      <c r="E100" s="146"/>
      <c r="F100" s="146"/>
      <c r="G100" s="145"/>
      <c r="H100" s="148"/>
      <c r="I100" s="148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</row>
    <row r="101" spans="2:52" ht="22" customHeight="1">
      <c r="B101" s="148"/>
      <c r="C101" s="149"/>
      <c r="D101" s="146"/>
      <c r="E101" s="146"/>
      <c r="F101" s="146"/>
      <c r="G101" s="145"/>
      <c r="H101" s="148"/>
      <c r="I101" s="148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</row>
    <row r="102" spans="2:52" ht="22" customHeight="1">
      <c r="B102" s="148"/>
      <c r="C102" s="149"/>
      <c r="D102" s="146"/>
      <c r="E102" s="146"/>
      <c r="F102" s="146"/>
      <c r="G102" s="145"/>
      <c r="H102" s="148"/>
      <c r="I102" s="148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</row>
    <row r="103" spans="2:52" ht="22" customHeight="1">
      <c r="B103" s="148"/>
      <c r="C103" s="149"/>
      <c r="D103" s="146"/>
      <c r="E103" s="146"/>
      <c r="F103" s="146"/>
      <c r="G103" s="145"/>
      <c r="H103" s="148"/>
      <c r="I103" s="148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</row>
    <row r="104" spans="2:52" ht="22" customHeight="1">
      <c r="B104" s="148"/>
      <c r="C104" s="149"/>
      <c r="D104" s="146"/>
      <c r="E104" s="146"/>
      <c r="F104" s="146"/>
      <c r="G104" s="145"/>
      <c r="H104" s="148"/>
      <c r="I104" s="148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</row>
    <row r="105" spans="2:52" ht="22" customHeight="1">
      <c r="B105" s="148"/>
      <c r="C105" s="149"/>
      <c r="D105" s="146"/>
      <c r="E105" s="146"/>
      <c r="F105" s="146"/>
      <c r="G105" s="145"/>
      <c r="H105" s="148"/>
      <c r="I105" s="148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</row>
    <row r="106" spans="2:52" ht="22" customHeight="1">
      <c r="B106" s="148"/>
      <c r="C106" s="149"/>
      <c r="D106" s="146"/>
      <c r="E106" s="146"/>
      <c r="F106" s="146"/>
      <c r="G106" s="145"/>
      <c r="H106" s="148"/>
      <c r="I106" s="148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</row>
    <row r="107" spans="2:52" ht="22" customHeight="1">
      <c r="B107" s="148"/>
      <c r="C107" s="149"/>
      <c r="D107" s="146"/>
      <c r="E107" s="146"/>
      <c r="F107" s="146"/>
      <c r="G107" s="145"/>
      <c r="H107" s="148"/>
      <c r="I107" s="148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</row>
    <row r="108" spans="2:52" ht="22" customHeight="1">
      <c r="B108" s="148"/>
      <c r="C108" s="149"/>
      <c r="D108" s="146"/>
      <c r="E108" s="146"/>
      <c r="F108" s="146"/>
      <c r="G108" s="145"/>
      <c r="H108" s="148"/>
      <c r="I108" s="148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</row>
    <row r="109" spans="2:52" ht="22" customHeight="1">
      <c r="B109" s="148"/>
      <c r="C109" s="149"/>
      <c r="D109" s="146"/>
      <c r="E109" s="146"/>
      <c r="F109" s="146"/>
      <c r="G109" s="145"/>
      <c r="H109" s="148"/>
      <c r="I109" s="148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</row>
    <row r="110" spans="2:52" ht="22" customHeight="1">
      <c r="B110" s="148"/>
      <c r="C110" s="149"/>
      <c r="D110" s="146"/>
      <c r="E110" s="146"/>
      <c r="F110" s="146"/>
      <c r="G110" s="145"/>
      <c r="H110" s="148"/>
      <c r="I110" s="148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</row>
    <row r="111" spans="2:52" ht="22" customHeight="1">
      <c r="B111" s="148"/>
      <c r="C111" s="149"/>
      <c r="D111" s="146"/>
      <c r="E111" s="146"/>
      <c r="F111" s="146"/>
      <c r="G111" s="145"/>
      <c r="H111" s="148"/>
      <c r="I111" s="148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</row>
    <row r="112" spans="2:52" ht="22" customHeight="1">
      <c r="B112" s="148"/>
      <c r="C112" s="149"/>
      <c r="D112" s="146"/>
      <c r="E112" s="146"/>
      <c r="F112" s="146"/>
      <c r="G112" s="145"/>
      <c r="H112" s="148"/>
      <c r="I112" s="148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</row>
    <row r="113" spans="2:19" ht="22" customHeight="1">
      <c r="B113" s="148"/>
      <c r="C113" s="149"/>
      <c r="D113" s="146"/>
      <c r="E113" s="146"/>
      <c r="F113" s="146"/>
      <c r="G113" s="145"/>
      <c r="H113" s="148"/>
      <c r="I113" s="148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</row>
    <row r="114" spans="2:19" ht="22" customHeight="1"/>
    <row r="115" spans="2:19" ht="22" customHeight="1"/>
    <row r="116" spans="2:19" ht="22" customHeight="1"/>
    <row r="117" spans="2:19" ht="22" customHeight="1"/>
    <row r="118" spans="2:19" ht="22" customHeight="1"/>
    <row r="119" spans="2:19" ht="22" customHeight="1"/>
    <row r="120" spans="2:19" ht="22" customHeight="1"/>
    <row r="121" spans="2:19" ht="22" customHeight="1"/>
    <row r="122" spans="2:19" ht="22" customHeight="1"/>
    <row r="123" spans="2:19" ht="22" customHeight="1"/>
    <row r="124" spans="2:19" ht="22" customHeight="1"/>
    <row r="125" spans="2:19" ht="22" customHeight="1"/>
    <row r="126" spans="2:19" ht="22" customHeight="1"/>
    <row r="127" spans="2:19" ht="22" customHeight="1"/>
    <row r="128" spans="2:19" ht="22" customHeight="1"/>
    <row r="129" spans="20:21" ht="22" customHeight="1"/>
    <row r="130" spans="20:21" ht="22" customHeight="1"/>
    <row r="131" spans="20:21" ht="22" customHeight="1">
      <c r="T131" s="9"/>
      <c r="U131" s="2"/>
    </row>
    <row r="132" spans="20:21" ht="22" customHeight="1">
      <c r="T132" s="9"/>
    </row>
    <row r="133" spans="20:21" ht="22" customHeight="1">
      <c r="T133" s="9"/>
    </row>
    <row r="134" spans="20:21" ht="22" customHeight="1">
      <c r="T134" s="9"/>
    </row>
    <row r="135" spans="20:21" ht="22" customHeight="1">
      <c r="T135" s="9"/>
    </row>
    <row r="136" spans="20:21" ht="22" customHeight="1">
      <c r="T136" s="9"/>
    </row>
    <row r="137" spans="20:21" ht="22" customHeight="1">
      <c r="T137" s="9"/>
    </row>
    <row r="138" spans="20:21" ht="22" customHeight="1">
      <c r="T138" s="9"/>
    </row>
    <row r="139" spans="20:21" ht="22" customHeight="1">
      <c r="T139" s="9"/>
    </row>
    <row r="140" spans="20:21" ht="22" customHeight="1">
      <c r="T140" s="9"/>
    </row>
    <row r="141" spans="20:21" ht="22" customHeight="1">
      <c r="T141" s="9"/>
    </row>
    <row r="142" spans="20:21" ht="22" customHeight="1">
      <c r="T142" s="9"/>
    </row>
    <row r="143" spans="20:21" ht="22" customHeight="1">
      <c r="T143" s="9"/>
    </row>
    <row r="144" spans="20:21" ht="22" customHeight="1">
      <c r="T144" s="9"/>
    </row>
    <row r="145" spans="20:20" ht="22" customHeight="1">
      <c r="T145" s="9"/>
    </row>
    <row r="146" spans="20:20" ht="22" customHeight="1">
      <c r="T146" s="9"/>
    </row>
    <row r="147" spans="20:20" ht="22" customHeight="1">
      <c r="T147" s="9"/>
    </row>
    <row r="148" spans="20:20" ht="22" customHeight="1">
      <c r="T148" s="9"/>
    </row>
    <row r="149" spans="20:20" ht="22" customHeight="1">
      <c r="T149" s="9"/>
    </row>
    <row r="150" spans="20:20" ht="22" customHeight="1">
      <c r="T150" s="9"/>
    </row>
    <row r="151" spans="20:20" ht="22" customHeight="1">
      <c r="T151" s="9"/>
    </row>
    <row r="152" spans="20:20" ht="22" customHeight="1">
      <c r="T152" s="9"/>
    </row>
    <row r="153" spans="20:20" ht="22" customHeight="1">
      <c r="T153" s="9"/>
    </row>
    <row r="154" spans="20:20" ht="22" customHeight="1">
      <c r="T154" s="9"/>
    </row>
    <row r="155" spans="20:20" ht="22" customHeight="1">
      <c r="T155" s="9"/>
    </row>
    <row r="156" spans="20:20" ht="22" customHeight="1">
      <c r="T156" s="9"/>
    </row>
    <row r="157" spans="20:20" ht="22" customHeight="1">
      <c r="T157" s="9"/>
    </row>
    <row r="158" spans="20:20" ht="22" customHeight="1">
      <c r="T158" s="9"/>
    </row>
    <row r="159" spans="20:20" ht="22" customHeight="1">
      <c r="T159" s="9"/>
    </row>
    <row r="160" spans="20:20" ht="22" customHeight="1">
      <c r="T160" s="9"/>
    </row>
    <row r="161" spans="20:20" ht="22" customHeight="1">
      <c r="T161" s="9"/>
    </row>
    <row r="162" spans="20:20" ht="22" customHeight="1">
      <c r="T162" s="9"/>
    </row>
    <row r="163" spans="20:20" ht="22" customHeight="1">
      <c r="T163" s="9"/>
    </row>
    <row r="164" spans="20:20" ht="22" customHeight="1">
      <c r="T164" s="9"/>
    </row>
    <row r="165" spans="20:20" ht="22" customHeight="1">
      <c r="T165" s="9"/>
    </row>
    <row r="166" spans="20:20" ht="22" customHeight="1">
      <c r="T166" s="9"/>
    </row>
    <row r="167" spans="20:20" ht="22" customHeight="1">
      <c r="T167" s="9"/>
    </row>
    <row r="168" spans="20:20" ht="22" customHeight="1">
      <c r="T168" s="9"/>
    </row>
    <row r="169" spans="20:20" ht="22" customHeight="1">
      <c r="T169" s="9"/>
    </row>
    <row r="170" spans="20:20" ht="22" customHeight="1">
      <c r="T170" s="9"/>
    </row>
    <row r="171" spans="20:20" ht="22" customHeight="1"/>
    <row r="172" spans="20:20" ht="22" customHeight="1"/>
    <row r="173" spans="20:20" ht="22" customHeight="1"/>
    <row r="174" spans="20:20" ht="22" customHeight="1"/>
    <row r="175" spans="20:20" ht="22" customHeight="1"/>
    <row r="176" spans="20:20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217" ht="22" customHeight="1"/>
    <row r="218" ht="22" customHeight="1"/>
    <row r="219" ht="22" customHeight="1"/>
    <row r="220" ht="22" customHeight="1"/>
    <row r="221" ht="22" customHeight="1"/>
    <row r="222" ht="22" customHeight="1"/>
  </sheetData>
  <sheetProtection formatCells="0"/>
  <mergeCells count="6">
    <mergeCell ref="N2:P2"/>
    <mergeCell ref="B3:E3"/>
    <mergeCell ref="N3:P3"/>
    <mergeCell ref="F3:I3"/>
    <mergeCell ref="J3:K3"/>
    <mergeCell ref="L3:M3"/>
  </mergeCells>
  <phoneticPr fontId="2"/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5E25-0099-4C46-BF3B-93E500BE1952}">
  <sheetPr codeName="Sheet3"/>
  <dimension ref="A1:BK216"/>
  <sheetViews>
    <sheetView zoomScale="82" zoomScaleNormal="30" workbookViewId="0">
      <selection activeCell="AE21" sqref="AE21"/>
    </sheetView>
  </sheetViews>
  <sheetFormatPr baseColWidth="10" defaultColWidth="10.6640625" defaultRowHeight="13"/>
  <cols>
    <col min="1" max="1" width="1.5" style="244" customWidth="1"/>
    <col min="2" max="2" width="12.33203125" style="260" customWidth="1"/>
    <col min="3" max="3" width="4.5" style="261" customWidth="1"/>
    <col min="4" max="4" width="28.5" style="262" customWidth="1"/>
    <col min="5" max="5" width="29.6640625" style="262" customWidth="1"/>
    <col min="6" max="6" width="13" style="262" customWidth="1"/>
    <col min="7" max="7" width="12.33203125" style="244" customWidth="1"/>
    <col min="8" max="9" width="12.5" style="260" customWidth="1"/>
    <col min="10" max="16" width="12.5" style="244" customWidth="1"/>
    <col min="17" max="17" width="15.5" style="244" customWidth="1"/>
    <col min="18" max="18" width="1.5" style="244" customWidth="1"/>
    <col min="19" max="19" width="4.6640625" style="244" customWidth="1"/>
    <col min="20" max="20" width="5.5" style="244" customWidth="1"/>
    <col min="21" max="21" width="9.1640625" style="244" customWidth="1"/>
    <col min="22" max="22" width="67" style="244" customWidth="1"/>
    <col min="23" max="23" width="7.5" style="244" customWidth="1"/>
    <col min="24" max="24" width="5.1640625" style="244" customWidth="1"/>
    <col min="25" max="25" width="7.5" style="244" customWidth="1"/>
    <col min="26" max="26" width="10.6640625" style="244" customWidth="1"/>
    <col min="27" max="16384" width="10.6640625" style="244"/>
  </cols>
  <sheetData>
    <row r="1" spans="2:63" s="197" customFormat="1" ht="38" customHeight="1" thickBot="1">
      <c r="B1" s="190" t="s">
        <v>9</v>
      </c>
      <c r="C1" s="191"/>
      <c r="D1" s="192"/>
      <c r="E1" s="192"/>
      <c r="F1" s="192"/>
      <c r="G1" s="193"/>
      <c r="H1" s="194"/>
      <c r="I1" s="194"/>
      <c r="J1" s="193"/>
      <c r="K1" s="193"/>
      <c r="L1" s="193"/>
      <c r="M1" s="193"/>
      <c r="N1" s="193"/>
      <c r="O1" s="193"/>
      <c r="P1" s="193"/>
      <c r="Q1" s="195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</row>
    <row r="2" spans="2:63" s="210" customFormat="1" ht="16" customHeight="1">
      <c r="B2" s="198" t="s">
        <v>10</v>
      </c>
      <c r="C2" s="199"/>
      <c r="D2" s="200"/>
      <c r="E2" s="201"/>
      <c r="F2" s="202" t="s">
        <v>17</v>
      </c>
      <c r="G2" s="203"/>
      <c r="H2" s="204"/>
      <c r="I2" s="205"/>
      <c r="J2" s="202" t="s">
        <v>15</v>
      </c>
      <c r="K2" s="206"/>
      <c r="L2" s="207" t="s">
        <v>18</v>
      </c>
      <c r="M2" s="206"/>
      <c r="N2" s="279" t="s">
        <v>16</v>
      </c>
      <c r="O2" s="280"/>
      <c r="P2" s="281"/>
      <c r="Q2" s="208" t="s">
        <v>19</v>
      </c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</row>
    <row r="3" spans="2:63" s="212" customFormat="1" ht="55" customHeight="1" thickBot="1"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1</v>
      </c>
      <c r="R3" s="137"/>
      <c r="S3" s="137"/>
      <c r="T3" s="211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</row>
    <row r="4" spans="2:63" s="217" customFormat="1" ht="15" customHeight="1" thickBot="1">
      <c r="B4" s="213"/>
      <c r="C4" s="214"/>
      <c r="D4" s="215"/>
      <c r="E4" s="215"/>
      <c r="F4" s="216"/>
      <c r="H4" s="218"/>
      <c r="I4" s="219"/>
      <c r="Q4" s="220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221"/>
      <c r="AV4" s="221"/>
      <c r="AW4" s="221"/>
      <c r="AX4" s="221"/>
      <c r="AY4" s="221"/>
      <c r="AZ4" s="221"/>
      <c r="BA4" s="221"/>
      <c r="BB4" s="221"/>
      <c r="BC4" s="221"/>
      <c r="BD4" s="221"/>
      <c r="BE4" s="221"/>
      <c r="BF4" s="221"/>
      <c r="BG4" s="221"/>
      <c r="BH4" s="221"/>
      <c r="BI4" s="221"/>
      <c r="BJ4" s="221"/>
      <c r="BK4" s="221"/>
    </row>
    <row r="5" spans="2:63" s="217" customFormat="1" ht="55" customHeight="1" thickBot="1">
      <c r="B5" s="222"/>
      <c r="C5" s="223" t="s">
        <v>11</v>
      </c>
      <c r="D5" s="224"/>
      <c r="E5" s="224"/>
      <c r="F5" s="225"/>
      <c r="G5" s="226" t="s">
        <v>7</v>
      </c>
      <c r="H5" s="101" t="str">
        <f>IF(Description1&lt;&gt;"", Description1, "")</f>
        <v>Line Producer</v>
      </c>
      <c r="I5" s="102" t="str">
        <f>IF(Description2&lt;&gt;"", Description2, "")</f>
        <v>Auto Rentals</v>
      </c>
      <c r="J5" s="102" t="str">
        <f>IF(Description3&lt;&gt;"", Description3, "")</f>
        <v>Pre Pro Meals</v>
      </c>
      <c r="K5" s="102" t="str">
        <f>IF(Description4&lt;&gt;"", Description4, "")</f>
        <v>Production Supplies</v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227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</row>
    <row r="6" spans="2:63" s="236" customFormat="1" ht="20" customHeight="1" thickBot="1">
      <c r="B6" s="228" t="s">
        <v>4</v>
      </c>
      <c r="C6" s="229" t="s">
        <v>5</v>
      </c>
      <c r="D6" s="230" t="s">
        <v>14</v>
      </c>
      <c r="E6" s="231" t="s">
        <v>13</v>
      </c>
      <c r="F6" s="232" t="s">
        <v>12</v>
      </c>
      <c r="G6" s="233" t="s">
        <v>6</v>
      </c>
      <c r="H6" s="85">
        <f>IF(page1!H$6=0, "", page1!H$6)</f>
        <v>1</v>
      </c>
      <c r="I6" s="85">
        <f>IF(page1!I$6=0, "", page1!I$6)</f>
        <v>101</v>
      </c>
      <c r="J6" s="85">
        <f>IF(page1!J$6=0, "", page1!J$6)</f>
        <v>112</v>
      </c>
      <c r="K6" s="85">
        <f>IF(page1!K$6=0, "", page1!K$6)</f>
        <v>204</v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234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5"/>
      <c r="BE6" s="235"/>
      <c r="BF6" s="235"/>
      <c r="BG6" s="235"/>
      <c r="BH6" s="235"/>
      <c r="BI6" s="235"/>
      <c r="BJ6" s="235"/>
      <c r="BK6" s="235"/>
    </row>
    <row r="7" spans="2:63" s="240" customFormat="1" ht="35" customHeight="1">
      <c r="B7" s="91"/>
      <c r="C7" s="92"/>
      <c r="D7" s="93"/>
      <c r="E7" s="94"/>
      <c r="F7" s="173"/>
      <c r="G7" s="17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237"/>
      <c r="S7" s="143"/>
      <c r="T7" s="238"/>
      <c r="U7" s="238"/>
      <c r="V7" s="144"/>
      <c r="W7" s="238"/>
      <c r="X7" s="239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8"/>
      <c r="BE7" s="238"/>
      <c r="BF7" s="238"/>
      <c r="BG7" s="238"/>
      <c r="BH7" s="238"/>
      <c r="BI7" s="238"/>
      <c r="BJ7" s="238"/>
      <c r="BK7" s="238"/>
    </row>
    <row r="8" spans="2:63" s="240" customFormat="1" ht="35" customHeight="1">
      <c r="B8" s="54"/>
      <c r="C8" s="50"/>
      <c r="D8" s="51"/>
      <c r="E8" s="52"/>
      <c r="F8" s="175"/>
      <c r="G8" s="176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237"/>
      <c r="S8" s="143"/>
      <c r="T8" s="238"/>
      <c r="U8" s="238"/>
      <c r="V8" s="144"/>
      <c r="W8" s="238"/>
      <c r="X8" s="239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8"/>
      <c r="BE8" s="238"/>
      <c r="BF8" s="238"/>
      <c r="BG8" s="238"/>
      <c r="BH8" s="238"/>
      <c r="BI8" s="238"/>
      <c r="BJ8" s="238"/>
      <c r="BK8" s="238"/>
    </row>
    <row r="9" spans="2:63" s="240" customFormat="1" ht="35" customHeight="1">
      <c r="B9" s="54"/>
      <c r="C9" s="50"/>
      <c r="D9" s="51"/>
      <c r="E9" s="52"/>
      <c r="F9" s="175"/>
      <c r="G9" s="176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237"/>
      <c r="S9" s="143"/>
      <c r="T9" s="238"/>
      <c r="U9" s="238"/>
      <c r="V9" s="144"/>
      <c r="W9" s="238"/>
      <c r="X9" s="239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8"/>
    </row>
    <row r="10" spans="2:63" s="240" customFormat="1" ht="35" customHeight="1">
      <c r="B10" s="54"/>
      <c r="C10" s="50"/>
      <c r="D10" s="51"/>
      <c r="E10" s="52"/>
      <c r="F10" s="175"/>
      <c r="G10" s="176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237"/>
      <c r="S10" s="143"/>
      <c r="T10" s="238"/>
      <c r="U10" s="238"/>
      <c r="V10" s="144"/>
      <c r="W10" s="238"/>
      <c r="X10" s="239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</row>
    <row r="11" spans="2:63" s="240" customFormat="1" ht="35" customHeight="1"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237"/>
      <c r="S11" s="143"/>
      <c r="T11" s="238"/>
      <c r="U11" s="238"/>
      <c r="V11" s="144"/>
      <c r="W11" s="238"/>
      <c r="X11" s="239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</row>
    <row r="12" spans="2:63" s="240" customFormat="1" ht="35" customHeight="1"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237"/>
      <c r="S12" s="143"/>
      <c r="T12" s="238"/>
      <c r="U12" s="238"/>
      <c r="V12" s="144"/>
      <c r="W12" s="238"/>
      <c r="X12" s="239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</row>
    <row r="13" spans="2:63" s="240" customFormat="1" ht="35" customHeight="1"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237"/>
      <c r="S13" s="143"/>
      <c r="T13" s="238"/>
      <c r="U13" s="238"/>
      <c r="V13" s="144"/>
      <c r="W13" s="238"/>
      <c r="X13" s="239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</row>
    <row r="14" spans="2:63" s="240" customFormat="1" ht="35" customHeight="1"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237"/>
      <c r="S14" s="143"/>
      <c r="T14" s="238"/>
      <c r="U14" s="238"/>
      <c r="V14" s="144"/>
      <c r="W14" s="238"/>
      <c r="X14" s="239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</row>
    <row r="15" spans="2:63" s="240" customFormat="1" ht="35" customHeight="1"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237"/>
      <c r="S15" s="143"/>
      <c r="T15" s="238"/>
      <c r="U15" s="238"/>
      <c r="V15" s="144"/>
      <c r="W15" s="238"/>
      <c r="X15" s="239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</row>
    <row r="16" spans="2:63" s="240" customFormat="1" ht="35" customHeight="1"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237"/>
      <c r="S16" s="143"/>
      <c r="T16" s="238"/>
      <c r="U16" s="238"/>
      <c r="V16" s="144"/>
      <c r="W16" s="238"/>
      <c r="X16" s="239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8"/>
      <c r="BB16" s="238"/>
      <c r="BC16" s="238"/>
      <c r="BD16" s="238"/>
      <c r="BE16" s="238"/>
      <c r="BF16" s="238"/>
      <c r="BG16" s="238"/>
      <c r="BH16" s="238"/>
      <c r="BI16" s="238"/>
      <c r="BJ16" s="238"/>
      <c r="BK16" s="238"/>
    </row>
    <row r="17" spans="2:63" s="240" customFormat="1" ht="35" customHeight="1"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237"/>
      <c r="S17" s="238"/>
      <c r="T17" s="238"/>
      <c r="U17" s="238"/>
      <c r="V17" s="239"/>
      <c r="W17" s="238"/>
      <c r="X17" s="239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</row>
    <row r="18" spans="2:63" s="240" customFormat="1" ht="35" customHeight="1"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237"/>
      <c r="S18" s="238"/>
      <c r="T18" s="238"/>
      <c r="U18" s="238"/>
      <c r="V18" s="241"/>
      <c r="W18" s="238"/>
      <c r="X18" s="239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38"/>
      <c r="BK18" s="238"/>
    </row>
    <row r="19" spans="2:63" s="240" customFormat="1" ht="35" customHeight="1"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237"/>
      <c r="S19" s="238"/>
      <c r="T19" s="238"/>
      <c r="U19" s="238"/>
      <c r="V19" s="241"/>
      <c r="W19" s="238"/>
      <c r="X19" s="239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38"/>
      <c r="BK19" s="238"/>
    </row>
    <row r="20" spans="2:63" s="240" customFormat="1" ht="35" customHeight="1"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237"/>
      <c r="S20" s="238"/>
      <c r="T20" s="238"/>
      <c r="U20" s="238"/>
      <c r="V20" s="239"/>
      <c r="W20" s="238"/>
      <c r="X20" s="239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  <c r="BC20" s="238"/>
      <c r="BD20" s="238"/>
      <c r="BE20" s="238"/>
      <c r="BF20" s="238"/>
      <c r="BG20" s="238"/>
      <c r="BH20" s="238"/>
      <c r="BI20" s="238"/>
      <c r="BJ20" s="238"/>
      <c r="BK20" s="238"/>
    </row>
    <row r="21" spans="2:63" s="240" customFormat="1" ht="35" customHeight="1"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237"/>
      <c r="S21" s="238"/>
      <c r="T21" s="238"/>
      <c r="U21" s="238"/>
      <c r="V21" s="239"/>
      <c r="W21" s="238"/>
      <c r="X21" s="239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</row>
    <row r="22" spans="2:63" s="240" customFormat="1" ht="35" customHeight="1"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237"/>
      <c r="S22" s="238"/>
      <c r="T22" s="238"/>
      <c r="U22" s="238"/>
      <c r="V22" s="241"/>
      <c r="W22" s="238"/>
      <c r="X22" s="239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8"/>
      <c r="BD22" s="238"/>
      <c r="BE22" s="238"/>
      <c r="BF22" s="238"/>
      <c r="BG22" s="238"/>
      <c r="BH22" s="238"/>
      <c r="BI22" s="238"/>
      <c r="BJ22" s="238"/>
      <c r="BK22" s="238"/>
    </row>
    <row r="23" spans="2:63" s="240" customFormat="1" ht="35" customHeight="1"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237"/>
      <c r="S23" s="238"/>
      <c r="T23" s="238"/>
      <c r="U23" s="238"/>
      <c r="V23" s="239"/>
      <c r="W23" s="238"/>
      <c r="X23" s="239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8"/>
      <c r="BD23" s="238"/>
      <c r="BE23" s="238"/>
      <c r="BF23" s="238"/>
      <c r="BG23" s="238"/>
      <c r="BH23" s="238"/>
      <c r="BI23" s="238"/>
      <c r="BJ23" s="238"/>
      <c r="BK23" s="238"/>
    </row>
    <row r="24" spans="2:63" s="240" customFormat="1" ht="35" customHeight="1"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237"/>
      <c r="S24" s="238"/>
      <c r="T24" s="238"/>
      <c r="U24" s="238"/>
      <c r="V24" s="239"/>
      <c r="W24" s="238"/>
      <c r="X24" s="239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  <c r="BC24" s="238"/>
      <c r="BD24" s="238"/>
      <c r="BE24" s="238"/>
      <c r="BF24" s="238"/>
      <c r="BG24" s="238"/>
      <c r="BH24" s="238"/>
      <c r="BI24" s="238"/>
      <c r="BJ24" s="238"/>
      <c r="BK24" s="238"/>
    </row>
    <row r="25" spans="2:63" s="240" customFormat="1" ht="35" customHeight="1"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237"/>
      <c r="S25" s="238"/>
      <c r="T25" s="238"/>
      <c r="U25" s="238"/>
      <c r="V25" s="239"/>
      <c r="W25" s="238"/>
      <c r="X25" s="239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8"/>
      <c r="BB25" s="238"/>
      <c r="BC25" s="238"/>
      <c r="BD25" s="238"/>
      <c r="BE25" s="238"/>
      <c r="BF25" s="238"/>
      <c r="BG25" s="238"/>
      <c r="BH25" s="238"/>
      <c r="BI25" s="238"/>
      <c r="BJ25" s="238"/>
      <c r="BK25" s="238"/>
    </row>
    <row r="26" spans="2:63" s="240" customFormat="1" ht="35" customHeight="1"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237"/>
      <c r="S26" s="238"/>
      <c r="T26" s="238"/>
      <c r="U26" s="238"/>
      <c r="V26" s="239"/>
      <c r="W26" s="238"/>
      <c r="X26" s="239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238"/>
      <c r="AX26" s="238"/>
      <c r="AY26" s="238"/>
      <c r="AZ26" s="238"/>
      <c r="BA26" s="238"/>
      <c r="BB26" s="238"/>
      <c r="BC26" s="238"/>
      <c r="BD26" s="238"/>
      <c r="BE26" s="238"/>
      <c r="BF26" s="238"/>
      <c r="BG26" s="238"/>
      <c r="BH26" s="238"/>
      <c r="BI26" s="238"/>
      <c r="BJ26" s="238"/>
      <c r="BK26" s="238"/>
    </row>
    <row r="27" spans="2:63" s="240" customFormat="1" ht="35" customHeight="1"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237"/>
      <c r="S27" s="238"/>
      <c r="T27" s="238"/>
      <c r="U27" s="238"/>
      <c r="V27" s="242"/>
      <c r="W27" s="238"/>
      <c r="X27" s="239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38"/>
      <c r="BI27" s="238"/>
      <c r="BJ27" s="238"/>
      <c r="BK27" s="238"/>
    </row>
    <row r="28" spans="2:63" s="240" customFormat="1" ht="35" customHeight="1"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237"/>
      <c r="S28" s="238"/>
      <c r="T28" s="238"/>
      <c r="U28" s="238"/>
      <c r="V28" s="239"/>
      <c r="W28" s="238"/>
      <c r="X28" s="239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38"/>
      <c r="BI28" s="238"/>
      <c r="BJ28" s="238"/>
      <c r="BK28" s="238"/>
    </row>
    <row r="29" spans="2:63" s="240" customFormat="1" ht="35" customHeight="1"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237"/>
      <c r="S29" s="238"/>
      <c r="T29" s="238"/>
      <c r="U29" s="238"/>
      <c r="V29" s="239"/>
      <c r="W29" s="238"/>
      <c r="X29" s="239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38"/>
      <c r="BI29" s="238"/>
      <c r="BJ29" s="238"/>
      <c r="BK29" s="238"/>
    </row>
    <row r="30" spans="2:63" s="240" customFormat="1" ht="35" customHeight="1"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237"/>
      <c r="S30" s="238"/>
      <c r="T30" s="143" t="str">
        <f t="shared" ref="T30:T34" si="24">IF(ISNUMBER(MATCH(S30, Line, 0)), S30, "")</f>
        <v/>
      </c>
      <c r="U30" s="238"/>
      <c r="V30" s="239"/>
      <c r="W30" s="238"/>
      <c r="X30" s="239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38"/>
      <c r="BI30" s="238"/>
      <c r="BJ30" s="238"/>
      <c r="BK30" s="238"/>
    </row>
    <row r="31" spans="2:63" s="240" customFormat="1" ht="35" customHeight="1"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237"/>
      <c r="S31" s="238"/>
      <c r="T31" s="143" t="str">
        <f t="shared" si="24"/>
        <v/>
      </c>
      <c r="U31" s="238"/>
      <c r="V31" s="239"/>
      <c r="W31" s="238"/>
      <c r="X31" s="239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38"/>
      <c r="BI31" s="238"/>
      <c r="BJ31" s="238"/>
      <c r="BK31" s="238"/>
    </row>
    <row r="32" spans="2:63" s="240" customFormat="1" ht="35" customHeight="1"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237"/>
      <c r="S32" s="238"/>
      <c r="T32" s="143" t="str">
        <f t="shared" si="24"/>
        <v/>
      </c>
      <c r="U32" s="238"/>
      <c r="V32" s="239"/>
      <c r="W32" s="238"/>
      <c r="X32" s="239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38"/>
      <c r="BI32" s="238"/>
      <c r="BJ32" s="238"/>
      <c r="BK32" s="238"/>
    </row>
    <row r="33" spans="1:63" s="240" customFormat="1" ht="35" customHeight="1"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237"/>
      <c r="S33" s="243"/>
      <c r="T33" s="143" t="str">
        <f t="shared" si="24"/>
        <v/>
      </c>
      <c r="U33" s="238"/>
      <c r="V33" s="239"/>
      <c r="W33" s="238"/>
      <c r="X33" s="239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38"/>
      <c r="BI33" s="238"/>
      <c r="BJ33" s="238"/>
      <c r="BK33" s="238"/>
    </row>
    <row r="34" spans="1:63" s="236" customFormat="1" ht="35" customHeight="1"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237"/>
      <c r="S34" s="235"/>
      <c r="T34" s="143" t="str">
        <f t="shared" si="24"/>
        <v/>
      </c>
      <c r="U34" s="238"/>
      <c r="V34" s="239"/>
      <c r="W34" s="238"/>
      <c r="X34" s="239"/>
      <c r="Y34" s="238"/>
      <c r="Z34" s="238"/>
      <c r="AA34" s="238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</row>
    <row r="35" spans="1:63" s="236" customFormat="1" ht="35" customHeight="1"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237"/>
      <c r="S35" s="243"/>
      <c r="T35" s="238"/>
      <c r="U35" s="238"/>
      <c r="V35" s="239"/>
      <c r="W35" s="238"/>
      <c r="X35" s="239"/>
      <c r="Y35" s="238"/>
      <c r="Z35" s="238"/>
      <c r="AA35" s="238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</row>
    <row r="36" spans="1:63" s="236" customFormat="1" ht="35" customHeight="1"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237"/>
      <c r="S36" s="235"/>
      <c r="T36" s="238"/>
      <c r="U36" s="238"/>
      <c r="V36" s="239"/>
      <c r="W36" s="238"/>
      <c r="X36" s="239"/>
      <c r="Y36" s="238"/>
      <c r="Z36" s="238"/>
      <c r="AA36" s="238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</row>
    <row r="37" spans="1:63" s="236" customFormat="1" ht="35" customHeight="1"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237"/>
      <c r="S37" s="235"/>
      <c r="T37" s="238"/>
      <c r="U37" s="238"/>
      <c r="V37" s="239"/>
      <c r="W37" s="238"/>
      <c r="X37" s="239"/>
      <c r="Y37" s="238"/>
      <c r="Z37" s="238"/>
      <c r="AA37" s="238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</row>
    <row r="38" spans="1:63" s="236" customFormat="1" ht="35" customHeight="1"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237"/>
      <c r="S38" s="235"/>
      <c r="T38" s="238"/>
      <c r="U38" s="238"/>
      <c r="V38" s="239"/>
      <c r="W38" s="238"/>
      <c r="X38" s="239"/>
      <c r="Y38" s="238"/>
      <c r="Z38" s="238"/>
      <c r="AA38" s="238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</row>
    <row r="39" spans="1:63" s="236" customFormat="1" ht="35" customHeight="1"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237"/>
      <c r="S39" s="235"/>
      <c r="T39" s="238"/>
      <c r="U39" s="238"/>
      <c r="V39" s="239"/>
      <c r="W39" s="238"/>
      <c r="X39" s="239"/>
      <c r="Y39" s="238"/>
      <c r="Z39" s="238"/>
      <c r="AA39" s="238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</row>
    <row r="40" spans="1:63" s="236" customFormat="1" ht="35" customHeight="1"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82"/>
      <c r="S40" s="142"/>
      <c r="T40" s="143"/>
      <c r="U40" s="143"/>
      <c r="V40" s="144"/>
      <c r="W40" s="238"/>
      <c r="X40" s="239"/>
      <c r="Y40" s="238"/>
      <c r="Z40" s="238"/>
      <c r="AA40" s="238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</row>
    <row r="41" spans="1:63" ht="35" customHeight="1" thickBot="1"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82"/>
      <c r="S41" s="145"/>
      <c r="T41" s="143"/>
      <c r="U41" s="143"/>
      <c r="V41" s="144"/>
      <c r="W41" s="238"/>
      <c r="X41" s="239"/>
      <c r="Y41" s="238"/>
      <c r="Z41" s="238"/>
      <c r="AA41" s="238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5"/>
      <c r="AY41" s="245"/>
      <c r="AZ41" s="245"/>
      <c r="BA41" s="245"/>
      <c r="BB41" s="245"/>
      <c r="BC41" s="245"/>
      <c r="BD41" s="245"/>
      <c r="BE41" s="245"/>
      <c r="BF41" s="245"/>
      <c r="BG41" s="245"/>
      <c r="BH41" s="245"/>
      <c r="BI41" s="245"/>
      <c r="BJ41" s="245"/>
      <c r="BK41" s="245"/>
    </row>
    <row r="42" spans="1:63" ht="15" customHeight="1" thickBot="1">
      <c r="B42" s="246"/>
      <c r="C42" s="247"/>
      <c r="D42" s="248"/>
      <c r="E42" s="248"/>
      <c r="F42" s="249"/>
      <c r="G42" s="240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238"/>
      <c r="X42" s="238"/>
      <c r="Y42" s="238"/>
      <c r="Z42" s="238"/>
      <c r="AA42" s="238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</row>
    <row r="43" spans="1:63" ht="35" customHeight="1" thickBot="1">
      <c r="B43" s="251"/>
      <c r="C43" s="252"/>
      <c r="D43" s="253"/>
      <c r="E43" s="254" t="s">
        <v>8</v>
      </c>
      <c r="F43" s="65">
        <f>IF(SUM(F7:F41),SUM(F7:F41),0)</f>
        <v>0</v>
      </c>
      <c r="G43" s="255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7" t="str">
        <f>IF(SUM(H43:Q43)&lt;&gt;SUM(F43),"ERROR!  BREAKDOWN does NOT equal TOTAL!","")</f>
        <v/>
      </c>
      <c r="S43" s="186"/>
      <c r="T43" s="143"/>
      <c r="U43" s="143"/>
      <c r="V43" s="143"/>
      <c r="W43" s="238"/>
      <c r="X43" s="238"/>
      <c r="Y43" s="238"/>
      <c r="Z43" s="238"/>
      <c r="AA43" s="238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</row>
    <row r="44" spans="1:63" ht="22" customHeight="1">
      <c r="A44" s="245"/>
      <c r="B44" s="256"/>
      <c r="C44" s="257"/>
      <c r="D44" s="258"/>
      <c r="E44" s="258"/>
      <c r="F44" s="258"/>
      <c r="G44" s="245"/>
      <c r="H44" s="256"/>
      <c r="I44" s="256"/>
      <c r="J44" s="245"/>
      <c r="K44" s="245"/>
      <c r="L44" s="245"/>
      <c r="M44" s="245"/>
      <c r="N44" s="245"/>
      <c r="O44" s="245"/>
      <c r="P44" s="245"/>
      <c r="Q44" s="245"/>
      <c r="R44" s="259"/>
      <c r="S44" s="243"/>
      <c r="T44" s="238"/>
      <c r="U44" s="245"/>
      <c r="V44" s="258"/>
      <c r="W44" s="245"/>
      <c r="X44" s="235"/>
      <c r="Y44" s="235"/>
      <c r="Z44" s="235"/>
      <c r="AA44" s="23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  <c r="BH44" s="245"/>
      <c r="BI44" s="245"/>
      <c r="BJ44" s="245"/>
      <c r="BK44" s="245"/>
    </row>
    <row r="45" spans="1:63" ht="22" customHeight="1">
      <c r="A45" s="245"/>
      <c r="B45" s="256"/>
      <c r="C45" s="257"/>
      <c r="D45" s="258"/>
      <c r="E45" s="258"/>
      <c r="F45" s="258"/>
      <c r="G45" s="245"/>
      <c r="H45" s="256"/>
      <c r="I45" s="256"/>
      <c r="J45" s="245"/>
      <c r="K45" s="245"/>
      <c r="L45" s="245"/>
      <c r="M45" s="245"/>
      <c r="N45" s="245"/>
      <c r="O45" s="245"/>
      <c r="P45" s="245"/>
      <c r="Q45" s="245"/>
      <c r="R45" s="250"/>
      <c r="S45" s="243"/>
      <c r="T45" s="238"/>
      <c r="U45" s="245"/>
      <c r="V45" s="258"/>
      <c r="W45" s="245"/>
      <c r="X45" s="235"/>
      <c r="Y45" s="235"/>
      <c r="Z45" s="235"/>
      <c r="AA45" s="23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</row>
    <row r="46" spans="1:63" ht="22" customHeight="1">
      <c r="A46" s="245"/>
      <c r="B46" s="256"/>
      <c r="C46" s="257"/>
      <c r="D46" s="258"/>
      <c r="E46" s="258"/>
      <c r="F46" s="258"/>
      <c r="G46" s="245"/>
      <c r="H46" s="256"/>
      <c r="I46" s="256"/>
      <c r="J46" s="245"/>
      <c r="K46" s="245"/>
      <c r="L46" s="245"/>
      <c r="M46" s="245"/>
      <c r="N46" s="245"/>
      <c r="O46" s="245"/>
      <c r="P46" s="245"/>
      <c r="Q46" s="245"/>
      <c r="R46" s="245"/>
      <c r="S46" s="238"/>
      <c r="T46" s="238"/>
      <c r="U46" s="245"/>
      <c r="V46" s="258"/>
      <c r="W46" s="245"/>
      <c r="X46" s="235"/>
      <c r="Y46" s="235"/>
      <c r="Z46" s="235"/>
      <c r="AA46" s="23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  <c r="BH46" s="245"/>
      <c r="BI46" s="245"/>
      <c r="BJ46" s="245"/>
      <c r="BK46" s="245"/>
    </row>
    <row r="47" spans="1:63" ht="22" customHeight="1">
      <c r="A47" s="245"/>
      <c r="B47" s="256"/>
      <c r="C47" s="257"/>
      <c r="D47" s="258"/>
      <c r="E47" s="258"/>
      <c r="F47" s="258"/>
      <c r="G47" s="245"/>
      <c r="H47" s="256"/>
      <c r="I47" s="256"/>
      <c r="J47" s="245"/>
      <c r="K47" s="245"/>
      <c r="L47" s="245"/>
      <c r="M47" s="245"/>
      <c r="N47" s="245"/>
      <c r="O47" s="245"/>
      <c r="P47" s="245"/>
      <c r="Q47" s="245"/>
      <c r="R47" s="245"/>
      <c r="S47" s="238"/>
      <c r="T47" s="238"/>
      <c r="U47" s="245"/>
      <c r="V47" s="258"/>
      <c r="W47" s="245"/>
      <c r="X47" s="235"/>
      <c r="Y47" s="235"/>
      <c r="Z47" s="235"/>
      <c r="AA47" s="23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</row>
    <row r="48" spans="1:63" ht="22" customHeight="1">
      <c r="A48" s="245"/>
      <c r="B48" s="256"/>
      <c r="C48" s="257"/>
      <c r="D48" s="258"/>
      <c r="E48" s="258"/>
      <c r="F48" s="258"/>
      <c r="G48" s="245"/>
      <c r="H48" s="256"/>
      <c r="I48" s="256"/>
      <c r="J48" s="245"/>
      <c r="K48" s="245"/>
      <c r="L48" s="245"/>
      <c r="M48" s="245"/>
      <c r="N48" s="245"/>
      <c r="O48" s="245"/>
      <c r="P48" s="245"/>
      <c r="Q48" s="245"/>
      <c r="R48" s="245"/>
      <c r="S48" s="238"/>
      <c r="T48" s="238"/>
      <c r="U48" s="245"/>
      <c r="V48" s="258"/>
      <c r="W48" s="245"/>
      <c r="X48" s="235"/>
      <c r="Y48" s="235"/>
      <c r="Z48" s="235"/>
      <c r="AA48" s="23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</row>
    <row r="49" spans="1:63" ht="22" customHeight="1">
      <c r="A49" s="245"/>
      <c r="B49" s="256"/>
      <c r="C49" s="257"/>
      <c r="D49" s="258"/>
      <c r="E49" s="258"/>
      <c r="F49" s="258"/>
      <c r="G49" s="245"/>
      <c r="H49" s="256"/>
      <c r="I49" s="256"/>
      <c r="J49" s="245"/>
      <c r="K49" s="245"/>
      <c r="L49" s="245"/>
      <c r="M49" s="245"/>
      <c r="N49" s="245"/>
      <c r="O49" s="245"/>
      <c r="P49" s="245"/>
      <c r="Q49" s="245"/>
      <c r="R49" s="245"/>
      <c r="S49" s="238"/>
      <c r="T49" s="238"/>
      <c r="U49" s="245"/>
      <c r="V49" s="258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</row>
    <row r="50" spans="1:63" ht="22" customHeight="1">
      <c r="A50" s="245"/>
      <c r="B50" s="256"/>
      <c r="C50" s="257"/>
      <c r="D50" s="258"/>
      <c r="E50" s="258"/>
      <c r="F50" s="258"/>
      <c r="G50" s="245"/>
      <c r="H50" s="256"/>
      <c r="I50" s="256"/>
      <c r="J50" s="245"/>
      <c r="K50" s="245"/>
      <c r="L50" s="245"/>
      <c r="M50" s="245"/>
      <c r="N50" s="245"/>
      <c r="O50" s="245"/>
      <c r="P50" s="245"/>
      <c r="Q50" s="245"/>
      <c r="R50" s="245"/>
      <c r="S50" s="238"/>
      <c r="T50" s="238"/>
      <c r="U50" s="245"/>
      <c r="V50" s="258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</row>
    <row r="51" spans="1:63" ht="22" customHeight="1">
      <c r="A51" s="245"/>
      <c r="B51" s="256"/>
      <c r="C51" s="257"/>
      <c r="D51" s="258"/>
      <c r="E51" s="258"/>
      <c r="F51" s="258"/>
      <c r="G51" s="245"/>
      <c r="H51" s="256"/>
      <c r="I51" s="256"/>
      <c r="J51" s="245"/>
      <c r="K51" s="245"/>
      <c r="L51" s="245"/>
      <c r="M51" s="245"/>
      <c r="N51" s="245"/>
      <c r="O51" s="245"/>
      <c r="P51" s="245"/>
      <c r="Q51" s="245"/>
      <c r="R51" s="245"/>
      <c r="S51" s="238"/>
      <c r="T51" s="238"/>
      <c r="U51" s="245"/>
      <c r="V51" s="258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  <c r="BF51" s="245"/>
      <c r="BG51" s="245"/>
      <c r="BH51" s="245"/>
      <c r="BI51" s="245"/>
      <c r="BJ51" s="245"/>
      <c r="BK51" s="245"/>
    </row>
    <row r="52" spans="1:63" ht="22" customHeight="1">
      <c r="A52" s="245"/>
      <c r="B52" s="256"/>
      <c r="C52" s="257"/>
      <c r="D52" s="258"/>
      <c r="E52" s="258"/>
      <c r="F52" s="258"/>
      <c r="G52" s="245"/>
      <c r="H52" s="256"/>
      <c r="I52" s="256"/>
      <c r="J52" s="245"/>
      <c r="K52" s="245"/>
      <c r="L52" s="245"/>
      <c r="M52" s="245"/>
      <c r="N52" s="245"/>
      <c r="O52" s="245"/>
      <c r="P52" s="245"/>
      <c r="Q52" s="245"/>
      <c r="R52" s="245"/>
      <c r="S52" s="238"/>
      <c r="T52" s="238"/>
      <c r="U52" s="245"/>
      <c r="V52" s="258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  <c r="BD52" s="245"/>
      <c r="BE52" s="245"/>
      <c r="BF52" s="245"/>
      <c r="BG52" s="245"/>
      <c r="BH52" s="245"/>
      <c r="BI52" s="245"/>
      <c r="BJ52" s="245"/>
      <c r="BK52" s="245"/>
    </row>
    <row r="53" spans="1:63" ht="22" customHeight="1">
      <c r="A53" s="245"/>
      <c r="B53" s="256"/>
      <c r="C53" s="257"/>
      <c r="D53" s="258"/>
      <c r="E53" s="258"/>
      <c r="F53" s="258"/>
      <c r="G53" s="245"/>
      <c r="H53" s="256"/>
      <c r="I53" s="256"/>
      <c r="J53" s="245"/>
      <c r="K53" s="245"/>
      <c r="L53" s="245"/>
      <c r="M53" s="245"/>
      <c r="N53" s="245"/>
      <c r="O53" s="245"/>
      <c r="P53" s="245"/>
      <c r="Q53" s="245"/>
      <c r="R53" s="245"/>
      <c r="S53" s="238"/>
      <c r="T53" s="238"/>
      <c r="U53" s="245"/>
      <c r="V53" s="258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245"/>
      <c r="BF53" s="245"/>
      <c r="BG53" s="245"/>
      <c r="BH53" s="245"/>
      <c r="BI53" s="245"/>
      <c r="BJ53" s="245"/>
      <c r="BK53" s="245"/>
    </row>
    <row r="54" spans="1:63" ht="22" customHeight="1">
      <c r="A54" s="245"/>
      <c r="B54" s="256"/>
      <c r="C54" s="257"/>
      <c r="D54" s="258"/>
      <c r="E54" s="258"/>
      <c r="F54" s="258"/>
      <c r="G54" s="245"/>
      <c r="H54" s="256"/>
      <c r="I54" s="256"/>
      <c r="J54" s="245"/>
      <c r="K54" s="245"/>
      <c r="L54" s="245"/>
      <c r="M54" s="245"/>
      <c r="N54" s="245"/>
      <c r="O54" s="245"/>
      <c r="P54" s="245"/>
      <c r="Q54" s="245"/>
      <c r="R54" s="245"/>
      <c r="S54" s="238"/>
      <c r="T54" s="238"/>
      <c r="U54" s="245"/>
      <c r="V54" s="258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  <c r="BG54" s="245"/>
      <c r="BH54" s="245"/>
      <c r="BI54" s="245"/>
      <c r="BJ54" s="245"/>
      <c r="BK54" s="245"/>
    </row>
    <row r="55" spans="1:63" ht="22" customHeight="1">
      <c r="A55" s="245"/>
      <c r="B55" s="256"/>
      <c r="C55" s="257"/>
      <c r="D55" s="258"/>
      <c r="E55" s="258"/>
      <c r="F55" s="258"/>
      <c r="G55" s="245"/>
      <c r="H55" s="256"/>
      <c r="I55" s="256"/>
      <c r="J55" s="245"/>
      <c r="K55" s="245"/>
      <c r="L55" s="245"/>
      <c r="M55" s="245"/>
      <c r="N55" s="245"/>
      <c r="O55" s="245"/>
      <c r="P55" s="245"/>
      <c r="Q55" s="245"/>
      <c r="R55" s="245"/>
      <c r="S55" s="238"/>
      <c r="T55" s="238"/>
      <c r="U55" s="245"/>
      <c r="V55" s="258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  <c r="BH55" s="245"/>
      <c r="BI55" s="245"/>
      <c r="BJ55" s="245"/>
      <c r="BK55" s="245"/>
    </row>
    <row r="56" spans="1:63" ht="22" customHeight="1">
      <c r="A56" s="245"/>
      <c r="B56" s="256"/>
      <c r="C56" s="257"/>
      <c r="D56" s="258"/>
      <c r="E56" s="258"/>
      <c r="F56" s="258"/>
      <c r="G56" s="245"/>
      <c r="H56" s="256"/>
      <c r="I56" s="256"/>
      <c r="J56" s="245"/>
      <c r="K56" s="245"/>
      <c r="L56" s="245"/>
      <c r="M56" s="245"/>
      <c r="N56" s="245"/>
      <c r="O56" s="245"/>
      <c r="P56" s="245"/>
      <c r="Q56" s="245"/>
      <c r="R56" s="245"/>
      <c r="S56" s="238"/>
      <c r="T56" s="238"/>
      <c r="U56" s="245"/>
      <c r="V56" s="258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  <c r="BD56" s="245"/>
      <c r="BE56" s="245"/>
      <c r="BF56" s="245"/>
      <c r="BG56" s="245"/>
      <c r="BH56" s="245"/>
      <c r="BI56" s="245"/>
      <c r="BJ56" s="245"/>
      <c r="BK56" s="245"/>
    </row>
    <row r="57" spans="1:63" ht="22" customHeight="1">
      <c r="A57" s="245"/>
      <c r="B57" s="256"/>
      <c r="C57" s="257"/>
      <c r="D57" s="258"/>
      <c r="E57" s="258"/>
      <c r="F57" s="258"/>
      <c r="G57" s="245"/>
      <c r="H57" s="256"/>
      <c r="I57" s="256"/>
      <c r="J57" s="245"/>
      <c r="K57" s="245"/>
      <c r="L57" s="245"/>
      <c r="M57" s="245"/>
      <c r="N57" s="245"/>
      <c r="O57" s="245"/>
      <c r="P57" s="245"/>
      <c r="Q57" s="245"/>
      <c r="R57" s="245"/>
      <c r="S57" s="238"/>
      <c r="T57" s="238"/>
      <c r="U57" s="245"/>
      <c r="V57" s="258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  <c r="BD57" s="245"/>
      <c r="BE57" s="245"/>
      <c r="BF57" s="245"/>
      <c r="BG57" s="245"/>
      <c r="BH57" s="245"/>
      <c r="BI57" s="245"/>
      <c r="BJ57" s="245"/>
      <c r="BK57" s="245"/>
    </row>
    <row r="58" spans="1:63" ht="22" customHeight="1">
      <c r="A58" s="245"/>
      <c r="B58" s="256"/>
      <c r="C58" s="257"/>
      <c r="D58" s="258"/>
      <c r="E58" s="258"/>
      <c r="F58" s="258"/>
      <c r="G58" s="245"/>
      <c r="H58" s="256"/>
      <c r="I58" s="256"/>
      <c r="J58" s="245"/>
      <c r="K58" s="245"/>
      <c r="L58" s="245"/>
      <c r="M58" s="245"/>
      <c r="N58" s="245"/>
      <c r="O58" s="245"/>
      <c r="P58" s="245"/>
      <c r="Q58" s="245"/>
      <c r="R58" s="245"/>
      <c r="S58" s="238"/>
      <c r="T58" s="238"/>
      <c r="U58" s="245"/>
      <c r="V58" s="258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  <c r="BD58" s="245"/>
      <c r="BE58" s="245"/>
      <c r="BF58" s="245"/>
      <c r="BG58" s="245"/>
      <c r="BH58" s="245"/>
      <c r="BI58" s="245"/>
      <c r="BJ58" s="245"/>
      <c r="BK58" s="245"/>
    </row>
    <row r="59" spans="1:63" ht="22" customHeight="1">
      <c r="A59" s="245"/>
      <c r="B59" s="256"/>
      <c r="C59" s="257"/>
      <c r="D59" s="258"/>
      <c r="E59" s="258"/>
      <c r="F59" s="258"/>
      <c r="G59" s="245"/>
      <c r="H59" s="256"/>
      <c r="I59" s="256"/>
      <c r="J59" s="245"/>
      <c r="K59" s="245"/>
      <c r="L59" s="245"/>
      <c r="M59" s="245"/>
      <c r="N59" s="245"/>
      <c r="O59" s="245"/>
      <c r="P59" s="245"/>
      <c r="Q59" s="245"/>
      <c r="R59" s="245"/>
      <c r="S59" s="238"/>
      <c r="T59" s="238"/>
      <c r="U59" s="245"/>
      <c r="V59" s="258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  <c r="BD59" s="245"/>
      <c r="BE59" s="245"/>
      <c r="BF59" s="245"/>
      <c r="BG59" s="245"/>
      <c r="BH59" s="245"/>
      <c r="BI59" s="245"/>
      <c r="BJ59" s="245"/>
      <c r="BK59" s="245"/>
    </row>
    <row r="60" spans="1:63" ht="22" customHeight="1">
      <c r="A60" s="245"/>
      <c r="B60" s="256"/>
      <c r="C60" s="257"/>
      <c r="D60" s="258"/>
      <c r="E60" s="258"/>
      <c r="F60" s="258"/>
      <c r="G60" s="245"/>
      <c r="H60" s="256"/>
      <c r="I60" s="256"/>
      <c r="J60" s="245"/>
      <c r="K60" s="245"/>
      <c r="L60" s="245"/>
      <c r="M60" s="245"/>
      <c r="N60" s="245"/>
      <c r="O60" s="245"/>
      <c r="P60" s="245"/>
      <c r="Q60" s="245"/>
      <c r="R60" s="245"/>
      <c r="S60" s="238"/>
      <c r="T60" s="238"/>
      <c r="U60" s="245"/>
      <c r="V60" s="258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  <c r="BD60" s="245"/>
      <c r="BE60" s="245"/>
      <c r="BF60" s="245"/>
      <c r="BG60" s="245"/>
      <c r="BH60" s="245"/>
      <c r="BI60" s="245"/>
      <c r="BJ60" s="245"/>
      <c r="BK60" s="245"/>
    </row>
    <row r="61" spans="1:63" ht="22" customHeight="1">
      <c r="A61" s="245"/>
      <c r="B61" s="256"/>
      <c r="C61" s="257"/>
      <c r="D61" s="258"/>
      <c r="E61" s="258"/>
      <c r="F61" s="258"/>
      <c r="G61" s="245"/>
      <c r="H61" s="256"/>
      <c r="I61" s="256"/>
      <c r="J61" s="245"/>
      <c r="K61" s="245"/>
      <c r="L61" s="245"/>
      <c r="M61" s="245"/>
      <c r="N61" s="245"/>
      <c r="O61" s="245"/>
      <c r="P61" s="245"/>
      <c r="Q61" s="245"/>
      <c r="R61" s="245"/>
      <c r="S61" s="238"/>
      <c r="T61" s="238"/>
      <c r="U61" s="245"/>
      <c r="V61" s="258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  <c r="BD61" s="245"/>
      <c r="BE61" s="245"/>
      <c r="BF61" s="245"/>
      <c r="BG61" s="245"/>
      <c r="BH61" s="245"/>
      <c r="BI61" s="245"/>
      <c r="BJ61" s="245"/>
      <c r="BK61" s="245"/>
    </row>
    <row r="62" spans="1:63" ht="22" customHeight="1">
      <c r="A62" s="245"/>
      <c r="B62" s="256"/>
      <c r="C62" s="257"/>
      <c r="D62" s="258"/>
      <c r="E62" s="258"/>
      <c r="F62" s="258"/>
      <c r="G62" s="245"/>
      <c r="H62" s="256"/>
      <c r="I62" s="256"/>
      <c r="J62" s="245"/>
      <c r="K62" s="245"/>
      <c r="L62" s="245"/>
      <c r="M62" s="245"/>
      <c r="N62" s="245"/>
      <c r="O62" s="245"/>
      <c r="P62" s="245"/>
      <c r="Q62" s="245"/>
      <c r="R62" s="245"/>
      <c r="S62" s="238"/>
      <c r="T62" s="238"/>
      <c r="U62" s="245"/>
      <c r="V62" s="258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  <c r="BH62" s="245"/>
      <c r="BI62" s="245"/>
      <c r="BJ62" s="245"/>
      <c r="BK62" s="245"/>
    </row>
    <row r="63" spans="1:63" ht="22" customHeight="1">
      <c r="A63" s="245"/>
      <c r="B63" s="256"/>
      <c r="C63" s="257"/>
      <c r="D63" s="258"/>
      <c r="E63" s="258"/>
      <c r="F63" s="258"/>
      <c r="G63" s="245"/>
      <c r="H63" s="256"/>
      <c r="I63" s="256"/>
      <c r="J63" s="245"/>
      <c r="K63" s="245"/>
      <c r="L63" s="245"/>
      <c r="M63" s="245"/>
      <c r="N63" s="245"/>
      <c r="O63" s="245"/>
      <c r="P63" s="245"/>
      <c r="Q63" s="245"/>
      <c r="R63" s="245"/>
      <c r="S63" s="238"/>
      <c r="T63" s="238"/>
      <c r="U63" s="245"/>
      <c r="V63" s="258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  <c r="BD63" s="245"/>
      <c r="BE63" s="245"/>
      <c r="BF63" s="245"/>
      <c r="BG63" s="245"/>
      <c r="BH63" s="245"/>
      <c r="BI63" s="245"/>
      <c r="BJ63" s="245"/>
      <c r="BK63" s="245"/>
    </row>
    <row r="64" spans="1:63" ht="22" customHeight="1">
      <c r="A64" s="245"/>
      <c r="B64" s="256"/>
      <c r="C64" s="257"/>
      <c r="D64" s="258"/>
      <c r="E64" s="258"/>
      <c r="F64" s="258"/>
      <c r="G64" s="245"/>
      <c r="H64" s="256"/>
      <c r="I64" s="256"/>
      <c r="J64" s="245"/>
      <c r="K64" s="245"/>
      <c r="L64" s="245"/>
      <c r="M64" s="245"/>
      <c r="N64" s="245"/>
      <c r="O64" s="245"/>
      <c r="P64" s="245"/>
      <c r="Q64" s="245"/>
      <c r="R64" s="245"/>
      <c r="S64" s="238"/>
      <c r="T64" s="238"/>
      <c r="U64" s="245"/>
      <c r="V64" s="258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  <c r="BD64" s="245"/>
      <c r="BE64" s="245"/>
      <c r="BF64" s="245"/>
      <c r="BG64" s="245"/>
      <c r="BH64" s="245"/>
      <c r="BI64" s="245"/>
      <c r="BJ64" s="245"/>
      <c r="BK64" s="245"/>
    </row>
    <row r="65" spans="1:63" ht="22" customHeight="1">
      <c r="A65" s="245"/>
      <c r="B65" s="256"/>
      <c r="C65" s="257"/>
      <c r="D65" s="258"/>
      <c r="E65" s="258"/>
      <c r="F65" s="258"/>
      <c r="G65" s="245"/>
      <c r="H65" s="256"/>
      <c r="I65" s="256"/>
      <c r="J65" s="245"/>
      <c r="K65" s="245"/>
      <c r="L65" s="245"/>
      <c r="M65" s="245"/>
      <c r="N65" s="245"/>
      <c r="O65" s="245"/>
      <c r="P65" s="245"/>
      <c r="Q65" s="245"/>
      <c r="R65" s="245"/>
      <c r="S65" s="238"/>
      <c r="T65" s="238"/>
      <c r="U65" s="245"/>
      <c r="V65" s="258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  <c r="BD65" s="245"/>
      <c r="BE65" s="245"/>
      <c r="BF65" s="245"/>
      <c r="BG65" s="245"/>
      <c r="BH65" s="245"/>
      <c r="BI65" s="245"/>
      <c r="BJ65" s="245"/>
      <c r="BK65" s="245"/>
    </row>
    <row r="66" spans="1:63" ht="22" customHeight="1">
      <c r="A66" s="245"/>
      <c r="B66" s="256"/>
      <c r="C66" s="257"/>
      <c r="D66" s="258"/>
      <c r="E66" s="258"/>
      <c r="F66" s="258"/>
      <c r="G66" s="245"/>
      <c r="H66" s="256"/>
      <c r="I66" s="256"/>
      <c r="J66" s="245"/>
      <c r="K66" s="245"/>
      <c r="L66" s="245"/>
      <c r="M66" s="245"/>
      <c r="N66" s="245"/>
      <c r="O66" s="245"/>
      <c r="P66" s="245"/>
      <c r="Q66" s="245"/>
      <c r="R66" s="245"/>
      <c r="S66" s="238"/>
      <c r="T66" s="238"/>
      <c r="U66" s="245"/>
      <c r="V66" s="258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</row>
    <row r="67" spans="1:63" ht="22" customHeight="1">
      <c r="A67" s="245"/>
      <c r="B67" s="256"/>
      <c r="C67" s="257"/>
      <c r="D67" s="258"/>
      <c r="E67" s="258"/>
      <c r="F67" s="258"/>
      <c r="G67" s="245"/>
      <c r="H67" s="256"/>
      <c r="I67" s="256"/>
      <c r="J67" s="245"/>
      <c r="K67" s="245"/>
      <c r="L67" s="245"/>
      <c r="M67" s="245"/>
      <c r="N67" s="245"/>
      <c r="O67" s="245"/>
      <c r="P67" s="245"/>
      <c r="Q67" s="245"/>
      <c r="R67" s="245"/>
      <c r="S67" s="238"/>
      <c r="T67" s="238"/>
      <c r="U67" s="245"/>
      <c r="V67" s="258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  <c r="BD67" s="245"/>
      <c r="BE67" s="245"/>
      <c r="BF67" s="245"/>
      <c r="BG67" s="245"/>
      <c r="BH67" s="245"/>
      <c r="BI67" s="245"/>
      <c r="BJ67" s="245"/>
      <c r="BK67" s="245"/>
    </row>
    <row r="68" spans="1:63" ht="22" customHeight="1">
      <c r="A68" s="245"/>
      <c r="B68" s="256"/>
      <c r="C68" s="257"/>
      <c r="D68" s="258"/>
      <c r="E68" s="258"/>
      <c r="F68" s="258"/>
      <c r="G68" s="245"/>
      <c r="H68" s="256"/>
      <c r="I68" s="256"/>
      <c r="J68" s="245"/>
      <c r="K68" s="245"/>
      <c r="L68" s="245"/>
      <c r="M68" s="245"/>
      <c r="N68" s="245"/>
      <c r="O68" s="245"/>
      <c r="P68" s="245"/>
      <c r="Q68" s="245"/>
      <c r="R68" s="245"/>
      <c r="S68" s="238"/>
      <c r="T68" s="238"/>
      <c r="U68" s="245"/>
      <c r="V68" s="258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  <c r="BD68" s="245"/>
      <c r="BE68" s="245"/>
      <c r="BF68" s="245"/>
      <c r="BG68" s="245"/>
      <c r="BH68" s="245"/>
      <c r="BI68" s="245"/>
      <c r="BJ68" s="245"/>
      <c r="BK68" s="245"/>
    </row>
    <row r="69" spans="1:63" ht="22" customHeight="1">
      <c r="A69" s="245"/>
      <c r="B69" s="256"/>
      <c r="C69" s="257"/>
      <c r="D69" s="258"/>
      <c r="E69" s="258"/>
      <c r="F69" s="258"/>
      <c r="G69" s="245"/>
      <c r="H69" s="256"/>
      <c r="I69" s="256"/>
      <c r="J69" s="245"/>
      <c r="K69" s="245"/>
      <c r="L69" s="245"/>
      <c r="M69" s="245"/>
      <c r="N69" s="245"/>
      <c r="O69" s="245"/>
      <c r="P69" s="245"/>
      <c r="Q69" s="245"/>
      <c r="R69" s="245"/>
      <c r="S69" s="238"/>
      <c r="T69" s="238"/>
      <c r="U69" s="245"/>
      <c r="V69" s="258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  <c r="BD69" s="245"/>
      <c r="BE69" s="245"/>
      <c r="BF69" s="245"/>
      <c r="BG69" s="245"/>
      <c r="BH69" s="245"/>
      <c r="BI69" s="245"/>
      <c r="BJ69" s="245"/>
      <c r="BK69" s="245"/>
    </row>
    <row r="70" spans="1:63" ht="22" customHeight="1">
      <c r="A70" s="245"/>
      <c r="B70" s="256"/>
      <c r="C70" s="257"/>
      <c r="D70" s="258"/>
      <c r="E70" s="258"/>
      <c r="F70" s="258"/>
      <c r="G70" s="245"/>
      <c r="H70" s="256"/>
      <c r="I70" s="256"/>
      <c r="J70" s="245"/>
      <c r="K70" s="245"/>
      <c r="L70" s="245"/>
      <c r="M70" s="245"/>
      <c r="N70" s="245"/>
      <c r="O70" s="245"/>
      <c r="P70" s="245"/>
      <c r="Q70" s="245"/>
      <c r="R70" s="245"/>
      <c r="S70" s="238"/>
      <c r="T70" s="238"/>
      <c r="U70" s="245"/>
      <c r="V70" s="258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  <c r="BC70" s="245"/>
      <c r="BD70" s="245"/>
      <c r="BE70" s="245"/>
      <c r="BF70" s="245"/>
      <c r="BG70" s="245"/>
      <c r="BH70" s="245"/>
      <c r="BI70" s="245"/>
      <c r="BJ70" s="245"/>
      <c r="BK70" s="245"/>
    </row>
    <row r="71" spans="1:63" ht="22" customHeight="1">
      <c r="A71" s="245"/>
      <c r="B71" s="256"/>
      <c r="C71" s="257"/>
      <c r="D71" s="258"/>
      <c r="E71" s="258"/>
      <c r="F71" s="258"/>
      <c r="G71" s="245"/>
      <c r="H71" s="256"/>
      <c r="I71" s="256"/>
      <c r="J71" s="245"/>
      <c r="K71" s="245"/>
      <c r="L71" s="245"/>
      <c r="M71" s="245"/>
      <c r="N71" s="245"/>
      <c r="O71" s="245"/>
      <c r="P71" s="245"/>
      <c r="Q71" s="245"/>
      <c r="R71" s="245"/>
      <c r="S71" s="238"/>
      <c r="T71" s="238"/>
      <c r="U71" s="245"/>
      <c r="V71" s="258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  <c r="BC71" s="245"/>
      <c r="BD71" s="245"/>
      <c r="BE71" s="245"/>
      <c r="BF71" s="245"/>
      <c r="BG71" s="245"/>
      <c r="BH71" s="245"/>
      <c r="BI71" s="245"/>
      <c r="BJ71" s="245"/>
      <c r="BK71" s="245"/>
    </row>
    <row r="72" spans="1:63" ht="22" customHeight="1">
      <c r="A72" s="245"/>
      <c r="B72" s="256"/>
      <c r="C72" s="257"/>
      <c r="D72" s="258"/>
      <c r="E72" s="258"/>
      <c r="F72" s="258"/>
      <c r="G72" s="245"/>
      <c r="H72" s="256"/>
      <c r="I72" s="256"/>
      <c r="J72" s="245"/>
      <c r="K72" s="245"/>
      <c r="L72" s="245"/>
      <c r="M72" s="245"/>
      <c r="N72" s="245"/>
      <c r="O72" s="245"/>
      <c r="P72" s="245"/>
      <c r="Q72" s="245"/>
      <c r="R72" s="245"/>
      <c r="S72" s="238"/>
      <c r="T72" s="238"/>
      <c r="U72" s="245"/>
      <c r="V72" s="258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  <c r="BD72" s="245"/>
      <c r="BE72" s="245"/>
      <c r="BF72" s="245"/>
      <c r="BG72" s="245"/>
      <c r="BH72" s="245"/>
      <c r="BI72" s="245"/>
      <c r="BJ72" s="245"/>
      <c r="BK72" s="245"/>
    </row>
    <row r="73" spans="1:63" ht="22" customHeight="1">
      <c r="S73" s="240"/>
      <c r="T73" s="240"/>
      <c r="V73" s="262"/>
    </row>
    <row r="74" spans="1:63" ht="22" customHeight="1">
      <c r="S74" s="240"/>
      <c r="T74" s="240"/>
      <c r="V74" s="262"/>
    </row>
    <row r="75" spans="1:63" ht="22" customHeight="1">
      <c r="S75" s="240"/>
      <c r="T75" s="240"/>
      <c r="V75" s="262"/>
    </row>
    <row r="76" spans="1:63" ht="22" customHeight="1">
      <c r="S76" s="240"/>
      <c r="T76" s="240"/>
      <c r="V76" s="262"/>
    </row>
    <row r="77" spans="1:63" ht="22" customHeight="1">
      <c r="S77" s="240"/>
      <c r="T77" s="240"/>
      <c r="V77" s="262"/>
    </row>
    <row r="78" spans="1:63" ht="22" customHeight="1">
      <c r="S78" s="240"/>
      <c r="T78" s="240"/>
      <c r="V78" s="262"/>
    </row>
    <row r="79" spans="1:63" ht="22" customHeight="1">
      <c r="S79" s="240"/>
      <c r="T79" s="240"/>
      <c r="V79" s="262"/>
    </row>
    <row r="80" spans="1:63" ht="22" customHeight="1">
      <c r="S80" s="240"/>
      <c r="T80" s="240"/>
      <c r="V80" s="262"/>
    </row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/>
    <row r="125" spans="19:20" ht="22" customHeight="1">
      <c r="S125" s="263"/>
      <c r="T125" s="240"/>
    </row>
    <row r="126" spans="19:20" ht="22" customHeight="1">
      <c r="S126" s="263"/>
    </row>
    <row r="127" spans="19:20" ht="22" customHeight="1">
      <c r="S127" s="263"/>
    </row>
    <row r="128" spans="19:20" ht="22" customHeight="1">
      <c r="S128" s="263"/>
    </row>
    <row r="129" spans="19:19" ht="22" customHeight="1">
      <c r="S129" s="263"/>
    </row>
    <row r="130" spans="19:19" ht="22" customHeight="1">
      <c r="S130" s="263"/>
    </row>
    <row r="131" spans="19:19" ht="22" customHeight="1">
      <c r="S131" s="263"/>
    </row>
    <row r="132" spans="19:19" ht="22" customHeight="1">
      <c r="S132" s="263"/>
    </row>
    <row r="133" spans="19:19" ht="22" customHeight="1">
      <c r="S133" s="263"/>
    </row>
    <row r="134" spans="19:19" ht="22" customHeight="1">
      <c r="S134" s="263"/>
    </row>
    <row r="135" spans="19:19" ht="22" customHeight="1">
      <c r="S135" s="263"/>
    </row>
    <row r="136" spans="19:19" ht="22" customHeight="1">
      <c r="S136" s="263"/>
    </row>
    <row r="137" spans="19:19" ht="22" customHeight="1">
      <c r="S137" s="263"/>
    </row>
    <row r="138" spans="19:19" ht="22" customHeight="1">
      <c r="S138" s="263"/>
    </row>
    <row r="139" spans="19:19" ht="22" customHeight="1">
      <c r="S139" s="263"/>
    </row>
    <row r="140" spans="19:19" ht="22" customHeight="1">
      <c r="S140" s="263"/>
    </row>
    <row r="141" spans="19:19" ht="22" customHeight="1">
      <c r="S141" s="263"/>
    </row>
    <row r="142" spans="19:19" ht="22" customHeight="1">
      <c r="S142" s="263"/>
    </row>
    <row r="143" spans="19:19" ht="22" customHeight="1">
      <c r="S143" s="263"/>
    </row>
    <row r="144" spans="19:19" ht="22" customHeight="1">
      <c r="S144" s="263"/>
    </row>
    <row r="145" spans="19:19" ht="22" customHeight="1">
      <c r="S145" s="263"/>
    </row>
    <row r="146" spans="19:19" ht="22" customHeight="1">
      <c r="S146" s="263"/>
    </row>
    <row r="147" spans="19:19" ht="22" customHeight="1">
      <c r="S147" s="263"/>
    </row>
    <row r="148" spans="19:19" ht="22" customHeight="1">
      <c r="S148" s="263"/>
    </row>
    <row r="149" spans="19:19" ht="22" customHeight="1">
      <c r="S149" s="263"/>
    </row>
    <row r="150" spans="19:19" ht="22" customHeight="1">
      <c r="S150" s="263"/>
    </row>
    <row r="151" spans="19:19" ht="22" customHeight="1">
      <c r="S151" s="263"/>
    </row>
    <row r="152" spans="19:19" ht="22" customHeight="1">
      <c r="S152" s="263"/>
    </row>
    <row r="153" spans="19:19" ht="22" customHeight="1">
      <c r="S153" s="263"/>
    </row>
    <row r="154" spans="19:19" ht="22" customHeight="1">
      <c r="S154" s="263"/>
    </row>
    <row r="155" spans="19:19" ht="22" customHeight="1">
      <c r="S155" s="263"/>
    </row>
    <row r="156" spans="19:19" ht="22" customHeight="1">
      <c r="S156" s="263"/>
    </row>
    <row r="157" spans="19:19" ht="22" customHeight="1">
      <c r="S157" s="263"/>
    </row>
    <row r="158" spans="19:19" ht="22" customHeight="1">
      <c r="S158" s="263"/>
    </row>
    <row r="159" spans="19:19" ht="22" customHeight="1">
      <c r="S159" s="263"/>
    </row>
    <row r="160" spans="19:19" ht="22" customHeight="1">
      <c r="S160" s="263"/>
    </row>
    <row r="161" spans="19:19" ht="22" customHeight="1">
      <c r="S161" s="263"/>
    </row>
    <row r="162" spans="19:19" ht="22" customHeight="1">
      <c r="S162" s="263"/>
    </row>
    <row r="163" spans="19:19" ht="22" customHeight="1">
      <c r="S163" s="263"/>
    </row>
    <row r="164" spans="19:19" ht="22" customHeight="1">
      <c r="S164" s="263"/>
    </row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</sheetData>
  <sheetProtection algorithmName="SHA-512" hashValue="TyZ5a84s2fFtGnE/aHI6DHUDaf8plqqiBnw8heo9n+KWkWzKyGiI/wsncN/HhTEPoVWqIAC6FI9xBgfWgQ1JwA==" saltValue="ZjDAqUD3hMacEnaSWisiw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F5C3-6721-9940-80AB-DC0513AE26D7}">
  <dimension ref="A1:AL215"/>
  <sheetViews>
    <sheetView workbookViewId="0">
      <selection activeCell="AE21" sqref="AE21"/>
    </sheetView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8" width="1.5" style="10" customWidth="1"/>
    <col min="19" max="19" width="4.6640625" style="10" customWidth="1"/>
    <col min="20" max="20" width="5.5" style="10" customWidth="1"/>
    <col min="21" max="21" width="9.1640625" style="10" customWidth="1"/>
    <col min="22" max="22" width="67" style="10" customWidth="1"/>
    <col min="23" max="23" width="7.5" style="10" customWidth="1"/>
    <col min="24" max="24" width="5.1640625" style="10" customWidth="1"/>
    <col min="25" max="25" width="7.5" style="10" customWidth="1"/>
    <col min="26" max="26" width="10.6640625" style="10" customWidth="1"/>
    <col min="27" max="16384" width="10.6640625" style="10"/>
  </cols>
  <sheetData>
    <row r="1" spans="1:24" s="1" customFormat="1" ht="38" customHeight="1" thickBot="1">
      <c r="A1" s="197"/>
      <c r="B1" s="190" t="s">
        <v>9</v>
      </c>
      <c r="C1" s="191"/>
      <c r="D1" s="192"/>
      <c r="E1" s="192"/>
      <c r="F1" s="192"/>
      <c r="G1" s="193"/>
      <c r="H1" s="194"/>
      <c r="I1" s="194"/>
      <c r="J1" s="193"/>
      <c r="K1" s="193"/>
      <c r="L1" s="193"/>
      <c r="M1" s="193"/>
      <c r="N1" s="193"/>
      <c r="O1" s="193"/>
      <c r="P1" s="193"/>
      <c r="Q1" s="195"/>
      <c r="R1" s="196"/>
      <c r="S1" s="196"/>
      <c r="T1" s="196"/>
      <c r="U1" s="196"/>
      <c r="V1" s="196"/>
    </row>
    <row r="2" spans="1:24" s="19" customFormat="1" ht="16" customHeight="1">
      <c r="A2" s="210"/>
      <c r="B2" s="198" t="s">
        <v>10</v>
      </c>
      <c r="C2" s="199"/>
      <c r="D2" s="200"/>
      <c r="E2" s="201"/>
      <c r="F2" s="202" t="s">
        <v>17</v>
      </c>
      <c r="G2" s="203"/>
      <c r="H2" s="204"/>
      <c r="I2" s="205"/>
      <c r="J2" s="202" t="s">
        <v>15</v>
      </c>
      <c r="K2" s="206"/>
      <c r="L2" s="207" t="s">
        <v>18</v>
      </c>
      <c r="M2" s="206"/>
      <c r="N2" s="279" t="s">
        <v>16</v>
      </c>
      <c r="O2" s="280"/>
      <c r="P2" s="281"/>
      <c r="Q2" s="208" t="s">
        <v>19</v>
      </c>
      <c r="R2" s="209"/>
      <c r="S2" s="209"/>
      <c r="T2" s="209"/>
      <c r="U2" s="209"/>
      <c r="V2" s="209"/>
    </row>
    <row r="3" spans="1:24" s="20" customFormat="1" ht="55" customHeight="1" thickBot="1">
      <c r="A3" s="212"/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1</v>
      </c>
      <c r="R3" s="137"/>
      <c r="S3" s="137"/>
      <c r="T3" s="211"/>
      <c r="U3" s="137"/>
      <c r="V3" s="137"/>
    </row>
    <row r="4" spans="1:24" s="4" customFormat="1" ht="15" customHeight="1" thickBot="1">
      <c r="A4" s="217"/>
      <c r="B4" s="213"/>
      <c r="C4" s="214"/>
      <c r="D4" s="215"/>
      <c r="E4" s="215"/>
      <c r="F4" s="216"/>
      <c r="G4" s="217"/>
      <c r="H4" s="218"/>
      <c r="I4" s="219"/>
      <c r="J4" s="217"/>
      <c r="K4" s="217"/>
      <c r="L4" s="217"/>
      <c r="M4" s="217"/>
      <c r="N4" s="217"/>
      <c r="O4" s="217"/>
      <c r="P4" s="217"/>
      <c r="Q4" s="220"/>
      <c r="R4" s="221"/>
      <c r="S4" s="221"/>
      <c r="T4" s="221"/>
      <c r="U4" s="221"/>
      <c r="V4" s="221"/>
    </row>
    <row r="5" spans="1:24" s="4" customFormat="1" ht="55" customHeight="1" thickBot="1">
      <c r="A5" s="217"/>
      <c r="B5" s="222"/>
      <c r="C5" s="223" t="s">
        <v>11</v>
      </c>
      <c r="D5" s="224"/>
      <c r="E5" s="224"/>
      <c r="F5" s="225"/>
      <c r="G5" s="226" t="s">
        <v>7</v>
      </c>
      <c r="H5" s="101" t="str">
        <f>IF(Description1&lt;&gt;"", Description1, "")</f>
        <v>Line Producer</v>
      </c>
      <c r="I5" s="102" t="str">
        <f>IF(Description2&lt;&gt;"", Description2, "")</f>
        <v>Auto Rentals</v>
      </c>
      <c r="J5" s="102" t="str">
        <f>IF(Description3&lt;&gt;"", Description3, "")</f>
        <v>Pre Pro Meals</v>
      </c>
      <c r="K5" s="102" t="str">
        <f>IF(Description4&lt;&gt;"", Description4, "")</f>
        <v>Production Supplies</v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227"/>
      <c r="S5" s="221"/>
      <c r="T5" s="221"/>
      <c r="U5" s="221"/>
      <c r="V5" s="221"/>
    </row>
    <row r="6" spans="1:24" s="5" customFormat="1" ht="20" customHeight="1" thickBot="1">
      <c r="A6" s="236"/>
      <c r="B6" s="228" t="s">
        <v>4</v>
      </c>
      <c r="C6" s="229" t="s">
        <v>5</v>
      </c>
      <c r="D6" s="230" t="s">
        <v>14</v>
      </c>
      <c r="E6" s="231" t="s">
        <v>13</v>
      </c>
      <c r="F6" s="232" t="s">
        <v>12</v>
      </c>
      <c r="G6" s="233" t="s">
        <v>6</v>
      </c>
      <c r="H6" s="85">
        <f>IF(page1!H$6=0, "", page1!H$6)</f>
        <v>1</v>
      </c>
      <c r="I6" s="85">
        <f>IF(page1!I$6=0, "", page1!I$6)</f>
        <v>101</v>
      </c>
      <c r="J6" s="85">
        <f>IF(page1!J$6=0, "", page1!J$6)</f>
        <v>112</v>
      </c>
      <c r="K6" s="85">
        <f>IF(page1!K$6=0, "", page1!K$6)</f>
        <v>204</v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234"/>
      <c r="S6" s="235"/>
      <c r="T6" s="235"/>
      <c r="U6" s="235"/>
      <c r="V6" s="235"/>
    </row>
    <row r="7" spans="1:24" s="2" customFormat="1" ht="35" customHeight="1">
      <c r="A7" s="240"/>
      <c r="B7" s="91"/>
      <c r="C7" s="92"/>
      <c r="D7" s="93"/>
      <c r="E7" s="94"/>
      <c r="F7" s="173"/>
      <c r="G7" s="17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237"/>
      <c r="S7" s="143"/>
      <c r="T7" s="238"/>
      <c r="U7" s="238"/>
      <c r="V7" s="144"/>
      <c r="X7" s="29"/>
    </row>
    <row r="8" spans="1:24" s="2" customFormat="1" ht="35" customHeight="1">
      <c r="A8" s="240"/>
      <c r="B8" s="54"/>
      <c r="C8" s="50"/>
      <c r="D8" s="51"/>
      <c r="E8" s="52"/>
      <c r="F8" s="175"/>
      <c r="G8" s="176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237"/>
      <c r="S8" s="143"/>
      <c r="T8" s="238"/>
      <c r="U8" s="238"/>
      <c r="V8" s="144"/>
      <c r="X8" s="29"/>
    </row>
    <row r="9" spans="1:24" s="2" customFormat="1" ht="35" customHeight="1">
      <c r="A9" s="240"/>
      <c r="B9" s="54"/>
      <c r="C9" s="50"/>
      <c r="D9" s="51"/>
      <c r="E9" s="52"/>
      <c r="F9" s="175"/>
      <c r="G9" s="176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237"/>
      <c r="S9" s="143"/>
      <c r="T9" s="238"/>
      <c r="U9" s="238"/>
      <c r="V9" s="144"/>
      <c r="X9" s="29"/>
    </row>
    <row r="10" spans="1:24" s="2" customFormat="1" ht="35" customHeight="1">
      <c r="A10" s="240"/>
      <c r="B10" s="54"/>
      <c r="C10" s="50"/>
      <c r="D10" s="51"/>
      <c r="E10" s="52"/>
      <c r="F10" s="175"/>
      <c r="G10" s="176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237"/>
      <c r="S10" s="143"/>
      <c r="T10" s="238"/>
      <c r="U10" s="238"/>
      <c r="V10" s="144"/>
      <c r="X10" s="29"/>
    </row>
    <row r="11" spans="1:24" s="2" customFormat="1" ht="35" customHeight="1">
      <c r="A11" s="240"/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237"/>
      <c r="S11" s="143"/>
      <c r="T11" s="238"/>
      <c r="U11" s="238"/>
      <c r="V11" s="144"/>
      <c r="X11" s="29"/>
    </row>
    <row r="12" spans="1:24" s="2" customFormat="1" ht="35" customHeight="1">
      <c r="A12" s="240"/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237"/>
      <c r="S12" s="143"/>
      <c r="T12" s="238"/>
      <c r="U12" s="238"/>
      <c r="V12" s="144"/>
      <c r="X12" s="29"/>
    </row>
    <row r="13" spans="1:24" s="2" customFormat="1" ht="35" customHeight="1">
      <c r="A13" s="240"/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237"/>
      <c r="S13" s="143"/>
      <c r="T13" s="238"/>
      <c r="U13" s="238"/>
      <c r="V13" s="144"/>
      <c r="X13" s="29"/>
    </row>
    <row r="14" spans="1:24" s="2" customFormat="1" ht="35" customHeight="1">
      <c r="A14" s="240"/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237"/>
      <c r="S14" s="143"/>
      <c r="T14" s="238"/>
      <c r="U14" s="238"/>
      <c r="V14" s="144"/>
      <c r="X14" s="29"/>
    </row>
    <row r="15" spans="1:24" s="2" customFormat="1" ht="35" customHeight="1">
      <c r="A15" s="240"/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237"/>
      <c r="S15" s="143"/>
      <c r="T15" s="238"/>
      <c r="U15" s="238"/>
      <c r="V15" s="144"/>
      <c r="X15" s="29"/>
    </row>
    <row r="16" spans="1:24" s="2" customFormat="1" ht="35" customHeight="1">
      <c r="A16" s="240"/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237"/>
      <c r="S16" s="143"/>
      <c r="T16" s="238"/>
      <c r="U16" s="238"/>
      <c r="V16" s="144"/>
      <c r="X16" s="29"/>
    </row>
    <row r="17" spans="1:38" s="2" customFormat="1" ht="35" customHeight="1">
      <c r="A17" s="240"/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237"/>
      <c r="S17" s="238"/>
      <c r="T17" s="238"/>
      <c r="U17" s="238"/>
      <c r="V17" s="239"/>
      <c r="X17" s="29"/>
    </row>
    <row r="18" spans="1:38" s="2" customFormat="1" ht="35" customHeight="1">
      <c r="A18" s="240"/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237"/>
      <c r="S18" s="238"/>
      <c r="T18" s="238"/>
      <c r="U18" s="238"/>
      <c r="V18" s="241"/>
      <c r="X18" s="29"/>
    </row>
    <row r="19" spans="1:38" s="2" customFormat="1" ht="35" customHeight="1">
      <c r="A19" s="240"/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237"/>
      <c r="S19" s="238"/>
      <c r="T19" s="238"/>
      <c r="U19" s="238"/>
      <c r="V19" s="241"/>
      <c r="W19" s="143"/>
      <c r="X19" s="144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</row>
    <row r="20" spans="1:38" s="2" customFormat="1" ht="35" customHeight="1">
      <c r="A20" s="240"/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237"/>
      <c r="S20" s="238"/>
      <c r="T20" s="238"/>
      <c r="U20" s="238"/>
      <c r="V20" s="239"/>
      <c r="W20" s="143"/>
      <c r="X20" s="144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</row>
    <row r="21" spans="1:38" s="2" customFormat="1" ht="35" customHeight="1">
      <c r="A21" s="240"/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237"/>
      <c r="S21" s="238"/>
      <c r="T21" s="238"/>
      <c r="U21" s="238"/>
      <c r="V21" s="239"/>
      <c r="W21" s="143"/>
      <c r="X21" s="144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</row>
    <row r="22" spans="1:38" s="2" customFormat="1" ht="35" customHeight="1">
      <c r="A22" s="240"/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237"/>
      <c r="S22" s="238"/>
      <c r="T22" s="238"/>
      <c r="U22" s="238"/>
      <c r="V22" s="241"/>
      <c r="W22" s="143"/>
      <c r="X22" s="144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</row>
    <row r="23" spans="1:38" s="2" customFormat="1" ht="35" customHeight="1">
      <c r="A23" s="240"/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237"/>
      <c r="S23" s="238"/>
      <c r="T23" s="238"/>
      <c r="U23" s="238"/>
      <c r="V23" s="239"/>
      <c r="W23" s="143"/>
      <c r="X23" s="144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</row>
    <row r="24" spans="1:38" s="2" customFormat="1" ht="35" customHeight="1">
      <c r="A24" s="240"/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237"/>
      <c r="S24" s="238"/>
      <c r="T24" s="238"/>
      <c r="U24" s="238"/>
      <c r="V24" s="239"/>
      <c r="W24" s="143"/>
      <c r="X24" s="144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</row>
    <row r="25" spans="1:38" s="2" customFormat="1" ht="35" customHeight="1">
      <c r="A25" s="240"/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237"/>
      <c r="S25" s="238"/>
      <c r="T25" s="238"/>
      <c r="U25" s="238"/>
      <c r="V25" s="239"/>
      <c r="W25" s="143"/>
      <c r="X25" s="144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</row>
    <row r="26" spans="1:38" s="2" customFormat="1" ht="35" customHeight="1">
      <c r="A26" s="240"/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237"/>
      <c r="S26" s="238"/>
      <c r="T26" s="238"/>
      <c r="U26" s="238"/>
      <c r="V26" s="239"/>
      <c r="W26" s="143"/>
      <c r="X26" s="144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</row>
    <row r="27" spans="1:38" s="2" customFormat="1" ht="35" customHeight="1">
      <c r="A27" s="240"/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237"/>
      <c r="S27" s="238"/>
      <c r="T27" s="238"/>
      <c r="U27" s="238"/>
      <c r="V27" s="242"/>
      <c r="W27" s="143"/>
      <c r="X27" s="144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</row>
    <row r="28" spans="1:38" s="2" customFormat="1" ht="35" customHeight="1">
      <c r="A28" s="240"/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237"/>
      <c r="S28" s="238"/>
      <c r="T28" s="238"/>
      <c r="U28" s="238"/>
      <c r="V28" s="239"/>
      <c r="W28" s="143"/>
      <c r="X28" s="144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</row>
    <row r="29" spans="1:38" s="2" customFormat="1" ht="35" customHeight="1">
      <c r="A29" s="240"/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237"/>
      <c r="S29" s="238"/>
      <c r="T29" s="238"/>
      <c r="U29" s="238"/>
      <c r="V29" s="239"/>
      <c r="W29" s="143"/>
      <c r="X29" s="144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</row>
    <row r="30" spans="1:38" s="2" customFormat="1" ht="35" customHeight="1">
      <c r="A30" s="240"/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237"/>
      <c r="S30" s="238"/>
      <c r="T30" s="143" t="str">
        <f t="shared" ref="T30:T34" si="24">IF(ISNUMBER(MATCH(S30, Line, 0)), S30, "")</f>
        <v/>
      </c>
      <c r="U30" s="238"/>
      <c r="V30" s="239"/>
      <c r="W30" s="143"/>
      <c r="X30" s="144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</row>
    <row r="31" spans="1:38" s="2" customFormat="1" ht="35" customHeight="1">
      <c r="A31" s="240"/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237"/>
      <c r="S31" s="238"/>
      <c r="T31" s="143" t="str">
        <f t="shared" si="24"/>
        <v/>
      </c>
      <c r="U31" s="238"/>
      <c r="V31" s="239"/>
      <c r="W31" s="143"/>
      <c r="X31" s="144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</row>
    <row r="32" spans="1:38" s="2" customFormat="1" ht="35" customHeight="1">
      <c r="A32" s="240"/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237"/>
      <c r="S32" s="238"/>
      <c r="T32" s="143" t="str">
        <f t="shared" si="24"/>
        <v/>
      </c>
      <c r="U32" s="238"/>
      <c r="V32" s="239"/>
      <c r="W32" s="143"/>
      <c r="X32" s="144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</row>
    <row r="33" spans="1:38" s="2" customFormat="1" ht="35" customHeight="1">
      <c r="A33" s="240"/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237"/>
      <c r="S33" s="243"/>
      <c r="T33" s="143" t="str">
        <f t="shared" si="24"/>
        <v/>
      </c>
      <c r="U33" s="238"/>
      <c r="V33" s="239"/>
      <c r="W33" s="143"/>
      <c r="X33" s="144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</row>
    <row r="34" spans="1:38" s="5" customFormat="1" ht="35" customHeight="1">
      <c r="A34" s="236"/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237"/>
      <c r="S34" s="235"/>
      <c r="T34" s="143" t="str">
        <f t="shared" si="24"/>
        <v/>
      </c>
      <c r="U34" s="238"/>
      <c r="V34" s="239"/>
      <c r="W34" s="143"/>
      <c r="X34" s="144"/>
      <c r="Y34" s="143"/>
      <c r="Z34" s="143"/>
      <c r="AA34" s="143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</row>
    <row r="35" spans="1:38" s="5" customFormat="1" ht="35" customHeight="1">
      <c r="A35" s="236"/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237"/>
      <c r="S35" s="243"/>
      <c r="T35" s="238"/>
      <c r="U35" s="238"/>
      <c r="V35" s="239"/>
      <c r="W35" s="143"/>
      <c r="X35" s="144"/>
      <c r="Y35" s="143"/>
      <c r="Z35" s="143"/>
      <c r="AA35" s="143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</row>
    <row r="36" spans="1:38" s="5" customFormat="1" ht="35" customHeight="1">
      <c r="A36" s="236"/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237"/>
      <c r="S36" s="235"/>
      <c r="T36" s="238"/>
      <c r="U36" s="238"/>
      <c r="V36" s="239"/>
      <c r="W36" s="143"/>
      <c r="X36" s="144"/>
      <c r="Y36" s="143"/>
      <c r="Z36" s="143"/>
      <c r="AA36" s="143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</row>
    <row r="37" spans="1:38" s="5" customFormat="1" ht="35" customHeight="1">
      <c r="A37" s="236"/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237"/>
      <c r="S37" s="235"/>
      <c r="T37" s="238"/>
      <c r="U37" s="238"/>
      <c r="V37" s="239"/>
      <c r="W37" s="143"/>
      <c r="X37" s="144"/>
      <c r="Y37" s="143"/>
      <c r="Z37" s="143"/>
      <c r="AA37" s="143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</row>
    <row r="38" spans="1:38" s="5" customFormat="1" ht="35" customHeight="1">
      <c r="A38" s="236"/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237"/>
      <c r="S38" s="235"/>
      <c r="T38" s="238"/>
      <c r="U38" s="238"/>
      <c r="V38" s="239"/>
      <c r="W38" s="143"/>
      <c r="X38" s="144"/>
      <c r="Y38" s="143"/>
      <c r="Z38" s="143"/>
      <c r="AA38" s="143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</row>
    <row r="39" spans="1:38" s="5" customFormat="1" ht="35" customHeight="1">
      <c r="A39" s="236"/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237"/>
      <c r="S39" s="235"/>
      <c r="T39" s="238"/>
      <c r="U39" s="238"/>
      <c r="V39" s="239"/>
      <c r="W39" s="143"/>
      <c r="X39" s="144"/>
      <c r="Y39" s="143"/>
      <c r="Z39" s="143"/>
      <c r="AA39" s="143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</row>
    <row r="40" spans="1:38" s="5" customFormat="1" ht="35" customHeight="1">
      <c r="A40" s="236"/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82"/>
      <c r="S40" s="142"/>
      <c r="T40" s="143"/>
      <c r="U40" s="143"/>
      <c r="V40" s="144"/>
      <c r="W40" s="143"/>
      <c r="X40" s="144"/>
      <c r="Y40" s="143"/>
      <c r="Z40" s="143"/>
      <c r="AA40" s="143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</row>
    <row r="41" spans="1:38" ht="35" customHeight="1" thickBot="1">
      <c r="A41" s="244"/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82"/>
      <c r="S41" s="145"/>
      <c r="T41" s="143"/>
      <c r="U41" s="143"/>
      <c r="V41" s="144"/>
      <c r="W41" s="143"/>
      <c r="X41" s="144"/>
      <c r="Y41" s="143"/>
      <c r="Z41" s="143"/>
      <c r="AA41" s="143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</row>
    <row r="42" spans="1:38" ht="15" customHeight="1" thickBot="1">
      <c r="A42" s="244"/>
      <c r="B42" s="246"/>
      <c r="C42" s="247"/>
      <c r="D42" s="248"/>
      <c r="E42" s="248"/>
      <c r="F42" s="249"/>
      <c r="G42" s="240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</row>
    <row r="43" spans="1:38" ht="35" customHeight="1" thickBot="1">
      <c r="A43" s="244"/>
      <c r="B43" s="251"/>
      <c r="C43" s="252"/>
      <c r="D43" s="253"/>
      <c r="E43" s="254" t="s">
        <v>8</v>
      </c>
      <c r="F43" s="65">
        <f>IF(SUM(F7:F41),SUM(F7:F41),0)</f>
        <v>0</v>
      </c>
      <c r="G43" s="255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7" t="str">
        <f>IF(SUM(H43:Q43)&lt;&gt;SUM(F43),"ERROR!  BREAKDOWN does NOT equal TOTAL!","")</f>
        <v/>
      </c>
      <c r="S43" s="186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</row>
    <row r="44" spans="1:38" ht="22" customHeight="1">
      <c r="A44" s="145"/>
      <c r="B44" s="148"/>
      <c r="C44" s="149"/>
      <c r="D44" s="152"/>
      <c r="E44" s="146"/>
      <c r="F44" s="150"/>
      <c r="G44" s="153"/>
      <c r="H44" s="148"/>
      <c r="I44" s="148"/>
      <c r="J44" s="145"/>
      <c r="K44" s="145"/>
      <c r="L44" s="145"/>
      <c r="M44" s="145"/>
      <c r="N44" s="145"/>
      <c r="O44" s="145"/>
      <c r="P44" s="145"/>
      <c r="Q44" s="145"/>
      <c r="R44" s="145"/>
      <c r="S44" s="143"/>
      <c r="T44" s="143"/>
      <c r="U44" s="145"/>
      <c r="V44" s="146"/>
      <c r="W44" s="145"/>
      <c r="X44" s="142"/>
      <c r="Y44" s="142"/>
      <c r="Z44" s="142"/>
      <c r="AA44" s="142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</row>
    <row r="45" spans="1:38" ht="22" customHeight="1">
      <c r="A45" s="145"/>
      <c r="B45" s="148"/>
      <c r="C45" s="149"/>
      <c r="D45" s="146"/>
      <c r="E45" s="146"/>
      <c r="F45" s="146"/>
      <c r="G45" s="145"/>
      <c r="H45" s="148"/>
      <c r="I45" s="148"/>
      <c r="J45" s="145"/>
      <c r="K45" s="145"/>
      <c r="L45" s="145"/>
      <c r="M45" s="145"/>
      <c r="N45" s="145"/>
      <c r="O45" s="145"/>
      <c r="P45" s="145"/>
      <c r="Q45" s="145"/>
      <c r="R45" s="145"/>
      <c r="S45" s="143"/>
      <c r="T45" s="143"/>
      <c r="U45" s="145"/>
      <c r="V45" s="146"/>
      <c r="W45" s="145"/>
      <c r="X45" s="142"/>
      <c r="Y45" s="142"/>
      <c r="Z45" s="142"/>
      <c r="AA45" s="142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</row>
    <row r="46" spans="1:38" ht="22" customHeight="1">
      <c r="A46" s="145"/>
      <c r="B46" s="148"/>
      <c r="C46" s="149"/>
      <c r="D46" s="146"/>
      <c r="E46" s="146"/>
      <c r="F46" s="146"/>
      <c r="G46" s="145"/>
      <c r="H46" s="148"/>
      <c r="I46" s="148"/>
      <c r="J46" s="145"/>
      <c r="K46" s="145"/>
      <c r="L46" s="145"/>
      <c r="M46" s="145"/>
      <c r="N46" s="145"/>
      <c r="O46" s="145"/>
      <c r="P46" s="145"/>
      <c r="Q46" s="145"/>
      <c r="R46" s="145"/>
      <c r="S46" s="143"/>
      <c r="T46" s="143"/>
      <c r="U46" s="145"/>
      <c r="V46" s="146"/>
      <c r="W46" s="145"/>
      <c r="X46" s="142"/>
      <c r="Y46" s="142"/>
      <c r="Z46" s="142"/>
      <c r="AA46" s="142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</row>
    <row r="47" spans="1:38" ht="22" customHeight="1">
      <c r="A47" s="145"/>
      <c r="B47" s="148"/>
      <c r="C47" s="149"/>
      <c r="D47" s="146"/>
      <c r="E47" s="146"/>
      <c r="F47" s="146"/>
      <c r="G47" s="145"/>
      <c r="H47" s="148"/>
      <c r="I47" s="148"/>
      <c r="J47" s="145"/>
      <c r="K47" s="145"/>
      <c r="L47" s="145"/>
      <c r="M47" s="145"/>
      <c r="N47" s="145"/>
      <c r="O47" s="145"/>
      <c r="P47" s="145"/>
      <c r="Q47" s="145"/>
      <c r="R47" s="145"/>
      <c r="S47" s="143"/>
      <c r="T47" s="143"/>
      <c r="U47" s="145"/>
      <c r="V47" s="146"/>
      <c r="W47" s="145"/>
      <c r="X47" s="142"/>
      <c r="Y47" s="142"/>
      <c r="Z47" s="142"/>
      <c r="AA47" s="142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</row>
    <row r="48" spans="1:38" ht="22" customHeight="1">
      <c r="A48" s="145"/>
      <c r="B48" s="148"/>
      <c r="C48" s="149"/>
      <c r="D48" s="146"/>
      <c r="E48" s="146"/>
      <c r="F48" s="146"/>
      <c r="G48" s="145"/>
      <c r="H48" s="148"/>
      <c r="I48" s="148"/>
      <c r="J48" s="145"/>
      <c r="K48" s="145"/>
      <c r="L48" s="145"/>
      <c r="M48" s="145"/>
      <c r="N48" s="145"/>
      <c r="O48" s="145"/>
      <c r="P48" s="145"/>
      <c r="Q48" s="145"/>
      <c r="R48" s="145"/>
      <c r="S48" s="143"/>
      <c r="T48" s="143"/>
      <c r="U48" s="145"/>
      <c r="V48" s="146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</row>
    <row r="49" spans="1:37" ht="22" customHeight="1">
      <c r="A49" s="145"/>
      <c r="B49" s="148"/>
      <c r="C49" s="149"/>
      <c r="D49" s="146"/>
      <c r="E49" s="146"/>
      <c r="F49" s="146"/>
      <c r="G49" s="145"/>
      <c r="H49" s="148"/>
      <c r="I49" s="148"/>
      <c r="J49" s="145"/>
      <c r="K49" s="145"/>
      <c r="L49" s="145"/>
      <c r="M49" s="145"/>
      <c r="N49" s="145"/>
      <c r="O49" s="145"/>
      <c r="P49" s="145"/>
      <c r="Q49" s="145"/>
      <c r="R49" s="145"/>
      <c r="S49" s="143"/>
      <c r="T49" s="143"/>
      <c r="U49" s="145"/>
      <c r="V49" s="146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</row>
    <row r="50" spans="1:37" ht="22" customHeight="1">
      <c r="A50" s="145"/>
      <c r="B50" s="148"/>
      <c r="C50" s="149"/>
      <c r="D50" s="146"/>
      <c r="E50" s="146"/>
      <c r="F50" s="146"/>
      <c r="G50" s="145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3"/>
      <c r="T50" s="143"/>
      <c r="U50" s="145"/>
      <c r="V50" s="146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</row>
    <row r="51" spans="1:37" ht="22" customHeight="1">
      <c r="A51" s="145"/>
      <c r="B51" s="148"/>
      <c r="C51" s="149"/>
      <c r="D51" s="146"/>
      <c r="E51" s="146"/>
      <c r="F51" s="146"/>
      <c r="G51" s="145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3"/>
      <c r="T51" s="143"/>
      <c r="U51" s="145"/>
      <c r="V51" s="146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</row>
    <row r="52" spans="1:37" ht="22" customHeight="1">
      <c r="A52" s="145"/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3"/>
      <c r="T52" s="143"/>
      <c r="U52" s="145"/>
      <c r="V52" s="146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</row>
    <row r="53" spans="1:37" ht="22" customHeight="1">
      <c r="A53" s="145"/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3"/>
      <c r="T53" s="143"/>
      <c r="U53" s="145"/>
      <c r="V53" s="146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</row>
    <row r="54" spans="1:37" ht="22" customHeight="1">
      <c r="A54" s="145"/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3"/>
      <c r="T54" s="143"/>
      <c r="U54" s="145"/>
      <c r="V54" s="146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</row>
    <row r="55" spans="1:37" ht="22" customHeight="1">
      <c r="A55" s="145"/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3"/>
      <c r="T55" s="143"/>
      <c r="U55" s="145"/>
      <c r="V55" s="146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</row>
    <row r="56" spans="1:37" ht="22" customHeight="1">
      <c r="A56" s="145"/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3"/>
      <c r="T56" s="143"/>
      <c r="U56" s="145"/>
      <c r="V56" s="146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</row>
    <row r="57" spans="1:37" ht="22" customHeight="1">
      <c r="A57" s="145"/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3"/>
      <c r="T57" s="143"/>
      <c r="U57" s="145"/>
      <c r="V57" s="146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</row>
    <row r="58" spans="1:37" ht="22" customHeight="1">
      <c r="A58" s="145"/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3"/>
      <c r="T58" s="143"/>
      <c r="U58" s="145"/>
      <c r="V58" s="146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</row>
    <row r="59" spans="1:37" ht="22" customHeight="1">
      <c r="A59" s="145"/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3"/>
      <c r="T59" s="143"/>
      <c r="U59" s="145"/>
      <c r="V59" s="146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</row>
    <row r="60" spans="1:37" ht="22" customHeight="1">
      <c r="A60" s="145"/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3"/>
      <c r="T60" s="143"/>
      <c r="U60" s="145"/>
      <c r="V60" s="146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</row>
    <row r="61" spans="1:37" ht="22" customHeight="1">
      <c r="A61" s="145"/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3"/>
      <c r="T61" s="143"/>
      <c r="U61" s="145"/>
      <c r="V61" s="146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</row>
    <row r="62" spans="1:37" ht="22" customHeight="1">
      <c r="A62" s="145"/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3"/>
      <c r="T62" s="143"/>
      <c r="U62" s="145"/>
      <c r="V62" s="146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</row>
    <row r="63" spans="1:37" ht="22" customHeight="1">
      <c r="A63" s="145"/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3"/>
      <c r="T63" s="143"/>
      <c r="U63" s="145"/>
      <c r="V63" s="146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</row>
    <row r="64" spans="1:37" ht="22" customHeight="1">
      <c r="A64" s="145"/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3"/>
      <c r="T64" s="143"/>
      <c r="U64" s="145"/>
      <c r="V64" s="146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</row>
    <row r="65" spans="1:37" ht="22" customHeight="1">
      <c r="A65" s="145"/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3"/>
      <c r="T65" s="143"/>
      <c r="U65" s="145"/>
      <c r="V65" s="146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</row>
    <row r="66" spans="1:37" ht="22" customHeight="1">
      <c r="S66" s="2"/>
      <c r="T66" s="2"/>
      <c r="V66" s="8"/>
    </row>
    <row r="67" spans="1:37" ht="22" customHeight="1">
      <c r="S67" s="2"/>
      <c r="T67" s="2"/>
      <c r="V67" s="8"/>
    </row>
    <row r="68" spans="1:37" ht="22" customHeight="1">
      <c r="S68" s="2"/>
      <c r="T68" s="2"/>
      <c r="V68" s="8"/>
    </row>
    <row r="69" spans="1:37" ht="22" customHeight="1">
      <c r="S69" s="2"/>
      <c r="T69" s="2"/>
      <c r="V69" s="8"/>
    </row>
    <row r="70" spans="1:37" ht="22" customHeight="1">
      <c r="S70" s="2"/>
      <c r="T70" s="2"/>
      <c r="V70" s="8"/>
    </row>
    <row r="71" spans="1:37" ht="22" customHeight="1">
      <c r="S71" s="2"/>
      <c r="T71" s="2"/>
      <c r="V71" s="8"/>
    </row>
    <row r="72" spans="1:37" ht="22" customHeight="1">
      <c r="S72" s="2"/>
      <c r="T72" s="2"/>
      <c r="V72" s="8"/>
    </row>
    <row r="73" spans="1:37" ht="22" customHeight="1">
      <c r="S73" s="2"/>
      <c r="T73" s="2"/>
      <c r="V73" s="8"/>
    </row>
    <row r="74" spans="1:37" ht="22" customHeight="1">
      <c r="S74" s="2"/>
      <c r="T74" s="2"/>
      <c r="V74" s="8"/>
    </row>
    <row r="75" spans="1:37" ht="22" customHeight="1">
      <c r="S75" s="2"/>
      <c r="T75" s="2"/>
      <c r="V75" s="8"/>
    </row>
    <row r="76" spans="1:37" ht="22" customHeight="1">
      <c r="S76" s="2"/>
      <c r="T76" s="2"/>
      <c r="V76" s="8"/>
    </row>
    <row r="77" spans="1:37" ht="22" customHeight="1">
      <c r="S77" s="2"/>
      <c r="T77" s="2"/>
      <c r="V77" s="8"/>
    </row>
    <row r="78" spans="1:37" ht="22" customHeight="1">
      <c r="S78" s="2"/>
      <c r="T78" s="2"/>
      <c r="V78" s="8"/>
    </row>
    <row r="79" spans="1:37" ht="22" customHeight="1">
      <c r="S79" s="2"/>
      <c r="T79" s="2"/>
      <c r="V79" s="8"/>
    </row>
    <row r="80" spans="1:37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>
      <c r="S124" s="9"/>
      <c r="T124" s="2"/>
    </row>
    <row r="125" spans="19:20" ht="22" customHeight="1">
      <c r="S125" s="9"/>
    </row>
    <row r="126" spans="19:20" ht="22" customHeight="1">
      <c r="S126" s="9"/>
    </row>
    <row r="127" spans="19:20" ht="22" customHeight="1">
      <c r="S127" s="9"/>
    </row>
    <row r="128" spans="19:20" ht="22" customHeight="1">
      <c r="S128" s="9"/>
    </row>
    <row r="129" spans="19:19" ht="22" customHeight="1">
      <c r="S129" s="9"/>
    </row>
    <row r="130" spans="19:19" ht="22" customHeight="1">
      <c r="S130" s="9"/>
    </row>
    <row r="131" spans="19:19" ht="22" customHeight="1">
      <c r="S131" s="9"/>
    </row>
    <row r="132" spans="19:19" ht="22" customHeight="1">
      <c r="S132" s="9"/>
    </row>
    <row r="133" spans="19:19" ht="22" customHeight="1">
      <c r="S133" s="9"/>
    </row>
    <row r="134" spans="19:19" ht="22" customHeight="1">
      <c r="S134" s="9"/>
    </row>
    <row r="135" spans="19:19" ht="22" customHeight="1">
      <c r="S135" s="9"/>
    </row>
    <row r="136" spans="19:19" ht="22" customHeight="1">
      <c r="S136" s="9"/>
    </row>
    <row r="137" spans="19:19" ht="22" customHeight="1">
      <c r="S137" s="9"/>
    </row>
    <row r="138" spans="19:19" ht="22" customHeight="1">
      <c r="S138" s="9"/>
    </row>
    <row r="139" spans="19:19" ht="22" customHeight="1">
      <c r="S139" s="9"/>
    </row>
    <row r="140" spans="19:19" ht="22" customHeight="1">
      <c r="S140" s="9"/>
    </row>
    <row r="141" spans="19:19" ht="22" customHeight="1">
      <c r="S141" s="9"/>
    </row>
    <row r="142" spans="19:19" ht="22" customHeight="1">
      <c r="S142" s="9"/>
    </row>
    <row r="143" spans="19:19" ht="22" customHeight="1">
      <c r="S143" s="9"/>
    </row>
    <row r="144" spans="19:19" ht="22" customHeight="1">
      <c r="S144" s="9"/>
    </row>
    <row r="145" spans="19:19" ht="22" customHeight="1">
      <c r="S145" s="9"/>
    </row>
    <row r="146" spans="19:19" ht="22" customHeight="1">
      <c r="S146" s="9"/>
    </row>
    <row r="147" spans="19:19" ht="22" customHeight="1">
      <c r="S147" s="9"/>
    </row>
    <row r="148" spans="19:19" ht="22" customHeight="1">
      <c r="S148" s="9"/>
    </row>
    <row r="149" spans="19:19" ht="22" customHeight="1">
      <c r="S149" s="9"/>
    </row>
    <row r="150" spans="19:19" ht="22" customHeight="1">
      <c r="S150" s="9"/>
    </row>
    <row r="151" spans="19:19" ht="22" customHeight="1">
      <c r="S151" s="9"/>
    </row>
    <row r="152" spans="19:19" ht="22" customHeight="1">
      <c r="S152" s="9"/>
    </row>
    <row r="153" spans="19:19" ht="22" customHeight="1">
      <c r="S153" s="9"/>
    </row>
    <row r="154" spans="19:19" ht="22" customHeight="1">
      <c r="S154" s="9"/>
    </row>
    <row r="155" spans="19:19" ht="22" customHeight="1">
      <c r="S155" s="9"/>
    </row>
    <row r="156" spans="19:19" ht="22" customHeight="1">
      <c r="S156" s="9"/>
    </row>
    <row r="157" spans="19:19" ht="22" customHeight="1">
      <c r="S157" s="9"/>
    </row>
    <row r="158" spans="19:19" ht="22" customHeight="1">
      <c r="S158" s="9"/>
    </row>
    <row r="159" spans="19:19" ht="22" customHeight="1">
      <c r="S159" s="9"/>
    </row>
    <row r="160" spans="19:19" ht="22" customHeight="1">
      <c r="S160" s="9"/>
    </row>
    <row r="161" spans="19:19" ht="22" customHeight="1">
      <c r="S161" s="9"/>
    </row>
    <row r="162" spans="19:19" ht="22" customHeight="1">
      <c r="S162" s="9"/>
    </row>
    <row r="163" spans="19:19" ht="22" customHeight="1">
      <c r="S163" s="9"/>
    </row>
    <row r="164" spans="19:19" ht="22" customHeight="1"/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</sheetData>
  <sheetProtection algorithmName="SHA-512" hashValue="2sOatCLXoNWISgCqDp7190n/t0tvYlTrYKMCrIN49CIEG/oFct58mc+1aMDZGBVkBVZ/r6r+2sudNIIb6i9gxQ==" saltValue="VxEhanNJFtAz/xohYRsRq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449-B7D9-044F-AF27-78AEDE977534}">
  <dimension ref="A1:AS215"/>
  <sheetViews>
    <sheetView workbookViewId="0">
      <selection activeCell="AE21" sqref="AE21"/>
    </sheetView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8" width="1.5" style="10" customWidth="1"/>
    <col min="19" max="19" width="4.6640625" style="10" customWidth="1"/>
    <col min="20" max="20" width="5.5" style="10" customWidth="1"/>
    <col min="21" max="21" width="9.1640625" style="10" customWidth="1"/>
    <col min="22" max="22" width="67" style="10" customWidth="1"/>
    <col min="23" max="23" width="7.5" style="10" customWidth="1"/>
    <col min="24" max="24" width="5.1640625" style="10" customWidth="1"/>
    <col min="25" max="25" width="7.5" style="10" customWidth="1"/>
    <col min="26" max="26" width="10.6640625" style="10" customWidth="1"/>
    <col min="27" max="16384" width="10.6640625" style="10"/>
  </cols>
  <sheetData>
    <row r="1" spans="2:45" s="1" customFormat="1" ht="38" customHeight="1" thickBot="1">
      <c r="B1" s="110" t="s">
        <v>9</v>
      </c>
      <c r="C1" s="111"/>
      <c r="D1" s="112"/>
      <c r="E1" s="112"/>
      <c r="F1" s="112"/>
      <c r="G1" s="113"/>
      <c r="H1" s="114"/>
      <c r="I1" s="114"/>
      <c r="J1" s="113"/>
      <c r="K1" s="113"/>
      <c r="L1" s="113"/>
      <c r="M1" s="113"/>
      <c r="N1" s="113"/>
      <c r="O1" s="113"/>
      <c r="P1" s="113"/>
      <c r="Q1" s="11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</row>
    <row r="2" spans="2:45" s="19" customFormat="1" ht="16" customHeight="1">
      <c r="B2" s="13" t="s">
        <v>10</v>
      </c>
      <c r="C2" s="14"/>
      <c r="D2" s="26"/>
      <c r="E2" s="15"/>
      <c r="F2" s="16" t="s">
        <v>17</v>
      </c>
      <c r="G2" s="27"/>
      <c r="H2" s="17"/>
      <c r="I2" s="18"/>
      <c r="J2" s="16" t="s">
        <v>15</v>
      </c>
      <c r="K2" s="28"/>
      <c r="L2" s="86" t="s">
        <v>18</v>
      </c>
      <c r="M2" s="28"/>
      <c r="N2" s="267" t="s">
        <v>16</v>
      </c>
      <c r="O2" s="268"/>
      <c r="P2" s="269"/>
      <c r="Q2" s="78" t="s">
        <v>19</v>
      </c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</row>
    <row r="3" spans="2:45" s="20" customFormat="1" ht="55" customHeight="1" thickBot="1"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1</v>
      </c>
      <c r="R3" s="138"/>
      <c r="S3" s="139"/>
      <c r="T3" s="140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</row>
    <row r="4" spans="2:45" s="4" customFormat="1" ht="15" customHeight="1" thickBot="1">
      <c r="B4" s="116"/>
      <c r="C4" s="11"/>
      <c r="D4" s="12"/>
      <c r="E4" s="12"/>
      <c r="F4" s="3"/>
      <c r="H4" s="117"/>
      <c r="I4" s="118"/>
      <c r="Q4" s="119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</row>
    <row r="5" spans="2:45" s="4" customFormat="1" ht="55" customHeight="1" thickBot="1">
      <c r="B5" s="96"/>
      <c r="C5" s="97" t="s">
        <v>11</v>
      </c>
      <c r="D5" s="98"/>
      <c r="E5" s="98"/>
      <c r="F5" s="99"/>
      <c r="G5" s="100" t="s">
        <v>7</v>
      </c>
      <c r="H5" s="101" t="str">
        <f>IF(Description1&lt;&gt;"", Description1, "")</f>
        <v>Line Producer</v>
      </c>
      <c r="I5" s="102" t="str">
        <f>IF(Description2&lt;&gt;"", Description2, "")</f>
        <v>Auto Rentals</v>
      </c>
      <c r="J5" s="102" t="str">
        <f>IF(Description3&lt;&gt;"", Description3, "")</f>
        <v>Pre Pro Meals</v>
      </c>
      <c r="K5" s="102" t="str">
        <f>IF(Description4&lt;&gt;"", Description4, "")</f>
        <v>Production Supplies</v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</row>
    <row r="6" spans="2:45" s="5" customFormat="1" ht="20" customHeight="1" thickBot="1">
      <c r="B6" s="87" t="s">
        <v>4</v>
      </c>
      <c r="C6" s="88" t="s">
        <v>5</v>
      </c>
      <c r="D6" s="85" t="s">
        <v>14</v>
      </c>
      <c r="E6" s="89" t="s">
        <v>13</v>
      </c>
      <c r="F6" s="162" t="s">
        <v>12</v>
      </c>
      <c r="G6" s="163" t="s">
        <v>6</v>
      </c>
      <c r="H6" s="85">
        <f>IF(page1!H$6=0, "", page1!H$6)</f>
        <v>1</v>
      </c>
      <c r="I6" s="85">
        <f>IF(page1!I$6=0, "", page1!I$6)</f>
        <v>101</v>
      </c>
      <c r="J6" s="85">
        <f>IF(page1!J$6=0, "", page1!J$6)</f>
        <v>112</v>
      </c>
      <c r="K6" s="85">
        <f>IF(page1!K$6=0, "", page1!K$6)</f>
        <v>204</v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142"/>
      <c r="S6" s="141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</row>
    <row r="7" spans="2:45" s="2" customFormat="1" ht="35" customHeight="1">
      <c r="B7" s="91"/>
      <c r="C7" s="92"/>
      <c r="D7" s="93"/>
      <c r="E7" s="94"/>
      <c r="F7" s="95"/>
      <c r="G7" s="16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143"/>
      <c r="S7" s="183"/>
      <c r="T7" s="143"/>
      <c r="U7" s="143"/>
      <c r="V7" s="144"/>
      <c r="W7" s="143"/>
      <c r="X7" s="144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</row>
    <row r="8" spans="2:45" s="2" customFormat="1" ht="35" customHeight="1">
      <c r="B8" s="54"/>
      <c r="C8" s="50"/>
      <c r="D8" s="51"/>
      <c r="E8" s="52"/>
      <c r="F8" s="53"/>
      <c r="G8" s="165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143"/>
      <c r="S8" s="183"/>
      <c r="T8" s="143"/>
      <c r="U8" s="143"/>
      <c r="V8" s="144"/>
      <c r="W8" s="143"/>
      <c r="X8" s="144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</row>
    <row r="9" spans="2:45" s="2" customFormat="1" ht="35" customHeight="1">
      <c r="B9" s="54"/>
      <c r="C9" s="50"/>
      <c r="D9" s="51"/>
      <c r="E9" s="52"/>
      <c r="F9" s="53"/>
      <c r="G9" s="165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143"/>
      <c r="S9" s="183"/>
      <c r="T9" s="143"/>
      <c r="U9" s="143"/>
      <c r="V9" s="144"/>
      <c r="W9" s="143"/>
      <c r="X9" s="144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</row>
    <row r="10" spans="2:45" s="2" customFormat="1" ht="35" customHeight="1">
      <c r="B10" s="54"/>
      <c r="C10" s="50"/>
      <c r="D10" s="51"/>
      <c r="E10" s="52"/>
      <c r="F10" s="53"/>
      <c r="G10" s="165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143"/>
      <c r="S10" s="183"/>
      <c r="T10" s="143"/>
      <c r="U10" s="143"/>
      <c r="V10" s="144"/>
      <c r="W10" s="143"/>
      <c r="X10" s="144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</row>
    <row r="11" spans="2:45" s="2" customFormat="1" ht="35" customHeight="1">
      <c r="B11" s="54"/>
      <c r="C11" s="50"/>
      <c r="D11" s="51"/>
      <c r="E11" s="52"/>
      <c r="F11" s="53"/>
      <c r="G11" s="165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143"/>
      <c r="S11" s="183"/>
      <c r="T11" s="143"/>
      <c r="U11" s="143"/>
      <c r="V11" s="144"/>
      <c r="W11" s="143"/>
      <c r="X11" s="144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</row>
    <row r="12" spans="2:45" s="2" customFormat="1" ht="35" customHeight="1">
      <c r="B12" s="54"/>
      <c r="C12" s="50"/>
      <c r="D12" s="51"/>
      <c r="E12" s="52"/>
      <c r="F12" s="53"/>
      <c r="G12" s="165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143"/>
      <c r="S12" s="183"/>
      <c r="T12" s="143"/>
      <c r="U12" s="143"/>
      <c r="V12" s="144"/>
      <c r="W12" s="143"/>
      <c r="X12" s="144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</row>
    <row r="13" spans="2:45" s="2" customFormat="1" ht="35" customHeight="1">
      <c r="B13" s="54"/>
      <c r="C13" s="50"/>
      <c r="D13" s="51"/>
      <c r="E13" s="52"/>
      <c r="F13" s="53"/>
      <c r="G13" s="165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143"/>
      <c r="S13" s="183"/>
      <c r="T13" s="143"/>
      <c r="U13" s="143"/>
      <c r="V13" s="144"/>
      <c r="W13" s="143"/>
      <c r="X13" s="144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</row>
    <row r="14" spans="2:45" s="2" customFormat="1" ht="35" customHeight="1">
      <c r="B14" s="54"/>
      <c r="C14" s="50"/>
      <c r="D14" s="51"/>
      <c r="E14" s="52"/>
      <c r="F14" s="53"/>
      <c r="G14" s="165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143"/>
      <c r="S14" s="183"/>
      <c r="T14" s="143"/>
      <c r="U14" s="143"/>
      <c r="V14" s="144"/>
      <c r="W14" s="143"/>
      <c r="X14" s="144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</row>
    <row r="15" spans="2:45" s="2" customFormat="1" ht="35" customHeight="1">
      <c r="B15" s="54"/>
      <c r="C15" s="50"/>
      <c r="D15" s="51"/>
      <c r="E15" s="52"/>
      <c r="F15" s="53"/>
      <c r="G15" s="165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143"/>
      <c r="S15" s="183"/>
      <c r="T15" s="143"/>
      <c r="U15" s="143"/>
      <c r="V15" s="144"/>
      <c r="W15" s="143"/>
      <c r="X15" s="144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</row>
    <row r="16" spans="2:45" s="2" customFormat="1" ht="35" customHeight="1">
      <c r="B16" s="54"/>
      <c r="C16" s="50"/>
      <c r="D16" s="51"/>
      <c r="E16" s="52"/>
      <c r="F16" s="53"/>
      <c r="G16" s="165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143"/>
      <c r="S16" s="183"/>
      <c r="T16" s="143"/>
      <c r="U16" s="143"/>
      <c r="V16" s="144"/>
      <c r="W16" s="143"/>
      <c r="X16" s="144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</row>
    <row r="17" spans="2:45" s="2" customFormat="1" ht="35" customHeight="1">
      <c r="B17" s="54"/>
      <c r="C17" s="50"/>
      <c r="D17" s="51"/>
      <c r="E17" s="52"/>
      <c r="F17" s="53"/>
      <c r="G17" s="165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143"/>
      <c r="S17" s="143"/>
      <c r="T17" s="143"/>
      <c r="U17" s="143"/>
      <c r="V17" s="144"/>
      <c r="W17" s="143"/>
      <c r="X17" s="144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</row>
    <row r="18" spans="2:45" s="2" customFormat="1" ht="35" customHeight="1">
      <c r="B18" s="54"/>
      <c r="C18" s="50"/>
      <c r="D18" s="51"/>
      <c r="E18" s="52"/>
      <c r="F18" s="53"/>
      <c r="G18" s="165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143"/>
      <c r="S18" s="143"/>
      <c r="T18" s="143"/>
      <c r="U18" s="143"/>
      <c r="V18" s="184"/>
      <c r="W18" s="143"/>
      <c r="X18" s="144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</row>
    <row r="19" spans="2:45" s="2" customFormat="1" ht="35" customHeight="1">
      <c r="B19" s="54"/>
      <c r="C19" s="50"/>
      <c r="D19" s="51"/>
      <c r="E19" s="52"/>
      <c r="F19" s="53"/>
      <c r="G19" s="165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143"/>
      <c r="S19" s="143"/>
      <c r="T19" s="143"/>
      <c r="U19" s="143"/>
      <c r="V19" s="184"/>
      <c r="W19" s="143"/>
      <c r="X19" s="144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</row>
    <row r="20" spans="2:45" s="2" customFormat="1" ht="35" customHeight="1">
      <c r="B20" s="54"/>
      <c r="C20" s="50"/>
      <c r="D20" s="51"/>
      <c r="E20" s="52"/>
      <c r="F20" s="53"/>
      <c r="G20" s="165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143"/>
      <c r="S20" s="143"/>
      <c r="T20" s="143"/>
      <c r="U20" s="143"/>
      <c r="V20" s="144"/>
      <c r="W20" s="143"/>
      <c r="X20" s="144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</row>
    <row r="21" spans="2:45" s="2" customFormat="1" ht="35" customHeight="1">
      <c r="B21" s="54"/>
      <c r="C21" s="50"/>
      <c r="D21" s="51"/>
      <c r="E21" s="52"/>
      <c r="F21" s="53"/>
      <c r="G21" s="165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143"/>
      <c r="S21" s="143"/>
      <c r="T21" s="143"/>
      <c r="U21" s="143"/>
      <c r="V21" s="144"/>
      <c r="W21" s="143"/>
      <c r="X21" s="144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</row>
    <row r="22" spans="2:45" s="2" customFormat="1" ht="35" customHeight="1">
      <c r="B22" s="54"/>
      <c r="C22" s="50"/>
      <c r="D22" s="51"/>
      <c r="E22" s="52"/>
      <c r="F22" s="53"/>
      <c r="G22" s="165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143"/>
      <c r="S22" s="143"/>
      <c r="T22" s="143"/>
      <c r="U22" s="143"/>
      <c r="V22" s="184"/>
      <c r="W22" s="143"/>
      <c r="X22" s="144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</row>
    <row r="23" spans="2:45" s="2" customFormat="1" ht="35" customHeight="1">
      <c r="B23" s="54"/>
      <c r="C23" s="50"/>
      <c r="D23" s="51"/>
      <c r="E23" s="52"/>
      <c r="F23" s="53"/>
      <c r="G23" s="165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143"/>
      <c r="S23" s="143"/>
      <c r="T23" s="143"/>
      <c r="U23" s="143"/>
      <c r="V23" s="144"/>
      <c r="W23" s="143"/>
      <c r="X23" s="144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</row>
    <row r="24" spans="2:45" s="2" customFormat="1" ht="35" customHeight="1">
      <c r="B24" s="55"/>
      <c r="C24" s="50"/>
      <c r="D24" s="51"/>
      <c r="E24" s="52"/>
      <c r="F24" s="53"/>
      <c r="G24" s="165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143"/>
      <c r="S24" s="143"/>
      <c r="T24" s="143"/>
      <c r="U24" s="143"/>
      <c r="V24" s="144"/>
      <c r="W24" s="143"/>
      <c r="X24" s="144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</row>
    <row r="25" spans="2:45" s="2" customFormat="1" ht="35" customHeight="1">
      <c r="B25" s="54"/>
      <c r="C25" s="50"/>
      <c r="D25" s="51"/>
      <c r="E25" s="52"/>
      <c r="F25" s="53"/>
      <c r="G25" s="165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143"/>
      <c r="S25" s="143"/>
      <c r="T25" s="143"/>
      <c r="U25" s="143"/>
      <c r="V25" s="144"/>
      <c r="W25" s="143"/>
      <c r="X25" s="144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</row>
    <row r="26" spans="2:45" s="2" customFormat="1" ht="35" customHeight="1">
      <c r="B26" s="54"/>
      <c r="C26" s="50"/>
      <c r="D26" s="51"/>
      <c r="E26" s="52"/>
      <c r="F26" s="53"/>
      <c r="G26" s="165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143"/>
      <c r="S26" s="143"/>
      <c r="T26" s="143"/>
      <c r="U26" s="143"/>
      <c r="V26" s="144"/>
      <c r="W26" s="143"/>
      <c r="X26" s="144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</row>
    <row r="27" spans="2:45" s="2" customFormat="1" ht="35" customHeight="1">
      <c r="B27" s="54"/>
      <c r="C27" s="50"/>
      <c r="D27" s="51"/>
      <c r="E27" s="52"/>
      <c r="F27" s="53"/>
      <c r="G27" s="165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143"/>
      <c r="S27" s="143"/>
      <c r="T27" s="143"/>
      <c r="U27" s="143"/>
      <c r="V27" s="185"/>
      <c r="W27" s="143"/>
      <c r="X27" s="144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</row>
    <row r="28" spans="2:45" s="2" customFormat="1" ht="35" customHeight="1">
      <c r="B28" s="54"/>
      <c r="C28" s="50"/>
      <c r="D28" s="51"/>
      <c r="E28" s="52"/>
      <c r="F28" s="53"/>
      <c r="G28" s="165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143"/>
      <c r="S28" s="143"/>
      <c r="T28" s="143"/>
      <c r="U28" s="143"/>
      <c r="V28" s="144"/>
      <c r="W28" s="143"/>
      <c r="X28" s="144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</row>
    <row r="29" spans="2:45" s="2" customFormat="1" ht="35" customHeight="1">
      <c r="B29" s="54"/>
      <c r="C29" s="50"/>
      <c r="D29" s="51"/>
      <c r="E29" s="52"/>
      <c r="F29" s="53"/>
      <c r="G29" s="165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143"/>
      <c r="S29" s="143"/>
      <c r="T29" s="143"/>
      <c r="U29" s="143"/>
      <c r="V29" s="144"/>
      <c r="W29" s="143"/>
      <c r="X29" s="144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</row>
    <row r="30" spans="2:45" s="2" customFormat="1" ht="35" customHeight="1">
      <c r="B30" s="54"/>
      <c r="C30" s="50"/>
      <c r="D30" s="51"/>
      <c r="E30" s="52"/>
      <c r="F30" s="53"/>
      <c r="G30" s="165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143"/>
      <c r="S30" s="143"/>
      <c r="T30" s="143" t="str">
        <f t="shared" ref="T30:T34" si="24">IF(ISNUMBER(MATCH(S30, Line, 0)), S30, "")</f>
        <v/>
      </c>
      <c r="U30" s="143"/>
      <c r="V30" s="144"/>
      <c r="W30" s="143"/>
      <c r="X30" s="144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</row>
    <row r="31" spans="2:45" s="2" customFormat="1" ht="35" customHeight="1">
      <c r="B31" s="54"/>
      <c r="C31" s="50"/>
      <c r="D31" s="51"/>
      <c r="E31" s="52"/>
      <c r="F31" s="53"/>
      <c r="G31" s="165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143"/>
      <c r="S31" s="143"/>
      <c r="T31" s="143" t="str">
        <f t="shared" si="24"/>
        <v/>
      </c>
      <c r="U31" s="143"/>
      <c r="V31" s="144"/>
      <c r="W31" s="143"/>
      <c r="X31" s="144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</row>
    <row r="32" spans="2:45" s="2" customFormat="1" ht="35" customHeight="1">
      <c r="B32" s="54"/>
      <c r="C32" s="50"/>
      <c r="D32" s="51"/>
      <c r="E32" s="52"/>
      <c r="F32" s="53"/>
      <c r="G32" s="165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143"/>
      <c r="S32" s="143"/>
      <c r="T32" s="143" t="str">
        <f t="shared" si="24"/>
        <v/>
      </c>
      <c r="U32" s="143"/>
      <c r="V32" s="144"/>
      <c r="W32" s="143"/>
      <c r="X32" s="144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</row>
    <row r="33" spans="1:45" s="2" customFormat="1" ht="35" customHeight="1">
      <c r="B33" s="54"/>
      <c r="C33" s="50"/>
      <c r="D33" s="51"/>
      <c r="E33" s="52"/>
      <c r="F33" s="53"/>
      <c r="G33" s="165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186"/>
      <c r="S33" s="143"/>
      <c r="T33" s="143" t="str">
        <f t="shared" si="24"/>
        <v/>
      </c>
      <c r="U33" s="143"/>
      <c r="V33" s="144"/>
      <c r="W33" s="143"/>
      <c r="X33" s="144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</row>
    <row r="34" spans="1:45" s="5" customFormat="1" ht="35" customHeight="1">
      <c r="B34" s="54"/>
      <c r="C34" s="50"/>
      <c r="D34" s="51"/>
      <c r="E34" s="52"/>
      <c r="F34" s="53"/>
      <c r="G34" s="165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142"/>
      <c r="S34" s="143"/>
      <c r="T34" s="143" t="str">
        <f t="shared" si="24"/>
        <v/>
      </c>
      <c r="U34" s="143"/>
      <c r="V34" s="144"/>
      <c r="W34" s="143"/>
      <c r="X34" s="144"/>
      <c r="Y34" s="143"/>
      <c r="Z34" s="143"/>
      <c r="AA34" s="143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</row>
    <row r="35" spans="1:45" s="5" customFormat="1" ht="35" customHeight="1">
      <c r="B35" s="54"/>
      <c r="C35" s="50"/>
      <c r="D35" s="51"/>
      <c r="E35" s="52"/>
      <c r="F35" s="53"/>
      <c r="G35" s="165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186"/>
      <c r="S35" s="143"/>
      <c r="T35" s="143"/>
      <c r="U35" s="143"/>
      <c r="V35" s="144"/>
      <c r="W35" s="143"/>
      <c r="X35" s="144"/>
      <c r="Y35" s="143"/>
      <c r="Z35" s="143"/>
      <c r="AA35" s="143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</row>
    <row r="36" spans="1:45" s="5" customFormat="1" ht="35" customHeight="1">
      <c r="B36" s="54"/>
      <c r="C36" s="50"/>
      <c r="D36" s="51"/>
      <c r="E36" s="52"/>
      <c r="F36" s="53"/>
      <c r="G36" s="165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142"/>
      <c r="S36" s="143"/>
      <c r="T36" s="143"/>
      <c r="U36" s="143"/>
      <c r="V36" s="144"/>
      <c r="W36" s="143"/>
      <c r="X36" s="144"/>
      <c r="Y36" s="143"/>
      <c r="Z36" s="143"/>
      <c r="AA36" s="143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</row>
    <row r="37" spans="1:45" s="5" customFormat="1" ht="35" customHeight="1">
      <c r="B37" s="54"/>
      <c r="C37" s="50"/>
      <c r="D37" s="51"/>
      <c r="E37" s="52"/>
      <c r="F37" s="53"/>
      <c r="G37" s="165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142"/>
      <c r="S37" s="143"/>
      <c r="T37" s="143"/>
      <c r="U37" s="143"/>
      <c r="V37" s="144"/>
      <c r="W37" s="143"/>
      <c r="X37" s="144"/>
      <c r="Y37" s="143"/>
      <c r="Z37" s="143"/>
      <c r="AA37" s="143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</row>
    <row r="38" spans="1:45" s="5" customFormat="1" ht="35" customHeight="1">
      <c r="B38" s="54"/>
      <c r="C38" s="50"/>
      <c r="D38" s="51"/>
      <c r="E38" s="52"/>
      <c r="F38" s="53"/>
      <c r="G38" s="165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142"/>
      <c r="S38" s="143"/>
      <c r="T38" s="143"/>
      <c r="U38" s="143"/>
      <c r="V38" s="144"/>
      <c r="W38" s="143"/>
      <c r="X38" s="144"/>
      <c r="Y38" s="143"/>
      <c r="Z38" s="143"/>
      <c r="AA38" s="143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</row>
    <row r="39" spans="1:45" s="5" customFormat="1" ht="35" customHeight="1">
      <c r="B39" s="54"/>
      <c r="C39" s="50"/>
      <c r="D39" s="51"/>
      <c r="E39" s="52"/>
      <c r="F39" s="53"/>
      <c r="G39" s="165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142"/>
      <c r="S39" s="143"/>
      <c r="T39" s="143"/>
      <c r="U39" s="143"/>
      <c r="V39" s="144"/>
      <c r="W39" s="143"/>
      <c r="X39" s="144"/>
      <c r="Y39" s="143"/>
      <c r="Z39" s="143"/>
      <c r="AA39" s="143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</row>
    <row r="40" spans="1:45" s="5" customFormat="1" ht="35" customHeight="1">
      <c r="B40" s="54"/>
      <c r="C40" s="50"/>
      <c r="D40" s="51"/>
      <c r="E40" s="52"/>
      <c r="F40" s="53"/>
      <c r="G40" s="165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42"/>
      <c r="S40" s="143"/>
      <c r="T40" s="143"/>
      <c r="U40" s="143"/>
      <c r="V40" s="144"/>
      <c r="W40" s="143"/>
      <c r="X40" s="144"/>
      <c r="Y40" s="143"/>
      <c r="Z40" s="143"/>
      <c r="AA40" s="143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</row>
    <row r="41" spans="1:45" ht="35" customHeight="1" thickBot="1">
      <c r="B41" s="56"/>
      <c r="C41" s="57"/>
      <c r="D41" s="58"/>
      <c r="E41" s="59"/>
      <c r="F41" s="60"/>
      <c r="G41" s="166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45"/>
      <c r="S41" s="143"/>
      <c r="T41" s="143"/>
      <c r="U41" s="143"/>
      <c r="V41" s="144"/>
      <c r="W41" s="143"/>
      <c r="X41" s="144"/>
      <c r="Y41" s="143"/>
      <c r="Z41" s="143"/>
      <c r="AA41" s="143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</row>
    <row r="42" spans="1:45" ht="15" customHeight="1" thickBot="1">
      <c r="B42" s="120"/>
      <c r="C42" s="121"/>
      <c r="D42" s="122"/>
      <c r="E42" s="122"/>
      <c r="F42" s="123"/>
      <c r="G42" s="2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45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</row>
    <row r="43" spans="1:45" ht="35" customHeight="1" thickBot="1">
      <c r="B43" s="61"/>
      <c r="C43" s="62"/>
      <c r="D43" s="63"/>
      <c r="E43" s="64" t="s">
        <v>8</v>
      </c>
      <c r="F43" s="65">
        <f>IF(SUM(F7:F41),SUM(F7:F41),0)</f>
        <v>0</v>
      </c>
      <c r="G43" s="161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6" t="str">
        <f>IF(SUM(H43:Q43)&lt;&gt;SUM(F43),"ERROR!  BREAKDOWN does NOT equal TOTAL!","")</f>
        <v/>
      </c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</row>
    <row r="44" spans="1:45" ht="22" customHeight="1">
      <c r="A44" s="145"/>
      <c r="B44" s="148"/>
      <c r="C44" s="149"/>
      <c r="D44" s="152"/>
      <c r="E44" s="146"/>
      <c r="F44" s="150"/>
      <c r="G44" s="153"/>
      <c r="H44" s="148"/>
      <c r="I44" s="148"/>
      <c r="J44" s="145"/>
      <c r="K44" s="145"/>
      <c r="L44" s="145"/>
      <c r="M44" s="145"/>
      <c r="N44" s="145"/>
      <c r="O44" s="145"/>
      <c r="P44" s="145"/>
      <c r="Q44" s="145"/>
      <c r="R44" s="145"/>
      <c r="S44" s="143"/>
      <c r="T44" s="143"/>
      <c r="U44" s="145"/>
      <c r="V44" s="146"/>
      <c r="W44" s="145"/>
      <c r="X44" s="142"/>
      <c r="Y44" s="142"/>
      <c r="Z44" s="142"/>
      <c r="AA44" s="142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</row>
    <row r="45" spans="1:45" ht="22" customHeight="1">
      <c r="A45" s="145"/>
      <c r="B45" s="148"/>
      <c r="C45" s="149"/>
      <c r="D45" s="146"/>
      <c r="E45" s="146"/>
      <c r="F45" s="146"/>
      <c r="G45" s="145"/>
      <c r="H45" s="148"/>
      <c r="I45" s="148"/>
      <c r="J45" s="145"/>
      <c r="K45" s="145"/>
      <c r="L45" s="145"/>
      <c r="M45" s="145"/>
      <c r="N45" s="145"/>
      <c r="O45" s="145"/>
      <c r="P45" s="145"/>
      <c r="Q45" s="145"/>
      <c r="R45" s="145"/>
      <c r="S45" s="143"/>
      <c r="T45" s="143"/>
      <c r="U45" s="145"/>
      <c r="V45" s="146"/>
      <c r="W45" s="145"/>
      <c r="X45" s="142"/>
      <c r="Y45" s="142"/>
      <c r="Z45" s="142"/>
      <c r="AA45" s="142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</row>
    <row r="46" spans="1:45" ht="22" customHeight="1">
      <c r="A46" s="145"/>
      <c r="B46" s="148"/>
      <c r="C46" s="149"/>
      <c r="D46" s="146"/>
      <c r="E46" s="146"/>
      <c r="F46" s="146"/>
      <c r="G46" s="145"/>
      <c r="H46" s="148"/>
      <c r="I46" s="148"/>
      <c r="J46" s="145"/>
      <c r="K46" s="145"/>
      <c r="L46" s="145"/>
      <c r="M46" s="145"/>
      <c r="N46" s="145"/>
      <c r="O46" s="145"/>
      <c r="P46" s="145"/>
      <c r="Q46" s="145"/>
      <c r="R46" s="145"/>
      <c r="S46" s="143"/>
      <c r="T46" s="143"/>
      <c r="U46" s="145"/>
      <c r="V46" s="146"/>
      <c r="W46" s="145"/>
      <c r="X46" s="142"/>
      <c r="Y46" s="142"/>
      <c r="Z46" s="142"/>
      <c r="AA46" s="142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</row>
    <row r="47" spans="1:45" ht="22" customHeight="1">
      <c r="A47" s="145"/>
      <c r="B47" s="148"/>
      <c r="C47" s="149"/>
      <c r="D47" s="146"/>
      <c r="E47" s="146"/>
      <c r="F47" s="146"/>
      <c r="G47" s="145"/>
      <c r="H47" s="148"/>
      <c r="I47" s="148"/>
      <c r="J47" s="145"/>
      <c r="K47" s="145"/>
      <c r="L47" s="145"/>
      <c r="M47" s="145"/>
      <c r="N47" s="145"/>
      <c r="O47" s="145"/>
      <c r="P47" s="145"/>
      <c r="Q47" s="145"/>
      <c r="R47" s="145"/>
      <c r="S47" s="143"/>
      <c r="T47" s="143"/>
      <c r="U47" s="145"/>
      <c r="V47" s="146"/>
      <c r="W47" s="145"/>
      <c r="X47" s="142"/>
      <c r="Y47" s="142"/>
      <c r="Z47" s="142"/>
      <c r="AA47" s="142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</row>
    <row r="48" spans="1:45" ht="22" customHeight="1">
      <c r="A48" s="145"/>
      <c r="B48" s="148"/>
      <c r="C48" s="149"/>
      <c r="D48" s="146"/>
      <c r="E48" s="146"/>
      <c r="F48" s="146"/>
      <c r="G48" s="145"/>
      <c r="H48" s="148"/>
      <c r="I48" s="148"/>
      <c r="J48" s="145"/>
      <c r="K48" s="145"/>
      <c r="L48" s="145"/>
      <c r="M48" s="145"/>
      <c r="N48" s="145"/>
      <c r="O48" s="145"/>
      <c r="P48" s="145"/>
      <c r="Q48" s="145"/>
      <c r="R48" s="145"/>
      <c r="S48" s="143"/>
      <c r="T48" s="143"/>
      <c r="U48" s="145"/>
      <c r="V48" s="146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</row>
    <row r="49" spans="1:45" ht="22" customHeight="1">
      <c r="A49" s="145"/>
      <c r="B49" s="148"/>
      <c r="C49" s="149"/>
      <c r="D49" s="146"/>
      <c r="E49" s="146"/>
      <c r="F49" s="146"/>
      <c r="G49" s="145"/>
      <c r="H49" s="148"/>
      <c r="I49" s="148"/>
      <c r="J49" s="145"/>
      <c r="K49" s="145"/>
      <c r="L49" s="145"/>
      <c r="M49" s="145"/>
      <c r="N49" s="145"/>
      <c r="O49" s="145"/>
      <c r="P49" s="145"/>
      <c r="Q49" s="145"/>
      <c r="R49" s="145"/>
      <c r="S49" s="143"/>
      <c r="T49" s="143"/>
      <c r="U49" s="145"/>
      <c r="V49" s="146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</row>
    <row r="50" spans="1:45" ht="22" customHeight="1">
      <c r="A50" s="145"/>
      <c r="B50" s="148"/>
      <c r="C50" s="149"/>
      <c r="D50" s="146"/>
      <c r="E50" s="146"/>
      <c r="F50" s="146"/>
      <c r="G50" s="145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3"/>
      <c r="T50" s="143"/>
      <c r="U50" s="145"/>
      <c r="V50" s="146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</row>
    <row r="51" spans="1:45" ht="22" customHeight="1">
      <c r="A51" s="145"/>
      <c r="B51" s="148"/>
      <c r="C51" s="149"/>
      <c r="D51" s="146"/>
      <c r="E51" s="146"/>
      <c r="F51" s="146"/>
      <c r="G51" s="145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3"/>
      <c r="T51" s="143"/>
      <c r="U51" s="145"/>
      <c r="V51" s="146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</row>
    <row r="52" spans="1:45" ht="22" customHeight="1">
      <c r="A52" s="145"/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3"/>
      <c r="T52" s="143"/>
      <c r="U52" s="145"/>
      <c r="V52" s="146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</row>
    <row r="53" spans="1:45" ht="22" customHeight="1">
      <c r="A53" s="145"/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3"/>
      <c r="T53" s="143"/>
      <c r="U53" s="145"/>
      <c r="V53" s="146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</row>
    <row r="54" spans="1:45" ht="22" customHeight="1">
      <c r="A54" s="145"/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3"/>
      <c r="T54" s="143"/>
      <c r="U54" s="145"/>
      <c r="V54" s="146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</row>
    <row r="55" spans="1:45" ht="22" customHeight="1">
      <c r="A55" s="145"/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3"/>
      <c r="T55" s="143"/>
      <c r="U55" s="145"/>
      <c r="V55" s="146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</row>
    <row r="56" spans="1:45" ht="22" customHeight="1">
      <c r="A56" s="145"/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3"/>
      <c r="T56" s="143"/>
      <c r="U56" s="145"/>
      <c r="V56" s="146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</row>
    <row r="57" spans="1:45" ht="22" customHeight="1">
      <c r="A57" s="145"/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3"/>
      <c r="T57" s="143"/>
      <c r="U57" s="145"/>
      <c r="V57" s="146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</row>
    <row r="58" spans="1:45" ht="22" customHeight="1">
      <c r="A58" s="145"/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3"/>
      <c r="T58" s="143"/>
      <c r="U58" s="145"/>
      <c r="V58" s="146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</row>
    <row r="59" spans="1:45" ht="22" customHeight="1">
      <c r="A59" s="145"/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3"/>
      <c r="T59" s="143"/>
      <c r="U59" s="145"/>
      <c r="V59" s="146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</row>
    <row r="60" spans="1:45" ht="22" customHeight="1">
      <c r="A60" s="145"/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3"/>
      <c r="T60" s="143"/>
      <c r="U60" s="145"/>
      <c r="V60" s="146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</row>
    <row r="61" spans="1:45" ht="22" customHeight="1">
      <c r="A61" s="145"/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3"/>
      <c r="T61" s="143"/>
      <c r="U61" s="145"/>
      <c r="V61" s="146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</row>
    <row r="62" spans="1:45" ht="22" customHeight="1">
      <c r="A62" s="145"/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3"/>
      <c r="T62" s="143"/>
      <c r="U62" s="145"/>
      <c r="V62" s="146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</row>
    <row r="63" spans="1:45" ht="22" customHeight="1">
      <c r="A63" s="145"/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3"/>
      <c r="T63" s="143"/>
      <c r="U63" s="145"/>
      <c r="V63" s="146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</row>
    <row r="64" spans="1:45" ht="22" customHeight="1">
      <c r="A64" s="145"/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3"/>
      <c r="T64" s="143"/>
      <c r="U64" s="145"/>
      <c r="V64" s="146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</row>
    <row r="65" spans="1:33" ht="22" customHeight="1">
      <c r="A65" s="145"/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3"/>
      <c r="T65" s="143"/>
      <c r="U65" s="145"/>
      <c r="V65" s="146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</row>
    <row r="66" spans="1:33" ht="22" customHeight="1">
      <c r="S66" s="2"/>
      <c r="T66" s="2"/>
      <c r="V66" s="8"/>
    </row>
    <row r="67" spans="1:33" ht="22" customHeight="1">
      <c r="S67" s="2"/>
      <c r="T67" s="2"/>
      <c r="V67" s="8"/>
    </row>
    <row r="68" spans="1:33" ht="22" customHeight="1">
      <c r="S68" s="2"/>
      <c r="T68" s="2"/>
      <c r="V68" s="8"/>
    </row>
    <row r="69" spans="1:33" ht="22" customHeight="1">
      <c r="S69" s="2"/>
      <c r="T69" s="2"/>
      <c r="V69" s="8"/>
    </row>
    <row r="70" spans="1:33" ht="22" customHeight="1">
      <c r="S70" s="2"/>
      <c r="T70" s="2"/>
      <c r="V70" s="8"/>
    </row>
    <row r="71" spans="1:33" ht="22" customHeight="1">
      <c r="S71" s="2"/>
      <c r="T71" s="2"/>
      <c r="V71" s="8"/>
    </row>
    <row r="72" spans="1:33" ht="22" customHeight="1">
      <c r="S72" s="2"/>
      <c r="T72" s="2"/>
      <c r="V72" s="8"/>
    </row>
    <row r="73" spans="1:33" ht="22" customHeight="1">
      <c r="S73" s="2"/>
      <c r="T73" s="2"/>
      <c r="V73" s="8"/>
    </row>
    <row r="74" spans="1:33" ht="22" customHeight="1">
      <c r="S74" s="2"/>
      <c r="T74" s="2"/>
      <c r="V74" s="8"/>
    </row>
    <row r="75" spans="1:33" ht="22" customHeight="1">
      <c r="S75" s="2"/>
      <c r="T75" s="2"/>
      <c r="V75" s="8"/>
    </row>
    <row r="76" spans="1:33" ht="22" customHeight="1">
      <c r="S76" s="2"/>
      <c r="T76" s="2"/>
      <c r="V76" s="8"/>
    </row>
    <row r="77" spans="1:33" ht="22" customHeight="1">
      <c r="S77" s="2"/>
      <c r="T77" s="2"/>
      <c r="V77" s="8"/>
    </row>
    <row r="78" spans="1:33" ht="22" customHeight="1">
      <c r="S78" s="2"/>
      <c r="T78" s="2"/>
      <c r="V78" s="8"/>
    </row>
    <row r="79" spans="1:33" ht="22" customHeight="1">
      <c r="S79" s="2"/>
      <c r="T79" s="2"/>
      <c r="V79" s="8"/>
    </row>
    <row r="80" spans="1:33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>
      <c r="S124" s="9"/>
      <c r="T124" s="2"/>
    </row>
    <row r="125" spans="19:20" ht="22" customHeight="1">
      <c r="S125" s="9"/>
    </row>
    <row r="126" spans="19:20" ht="22" customHeight="1">
      <c r="S126" s="9"/>
    </row>
    <row r="127" spans="19:20" ht="22" customHeight="1">
      <c r="S127" s="9"/>
    </row>
    <row r="128" spans="19:20" ht="22" customHeight="1">
      <c r="S128" s="9"/>
    </row>
    <row r="129" spans="19:19" ht="22" customHeight="1">
      <c r="S129" s="9"/>
    </row>
    <row r="130" spans="19:19" ht="22" customHeight="1">
      <c r="S130" s="9"/>
    </row>
    <row r="131" spans="19:19" ht="22" customHeight="1">
      <c r="S131" s="9"/>
    </row>
    <row r="132" spans="19:19" ht="22" customHeight="1">
      <c r="S132" s="9"/>
    </row>
    <row r="133" spans="19:19" ht="22" customHeight="1">
      <c r="S133" s="9"/>
    </row>
    <row r="134" spans="19:19" ht="22" customHeight="1">
      <c r="S134" s="9"/>
    </row>
    <row r="135" spans="19:19" ht="22" customHeight="1">
      <c r="S135" s="9"/>
    </row>
    <row r="136" spans="19:19" ht="22" customHeight="1">
      <c r="S136" s="9"/>
    </row>
    <row r="137" spans="19:19" ht="22" customHeight="1">
      <c r="S137" s="9"/>
    </row>
    <row r="138" spans="19:19" ht="22" customHeight="1">
      <c r="S138" s="9"/>
    </row>
    <row r="139" spans="19:19" ht="22" customHeight="1">
      <c r="S139" s="9"/>
    </row>
    <row r="140" spans="19:19" ht="22" customHeight="1">
      <c r="S140" s="9"/>
    </row>
    <row r="141" spans="19:19" ht="22" customHeight="1">
      <c r="S141" s="9"/>
    </row>
    <row r="142" spans="19:19" ht="22" customHeight="1">
      <c r="S142" s="9"/>
    </row>
    <row r="143" spans="19:19" ht="22" customHeight="1">
      <c r="S143" s="9"/>
    </row>
    <row r="144" spans="19:19" ht="22" customHeight="1">
      <c r="S144" s="9"/>
    </row>
    <row r="145" spans="19:19" ht="22" customHeight="1">
      <c r="S145" s="9"/>
    </row>
    <row r="146" spans="19:19" ht="22" customHeight="1">
      <c r="S146" s="9"/>
    </row>
    <row r="147" spans="19:19" ht="22" customHeight="1">
      <c r="S147" s="9"/>
    </row>
    <row r="148" spans="19:19" ht="22" customHeight="1">
      <c r="S148" s="9"/>
    </row>
    <row r="149" spans="19:19" ht="22" customHeight="1">
      <c r="S149" s="9"/>
    </row>
    <row r="150" spans="19:19" ht="22" customHeight="1">
      <c r="S150" s="9"/>
    </row>
    <row r="151" spans="19:19" ht="22" customHeight="1">
      <c r="S151" s="9"/>
    </row>
    <row r="152" spans="19:19" ht="22" customHeight="1">
      <c r="S152" s="9"/>
    </row>
    <row r="153" spans="19:19" ht="22" customHeight="1">
      <c r="S153" s="9"/>
    </row>
    <row r="154" spans="19:19" ht="22" customHeight="1">
      <c r="S154" s="9"/>
    </row>
    <row r="155" spans="19:19" ht="22" customHeight="1">
      <c r="S155" s="9"/>
    </row>
    <row r="156" spans="19:19" ht="22" customHeight="1">
      <c r="S156" s="9"/>
    </row>
    <row r="157" spans="19:19" ht="22" customHeight="1">
      <c r="S157" s="9"/>
    </row>
    <row r="158" spans="19:19" ht="22" customHeight="1">
      <c r="S158" s="9"/>
    </row>
    <row r="159" spans="19:19" ht="22" customHeight="1">
      <c r="S159" s="9"/>
    </row>
    <row r="160" spans="19:19" ht="22" customHeight="1">
      <c r="S160" s="9"/>
    </row>
    <row r="161" spans="19:19" ht="22" customHeight="1">
      <c r="S161" s="9"/>
    </row>
    <row r="162" spans="19:19" ht="22" customHeight="1">
      <c r="S162" s="9"/>
    </row>
    <row r="163" spans="19:19" ht="22" customHeight="1">
      <c r="S163" s="9"/>
    </row>
    <row r="164" spans="19:19" ht="22" customHeight="1"/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</sheetData>
  <sheetProtection algorithmName="SHA-512" hashValue="FQRCZdvRVtL4rjRkqj4ahz9MKDXcvINLkggEErlRk0Mu2QlWF/SheyxwJFxr8pHwN8L7HfIB9u6d6mobmQElCA==" saltValue="qFs8QrKJsJsDdr++jBly2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7B13-AE67-D140-BC2D-D6BCC3BC153A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Line No</vt:lpstr>
      <vt:lpstr>page1</vt:lpstr>
      <vt:lpstr>page2</vt:lpstr>
      <vt:lpstr>page3</vt:lpstr>
      <vt:lpstr>page4</vt:lpstr>
      <vt:lpstr>Sheet1</vt:lpstr>
      <vt:lpstr>Department</vt:lpstr>
      <vt:lpstr>Description</vt:lpstr>
      <vt:lpstr>Description1</vt:lpstr>
      <vt:lpstr>Description10</vt:lpstr>
      <vt:lpstr>Description2</vt:lpstr>
      <vt:lpstr>Description3</vt:lpstr>
      <vt:lpstr>Description4</vt:lpstr>
      <vt:lpstr>Description5</vt:lpstr>
      <vt:lpstr>Description6</vt:lpstr>
      <vt:lpstr>Description7</vt:lpstr>
      <vt:lpstr>Description8</vt:lpstr>
      <vt:lpstr>Description9</vt:lpstr>
      <vt:lpstr>EmployeeName</vt:lpstr>
      <vt:lpstr>EmployeePhone</vt:lpstr>
      <vt:lpstr>Envelope1Total</vt:lpstr>
      <vt:lpstr>page2!Envelope2Total</vt:lpstr>
      <vt:lpstr>page3!Envelope3Total</vt:lpstr>
      <vt:lpstr>page4!Envelope4Total</vt:lpstr>
      <vt:lpstr>JobName</vt:lpstr>
      <vt:lpstr>JobNumber</vt:lpstr>
      <vt:lpstr>Line</vt:lpstr>
      <vt:lpstr>page2!LineEntry</vt:lpstr>
      <vt:lpstr>page3!LineEntry</vt:lpstr>
      <vt:lpstr>page4!LineEntry</vt:lpstr>
      <vt:lpstr>LineEntry</vt:lpstr>
      <vt:lpstr>'Line No'!Print_Area</vt:lpstr>
      <vt:lpstr>page1!Print_Area</vt:lpstr>
      <vt:lpstr>page2!Print_Area</vt:lpstr>
      <vt:lpstr>page3!Print_Area</vt:lpstr>
      <vt:lpstr>page4!Print_Area</vt:lpstr>
      <vt:lpstr>page2!SortCounter</vt:lpstr>
      <vt:lpstr>page3!SortCounter</vt:lpstr>
      <vt:lpstr>page4!SortCounter</vt:lpstr>
      <vt:lpstr>SortCounter</vt:lpstr>
      <vt:lpstr>TotalEnvelopes</vt:lpstr>
      <vt:lpstr>page2!UniqueRegister</vt:lpstr>
      <vt:lpstr>page3!UniqueRegister</vt:lpstr>
      <vt:lpstr>page4!UniqueRegister</vt:lpstr>
      <vt:lpstr>UniqueRegister</vt:lpstr>
      <vt:lpstr>page2!Validator</vt:lpstr>
      <vt:lpstr>page3!Validator</vt:lpstr>
      <vt:lpstr>page4!Validator</vt:lpstr>
      <vt:lpstr>Validator</vt:lpstr>
    </vt:vector>
  </TitlesOfParts>
  <Manager/>
  <Company/>
  <LinksUpToDate>false</LinksUpToDate>
  <SharedDoc>false</SharedDoc>
  <HyperlinkBase>https://filmshit.tv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 Envelope</dc:title>
  <dc:subject>Petty Cash Summary Envelope</dc:subject>
  <dc:creator>Joshua Parkhill</dc:creator>
  <cp:keywords>Petty Cash, PC Template, Production, Expense Tracking</cp:keywords>
  <dc:description>Improved Version of Gareth Wood's PC Template.
Smart Petty Cash form, automates and displays line number and line descriptions. Lines allow for easy changing. </dc:description>
  <cp:lastModifiedBy>Joshua Parkhill</cp:lastModifiedBy>
  <cp:lastPrinted>2023-05-15T15:06:38Z</cp:lastPrinted>
  <dcterms:created xsi:type="dcterms:W3CDTF">2004-03-11T02:53:06Z</dcterms:created>
  <dcterms:modified xsi:type="dcterms:W3CDTF">2025-02-26T11:08:22Z</dcterms:modified>
  <cp:category>Commercial Film Production</cp:category>
</cp:coreProperties>
</file>