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workbookProtection lockStructure="1"/>
  <bookViews>
    <workbookView xWindow="200" yWindow="60" windowWidth="33900" windowHeight="27460" tabRatio="542"/>
  </bookViews>
  <sheets>
    <sheet name="PC Formulas (1)" sheetId="10" r:id="rId1"/>
    <sheet name="PC Formulas (2)" sheetId="15" r:id="rId2"/>
    <sheet name="PC Formulas (3)" sheetId="16" r:id="rId3"/>
    <sheet name="PC Formulas (4)" sheetId="17" r:id="rId4"/>
    <sheet name="PC Blank (For Printing)" sheetId="18" r:id="rId5"/>
  </sheets>
  <definedNames>
    <definedName name="_xlnm.Print_Area" localSheetId="4">'PC Blank (For Printing)'!$A$1:$T$49</definedName>
    <definedName name="_xlnm.Print_Area" localSheetId="0">'PC Formulas (1)'!$A$1:$T$49</definedName>
    <definedName name="_xlnm.Print_Area" localSheetId="1">'PC Formulas (2)'!$A$1:$T$49</definedName>
    <definedName name="_xlnm.Print_Area" localSheetId="2">'PC Formulas (3)'!$A$1:$T$49</definedName>
    <definedName name="_xlnm.Print_Area" localSheetId="3">'PC Formulas (4)'!$A$1:$T$49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9" i="17" l="1"/>
  <c r="E49" i="16"/>
  <c r="E49" i="15"/>
  <c r="V2" i="10"/>
  <c r="S3" i="10"/>
  <c r="V8" i="10" a="1"/>
  <c r="V8" i="10"/>
  <c r="X8" i="10" a="1"/>
  <c r="X8" i="10"/>
  <c r="Y8" i="10"/>
  <c r="Z8" i="10"/>
  <c r="V9" i="10" a="1"/>
  <c r="V9" i="10"/>
  <c r="X9" i="10" a="1"/>
  <c r="X9" i="10"/>
  <c r="Y9" i="10"/>
  <c r="Z9" i="10"/>
  <c r="V10" i="10" a="1"/>
  <c r="V10" i="10"/>
  <c r="V11" i="10" a="1"/>
  <c r="V11" i="10"/>
  <c r="V12" i="10" a="1"/>
  <c r="V48" i="10" a="1"/>
  <c r="V90" i="10" a="1"/>
  <c r="V132" i="10" a="1"/>
  <c r="V12" i="10"/>
  <c r="E44" i="10"/>
  <c r="E46" i="10"/>
  <c r="T48" i="10"/>
  <c r="V48" i="10"/>
  <c r="E49" i="10"/>
  <c r="V90" i="10"/>
  <c r="V132" i="10"/>
  <c r="A3" i="15"/>
  <c r="E3" i="15"/>
  <c r="I3" i="15"/>
  <c r="M3" i="15"/>
  <c r="P3" i="15"/>
  <c r="S3" i="15"/>
  <c r="A3" i="16"/>
  <c r="E3" i="16"/>
  <c r="I3" i="16"/>
  <c r="M3" i="16"/>
  <c r="P3" i="16"/>
  <c r="S3" i="16"/>
  <c r="A3" i="17"/>
  <c r="E3" i="17"/>
  <c r="I3" i="17"/>
  <c r="M3" i="17"/>
  <c r="P3" i="17"/>
  <c r="S3" i="17"/>
  <c r="V13" i="10" a="1"/>
  <c r="V13" i="10"/>
  <c r="V14" i="10" a="1"/>
  <c r="V14" i="10"/>
  <c r="V15" i="10" a="1"/>
  <c r="V49" i="10" a="1"/>
  <c r="V91" i="10" a="1"/>
  <c r="V133" i="10" a="1"/>
  <c r="V133" i="10"/>
  <c r="V91" i="10"/>
  <c r="V49" i="10"/>
  <c r="V15" i="10"/>
  <c r="V16" i="10" a="1"/>
  <c r="V16" i="10"/>
  <c r="V17" i="10" a="1"/>
  <c r="V17" i="10"/>
  <c r="V18" i="10" a="1"/>
  <c r="V50" i="10" a="1"/>
  <c r="V92" i="10" a="1"/>
  <c r="V134" i="10" a="1"/>
  <c r="V18" i="10"/>
  <c r="V50" i="10"/>
  <c r="V92" i="10"/>
  <c r="V134" i="10"/>
  <c r="V19" i="10" a="1"/>
  <c r="V19" i="10"/>
  <c r="V20" i="10" a="1"/>
  <c r="V20" i="10"/>
  <c r="V21" i="10" a="1"/>
  <c r="V51" i="10" a="1"/>
  <c r="V93" i="10" a="1"/>
  <c r="V135" i="10" a="1"/>
  <c r="V135" i="10"/>
  <c r="V93" i="10"/>
  <c r="V51" i="10"/>
  <c r="V21" i="10"/>
  <c r="V22" i="10" a="1"/>
  <c r="V22" i="10"/>
  <c r="V23" i="10" a="1"/>
  <c r="V23" i="10"/>
  <c r="V24" i="10" a="1"/>
  <c r="V52" i="10" a="1"/>
  <c r="V94" i="10" a="1"/>
  <c r="V136" i="10" a="1"/>
  <c r="V24" i="10"/>
  <c r="V52" i="10"/>
  <c r="V94" i="10"/>
  <c r="V136" i="10"/>
  <c r="V25" i="10" a="1"/>
  <c r="V25" i="10"/>
  <c r="V26" i="10" a="1"/>
  <c r="V26" i="10"/>
  <c r="V27" i="10" a="1"/>
  <c r="V53" i="10" a="1"/>
  <c r="V95" i="10" a="1"/>
  <c r="V137" i="10" a="1"/>
  <c r="V137" i="10"/>
  <c r="V95" i="10"/>
  <c r="V53" i="10"/>
  <c r="V27" i="10"/>
  <c r="V28" i="10" a="1"/>
  <c r="V28" i="10"/>
  <c r="V29" i="10" a="1"/>
  <c r="V29" i="10"/>
  <c r="V30" i="10" a="1"/>
  <c r="V54" i="10" a="1"/>
  <c r="V96" i="10" a="1"/>
  <c r="V138" i="10" a="1"/>
  <c r="V30" i="10"/>
  <c r="V54" i="10"/>
  <c r="V96" i="10"/>
  <c r="V138" i="10"/>
  <c r="V31" i="10" a="1"/>
  <c r="V31" i="10"/>
  <c r="V32" i="10" a="1"/>
  <c r="V32" i="10"/>
  <c r="V33" i="10" a="1"/>
  <c r="V55" i="10" a="1"/>
  <c r="V97" i="10" a="1"/>
  <c r="V139" i="10" a="1"/>
  <c r="V139" i="10"/>
  <c r="V97" i="10"/>
  <c r="V55" i="10"/>
  <c r="V33" i="10"/>
  <c r="V34" i="10" a="1"/>
  <c r="V34" i="10"/>
  <c r="V35" i="10" a="1"/>
  <c r="V35" i="10"/>
  <c r="V36" i="10" a="1"/>
  <c r="V56" i="10" a="1"/>
  <c r="V98" i="10" a="1"/>
  <c r="V140" i="10" a="1"/>
  <c r="V36" i="10"/>
  <c r="V56" i="10"/>
  <c r="V98" i="10"/>
  <c r="V140" i="10"/>
  <c r="V37" i="10" a="1"/>
  <c r="V37" i="10"/>
  <c r="V38" i="10" a="1"/>
  <c r="V38" i="10"/>
  <c r="V39" i="10" a="1"/>
  <c r="V57" i="10" a="1"/>
  <c r="V99" i="10" a="1"/>
  <c r="V141" i="10" a="1"/>
  <c r="V141" i="10"/>
  <c r="V99" i="10"/>
  <c r="V57" i="10"/>
  <c r="V39" i="10"/>
  <c r="V40" i="10" a="1"/>
  <c r="V40" i="10"/>
  <c r="V41" i="10" a="1"/>
  <c r="V41" i="10"/>
  <c r="V42" i="10" a="1"/>
  <c r="V58" i="10" a="1"/>
  <c r="V100" i="10" a="1"/>
  <c r="V142" i="10" a="1"/>
  <c r="V42" i="10"/>
  <c r="V58" i="10"/>
  <c r="V100" i="10"/>
  <c r="V142" i="10"/>
  <c r="V59" i="10" a="1"/>
  <c r="V59" i="10"/>
  <c r="V60" i="10" a="1"/>
  <c r="V60" i="10"/>
  <c r="V61" i="10" a="1"/>
  <c r="V101" i="10" a="1"/>
  <c r="V143" i="10" a="1"/>
  <c r="V143" i="10"/>
  <c r="V101" i="10"/>
  <c r="V61" i="10"/>
  <c r="V62" i="10" a="1"/>
  <c r="V62" i="10"/>
  <c r="V63" i="10" a="1"/>
  <c r="V63" i="10"/>
  <c r="V64" i="10" a="1"/>
  <c r="V102" i="10" a="1"/>
  <c r="V144" i="10" a="1"/>
  <c r="V64" i="10"/>
  <c r="V102" i="10"/>
  <c r="V144" i="10"/>
  <c r="V65" i="10" a="1"/>
  <c r="V65" i="10"/>
  <c r="V66" i="10" a="1"/>
  <c r="V66" i="10"/>
  <c r="V67" i="10" a="1"/>
  <c r="V103" i="10" a="1"/>
  <c r="V145" i="10" a="1"/>
  <c r="V145" i="10"/>
  <c r="V103" i="10"/>
  <c r="V67" i="10"/>
  <c r="V68" i="10" a="1"/>
  <c r="V68" i="10"/>
  <c r="V69" i="10" a="1"/>
  <c r="V69" i="10"/>
  <c r="V70" i="10" a="1"/>
  <c r="V104" i="10" a="1"/>
  <c r="V146" i="10" a="1"/>
  <c r="V70" i="10"/>
  <c r="V104" i="10"/>
  <c r="V146" i="10"/>
  <c r="V71" i="10" a="1"/>
  <c r="V71" i="10"/>
  <c r="V72" i="10" a="1"/>
  <c r="V72" i="10"/>
  <c r="V73" i="10" a="1"/>
  <c r="V105" i="10" a="1"/>
  <c r="V147" i="10" a="1"/>
  <c r="V147" i="10"/>
  <c r="V105" i="10"/>
  <c r="V73" i="10"/>
  <c r="V74" i="10" a="1"/>
  <c r="V74" i="10"/>
  <c r="V75" i="10" a="1"/>
  <c r="V75" i="10"/>
  <c r="V76" i="10" a="1"/>
  <c r="V106" i="10" a="1"/>
  <c r="V148" i="10" a="1"/>
  <c r="V76" i="10"/>
  <c r="V106" i="10"/>
  <c r="V148" i="10"/>
  <c r="V77" i="10" a="1"/>
  <c r="V77" i="10"/>
  <c r="V78" i="10" a="1"/>
  <c r="V78" i="10"/>
  <c r="V79" i="10" a="1"/>
  <c r="V107" i="10" a="1"/>
  <c r="V149" i="10" a="1"/>
  <c r="V149" i="10"/>
  <c r="V107" i="10"/>
  <c r="V79" i="10"/>
  <c r="V80" i="10" a="1"/>
  <c r="V80" i="10"/>
  <c r="V81" i="10" a="1"/>
  <c r="V81" i="10"/>
  <c r="V82" i="10" a="1"/>
  <c r="V108" i="10" a="1"/>
  <c r="V150" i="10" a="1"/>
  <c r="V82" i="10"/>
  <c r="V108" i="10"/>
  <c r="V150" i="10"/>
  <c r="V83" i="10" a="1"/>
  <c r="V83" i="10"/>
  <c r="V84" i="10" a="1"/>
  <c r="V84" i="10"/>
  <c r="V85" i="10" a="1"/>
  <c r="V109" i="10" a="1"/>
  <c r="V151" i="10" a="1"/>
  <c r="V151" i="10"/>
  <c r="V109" i="10"/>
  <c r="V85" i="10"/>
  <c r="V86" i="10" a="1"/>
  <c r="V86" i="10"/>
  <c r="V87" i="10" a="1"/>
  <c r="V87" i="10"/>
  <c r="V110" i="10" a="1"/>
  <c r="V152" i="10" a="1"/>
  <c r="V110" i="10"/>
  <c r="V152" i="10"/>
  <c r="V111" i="10" a="1"/>
  <c r="V111" i="10"/>
  <c r="V112" i="10" a="1"/>
  <c r="V112" i="10"/>
  <c r="V113" i="10" a="1"/>
  <c r="V153" i="10" a="1"/>
  <c r="V153" i="10"/>
  <c r="V113" i="10"/>
  <c r="V114" i="10" a="1"/>
  <c r="V114" i="10"/>
  <c r="V115" i="10" a="1"/>
  <c r="V115" i="10"/>
  <c r="V116" i="10" a="1"/>
  <c r="V154" i="10" a="1"/>
  <c r="V116" i="10"/>
  <c r="V154" i="10"/>
  <c r="V117" i="10" a="1"/>
  <c r="V117" i="10"/>
  <c r="V118" i="10" a="1"/>
  <c r="V118" i="10"/>
  <c r="V119" i="10" a="1"/>
  <c r="V155" i="10" a="1"/>
  <c r="V155" i="10"/>
  <c r="V119" i="10"/>
  <c r="V120" i="10" a="1"/>
  <c r="V120" i="10"/>
  <c r="V121" i="10" a="1"/>
  <c r="V121" i="10"/>
  <c r="V122" i="10" a="1"/>
  <c r="V156" i="10" a="1"/>
  <c r="V122" i="10"/>
  <c r="V156" i="10"/>
  <c r="V123" i="10" a="1"/>
  <c r="V123" i="10"/>
  <c r="V124" i="10" a="1"/>
  <c r="V124" i="10"/>
  <c r="V125" i="10" a="1"/>
  <c r="V157" i="10" a="1"/>
  <c r="V157" i="10"/>
  <c r="V125" i="10"/>
  <c r="V126" i="10" a="1"/>
  <c r="V126" i="10"/>
  <c r="V127" i="10" a="1"/>
  <c r="V127" i="10"/>
  <c r="V128" i="10" a="1"/>
  <c r="V158" i="10" a="1"/>
  <c r="V128" i="10"/>
  <c r="V158" i="10"/>
  <c r="V129" i="10" a="1"/>
  <c r="V129" i="10"/>
  <c r="V159" i="10" a="1"/>
  <c r="V159" i="10"/>
  <c r="V160" i="10" a="1"/>
  <c r="V160" i="10"/>
  <c r="V161" i="10" a="1"/>
  <c r="V161" i="10"/>
  <c r="V162" i="10" a="1"/>
  <c r="V162" i="10"/>
  <c r="V163" i="10" a="1"/>
  <c r="V163" i="10"/>
  <c r="V164" i="10" a="1"/>
  <c r="V164" i="10"/>
  <c r="V165" i="10" a="1"/>
  <c r="V165" i="10"/>
  <c r="V166" i="10" a="1"/>
  <c r="V166" i="10"/>
  <c r="V167" i="10" a="1"/>
  <c r="V167" i="10"/>
  <c r="V168" i="10" a="1"/>
  <c r="V168" i="10"/>
  <c r="V169" i="10" a="1"/>
  <c r="V169" i="10"/>
  <c r="V170" i="10" a="1"/>
  <c r="V170" i="10"/>
  <c r="V171" i="10" a="1"/>
  <c r="V171" i="10"/>
  <c r="X10" i="10" a="1"/>
  <c r="X10" i="10"/>
  <c r="Y10" i="10"/>
  <c r="Z10" i="10"/>
  <c r="X11" i="10" a="1"/>
  <c r="X11" i="10"/>
  <c r="Y11" i="10"/>
  <c r="Z11" i="10"/>
  <c r="X12" i="10" a="1"/>
  <c r="X12" i="10"/>
  <c r="Y12" i="10"/>
  <c r="Z12" i="10"/>
  <c r="X13" i="10" a="1"/>
  <c r="X13" i="10"/>
  <c r="Y13" i="10"/>
  <c r="Z13" i="10"/>
  <c r="X14" i="10" a="1"/>
  <c r="X14" i="10"/>
  <c r="Y14" i="10"/>
  <c r="Z14" i="10"/>
  <c r="X15" i="10" a="1"/>
  <c r="X15" i="10"/>
  <c r="Y15" i="10"/>
  <c r="Z15" i="10"/>
  <c r="X16" i="10" a="1"/>
  <c r="X16" i="10"/>
  <c r="Y16" i="10"/>
  <c r="Z16" i="10"/>
  <c r="X17" i="10" a="1"/>
  <c r="X17" i="10"/>
  <c r="Y17" i="10"/>
  <c r="Z17" i="10"/>
  <c r="X18" i="10" a="1"/>
  <c r="X18" i="10"/>
  <c r="Y18" i="10"/>
  <c r="Z18" i="10"/>
  <c r="X19" i="10" a="1"/>
  <c r="X19" i="10"/>
  <c r="Y19" i="10"/>
  <c r="Z19" i="10"/>
  <c r="X20" i="10" a="1"/>
  <c r="X20" i="10"/>
  <c r="Y20" i="10"/>
  <c r="Z20" i="10"/>
  <c r="X21" i="10" a="1"/>
  <c r="X21" i="10"/>
  <c r="Y21" i="10"/>
  <c r="Z21" i="10"/>
  <c r="X22" i="10" a="1"/>
  <c r="X22" i="10"/>
  <c r="Y22" i="10"/>
  <c r="Z22" i="10"/>
  <c r="X23" i="10" a="1"/>
  <c r="X23" i="10"/>
  <c r="Y23" i="10"/>
  <c r="Z23" i="10"/>
  <c r="X24" i="10" a="1"/>
  <c r="X24" i="10"/>
  <c r="Y24" i="10"/>
  <c r="Z24" i="10"/>
  <c r="X25" i="10" a="1"/>
  <c r="X25" i="10"/>
  <c r="Y25" i="10"/>
  <c r="Z25" i="10"/>
  <c r="X26" i="10" a="1"/>
  <c r="X26" i="10"/>
  <c r="Y26" i="10"/>
  <c r="Z26" i="10"/>
  <c r="X27" i="10" a="1"/>
  <c r="X27" i="10"/>
  <c r="Y27" i="10"/>
  <c r="Z27" i="10"/>
  <c r="X28" i="10" a="1"/>
  <c r="X28" i="10"/>
  <c r="Y28" i="10"/>
  <c r="Z28" i="10"/>
  <c r="X29" i="10" a="1"/>
  <c r="X29" i="10"/>
  <c r="Y29" i="10"/>
  <c r="Z29" i="10"/>
  <c r="X30" i="10" a="1"/>
  <c r="X30" i="10"/>
  <c r="Y30" i="10"/>
  <c r="Z30" i="10"/>
  <c r="X31" i="10" a="1"/>
  <c r="X31" i="10"/>
  <c r="Y31" i="10"/>
  <c r="Z31" i="10"/>
  <c r="X32" i="10" a="1"/>
  <c r="X32" i="10"/>
  <c r="Y32" i="10"/>
  <c r="Z32" i="10"/>
  <c r="AA21" i="10" a="1"/>
  <c r="AA21" i="10"/>
  <c r="AB21" i="10"/>
  <c r="AC21" i="10"/>
  <c r="T6" i="10"/>
  <c r="T6" i="17"/>
  <c r="T8" i="17"/>
  <c r="T9" i="17"/>
  <c r="T10" i="17"/>
  <c r="T11" i="17"/>
  <c r="T12" i="17"/>
  <c r="T13" i="17"/>
  <c r="T14" i="17"/>
  <c r="T15" i="17"/>
  <c r="T16" i="17"/>
  <c r="T17" i="17"/>
  <c r="T18" i="17"/>
  <c r="T19" i="17"/>
  <c r="T20" i="17"/>
  <c r="T21" i="17"/>
  <c r="T22" i="17"/>
  <c r="T23" i="17"/>
  <c r="T24" i="17"/>
  <c r="T25" i="17"/>
  <c r="T26" i="17"/>
  <c r="T27" i="17"/>
  <c r="T28" i="17"/>
  <c r="T29" i="17"/>
  <c r="T30" i="17"/>
  <c r="T31" i="17"/>
  <c r="T32" i="17"/>
  <c r="T33" i="17"/>
  <c r="T34" i="17"/>
  <c r="T35" i="17"/>
  <c r="T36" i="17"/>
  <c r="T37" i="17"/>
  <c r="T38" i="17"/>
  <c r="T39" i="17"/>
  <c r="T40" i="17"/>
  <c r="T41" i="17"/>
  <c r="T42" i="17"/>
  <c r="T43" i="17"/>
  <c r="T44" i="17"/>
  <c r="T45" i="17"/>
  <c r="T46" i="17"/>
  <c r="T47" i="17"/>
  <c r="T49" i="17"/>
  <c r="AA20" i="10" a="1"/>
  <c r="AA20" i="10"/>
  <c r="AB20" i="10"/>
  <c r="AC20" i="10"/>
  <c r="S6" i="10"/>
  <c r="S6" i="17"/>
  <c r="S8" i="17"/>
  <c r="S9" i="17"/>
  <c r="S10" i="17"/>
  <c r="S11" i="17"/>
  <c r="S12" i="17"/>
  <c r="S13" i="17"/>
  <c r="S14" i="17"/>
  <c r="S15" i="17"/>
  <c r="S16" i="17"/>
  <c r="S17" i="17"/>
  <c r="S18" i="17"/>
  <c r="S19" i="17"/>
  <c r="S20" i="17"/>
  <c r="S21" i="17"/>
  <c r="S22" i="17"/>
  <c r="S23" i="17"/>
  <c r="S24" i="17"/>
  <c r="S25" i="17"/>
  <c r="S26" i="17"/>
  <c r="S27" i="17"/>
  <c r="S28" i="17"/>
  <c r="S29" i="17"/>
  <c r="S30" i="17"/>
  <c r="S31" i="17"/>
  <c r="S32" i="17"/>
  <c r="S33" i="17"/>
  <c r="S34" i="17"/>
  <c r="S35" i="17"/>
  <c r="S36" i="17"/>
  <c r="S37" i="17"/>
  <c r="S38" i="17"/>
  <c r="S39" i="17"/>
  <c r="S40" i="17"/>
  <c r="S41" i="17"/>
  <c r="S42" i="17"/>
  <c r="S43" i="17"/>
  <c r="S44" i="17"/>
  <c r="S45" i="17"/>
  <c r="S46" i="17"/>
  <c r="S47" i="17"/>
  <c r="S49" i="17"/>
  <c r="AA19" i="10" a="1"/>
  <c r="AA19" i="10"/>
  <c r="AB19" i="10"/>
  <c r="AC19" i="10"/>
  <c r="R6" i="10"/>
  <c r="R6" i="17"/>
  <c r="R8" i="17"/>
  <c r="R9" i="17"/>
  <c r="R10" i="17"/>
  <c r="R11" i="17"/>
  <c r="R12" i="17"/>
  <c r="R13" i="17"/>
  <c r="R14" i="17"/>
  <c r="R15" i="17"/>
  <c r="R16" i="17"/>
  <c r="R17" i="17"/>
  <c r="R18" i="17"/>
  <c r="R19" i="17"/>
  <c r="R20" i="17"/>
  <c r="R21" i="17"/>
  <c r="R22" i="17"/>
  <c r="R23" i="17"/>
  <c r="R24" i="17"/>
  <c r="R25" i="17"/>
  <c r="R26" i="17"/>
  <c r="R27" i="17"/>
  <c r="R28" i="17"/>
  <c r="R29" i="17"/>
  <c r="R30" i="17"/>
  <c r="R31" i="17"/>
  <c r="R32" i="17"/>
  <c r="R33" i="17"/>
  <c r="R34" i="17"/>
  <c r="R35" i="17"/>
  <c r="R36" i="17"/>
  <c r="R37" i="17"/>
  <c r="R38" i="17"/>
  <c r="R39" i="17"/>
  <c r="R40" i="17"/>
  <c r="R41" i="17"/>
  <c r="R42" i="17"/>
  <c r="R43" i="17"/>
  <c r="R44" i="17"/>
  <c r="R45" i="17"/>
  <c r="R46" i="17"/>
  <c r="R47" i="17"/>
  <c r="R49" i="17"/>
  <c r="AA18" i="10" a="1"/>
  <c r="AA18" i="10"/>
  <c r="AB18" i="10"/>
  <c r="AC18" i="10"/>
  <c r="Q6" i="10"/>
  <c r="Q6" i="17"/>
  <c r="Q8" i="17"/>
  <c r="Q9" i="17"/>
  <c r="Q10" i="17"/>
  <c r="Q11" i="17"/>
  <c r="Q12" i="17"/>
  <c r="Q13" i="17"/>
  <c r="Q14" i="17"/>
  <c r="Q15" i="17"/>
  <c r="Q16" i="17"/>
  <c r="Q17" i="17"/>
  <c r="Q18" i="17"/>
  <c r="Q19" i="17"/>
  <c r="Q20" i="17"/>
  <c r="Q21" i="17"/>
  <c r="Q22" i="17"/>
  <c r="Q23" i="17"/>
  <c r="Q24" i="17"/>
  <c r="Q25" i="17"/>
  <c r="Q26" i="17"/>
  <c r="Q27" i="17"/>
  <c r="Q28" i="17"/>
  <c r="Q29" i="17"/>
  <c r="Q30" i="17"/>
  <c r="Q31" i="17"/>
  <c r="Q32" i="17"/>
  <c r="Q33" i="17"/>
  <c r="Q34" i="17"/>
  <c r="Q35" i="17"/>
  <c r="Q36" i="17"/>
  <c r="Q37" i="17"/>
  <c r="Q38" i="17"/>
  <c r="Q39" i="17"/>
  <c r="Q40" i="17"/>
  <c r="Q41" i="17"/>
  <c r="Q42" i="17"/>
  <c r="Q43" i="17"/>
  <c r="Q44" i="17"/>
  <c r="Q45" i="17"/>
  <c r="Q46" i="17"/>
  <c r="Q47" i="17"/>
  <c r="Q49" i="17"/>
  <c r="AA17" i="10" a="1"/>
  <c r="AA17" i="10"/>
  <c r="AB17" i="10"/>
  <c r="AC17" i="10"/>
  <c r="P6" i="10"/>
  <c r="P6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9" i="17"/>
  <c r="AA16" i="10" a="1"/>
  <c r="AA16" i="10"/>
  <c r="AB16" i="10"/>
  <c r="AC16" i="10"/>
  <c r="O6" i="10"/>
  <c r="O6" i="17"/>
  <c r="O8" i="17"/>
  <c r="O9" i="17"/>
  <c r="O10" i="17"/>
  <c r="O11" i="17"/>
  <c r="O12" i="17"/>
  <c r="O13" i="17"/>
  <c r="O14" i="17"/>
  <c r="O15" i="17"/>
  <c r="O16" i="17"/>
  <c r="O17" i="17"/>
  <c r="O18" i="17"/>
  <c r="O19" i="17"/>
  <c r="O20" i="17"/>
  <c r="O21" i="17"/>
  <c r="O22" i="17"/>
  <c r="O23" i="17"/>
  <c r="O24" i="17"/>
  <c r="O25" i="17"/>
  <c r="O26" i="17"/>
  <c r="O27" i="17"/>
  <c r="O28" i="17"/>
  <c r="O29" i="17"/>
  <c r="O30" i="17"/>
  <c r="O31" i="17"/>
  <c r="O32" i="17"/>
  <c r="O33" i="17"/>
  <c r="O34" i="17"/>
  <c r="O35" i="17"/>
  <c r="O36" i="17"/>
  <c r="O37" i="17"/>
  <c r="O38" i="17"/>
  <c r="O39" i="17"/>
  <c r="O40" i="17"/>
  <c r="O41" i="17"/>
  <c r="O42" i="17"/>
  <c r="O43" i="17"/>
  <c r="O44" i="17"/>
  <c r="O45" i="17"/>
  <c r="O46" i="17"/>
  <c r="O47" i="17"/>
  <c r="O49" i="17"/>
  <c r="AA15" i="10" a="1"/>
  <c r="AA15" i="10"/>
  <c r="AB15" i="10"/>
  <c r="AC15" i="10"/>
  <c r="N6" i="10"/>
  <c r="N6" i="17"/>
  <c r="N8" i="17"/>
  <c r="N9" i="17"/>
  <c r="N10" i="17"/>
  <c r="N11" i="17"/>
  <c r="N12" i="17"/>
  <c r="N13" i="17"/>
  <c r="N14" i="17"/>
  <c r="N15" i="17"/>
  <c r="N16" i="17"/>
  <c r="N17" i="17"/>
  <c r="N18" i="17"/>
  <c r="N19" i="17"/>
  <c r="N20" i="17"/>
  <c r="N21" i="17"/>
  <c r="N22" i="17"/>
  <c r="N23" i="17"/>
  <c r="N24" i="17"/>
  <c r="N25" i="17"/>
  <c r="N26" i="17"/>
  <c r="N27" i="17"/>
  <c r="N28" i="17"/>
  <c r="N29" i="17"/>
  <c r="N30" i="17"/>
  <c r="N31" i="17"/>
  <c r="N32" i="17"/>
  <c r="N33" i="17"/>
  <c r="N34" i="17"/>
  <c r="N35" i="17"/>
  <c r="N36" i="17"/>
  <c r="N37" i="17"/>
  <c r="N38" i="17"/>
  <c r="N39" i="17"/>
  <c r="N40" i="17"/>
  <c r="N41" i="17"/>
  <c r="N42" i="17"/>
  <c r="N43" i="17"/>
  <c r="N44" i="17"/>
  <c r="N45" i="17"/>
  <c r="N46" i="17"/>
  <c r="N47" i="17"/>
  <c r="N49" i="17"/>
  <c r="AA14" i="10" a="1"/>
  <c r="AA14" i="10"/>
  <c r="AB14" i="10"/>
  <c r="AC14" i="10"/>
  <c r="M6" i="10"/>
  <c r="M6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9" i="17"/>
  <c r="AA13" i="10" a="1"/>
  <c r="AA13" i="10"/>
  <c r="AB13" i="10"/>
  <c r="AC13" i="10"/>
  <c r="L6" i="10"/>
  <c r="L6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9" i="17"/>
  <c r="AA12" i="10" a="1"/>
  <c r="AA12" i="10"/>
  <c r="AB12" i="10"/>
  <c r="AC12" i="10"/>
  <c r="K6" i="10"/>
  <c r="K6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K37" i="17"/>
  <c r="K38" i="17"/>
  <c r="K39" i="17"/>
  <c r="K40" i="17"/>
  <c r="K41" i="17"/>
  <c r="K42" i="17"/>
  <c r="K43" i="17"/>
  <c r="K44" i="17"/>
  <c r="K45" i="17"/>
  <c r="K46" i="17"/>
  <c r="K47" i="17"/>
  <c r="K49" i="17"/>
  <c r="AA11" i="10" a="1"/>
  <c r="AA11" i="10"/>
  <c r="AB11" i="10"/>
  <c r="AC11" i="10"/>
  <c r="J6" i="10"/>
  <c r="J6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9" i="17"/>
  <c r="J40" i="17"/>
  <c r="J41" i="17"/>
  <c r="J42" i="17"/>
  <c r="J43" i="17"/>
  <c r="J44" i="17"/>
  <c r="J45" i="17"/>
  <c r="J46" i="17"/>
  <c r="J47" i="17"/>
  <c r="J49" i="17"/>
  <c r="AA10" i="10" a="1"/>
  <c r="AA10" i="10"/>
  <c r="AB10" i="10"/>
  <c r="AC10" i="10"/>
  <c r="I6" i="10"/>
  <c r="I6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9" i="17"/>
  <c r="AA9" i="10" a="1"/>
  <c r="AA9" i="10"/>
  <c r="AB9" i="10"/>
  <c r="AC9" i="10"/>
  <c r="H6" i="10"/>
  <c r="H6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9" i="17"/>
  <c r="AA8" i="10" a="1"/>
  <c r="AA8" i="10"/>
  <c r="AB8" i="10"/>
  <c r="AC8" i="10"/>
  <c r="G6" i="10"/>
  <c r="G6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9" i="17"/>
  <c r="AA22" i="10" a="1"/>
  <c r="AA22" i="10"/>
  <c r="AB22" i="10"/>
  <c r="AC22" i="10"/>
  <c r="G5" i="17"/>
  <c r="T6" i="16"/>
  <c r="T8" i="16"/>
  <c r="T9" i="16"/>
  <c r="T10" i="16"/>
  <c r="T11" i="16"/>
  <c r="T12" i="16"/>
  <c r="T13" i="16"/>
  <c r="T14" i="16"/>
  <c r="T15" i="16"/>
  <c r="T16" i="16"/>
  <c r="T17" i="16"/>
  <c r="T18" i="16"/>
  <c r="T19" i="16"/>
  <c r="T20" i="16"/>
  <c r="T21" i="16"/>
  <c r="T22" i="16"/>
  <c r="T23" i="16"/>
  <c r="T24" i="16"/>
  <c r="T25" i="16"/>
  <c r="T26" i="16"/>
  <c r="T27" i="16"/>
  <c r="T28" i="16"/>
  <c r="T29" i="16"/>
  <c r="T30" i="16"/>
  <c r="T31" i="16"/>
  <c r="T32" i="16"/>
  <c r="T33" i="16"/>
  <c r="T34" i="16"/>
  <c r="T35" i="16"/>
  <c r="T36" i="16"/>
  <c r="T37" i="16"/>
  <c r="T38" i="16"/>
  <c r="T39" i="16"/>
  <c r="T40" i="16"/>
  <c r="T41" i="16"/>
  <c r="T42" i="16"/>
  <c r="T43" i="16"/>
  <c r="T44" i="16"/>
  <c r="T45" i="16"/>
  <c r="T46" i="16"/>
  <c r="T47" i="16"/>
  <c r="T49" i="16"/>
  <c r="S6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9" i="16"/>
  <c r="R6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R21" i="16"/>
  <c r="R22" i="16"/>
  <c r="R23" i="16"/>
  <c r="R24" i="16"/>
  <c r="R25" i="16"/>
  <c r="R26" i="16"/>
  <c r="R27" i="16"/>
  <c r="R28" i="16"/>
  <c r="R29" i="16"/>
  <c r="R30" i="16"/>
  <c r="R31" i="16"/>
  <c r="R32" i="16"/>
  <c r="R33" i="16"/>
  <c r="R34" i="16"/>
  <c r="R35" i="16"/>
  <c r="R36" i="16"/>
  <c r="R37" i="16"/>
  <c r="R38" i="16"/>
  <c r="R39" i="16"/>
  <c r="R40" i="16"/>
  <c r="R41" i="16"/>
  <c r="R42" i="16"/>
  <c r="R43" i="16"/>
  <c r="R44" i="16"/>
  <c r="R45" i="16"/>
  <c r="R46" i="16"/>
  <c r="R47" i="16"/>
  <c r="R49" i="16"/>
  <c r="Q6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32" i="16"/>
  <c r="Q33" i="16"/>
  <c r="Q34" i="16"/>
  <c r="Q35" i="16"/>
  <c r="Q36" i="16"/>
  <c r="Q37" i="16"/>
  <c r="Q38" i="16"/>
  <c r="Q39" i="16"/>
  <c r="Q40" i="16"/>
  <c r="Q41" i="16"/>
  <c r="Q42" i="16"/>
  <c r="Q43" i="16"/>
  <c r="Q44" i="16"/>
  <c r="Q45" i="16"/>
  <c r="Q46" i="16"/>
  <c r="Q47" i="16"/>
  <c r="Q49" i="16"/>
  <c r="P6" i="16"/>
  <c r="P8" i="16"/>
  <c r="P9" i="16"/>
  <c r="P10" i="16"/>
  <c r="P11" i="16"/>
  <c r="P12" i="16"/>
  <c r="P13" i="16"/>
  <c r="P14" i="16"/>
  <c r="P15" i="16"/>
  <c r="P16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43" i="16"/>
  <c r="P44" i="16"/>
  <c r="P45" i="16"/>
  <c r="P46" i="16"/>
  <c r="P47" i="16"/>
  <c r="P49" i="16"/>
  <c r="O6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9" i="16"/>
  <c r="N6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9" i="16"/>
  <c r="M6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9" i="16"/>
  <c r="L6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9" i="16"/>
  <c r="K6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9" i="16"/>
  <c r="J6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9" i="16"/>
  <c r="I6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9" i="16"/>
  <c r="H6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9" i="16"/>
  <c r="G6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9" i="16"/>
  <c r="G5" i="16"/>
  <c r="T6" i="15"/>
  <c r="T8" i="15"/>
  <c r="T9" i="15"/>
  <c r="T10" i="15"/>
  <c r="T11" i="15"/>
  <c r="T12" i="15"/>
  <c r="T13" i="15"/>
  <c r="T14" i="15"/>
  <c r="T15" i="15"/>
  <c r="T16" i="15"/>
  <c r="T17" i="15"/>
  <c r="T18" i="15"/>
  <c r="T19" i="15"/>
  <c r="T20" i="15"/>
  <c r="T21" i="15"/>
  <c r="T22" i="15"/>
  <c r="T23" i="15"/>
  <c r="T24" i="15"/>
  <c r="T25" i="15"/>
  <c r="T26" i="15"/>
  <c r="T27" i="15"/>
  <c r="T28" i="15"/>
  <c r="T29" i="15"/>
  <c r="T30" i="15"/>
  <c r="T31" i="15"/>
  <c r="T32" i="15"/>
  <c r="T33" i="15"/>
  <c r="T34" i="15"/>
  <c r="T35" i="15"/>
  <c r="T36" i="15"/>
  <c r="T37" i="15"/>
  <c r="T38" i="15"/>
  <c r="T39" i="15"/>
  <c r="T40" i="15"/>
  <c r="T41" i="15"/>
  <c r="T42" i="15"/>
  <c r="T43" i="15"/>
  <c r="T44" i="15"/>
  <c r="T45" i="15"/>
  <c r="T46" i="15"/>
  <c r="T47" i="15"/>
  <c r="T49" i="15"/>
  <c r="S6" i="15"/>
  <c r="S8" i="15"/>
  <c r="S9" i="15"/>
  <c r="S10" i="15"/>
  <c r="S11" i="15"/>
  <c r="S12" i="15"/>
  <c r="S13" i="15"/>
  <c r="S14" i="15"/>
  <c r="S15" i="15"/>
  <c r="S16" i="15"/>
  <c r="S17" i="15"/>
  <c r="S18" i="15"/>
  <c r="S19" i="15"/>
  <c r="S20" i="15"/>
  <c r="S21" i="15"/>
  <c r="S22" i="15"/>
  <c r="S23" i="15"/>
  <c r="S24" i="15"/>
  <c r="S25" i="15"/>
  <c r="S26" i="15"/>
  <c r="S27" i="15"/>
  <c r="S28" i="15"/>
  <c r="S29" i="15"/>
  <c r="S30" i="15"/>
  <c r="S31" i="15"/>
  <c r="S32" i="15"/>
  <c r="S33" i="15"/>
  <c r="S34" i="15"/>
  <c r="S35" i="15"/>
  <c r="S36" i="15"/>
  <c r="S37" i="15"/>
  <c r="S38" i="15"/>
  <c r="S39" i="15"/>
  <c r="S40" i="15"/>
  <c r="S41" i="15"/>
  <c r="S42" i="15"/>
  <c r="S43" i="15"/>
  <c r="S44" i="15"/>
  <c r="S45" i="15"/>
  <c r="S46" i="15"/>
  <c r="S47" i="15"/>
  <c r="S49" i="15"/>
  <c r="R6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27" i="15"/>
  <c r="R28" i="15"/>
  <c r="R29" i="15"/>
  <c r="R30" i="15"/>
  <c r="R31" i="15"/>
  <c r="R32" i="15"/>
  <c r="R33" i="15"/>
  <c r="R34" i="15"/>
  <c r="R35" i="15"/>
  <c r="R36" i="15"/>
  <c r="R37" i="15"/>
  <c r="R38" i="15"/>
  <c r="R39" i="15"/>
  <c r="R40" i="15"/>
  <c r="R41" i="15"/>
  <c r="R42" i="15"/>
  <c r="R43" i="15"/>
  <c r="R44" i="15"/>
  <c r="R45" i="15"/>
  <c r="R46" i="15"/>
  <c r="R47" i="15"/>
  <c r="R49" i="15"/>
  <c r="Q6" i="15"/>
  <c r="Q8" i="15"/>
  <c r="Q9" i="15"/>
  <c r="Q10" i="15"/>
  <c r="Q11" i="15"/>
  <c r="Q12" i="15"/>
  <c r="Q13" i="15"/>
  <c r="Q14" i="15"/>
  <c r="Q15" i="15"/>
  <c r="Q16" i="15"/>
  <c r="Q17" i="15"/>
  <c r="Q18" i="15"/>
  <c r="Q19" i="15"/>
  <c r="Q20" i="15"/>
  <c r="Q21" i="15"/>
  <c r="Q22" i="15"/>
  <c r="Q23" i="15"/>
  <c r="Q24" i="15"/>
  <c r="Q25" i="15"/>
  <c r="Q26" i="15"/>
  <c r="Q27" i="15"/>
  <c r="Q28" i="15"/>
  <c r="Q29" i="15"/>
  <c r="Q30" i="15"/>
  <c r="Q31" i="15"/>
  <c r="Q32" i="15"/>
  <c r="Q33" i="15"/>
  <c r="Q34" i="15"/>
  <c r="Q35" i="15"/>
  <c r="Q36" i="15"/>
  <c r="Q37" i="15"/>
  <c r="Q38" i="15"/>
  <c r="Q39" i="15"/>
  <c r="Q40" i="15"/>
  <c r="Q41" i="15"/>
  <c r="Q42" i="15"/>
  <c r="Q43" i="15"/>
  <c r="Q44" i="15"/>
  <c r="Q45" i="15"/>
  <c r="Q46" i="15"/>
  <c r="Q47" i="15"/>
  <c r="Q49" i="15"/>
  <c r="P6" i="15"/>
  <c r="P8" i="15"/>
  <c r="P9" i="15"/>
  <c r="P10" i="15"/>
  <c r="P11" i="15"/>
  <c r="P12" i="15"/>
  <c r="P13" i="15"/>
  <c r="P14" i="15"/>
  <c r="P15" i="15"/>
  <c r="P16" i="15"/>
  <c r="P17" i="15"/>
  <c r="P18" i="15"/>
  <c r="P19" i="15"/>
  <c r="P20" i="15"/>
  <c r="P21" i="15"/>
  <c r="P22" i="15"/>
  <c r="P23" i="15"/>
  <c r="P24" i="15"/>
  <c r="P25" i="15"/>
  <c r="P26" i="15"/>
  <c r="P27" i="15"/>
  <c r="P28" i="15"/>
  <c r="P29" i="15"/>
  <c r="P30" i="15"/>
  <c r="P31" i="15"/>
  <c r="P32" i="15"/>
  <c r="P33" i="15"/>
  <c r="P34" i="15"/>
  <c r="P35" i="15"/>
  <c r="P36" i="15"/>
  <c r="P37" i="15"/>
  <c r="P38" i="15"/>
  <c r="P39" i="15"/>
  <c r="P40" i="15"/>
  <c r="P41" i="15"/>
  <c r="P42" i="15"/>
  <c r="P43" i="15"/>
  <c r="P44" i="15"/>
  <c r="P45" i="15"/>
  <c r="P46" i="15"/>
  <c r="P47" i="15"/>
  <c r="P49" i="15"/>
  <c r="O6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4" i="15"/>
  <c r="O25" i="15"/>
  <c r="O26" i="15"/>
  <c r="O27" i="15"/>
  <c r="O28" i="15"/>
  <c r="O29" i="15"/>
  <c r="O30" i="15"/>
  <c r="O31" i="15"/>
  <c r="O32" i="15"/>
  <c r="O33" i="15"/>
  <c r="O34" i="15"/>
  <c r="O35" i="15"/>
  <c r="O36" i="15"/>
  <c r="O37" i="15"/>
  <c r="O38" i="15"/>
  <c r="O39" i="15"/>
  <c r="O40" i="15"/>
  <c r="O41" i="15"/>
  <c r="O42" i="15"/>
  <c r="O43" i="15"/>
  <c r="O44" i="15"/>
  <c r="O45" i="15"/>
  <c r="O46" i="15"/>
  <c r="O47" i="15"/>
  <c r="O49" i="15"/>
  <c r="N6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9" i="15"/>
  <c r="M6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9" i="15"/>
  <c r="L6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9" i="15"/>
  <c r="K6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9" i="15"/>
  <c r="J6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9" i="15"/>
  <c r="I6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9" i="15"/>
  <c r="H6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9" i="15"/>
  <c r="G6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9" i="15"/>
  <c r="G5" i="15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4" i="10"/>
  <c r="G46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4" i="10"/>
  <c r="H46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4" i="10"/>
  <c r="I46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4" i="10"/>
  <c r="J46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4" i="10"/>
  <c r="K46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4" i="10"/>
  <c r="L46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4" i="10"/>
  <c r="M46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4" i="10"/>
  <c r="N46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4" i="10"/>
  <c r="O46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4" i="10"/>
  <c r="P46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Q44" i="10"/>
  <c r="Q46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29" i="10"/>
  <c r="R30" i="10"/>
  <c r="R31" i="10"/>
  <c r="R32" i="10"/>
  <c r="R33" i="10"/>
  <c r="R34" i="10"/>
  <c r="R35" i="10"/>
  <c r="R36" i="10"/>
  <c r="R37" i="10"/>
  <c r="R38" i="10"/>
  <c r="R39" i="10"/>
  <c r="R40" i="10"/>
  <c r="R41" i="10"/>
  <c r="R42" i="10"/>
  <c r="R44" i="10"/>
  <c r="R46" i="10"/>
  <c r="S8" i="10"/>
  <c r="S9" i="10"/>
  <c r="S10" i="10"/>
  <c r="S11" i="10"/>
  <c r="S12" i="10"/>
  <c r="S13" i="10"/>
  <c r="S14" i="10"/>
  <c r="S15" i="10"/>
  <c r="S16" i="10"/>
  <c r="S17" i="10"/>
  <c r="S18" i="10"/>
  <c r="S19" i="10"/>
  <c r="S20" i="10"/>
  <c r="S21" i="10"/>
  <c r="S22" i="10"/>
  <c r="S23" i="10"/>
  <c r="S24" i="10"/>
  <c r="S25" i="10"/>
  <c r="S26" i="10"/>
  <c r="S27" i="10"/>
  <c r="S28" i="10"/>
  <c r="S29" i="10"/>
  <c r="S30" i="10"/>
  <c r="S31" i="10"/>
  <c r="S32" i="10"/>
  <c r="S33" i="10"/>
  <c r="S34" i="10"/>
  <c r="S35" i="10"/>
  <c r="S36" i="10"/>
  <c r="S37" i="10"/>
  <c r="S38" i="10"/>
  <c r="S39" i="10"/>
  <c r="S40" i="10"/>
  <c r="S41" i="10"/>
  <c r="S42" i="10"/>
  <c r="S44" i="10"/>
  <c r="S46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T26" i="10"/>
  <c r="T27" i="10"/>
  <c r="T28" i="10"/>
  <c r="T29" i="10"/>
  <c r="T30" i="10"/>
  <c r="T31" i="10"/>
  <c r="T32" i="10"/>
  <c r="T33" i="10"/>
  <c r="T34" i="10"/>
  <c r="T35" i="10"/>
  <c r="T36" i="10"/>
  <c r="T37" i="10"/>
  <c r="T38" i="10"/>
  <c r="T39" i="10"/>
  <c r="T40" i="10"/>
  <c r="T41" i="10"/>
  <c r="T42" i="10"/>
  <c r="T44" i="10"/>
  <c r="T46" i="10"/>
  <c r="T47" i="10"/>
  <c r="U46" i="10"/>
  <c r="T45" i="10"/>
  <c r="S45" i="10"/>
  <c r="R45" i="10"/>
  <c r="Q45" i="10"/>
  <c r="P45" i="10"/>
  <c r="O45" i="10"/>
  <c r="N45" i="10"/>
  <c r="M45" i="10"/>
  <c r="L45" i="10"/>
  <c r="K45" i="10"/>
  <c r="J45" i="10"/>
  <c r="I45" i="10"/>
  <c r="H45" i="10"/>
  <c r="G45" i="10"/>
  <c r="U44" i="10"/>
  <c r="AA42" i="10" a="1"/>
  <c r="AA42" i="10"/>
  <c r="AB42" i="10"/>
  <c r="AA41" i="10" a="1"/>
  <c r="AA41" i="10"/>
  <c r="AB41" i="10"/>
  <c r="AA40" i="10" a="1"/>
  <c r="AA40" i="10"/>
  <c r="AB40" i="10"/>
  <c r="AA39" i="10" a="1"/>
  <c r="AA39" i="10"/>
  <c r="AB39" i="10"/>
  <c r="AA38" i="10" a="1"/>
  <c r="AA38" i="10"/>
  <c r="AB38" i="10"/>
  <c r="AA37" i="10" a="1"/>
  <c r="AA37" i="10"/>
  <c r="AB37" i="10"/>
  <c r="AA36" i="10" a="1"/>
  <c r="AA36" i="10"/>
  <c r="AB36" i="10"/>
  <c r="AA35" i="10" a="1"/>
  <c r="AA35" i="10"/>
  <c r="AB35" i="10"/>
  <c r="AA34" i="10" a="1"/>
  <c r="AA34" i="10"/>
  <c r="AB34" i="10"/>
  <c r="AA33" i="10" a="1"/>
  <c r="AA33" i="10"/>
  <c r="AB33" i="10"/>
  <c r="X33" i="10" a="1"/>
  <c r="X33" i="10"/>
  <c r="Y33" i="10"/>
  <c r="Z33" i="10"/>
  <c r="AA32" i="10" a="1"/>
  <c r="AA32" i="10"/>
  <c r="AB32" i="10"/>
  <c r="AC32" i="10"/>
  <c r="AA31" i="10" a="1"/>
  <c r="AA31" i="10"/>
  <c r="AB31" i="10"/>
  <c r="AC31" i="10"/>
  <c r="AA30" i="10" a="1"/>
  <c r="AA30" i="10"/>
  <c r="AB30" i="10"/>
  <c r="AC30" i="10"/>
  <c r="AA29" i="10" a="1"/>
  <c r="AA29" i="10"/>
  <c r="AB29" i="10"/>
  <c r="AC29" i="10"/>
  <c r="AA28" i="10" a="1"/>
  <c r="AA28" i="10"/>
  <c r="AB28" i="10"/>
  <c r="AC28" i="10"/>
  <c r="AA27" i="10" a="1"/>
  <c r="AA27" i="10"/>
  <c r="AB27" i="10"/>
  <c r="AC27" i="10"/>
  <c r="AA26" i="10" a="1"/>
  <c r="AA26" i="10"/>
  <c r="AB26" i="10"/>
  <c r="AC26" i="10"/>
  <c r="AA25" i="10" a="1"/>
  <c r="AA25" i="10"/>
  <c r="AB25" i="10"/>
  <c r="AC25" i="10"/>
  <c r="AA24" i="10" a="1"/>
  <c r="AA24" i="10"/>
  <c r="AB24" i="10"/>
  <c r="AC24" i="10"/>
  <c r="AA23" i="10" a="1"/>
  <c r="AA23" i="10"/>
  <c r="AB23" i="10"/>
  <c r="AC23" i="10"/>
  <c r="G5" i="10"/>
  <c r="X34" i="10" a="1"/>
  <c r="X34" i="10"/>
  <c r="Y34" i="10"/>
  <c r="Z34" i="10"/>
  <c r="X35" i="10" a="1"/>
  <c r="X35" i="10"/>
  <c r="Y35" i="10"/>
  <c r="Z35" i="10"/>
  <c r="X36" i="10" a="1"/>
  <c r="X36" i="10"/>
  <c r="Y36" i="10"/>
  <c r="Z36" i="10"/>
  <c r="X37" i="10" a="1"/>
  <c r="X37" i="10"/>
  <c r="Y37" i="10"/>
  <c r="Z37" i="10"/>
  <c r="X38" i="10" a="1"/>
  <c r="X38" i="10"/>
  <c r="Y38" i="10"/>
  <c r="Z38" i="10"/>
  <c r="X39" i="10" a="1"/>
  <c r="X39" i="10"/>
  <c r="Y39" i="10"/>
  <c r="Z39" i="10"/>
  <c r="X40" i="10" a="1"/>
  <c r="X40" i="10"/>
  <c r="Y40" i="10"/>
  <c r="Z40" i="10"/>
  <c r="X41" i="10" a="1"/>
  <c r="X41" i="10"/>
  <c r="Y41" i="10"/>
  <c r="Z41" i="10"/>
  <c r="X42" i="10" a="1"/>
  <c r="X42" i="10"/>
  <c r="Y42" i="10"/>
  <c r="Z42" i="10"/>
</calcChain>
</file>

<file path=xl/sharedStrings.xml><?xml version="1.0" encoding="utf-8"?>
<sst xmlns="http://schemas.openxmlformats.org/spreadsheetml/2006/main" count="111" uniqueCount="53">
  <si>
    <r>
      <t>(Not commonly used)</t>
    </r>
    <r>
      <rPr>
        <b/>
        <sz val="14"/>
        <color indexed="23"/>
        <rFont val="Arial"/>
      </rPr>
      <t xml:space="preserve"> </t>
    </r>
    <r>
      <rPr>
        <b/>
        <sz val="14"/>
        <rFont val="Arial"/>
      </rPr>
      <t>TOTAL DISBURSED:</t>
    </r>
  </si>
  <si>
    <r>
      <t xml:space="preserve">BALANCE DUE COMPANY </t>
    </r>
    <r>
      <rPr>
        <b/>
        <sz val="14"/>
        <color indexed="10"/>
        <rFont val="Arial"/>
      </rPr>
      <t>(EMPLOYEE)</t>
    </r>
    <r>
      <rPr>
        <b/>
        <sz val="14"/>
        <rFont val="Arial"/>
      </rPr>
      <t>:</t>
    </r>
  </si>
  <si>
    <t>I will be responsible for turning in acceptable receipts &amp; cash totaling all cash advanced.</t>
  </si>
  <si>
    <t>Employee Sig:</t>
  </si>
  <si>
    <t>Date</t>
    <phoneticPr fontId="2"/>
  </si>
  <si>
    <r>
      <t>N</t>
    </r>
    <r>
      <rPr>
        <b/>
        <vertAlign val="superscript"/>
        <sz val="14"/>
        <rFont val="Arial"/>
      </rPr>
      <t>o</t>
    </r>
    <phoneticPr fontId="2"/>
  </si>
  <si>
    <r>
      <t>N</t>
    </r>
    <r>
      <rPr>
        <b/>
        <vertAlign val="superscript"/>
        <sz val="14"/>
        <rFont val="Arial"/>
      </rPr>
      <t>o</t>
    </r>
  </si>
  <si>
    <t>Line</t>
  </si>
  <si>
    <t>Updates available at:</t>
  </si>
  <si>
    <t>http://www.cornerstoretech.com/forms/</t>
  </si>
  <si>
    <t xml:space="preserve">Questions, comments, or corrections should be sent to: </t>
  </si>
  <si>
    <t>gareth@cornerstoretech.com</t>
  </si>
  <si>
    <t>Date</t>
    <phoneticPr fontId="2"/>
  </si>
  <si>
    <r>
      <t>N</t>
    </r>
    <r>
      <rPr>
        <b/>
        <vertAlign val="superscript"/>
        <sz val="14"/>
        <rFont val="Arial"/>
      </rPr>
      <t>o</t>
    </r>
    <phoneticPr fontId="2"/>
  </si>
  <si>
    <t>last line is 47</t>
  </si>
  <si>
    <r>
      <t>N</t>
    </r>
    <r>
      <rPr>
        <b/>
        <vertAlign val="superscript"/>
        <sz val="14"/>
        <rFont val="Arial"/>
      </rPr>
      <t>o</t>
    </r>
    <phoneticPr fontId="2"/>
  </si>
  <si>
    <t>Date</t>
    <phoneticPr fontId="2"/>
  </si>
  <si>
    <r>
      <t>N</t>
    </r>
    <r>
      <rPr>
        <b/>
        <vertAlign val="superscript"/>
        <sz val="14"/>
        <rFont val="Arial"/>
      </rPr>
      <t>o</t>
    </r>
    <phoneticPr fontId="2"/>
  </si>
  <si>
    <t>Date</t>
    <phoneticPr fontId="2"/>
  </si>
  <si>
    <r>
      <t>N</t>
    </r>
    <r>
      <rPr>
        <b/>
        <vertAlign val="superscript"/>
        <sz val="14"/>
        <rFont val="Arial"/>
      </rPr>
      <t>o</t>
    </r>
    <phoneticPr fontId="2"/>
  </si>
  <si>
    <t>___ of ___</t>
  </si>
  <si>
    <t>BALANCE DUE COMPANY:</t>
  </si>
  <si>
    <t>BALANCE DUE EMPLOYEE:</t>
  </si>
  <si>
    <t>TOTAL (THIS ENVELOPE):</t>
  </si>
  <si>
    <t xml:space="preserve">TOTAL (THIS ENVELOPE): </t>
  </si>
  <si>
    <t>Date</t>
    <phoneticPr fontId="2"/>
  </si>
  <si>
    <t>Line Number Breakdown</t>
  </si>
  <si>
    <t>ENV #1</t>
  </si>
  <si>
    <t>ENV #2</t>
  </si>
  <si>
    <t>ENV #3</t>
  </si>
  <si>
    <t>ENV #4</t>
  </si>
  <si>
    <t>:Total Envelopes</t>
  </si>
  <si>
    <t>Line Numbers:</t>
  </si>
  <si>
    <t>Unique:</t>
  </si>
  <si>
    <t>Valid:</t>
  </si>
  <si>
    <t>&lt;- TOO MANY LINE NUMBERS!</t>
  </si>
  <si>
    <t>Total of Line Number Breakdown:</t>
  </si>
  <si>
    <t>Difference between Envelopes &amp; Breakdown:</t>
  </si>
  <si>
    <t>PETTY CASH SUMMARY</t>
  </si>
  <si>
    <t>Employee Name</t>
  </si>
  <si>
    <t>Rec't</t>
  </si>
  <si>
    <t>Amount</t>
  </si>
  <si>
    <t>For What</t>
  </si>
  <si>
    <t>To Whom</t>
  </si>
  <si>
    <t>Job Name</t>
  </si>
  <si>
    <t>Category</t>
  </si>
  <si>
    <r>
      <t>Employee Phone N</t>
    </r>
    <r>
      <rPr>
        <b/>
        <vertAlign val="superscript"/>
        <sz val="12"/>
        <rFont val="Arial"/>
      </rPr>
      <t>o</t>
    </r>
  </si>
  <si>
    <r>
      <t>Job N</t>
    </r>
    <r>
      <rPr>
        <b/>
        <vertAlign val="superscript"/>
        <sz val="12"/>
        <rFont val="Arial"/>
      </rPr>
      <t>o</t>
    </r>
  </si>
  <si>
    <r>
      <t>Envelope N</t>
    </r>
    <r>
      <rPr>
        <b/>
        <vertAlign val="superscript"/>
        <sz val="12"/>
        <rFont val="Arial"/>
      </rPr>
      <t>o</t>
    </r>
  </si>
  <si>
    <t xml:space="preserve">TOTAL (This Envelope): </t>
  </si>
  <si>
    <t>TOTAL (ALL ENVELOPES):</t>
  </si>
  <si>
    <t>AMOUNT RECEIVED:</t>
  </si>
  <si>
    <t>version 1.4a - 2/16/17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</si>
</sst>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/d"/>
    <numFmt numFmtId="168" formatCode="[&lt;=9999999]###\-####;\(###\)\ ###\-####"/>
  </numFmts>
  <fonts count="23" x14ac:knownFonts="1">
    <font>
      <sz val="10"/>
      <name val="Verdana"/>
    </font>
    <font>
      <u/>
      <sz val="10"/>
      <color indexed="12"/>
      <name val="Verdana"/>
    </font>
    <font>
      <sz val="8"/>
      <name val="Verdana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14"/>
      <name val="Arial"/>
    </font>
    <font>
      <b/>
      <sz val="14"/>
      <name val="Arial"/>
    </font>
    <font>
      <sz val="14"/>
      <name val="Verdana"/>
    </font>
    <font>
      <b/>
      <sz val="14"/>
      <color indexed="10"/>
      <name val="Arial"/>
    </font>
    <font>
      <sz val="10"/>
      <color indexed="8"/>
      <name val="Arial"/>
      <family val="2"/>
    </font>
    <font>
      <sz val="10"/>
      <color indexed="23"/>
      <name val="Arial"/>
    </font>
    <font>
      <b/>
      <sz val="22"/>
      <name val="Arial"/>
    </font>
    <font>
      <b/>
      <sz val="20"/>
      <name val="Verdana"/>
    </font>
    <font>
      <b/>
      <sz val="20"/>
      <name val="Arial"/>
    </font>
    <font>
      <b/>
      <vertAlign val="superscript"/>
      <sz val="12"/>
      <name val="Arial"/>
    </font>
    <font>
      <b/>
      <sz val="18"/>
      <name val="Arial"/>
    </font>
    <font>
      <sz val="14"/>
      <color indexed="23"/>
      <name val="Arial"/>
    </font>
    <font>
      <b/>
      <sz val="14"/>
      <color indexed="23"/>
      <name val="Arial"/>
    </font>
    <font>
      <b/>
      <vertAlign val="superscript"/>
      <sz val="14"/>
      <name val="Arial"/>
    </font>
    <font>
      <sz val="11"/>
      <name val="Arial"/>
    </font>
    <font>
      <b/>
      <u/>
      <sz val="14"/>
      <color indexed="12"/>
      <name val="Arial"/>
    </font>
    <font>
      <i/>
      <sz val="14"/>
      <name val="Arial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7">
    <xf numFmtId="0" fontId="0" fillId="0" borderId="0" xfId="0"/>
    <xf numFmtId="165" fontId="3" fillId="0" borderId="0" xfId="0" applyNumberFormat="1" applyFont="1" applyAlignment="1" applyProtection="1">
      <alignment horizontal="center" vertical="center"/>
    </xf>
    <xf numFmtId="0" fontId="3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vertical="center"/>
    </xf>
    <xf numFmtId="0" fontId="3" fillId="0" borderId="0" xfId="0" applyFont="1" applyAlignment="1" applyProtection="1">
      <alignment horizontal="center" vertical="center"/>
    </xf>
    <xf numFmtId="0" fontId="4" fillId="0" borderId="0" xfId="0" applyFont="1" applyAlignment="1" applyProtection="1"/>
    <xf numFmtId="0" fontId="6" fillId="0" borderId="1" xfId="0" applyFont="1" applyBorder="1" applyAlignment="1" applyProtection="1">
      <alignment horizontal="center" vertical="top"/>
    </xf>
    <xf numFmtId="0" fontId="6" fillId="0" borderId="0" xfId="0" applyFont="1" applyAlignment="1" applyProtection="1">
      <alignment vertical="top"/>
    </xf>
    <xf numFmtId="0" fontId="6" fillId="0" borderId="0" xfId="0" applyFont="1" applyAlignment="1" applyProtection="1">
      <alignment horizontal="right" vertical="top"/>
    </xf>
    <xf numFmtId="0" fontId="7" fillId="0" borderId="0" xfId="0" applyFont="1" applyAlignment="1" applyProtection="1">
      <alignment horizontal="center" vertical="top"/>
    </xf>
    <xf numFmtId="0" fontId="6" fillId="0" borderId="2" xfId="0" applyFont="1" applyBorder="1" applyAlignment="1" applyProtection="1">
      <alignment horizontal="centerContinuous"/>
    </xf>
    <xf numFmtId="0" fontId="7" fillId="0" borderId="3" xfId="0" applyFont="1" applyBorder="1" applyAlignment="1" applyProtection="1">
      <alignment horizontal="centerContinuous" vertical="top"/>
    </xf>
    <xf numFmtId="0" fontId="6" fillId="0" borderId="3" xfId="0" applyFont="1" applyBorder="1" applyAlignment="1" applyProtection="1">
      <alignment horizontal="centerContinuous" vertical="top"/>
    </xf>
    <xf numFmtId="0" fontId="6" fillId="0" borderId="4" xfId="0" applyFont="1" applyBorder="1" applyAlignment="1" applyProtection="1">
      <alignment horizontal="centerContinuous" vertical="top"/>
    </xf>
    <xf numFmtId="0" fontId="7" fillId="0" borderId="5" xfId="0" applyFont="1" applyBorder="1" applyAlignment="1" applyProtection="1">
      <alignment horizontal="center"/>
    </xf>
    <xf numFmtId="0" fontId="7" fillId="0" borderId="6" xfId="0" applyFont="1" applyBorder="1" applyAlignment="1" applyProtection="1">
      <alignment horizontal="center"/>
    </xf>
    <xf numFmtId="0" fontId="7" fillId="0" borderId="7" xfId="0" applyFont="1" applyBorder="1" applyAlignment="1" applyProtection="1">
      <alignment horizontal="center"/>
    </xf>
    <xf numFmtId="0" fontId="6" fillId="0" borderId="0" xfId="0" applyFont="1" applyAlignment="1" applyProtection="1"/>
    <xf numFmtId="0" fontId="6" fillId="0" borderId="0" xfId="0" applyFont="1" applyAlignment="1" applyProtection="1">
      <alignment horizontal="center"/>
    </xf>
    <xf numFmtId="165" fontId="6" fillId="0" borderId="0" xfId="0" applyNumberFormat="1" applyFont="1" applyAlignment="1" applyProtection="1">
      <alignment horizontal="center"/>
    </xf>
    <xf numFmtId="0" fontId="6" fillId="0" borderId="0" xfId="0" applyFont="1" applyAlignment="1" applyProtection="1">
      <alignment horizontal="centerContinuous"/>
    </xf>
    <xf numFmtId="0" fontId="6" fillId="0" borderId="0" xfId="0" applyFont="1" applyAlignment="1" applyProtection="1">
      <alignment horizontal="centerContinuous" wrapText="1"/>
    </xf>
    <xf numFmtId="0" fontId="8" fillId="0" borderId="0" xfId="0" applyFont="1" applyBorder="1" applyAlignment="1" applyProtection="1">
      <alignment horizontal="center" wrapText="1"/>
    </xf>
    <xf numFmtId="0" fontId="7" fillId="0" borderId="0" xfId="0" applyFont="1" applyAlignment="1" applyProtection="1">
      <alignment horizontal="center"/>
    </xf>
    <xf numFmtId="0" fontId="6" fillId="0" borderId="0" xfId="0" applyFont="1" applyProtection="1"/>
    <xf numFmtId="0" fontId="4" fillId="0" borderId="0" xfId="0" applyFont="1" applyProtection="1"/>
    <xf numFmtId="0" fontId="4" fillId="0" borderId="0" xfId="0" applyFont="1" applyBorder="1" applyAlignment="1" applyProtection="1">
      <alignment horizontal="center"/>
    </xf>
    <xf numFmtId="165" fontId="4" fillId="0" borderId="0" xfId="0" applyNumberFormat="1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left"/>
    </xf>
    <xf numFmtId="40" fontId="4" fillId="0" borderId="0" xfId="0" applyNumberFormat="1" applyFont="1" applyBorder="1" applyAlignment="1" applyProtection="1">
      <alignment horizontal="right"/>
    </xf>
    <xf numFmtId="0" fontId="4" fillId="0" borderId="0" xfId="0" applyFont="1" applyBorder="1" applyProtection="1"/>
    <xf numFmtId="0" fontId="6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left"/>
    </xf>
    <xf numFmtId="0" fontId="6" fillId="0" borderId="8" xfId="0" applyFont="1" applyBorder="1" applyProtection="1"/>
    <xf numFmtId="0" fontId="3" fillId="0" borderId="0" xfId="0" applyFont="1" applyAlignment="1" applyProtection="1">
      <alignment horizontal="center"/>
    </xf>
    <xf numFmtId="165" fontId="3" fillId="0" borderId="0" xfId="0" applyNumberFormat="1" applyFont="1" applyAlignment="1" applyProtection="1">
      <alignment horizontal="center"/>
    </xf>
    <xf numFmtId="0" fontId="3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right"/>
    </xf>
    <xf numFmtId="0" fontId="3" fillId="0" borderId="0" xfId="0" applyFont="1" applyProtection="1"/>
    <xf numFmtId="0" fontId="6" fillId="0" borderId="0" xfId="0" applyFont="1" applyBorder="1" applyProtection="1"/>
    <xf numFmtId="0" fontId="9" fillId="0" borderId="0" xfId="0" applyFont="1" applyFill="1" applyAlignment="1" applyProtection="1">
      <alignment horizontal="right"/>
    </xf>
    <xf numFmtId="0" fontId="9" fillId="0" borderId="0" xfId="0" applyFont="1" applyFill="1" applyAlignment="1" applyProtection="1"/>
    <xf numFmtId="0" fontId="7" fillId="0" borderId="9" xfId="0" applyFont="1" applyBorder="1" applyAlignment="1" applyProtection="1">
      <alignment horizontal="center"/>
    </xf>
    <xf numFmtId="0" fontId="7" fillId="0" borderId="10" xfId="0" applyFont="1" applyBorder="1" applyAlignment="1" applyProtection="1">
      <alignment horizontal="center"/>
    </xf>
    <xf numFmtId="40" fontId="6" fillId="0" borderId="0" xfId="0" applyNumberFormat="1" applyFont="1" applyAlignment="1" applyProtection="1">
      <alignment horizontal="center"/>
    </xf>
    <xf numFmtId="0" fontId="7" fillId="0" borderId="11" xfId="0" applyFont="1" applyBorder="1" applyAlignment="1" applyProtection="1">
      <alignment horizontal="center"/>
    </xf>
    <xf numFmtId="165" fontId="6" fillId="0" borderId="12" xfId="0" applyNumberFormat="1" applyFont="1" applyBorder="1" applyAlignment="1" applyProtection="1">
      <alignment horizontal="center" vertical="top"/>
    </xf>
    <xf numFmtId="0" fontId="6" fillId="0" borderId="12" xfId="0" applyFont="1" applyBorder="1" applyAlignment="1" applyProtection="1">
      <alignment horizontal="center" vertical="top"/>
    </xf>
    <xf numFmtId="0" fontId="9" fillId="0" borderId="0" xfId="0" applyFont="1" applyFill="1" applyBorder="1" applyAlignment="1" applyProtection="1"/>
    <xf numFmtId="0" fontId="11" fillId="0" borderId="0" xfId="0" applyFont="1" applyAlignment="1" applyProtection="1">
      <alignment horizontal="right"/>
    </xf>
    <xf numFmtId="40" fontId="11" fillId="0" borderId="0" xfId="0" applyNumberFormat="1" applyFont="1" applyProtection="1"/>
    <xf numFmtId="0" fontId="7" fillId="0" borderId="0" xfId="0" applyFont="1" applyAlignment="1" applyProtection="1">
      <alignment horizontal="right"/>
    </xf>
    <xf numFmtId="0" fontId="6" fillId="0" borderId="12" xfId="0" applyFont="1" applyBorder="1" applyAlignment="1" applyProtection="1">
      <alignment horizontal="left" vertical="top"/>
    </xf>
    <xf numFmtId="0" fontId="5" fillId="0" borderId="13" xfId="0" applyFont="1" applyBorder="1" applyAlignment="1" applyProtection="1">
      <alignment horizontal="left"/>
    </xf>
    <xf numFmtId="165" fontId="5" fillId="0" borderId="14" xfId="0" applyNumberFormat="1" applyFont="1" applyBorder="1" applyAlignment="1" applyProtection="1">
      <alignment horizontal="center"/>
    </xf>
    <xf numFmtId="0" fontId="14" fillId="0" borderId="14" xfId="0" applyFont="1" applyBorder="1" applyAlignment="1" applyProtection="1">
      <alignment vertical="center"/>
      <protection locked="0"/>
    </xf>
    <xf numFmtId="0" fontId="5" fillId="0" borderId="15" xfId="0" applyFont="1" applyBorder="1" applyAlignment="1" applyProtection="1">
      <alignment horizontal="left"/>
    </xf>
    <xf numFmtId="0" fontId="5" fillId="0" borderId="13" xfId="0" applyFont="1" applyBorder="1" applyAlignment="1" applyProtection="1"/>
    <xf numFmtId="0" fontId="13" fillId="0" borderId="14" xfId="0" applyFont="1" applyBorder="1" applyAlignment="1" applyProtection="1">
      <alignment vertical="center"/>
      <protection locked="0"/>
    </xf>
    <xf numFmtId="0" fontId="5" fillId="0" borderId="14" xfId="0" applyFont="1" applyBorder="1" applyAlignment="1" applyProtection="1">
      <alignment horizontal="left"/>
    </xf>
    <xf numFmtId="0" fontId="5" fillId="0" borderId="15" xfId="0" applyFont="1" applyBorder="1" applyAlignment="1" applyProtection="1"/>
    <xf numFmtId="0" fontId="13" fillId="0" borderId="15" xfId="0" applyFont="1" applyBorder="1" applyAlignment="1" applyProtection="1">
      <alignment vertical="center"/>
      <protection locked="0"/>
    </xf>
    <xf numFmtId="0" fontId="16" fillId="0" borderId="15" xfId="0" applyFont="1" applyBorder="1" applyAlignment="1" applyProtection="1">
      <alignment vertical="center"/>
    </xf>
    <xf numFmtId="0" fontId="5" fillId="0" borderId="0" xfId="0" applyFont="1" applyAlignment="1" applyProtection="1"/>
    <xf numFmtId="0" fontId="14" fillId="0" borderId="16" xfId="0" applyFont="1" applyBorder="1" applyAlignment="1" applyProtection="1">
      <alignment horizontal="centerContinuous" vertical="center" shrinkToFit="1"/>
    </xf>
    <xf numFmtId="0" fontId="14" fillId="0" borderId="17" xfId="0" applyFont="1" applyBorder="1" applyAlignment="1" applyProtection="1">
      <alignment horizontal="centerContinuous" vertical="center" shrinkToFit="1"/>
    </xf>
    <xf numFmtId="0" fontId="14" fillId="0" borderId="18" xfId="0" applyFont="1" applyBorder="1" applyAlignment="1" applyProtection="1">
      <alignment vertical="center" shrinkToFit="1"/>
    </xf>
    <xf numFmtId="40" fontId="14" fillId="0" borderId="0" xfId="0" applyNumberFormat="1" applyFont="1" applyAlignment="1" applyProtection="1">
      <alignment vertical="center" shrinkToFit="1"/>
    </xf>
    <xf numFmtId="0" fontId="14" fillId="0" borderId="0" xfId="0" applyFont="1" applyAlignment="1" applyProtection="1">
      <alignment vertical="center" shrinkToFit="1"/>
    </xf>
    <xf numFmtId="0" fontId="6" fillId="0" borderId="19" xfId="0" applyFont="1" applyBorder="1" applyProtection="1"/>
    <xf numFmtId="0" fontId="12" fillId="0" borderId="0" xfId="0" applyFont="1" applyAlignment="1" applyProtection="1">
      <alignment horizontal="left" vertical="top"/>
    </xf>
    <xf numFmtId="0" fontId="7" fillId="0" borderId="20" xfId="0" applyFont="1" applyBorder="1" applyAlignment="1">
      <alignment horizontal="right"/>
    </xf>
    <xf numFmtId="0" fontId="17" fillId="0" borderId="20" xfId="0" applyFont="1" applyBorder="1" applyAlignment="1">
      <alignment horizontal="right"/>
    </xf>
    <xf numFmtId="0" fontId="7" fillId="0" borderId="21" xfId="0" applyFont="1" applyBorder="1" applyAlignment="1">
      <alignment horizontal="right"/>
    </xf>
    <xf numFmtId="0" fontId="4" fillId="0" borderId="22" xfId="0" applyFont="1" applyBorder="1" applyAlignment="1" applyProtection="1">
      <alignment horizontal="center"/>
    </xf>
    <xf numFmtId="165" fontId="4" fillId="0" borderId="23" xfId="0" applyNumberFormat="1" applyFont="1" applyBorder="1" applyAlignment="1" applyProtection="1">
      <alignment horizontal="center"/>
    </xf>
    <xf numFmtId="0" fontId="4" fillId="0" borderId="23" xfId="0" applyFont="1" applyBorder="1" applyAlignment="1" applyProtection="1">
      <alignment horizontal="left"/>
    </xf>
    <xf numFmtId="0" fontId="6" fillId="0" borderId="22" xfId="0" applyFont="1" applyBorder="1" applyAlignment="1" applyProtection="1">
      <alignment horizontal="center"/>
    </xf>
    <xf numFmtId="165" fontId="6" fillId="0" borderId="23" xfId="0" applyNumberFormat="1" applyFont="1" applyBorder="1" applyAlignment="1" applyProtection="1">
      <alignment horizontal="center"/>
    </xf>
    <xf numFmtId="0" fontId="6" fillId="0" borderId="23" xfId="0" applyFont="1" applyBorder="1" applyAlignment="1" applyProtection="1">
      <alignment horizontal="left"/>
    </xf>
    <xf numFmtId="0" fontId="6" fillId="0" borderId="23" xfId="0" applyFont="1" applyBorder="1" applyAlignment="1" applyProtection="1">
      <alignment horizontal="right"/>
    </xf>
    <xf numFmtId="40" fontId="4" fillId="0" borderId="24" xfId="0" applyNumberFormat="1" applyFont="1" applyBorder="1" applyAlignment="1" applyProtection="1">
      <alignment horizontal="right"/>
    </xf>
    <xf numFmtId="0" fontId="7" fillId="0" borderId="20" xfId="0" applyFont="1" applyBorder="1" applyAlignment="1" applyProtection="1">
      <alignment horizontal="right"/>
    </xf>
    <xf numFmtId="0" fontId="7" fillId="0" borderId="25" xfId="0" applyFont="1" applyBorder="1" applyAlignment="1" applyProtection="1">
      <alignment horizontal="left" vertical="top"/>
    </xf>
    <xf numFmtId="0" fontId="7" fillId="0" borderId="26" xfId="0" applyFont="1" applyBorder="1" applyAlignment="1" applyProtection="1">
      <alignment horizontal="center" vertical="top"/>
    </xf>
    <xf numFmtId="0" fontId="7" fillId="0" borderId="27" xfId="0" applyFont="1" applyBorder="1" applyAlignment="1" applyProtection="1">
      <alignment horizontal="center"/>
    </xf>
    <xf numFmtId="165" fontId="7" fillId="0" borderId="28" xfId="0" applyNumberFormat="1" applyFont="1" applyBorder="1" applyAlignment="1" applyProtection="1">
      <alignment horizontal="center"/>
    </xf>
    <xf numFmtId="0" fontId="7" fillId="0" borderId="28" xfId="0" applyFont="1" applyBorder="1" applyAlignment="1" applyProtection="1">
      <alignment horizontal="center"/>
    </xf>
    <xf numFmtId="0" fontId="7" fillId="0" borderId="12" xfId="0" applyFont="1" applyBorder="1" applyAlignment="1" applyProtection="1">
      <alignment horizontal="centerContinuous"/>
    </xf>
    <xf numFmtId="0" fontId="7" fillId="0" borderId="29" xfId="0" applyFont="1" applyBorder="1" applyAlignment="1" applyProtection="1">
      <alignment horizontal="centerContinuous" wrapText="1"/>
    </xf>
    <xf numFmtId="0" fontId="7" fillId="0" borderId="30" xfId="0" applyFont="1" applyBorder="1" applyAlignment="1" applyProtection="1">
      <alignment horizontal="center"/>
    </xf>
    <xf numFmtId="0" fontId="7" fillId="0" borderId="31" xfId="0" applyFont="1" applyBorder="1" applyAlignment="1" applyProtection="1">
      <alignment horizontal="center" shrinkToFit="1"/>
    </xf>
    <xf numFmtId="165" fontId="7" fillId="0" borderId="32" xfId="0" applyNumberFormat="1" applyFont="1" applyBorder="1" applyAlignment="1" applyProtection="1">
      <alignment horizontal="center" shrinkToFit="1"/>
    </xf>
    <xf numFmtId="0" fontId="4" fillId="0" borderId="33" xfId="0" applyFont="1" applyBorder="1" applyAlignment="1" applyProtection="1">
      <alignment horizontal="left" shrinkToFit="1"/>
      <protection locked="0"/>
    </xf>
    <xf numFmtId="0" fontId="4" fillId="0" borderId="20" xfId="0" applyFont="1" applyBorder="1" applyAlignment="1" applyProtection="1">
      <alignment horizontal="left" shrinkToFit="1"/>
      <protection locked="0"/>
    </xf>
    <xf numFmtId="16" fontId="4" fillId="0" borderId="33" xfId="0" applyNumberFormat="1" applyFont="1" applyBorder="1" applyAlignment="1" applyProtection="1">
      <alignment horizontal="left" shrinkToFit="1"/>
      <protection locked="0"/>
    </xf>
    <xf numFmtId="40" fontId="4" fillId="0" borderId="33" xfId="0" applyNumberFormat="1" applyFont="1" applyBorder="1" applyAlignment="1" applyProtection="1">
      <alignment horizontal="right" shrinkToFit="1"/>
      <protection locked="0"/>
    </xf>
    <xf numFmtId="40" fontId="4" fillId="0" borderId="33" xfId="0" applyNumberFormat="1" applyFont="1" applyBorder="1" applyAlignment="1" applyProtection="1">
      <alignment horizontal="right" shrinkToFit="1"/>
    </xf>
    <xf numFmtId="40" fontId="4" fillId="0" borderId="0" xfId="0" applyNumberFormat="1" applyFont="1" applyAlignment="1" applyProtection="1">
      <alignment horizontal="right" shrinkToFit="1"/>
    </xf>
    <xf numFmtId="40" fontId="4" fillId="0" borderId="20" xfId="0" applyNumberFormat="1" applyFont="1" applyBorder="1" applyAlignment="1" applyProtection="1">
      <alignment horizontal="right" shrinkToFit="1"/>
    </xf>
    <xf numFmtId="40" fontId="4" fillId="0" borderId="22" xfId="0" applyNumberFormat="1" applyFont="1" applyBorder="1" applyAlignment="1" applyProtection="1">
      <alignment shrinkToFit="1"/>
    </xf>
    <xf numFmtId="40" fontId="4" fillId="0" borderId="33" xfId="0" applyNumberFormat="1" applyFont="1" applyBorder="1" applyAlignment="1" applyProtection="1">
      <alignment shrinkToFit="1"/>
    </xf>
    <xf numFmtId="40" fontId="4" fillId="0" borderId="22" xfId="0" applyNumberFormat="1" applyFont="1" applyBorder="1" applyAlignment="1" applyProtection="1">
      <alignment horizontal="right" shrinkToFit="1"/>
    </xf>
    <xf numFmtId="40" fontId="4" fillId="0" borderId="8" xfId="0" applyNumberFormat="1" applyFont="1" applyBorder="1" applyAlignment="1" applyProtection="1">
      <alignment horizontal="right" shrinkToFit="1"/>
    </xf>
    <xf numFmtId="40" fontId="4" fillId="0" borderId="8" xfId="0" applyNumberFormat="1" applyFont="1" applyBorder="1" applyAlignment="1" applyProtection="1">
      <alignment shrinkToFit="1"/>
    </xf>
    <xf numFmtId="0" fontId="7" fillId="0" borderId="23" xfId="0" applyFont="1" applyBorder="1" applyAlignment="1" applyProtection="1">
      <alignment horizontal="center" shrinkToFit="1"/>
    </xf>
    <xf numFmtId="40" fontId="4" fillId="0" borderId="34" xfId="0" applyNumberFormat="1" applyFont="1" applyBorder="1" applyAlignment="1" applyProtection="1">
      <alignment horizontal="right" shrinkToFit="1"/>
    </xf>
    <xf numFmtId="0" fontId="21" fillId="0" borderId="0" xfId="1" applyFont="1" applyAlignment="1" applyProtection="1">
      <alignment horizontal="left"/>
    </xf>
    <xf numFmtId="0" fontId="9" fillId="0" borderId="0" xfId="0" applyFont="1" applyProtection="1"/>
    <xf numFmtId="0" fontId="6" fillId="0" borderId="0" xfId="0" applyFont="1" applyAlignment="1" applyProtection="1">
      <alignment horizontal="right" vertical="center"/>
    </xf>
    <xf numFmtId="0" fontId="20" fillId="0" borderId="0" xfId="0" applyFont="1" applyAlignment="1" applyProtection="1"/>
    <xf numFmtId="40" fontId="4" fillId="0" borderId="35" xfId="0" applyNumberFormat="1" applyFont="1" applyBorder="1" applyAlignment="1" applyProtection="1">
      <alignment horizontal="right" shrinkToFit="1"/>
    </xf>
    <xf numFmtId="40" fontId="4" fillId="0" borderId="36" xfId="0" applyNumberFormat="1" applyFont="1" applyBorder="1" applyAlignment="1" applyProtection="1">
      <alignment horizontal="right" shrinkToFit="1"/>
    </xf>
    <xf numFmtId="0" fontId="21" fillId="0" borderId="0" xfId="1" applyFont="1" applyAlignment="1" applyProtection="1"/>
    <xf numFmtId="0" fontId="4" fillId="0" borderId="37" xfId="0" applyFont="1" applyBorder="1" applyAlignment="1" applyProtection="1">
      <alignment horizontal="center" shrinkToFit="1"/>
      <protection locked="0"/>
    </xf>
    <xf numFmtId="0" fontId="4" fillId="0" borderId="38" xfId="0" applyFont="1" applyBorder="1" applyAlignment="1" applyProtection="1">
      <alignment horizontal="center" shrinkToFit="1"/>
      <protection locked="0"/>
    </xf>
    <xf numFmtId="165" fontId="4" fillId="0" borderId="33" xfId="0" applyNumberFormat="1" applyFont="1" applyBorder="1" applyAlignment="1" applyProtection="1">
      <alignment horizontal="center" shrinkToFit="1"/>
      <protection locked="0"/>
    </xf>
    <xf numFmtId="0" fontId="4" fillId="0" borderId="33" xfId="0" applyNumberFormat="1" applyFont="1" applyBorder="1" applyAlignment="1" applyProtection="1">
      <alignment horizontal="center" shrinkToFit="1"/>
      <protection locked="0"/>
    </xf>
    <xf numFmtId="0" fontId="22" fillId="0" borderId="0" xfId="0" applyFont="1" applyAlignment="1" applyProtection="1">
      <alignment horizontal="right"/>
    </xf>
    <xf numFmtId="0" fontId="7" fillId="0" borderId="32" xfId="0" applyFont="1" applyBorder="1" applyAlignment="1" applyProtection="1">
      <alignment horizontal="center" vertical="top"/>
    </xf>
    <xf numFmtId="0" fontId="7" fillId="0" borderId="28" xfId="0" applyFont="1" applyBorder="1" applyAlignment="1" applyProtection="1">
      <alignment horizontal="centerContinuous" wrapText="1"/>
    </xf>
    <xf numFmtId="0" fontId="6" fillId="0" borderId="39" xfId="0" applyFont="1" applyBorder="1" applyAlignment="1" applyProtection="1">
      <alignment horizontal="centerContinuous" wrapText="1"/>
    </xf>
    <xf numFmtId="0" fontId="6" fillId="0" borderId="3" xfId="0" applyFont="1" applyBorder="1" applyAlignment="1" applyProtection="1">
      <alignment horizontal="centerContinuous"/>
    </xf>
    <xf numFmtId="0" fontId="7" fillId="0" borderId="32" xfId="0" applyFont="1" applyBorder="1" applyAlignment="1" applyProtection="1">
      <alignment horizontal="center" shrinkToFit="1"/>
    </xf>
    <xf numFmtId="0" fontId="7" fillId="0" borderId="35" xfId="0" applyFont="1" applyBorder="1" applyAlignment="1" applyProtection="1">
      <alignment horizontal="center"/>
    </xf>
    <xf numFmtId="0" fontId="8" fillId="0" borderId="35" xfId="0" applyFont="1" applyBorder="1" applyAlignment="1" applyProtection="1">
      <alignment horizontal="center" wrapText="1"/>
    </xf>
    <xf numFmtId="0" fontId="4" fillId="0" borderId="40" xfId="0" applyFont="1" applyBorder="1" applyAlignment="1" applyProtection="1">
      <alignment horizontal="center" shrinkToFit="1"/>
      <protection locked="0"/>
    </xf>
    <xf numFmtId="0" fontId="4" fillId="0" borderId="33" xfId="0" applyFont="1" applyBorder="1" applyAlignment="1" applyProtection="1">
      <alignment horizontal="center" shrinkToFit="1"/>
      <protection locked="0"/>
    </xf>
    <xf numFmtId="0" fontId="14" fillId="0" borderId="14" xfId="0" applyFont="1" applyBorder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0" fontId="13" fillId="0" borderId="15" xfId="0" applyFont="1" applyBorder="1" applyAlignment="1" applyProtection="1">
      <alignment vertical="center"/>
    </xf>
    <xf numFmtId="0" fontId="10" fillId="0" borderId="0" xfId="0" applyFont="1" applyProtection="1"/>
    <xf numFmtId="0" fontId="17" fillId="0" borderId="20" xfId="0" applyFont="1" applyBorder="1" applyAlignment="1" applyProtection="1">
      <alignment horizontal="right"/>
    </xf>
    <xf numFmtId="0" fontId="6" fillId="0" borderId="34" xfId="0" applyFont="1" applyBorder="1" applyAlignment="1" applyProtection="1">
      <alignment horizontal="center"/>
    </xf>
    <xf numFmtId="165" fontId="6" fillId="0" borderId="8" xfId="0" applyNumberFormat="1" applyFont="1" applyBorder="1" applyAlignment="1" applyProtection="1">
      <alignment horizontal="center"/>
    </xf>
    <xf numFmtId="0" fontId="6" fillId="0" borderId="8" xfId="0" applyFont="1" applyBorder="1" applyAlignment="1" applyProtection="1">
      <alignment horizontal="left"/>
    </xf>
    <xf numFmtId="0" fontId="4" fillId="0" borderId="41" xfId="0" applyFont="1" applyBorder="1" applyAlignment="1" applyProtection="1">
      <alignment horizontal="center"/>
    </xf>
    <xf numFmtId="165" fontId="4" fillId="0" borderId="42" xfId="0" applyNumberFormat="1" applyFont="1" applyBorder="1" applyAlignment="1" applyProtection="1">
      <alignment horizontal="center"/>
    </xf>
    <xf numFmtId="0" fontId="4" fillId="0" borderId="42" xfId="0" applyFont="1" applyBorder="1" applyAlignment="1" applyProtection="1">
      <alignment horizontal="left"/>
    </xf>
    <xf numFmtId="0" fontId="7" fillId="0" borderId="43" xfId="0" applyFont="1" applyBorder="1" applyAlignment="1" applyProtection="1">
      <alignment horizontal="right"/>
    </xf>
    <xf numFmtId="40" fontId="4" fillId="0" borderId="44" xfId="0" applyNumberFormat="1" applyFont="1" applyBorder="1" applyAlignment="1" applyProtection="1">
      <alignment horizontal="right" shrinkToFit="1"/>
    </xf>
    <xf numFmtId="40" fontId="4" fillId="0" borderId="41" xfId="0" applyNumberFormat="1" applyFont="1" applyBorder="1" applyAlignment="1" applyProtection="1">
      <alignment horizontal="right" shrinkToFit="1"/>
    </xf>
    <xf numFmtId="40" fontId="4" fillId="0" borderId="35" xfId="0" applyNumberFormat="1" applyFont="1" applyBorder="1" applyAlignment="1" applyProtection="1">
      <alignment horizontal="right" shrinkToFit="1"/>
      <protection locked="0"/>
    </xf>
    <xf numFmtId="165" fontId="4" fillId="0" borderId="33" xfId="0" applyNumberFormat="1" applyFont="1" applyBorder="1" applyAlignment="1" applyProtection="1">
      <alignment horizontal="center" shrinkToFit="1"/>
    </xf>
    <xf numFmtId="0" fontId="4" fillId="0" borderId="33" xfId="0" applyNumberFormat="1" applyFont="1" applyBorder="1" applyAlignment="1" applyProtection="1">
      <alignment horizontal="center" shrinkToFit="1"/>
    </xf>
    <xf numFmtId="0" fontId="4" fillId="0" borderId="33" xfId="0" applyFont="1" applyBorder="1" applyAlignment="1" applyProtection="1">
      <alignment horizontal="left" shrinkToFit="1"/>
    </xf>
    <xf numFmtId="0" fontId="4" fillId="0" borderId="20" xfId="0" applyFont="1" applyBorder="1" applyAlignment="1" applyProtection="1">
      <alignment horizontal="left" shrinkToFit="1"/>
    </xf>
    <xf numFmtId="16" fontId="4" fillId="0" borderId="33" xfId="0" applyNumberFormat="1" applyFont="1" applyBorder="1" applyAlignment="1" applyProtection="1">
      <alignment horizontal="left" shrinkToFit="1"/>
    </xf>
    <xf numFmtId="40" fontId="11" fillId="0" borderId="0" xfId="0" applyNumberFormat="1" applyFont="1" applyAlignment="1" applyProtection="1">
      <alignment shrinkToFit="1"/>
    </xf>
    <xf numFmtId="0" fontId="14" fillId="0" borderId="16" xfId="0" applyFont="1" applyBorder="1" applyAlignment="1" applyProtection="1">
      <alignment horizontal="left" vertical="center" shrinkToFit="1"/>
      <protection locked="0"/>
    </xf>
    <xf numFmtId="0" fontId="14" fillId="0" borderId="12" xfId="0" applyFont="1" applyBorder="1" applyAlignment="1" applyProtection="1">
      <alignment vertical="center" shrinkToFit="1"/>
      <protection locked="0"/>
    </xf>
    <xf numFmtId="0" fontId="14" fillId="0" borderId="17" xfId="0" applyFont="1" applyBorder="1" applyAlignment="1" applyProtection="1">
      <alignment vertical="center" shrinkToFit="1"/>
      <protection locked="0"/>
    </xf>
    <xf numFmtId="0" fontId="14" fillId="0" borderId="12" xfId="0" applyFont="1" applyBorder="1" applyAlignment="1" applyProtection="1">
      <alignment horizontal="left" vertical="center" shrinkToFit="1"/>
      <protection locked="0"/>
    </xf>
    <xf numFmtId="0" fontId="14" fillId="0" borderId="17" xfId="0" applyFont="1" applyBorder="1" applyAlignment="1" applyProtection="1">
      <alignment horizontal="left" vertical="center" shrinkToFit="1"/>
      <protection locked="0"/>
    </xf>
    <xf numFmtId="0" fontId="14" fillId="0" borderId="16" xfId="0" applyFont="1" applyBorder="1" applyAlignment="1" applyProtection="1">
      <alignment vertical="center" shrinkToFit="1"/>
      <protection locked="0"/>
    </xf>
    <xf numFmtId="168" fontId="14" fillId="0" borderId="16" xfId="0" applyNumberFormat="1" applyFont="1" applyBorder="1" applyAlignment="1" applyProtection="1">
      <alignment horizontal="left" vertical="center" shrinkToFit="1"/>
      <protection locked="0"/>
    </xf>
    <xf numFmtId="0" fontId="14" fillId="0" borderId="16" xfId="0" applyFont="1" applyBorder="1" applyAlignment="1" applyProtection="1">
      <alignment horizontal="left" vertical="center" shrinkToFit="1"/>
    </xf>
    <xf numFmtId="0" fontId="14" fillId="0" borderId="12" xfId="0" applyFont="1" applyBorder="1" applyAlignment="1" applyProtection="1">
      <alignment vertical="center" shrinkToFit="1"/>
    </xf>
    <xf numFmtId="0" fontId="14" fillId="0" borderId="17" xfId="0" applyFont="1" applyBorder="1" applyAlignment="1" applyProtection="1">
      <alignment vertical="center" shrinkToFit="1"/>
    </xf>
    <xf numFmtId="0" fontId="14" fillId="0" borderId="12" xfId="0" applyFont="1" applyBorder="1" applyAlignment="1" applyProtection="1">
      <alignment horizontal="left" vertical="center" shrinkToFit="1"/>
    </xf>
    <xf numFmtId="0" fontId="14" fillId="0" borderId="17" xfId="0" applyFont="1" applyBorder="1" applyAlignment="1" applyProtection="1">
      <alignment horizontal="left" vertical="center" shrinkToFit="1"/>
    </xf>
    <xf numFmtId="0" fontId="14" fillId="0" borderId="16" xfId="0" applyFont="1" applyBorder="1" applyAlignment="1" applyProtection="1">
      <alignment vertical="center" shrinkToFit="1"/>
    </xf>
    <xf numFmtId="168" fontId="14" fillId="0" borderId="16" xfId="0" applyNumberFormat="1" applyFont="1" applyBorder="1" applyAlignment="1" applyProtection="1">
      <alignment horizontal="left" vertical="center" shrinkToFit="1"/>
    </xf>
    <xf numFmtId="0" fontId="14" fillId="0" borderId="12" xfId="0" applyFont="1" applyBorder="1" applyAlignment="1">
      <alignment vertical="center" shrinkToFit="1"/>
    </xf>
    <xf numFmtId="0" fontId="14" fillId="0" borderId="17" xfId="0" applyFont="1" applyBorder="1" applyAlignment="1">
      <alignment vertical="center" shrinkToFit="1"/>
    </xf>
    <xf numFmtId="0" fontId="14" fillId="0" borderId="12" xfId="0" applyFont="1" applyBorder="1" applyAlignment="1">
      <alignment horizontal="left" vertical="center" shrinkToFit="1"/>
    </xf>
    <xf numFmtId="0" fontId="14" fillId="0" borderId="17" xfId="0" applyFont="1" applyBorder="1" applyAlignment="1">
      <alignment horizontal="left" vertical="center" shrinkToFi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rnerstoretech.com/forms/" TargetMode="External"/><Relationship Id="rId2" Type="http://schemas.openxmlformats.org/officeDocument/2006/relationships/hyperlink" Target="mailto:gareth@cornerstore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3"/>
  <sheetViews>
    <sheetView tabSelected="1" showRuler="0" workbookViewId="0">
      <selection activeCell="T48" sqref="T48"/>
    </sheetView>
  </sheetViews>
  <sheetFormatPr baseColWidth="10" defaultRowHeight="12" x14ac:dyDescent="0"/>
  <cols>
    <col min="1" max="1" width="5.5703125" style="34" customWidth="1"/>
    <col min="2" max="2" width="4.42578125" style="35" customWidth="1"/>
    <col min="3" max="4" width="20.7109375" style="36" customWidth="1"/>
    <col min="5" max="5" width="10" style="36" customWidth="1"/>
    <col min="6" max="6" width="4.5703125" style="38" customWidth="1"/>
    <col min="7" max="8" width="8.7109375" style="34" customWidth="1"/>
    <col min="9" max="20" width="8.7109375" style="38" customWidth="1"/>
    <col min="21" max="21" width="11.7109375" style="38" customWidth="1"/>
    <col min="22" max="22" width="7" style="38" hidden="1" customWidth="1"/>
    <col min="23" max="23" width="7.42578125" style="38" hidden="1" customWidth="1"/>
    <col min="24" max="24" width="7.85546875" style="38" hidden="1" customWidth="1"/>
    <col min="25" max="26" width="5.85546875" style="38" hidden="1" customWidth="1"/>
    <col min="27" max="27" width="7.42578125" style="38" hidden="1" customWidth="1"/>
    <col min="28" max="28" width="5.140625" style="38" hidden="1" customWidth="1"/>
    <col min="29" max="29" width="7.42578125" style="38" hidden="1" customWidth="1"/>
    <col min="30" max="30" width="10.7109375" style="38" hidden="1" customWidth="1"/>
    <col min="31" max="16384" width="10.7109375" style="38"/>
  </cols>
  <sheetData>
    <row r="1" spans="1:30" s="3" customFormat="1" ht="33" customHeight="1" thickBot="1">
      <c r="A1" s="70" t="s">
        <v>38</v>
      </c>
      <c r="B1" s="1"/>
      <c r="C1" s="2"/>
      <c r="D1" s="2"/>
      <c r="E1" s="2"/>
      <c r="G1" s="4"/>
      <c r="H1" s="4"/>
    </row>
    <row r="2" spans="1:30" s="63" customFormat="1" ht="16" customHeight="1">
      <c r="A2" s="53" t="s">
        <v>39</v>
      </c>
      <c r="B2" s="54"/>
      <c r="C2" s="128"/>
      <c r="D2" s="56"/>
      <c r="E2" s="57" t="s">
        <v>46</v>
      </c>
      <c r="F2" s="129"/>
      <c r="G2" s="59"/>
      <c r="H2" s="60"/>
      <c r="I2" s="57" t="s">
        <v>44</v>
      </c>
      <c r="J2" s="129"/>
      <c r="K2" s="129"/>
      <c r="L2" s="130"/>
      <c r="M2" s="57" t="s">
        <v>47</v>
      </c>
      <c r="N2" s="128"/>
      <c r="O2" s="130"/>
      <c r="P2" s="57" t="s">
        <v>45</v>
      </c>
      <c r="Q2" s="129"/>
      <c r="R2" s="60"/>
      <c r="S2" s="57" t="s">
        <v>48</v>
      </c>
      <c r="T2" s="62"/>
      <c r="V2" s="63">
        <f>IF(SUM('PC Formulas (4)'!E49)&lt;&gt;0,4,IF(SUM('PC Formulas (3)'!E49)&lt;&gt;0,3,IF(SUM('PC Formulas (2)'!E49)&lt;&gt;0,2,1)))</f>
        <v>1</v>
      </c>
      <c r="W2" s="63" t="s">
        <v>31</v>
      </c>
    </row>
    <row r="3" spans="1:30" s="68" customFormat="1" ht="34" customHeight="1" thickBot="1">
      <c r="A3" s="149"/>
      <c r="B3" s="150"/>
      <c r="C3" s="150"/>
      <c r="D3" s="151"/>
      <c r="E3" s="155"/>
      <c r="F3" s="152"/>
      <c r="G3" s="152"/>
      <c r="H3" s="153"/>
      <c r="I3" s="150"/>
      <c r="J3" s="150"/>
      <c r="K3" s="150"/>
      <c r="L3" s="151"/>
      <c r="M3" s="149"/>
      <c r="N3" s="152"/>
      <c r="O3" s="153"/>
      <c r="P3" s="154"/>
      <c r="Q3" s="150"/>
      <c r="R3" s="150"/>
      <c r="S3" s="64" t="str">
        <f>CONCATENATE("1 of ",V2)</f>
        <v>1 of 1</v>
      </c>
      <c r="T3" s="65"/>
      <c r="U3" s="66"/>
      <c r="V3" s="67"/>
    </row>
    <row r="4" spans="1:30" s="7" customFormat="1" ht="10" customHeight="1" thickBot="1">
      <c r="A4" s="52"/>
      <c r="B4" s="46"/>
      <c r="C4" s="47"/>
      <c r="D4" s="47"/>
      <c r="E4" s="6"/>
      <c r="G4" s="8"/>
      <c r="H4" s="9"/>
    </row>
    <row r="5" spans="1:30" s="7" customFormat="1" ht="20" customHeight="1">
      <c r="A5" s="83"/>
      <c r="B5" s="92" t="s">
        <v>40</v>
      </c>
      <c r="C5" s="119"/>
      <c r="D5" s="9"/>
      <c r="E5" s="84"/>
      <c r="F5" s="91" t="s">
        <v>7</v>
      </c>
      <c r="G5" s="10" t="str">
        <f>IF(SUM(AC22),"ERROR!!!  TOO MANY LINE NUMBERS!!!","Line Number Breakdown")</f>
        <v>Line Number Breakdown</v>
      </c>
      <c r="H5" s="11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3"/>
    </row>
    <row r="6" spans="1:30" s="17" customFormat="1" ht="20" customHeight="1" thickBot="1">
      <c r="A6" s="85" t="s">
        <v>4</v>
      </c>
      <c r="B6" s="86" t="s">
        <v>5</v>
      </c>
      <c r="C6" s="87" t="s">
        <v>43</v>
      </c>
      <c r="D6" s="88" t="s">
        <v>42</v>
      </c>
      <c r="E6" s="89" t="s">
        <v>41</v>
      </c>
      <c r="F6" s="90" t="s">
        <v>6</v>
      </c>
      <c r="G6" s="45" t="str">
        <f>IF(AC8&gt;0,AC8,"")</f>
        <v/>
      </c>
      <c r="H6" s="15" t="str">
        <f>IF(AC9&gt;0,AC9,"")</f>
        <v/>
      </c>
      <c r="I6" s="42" t="str">
        <f>IF(AC10&gt;0,AC10,"")</f>
        <v/>
      </c>
      <c r="J6" s="15" t="str">
        <f>IF(AC11&gt;0,AC11,"")</f>
        <v/>
      </c>
      <c r="K6" s="15" t="str">
        <f>IF(AC12&gt;0,AC12,"")</f>
        <v/>
      </c>
      <c r="L6" s="42" t="str">
        <f>IF(AC13&gt;0,AC13,"")</f>
        <v/>
      </c>
      <c r="M6" s="15" t="str">
        <f>IF(AC14&gt;0,AC14,"")</f>
        <v/>
      </c>
      <c r="N6" s="15" t="str">
        <f>IF(AC15&gt;0,AC15,"")</f>
        <v/>
      </c>
      <c r="O6" s="15" t="str">
        <f>IF(AC16&gt;0,AC16,"")</f>
        <v/>
      </c>
      <c r="P6" s="15" t="str">
        <f>IF(AC17&gt;0,AC17,"")</f>
        <v/>
      </c>
      <c r="Q6" s="15" t="str">
        <f>IF(AC18&gt;0,AC18,"")</f>
        <v/>
      </c>
      <c r="R6" s="15" t="str">
        <f>IF(AC19&gt;0,AC19,"")</f>
        <v/>
      </c>
      <c r="S6" s="15" t="str">
        <f>IF(AC20&gt;0,AC20,"")</f>
        <v/>
      </c>
      <c r="T6" s="16" t="str">
        <f>IF(AC21&gt;0,AC21,"")</f>
        <v/>
      </c>
      <c r="V6" s="7" t="s">
        <v>32</v>
      </c>
      <c r="X6" s="17" t="s">
        <v>33</v>
      </c>
      <c r="Y6" s="17" t="s">
        <v>34</v>
      </c>
    </row>
    <row r="7" spans="1:30" s="24" customFormat="1" ht="40" hidden="1" customHeight="1">
      <c r="A7" s="18"/>
      <c r="B7" s="19"/>
      <c r="C7" s="18"/>
      <c r="D7" s="20"/>
      <c r="E7" s="21"/>
      <c r="F7" s="22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1:30" s="25" customFormat="1" ht="22" customHeight="1">
      <c r="A8" s="116"/>
      <c r="B8" s="117"/>
      <c r="C8" s="93"/>
      <c r="D8" s="94"/>
      <c r="E8" s="96"/>
      <c r="F8" s="114"/>
      <c r="G8" s="99" t="str">
        <f t="shared" ref="G8:R17" si="0">IF(AND($E8,$F8=G$6,SUM(G$6)&gt;0),$E8,"")</f>
        <v/>
      </c>
      <c r="H8" s="99" t="str">
        <f t="shared" si="0"/>
        <v/>
      </c>
      <c r="I8" s="99" t="str">
        <f t="shared" si="0"/>
        <v/>
      </c>
      <c r="J8" s="99" t="str">
        <f t="shared" si="0"/>
        <v/>
      </c>
      <c r="K8" s="99" t="str">
        <f t="shared" si="0"/>
        <v/>
      </c>
      <c r="L8" s="99" t="str">
        <f t="shared" si="0"/>
        <v/>
      </c>
      <c r="M8" s="99" t="str">
        <f t="shared" si="0"/>
        <v/>
      </c>
      <c r="N8" s="100" t="str">
        <f t="shared" si="0"/>
        <v/>
      </c>
      <c r="O8" s="100" t="str">
        <f t="shared" si="0"/>
        <v/>
      </c>
      <c r="P8" s="100" t="str">
        <f t="shared" si="0"/>
        <v/>
      </c>
      <c r="Q8" s="100" t="str">
        <f t="shared" si="0"/>
        <v/>
      </c>
      <c r="R8" s="101" t="str">
        <f t="shared" si="0"/>
        <v/>
      </c>
      <c r="S8" s="99" t="str">
        <f t="shared" ref="S8:T42" si="1">IF(AND($E8,$F8=S$6,SUM(S$6)&gt;0),$E8,"")</f>
        <v/>
      </c>
      <c r="T8" s="99" t="str">
        <f t="shared" si="1"/>
        <v/>
      </c>
      <c r="V8" s="25">
        <f t="array" ref="V8">INDEX($F$8:$F$42,MATCH(0,COUNTIF($V$7:V7,$F$8:$F$42),0))</f>
        <v>0</v>
      </c>
      <c r="W8" s="25" t="s">
        <v>27</v>
      </c>
      <c r="X8" s="25">
        <f t="array" ref="X8">INDEX($V$8:$V$171,MATCH(0,COUNTIF($X$7:X7,$V$8:$V$171),0))</f>
        <v>0</v>
      </c>
      <c r="Y8" s="131">
        <f>COUNTIF(X8,"&gt;0")</f>
        <v>0</v>
      </c>
      <c r="Z8" s="25" t="str">
        <f>IF(Y8,X8,"")</f>
        <v/>
      </c>
      <c r="AA8" s="25" t="e">
        <f t="array" ref="AA8">SMALL($Z$8:$Z$32,ROW(A1))</f>
        <v>#NUM!</v>
      </c>
      <c r="AB8" s="131">
        <f>COUNTIF(AA8,"&gt;0")</f>
        <v>0</v>
      </c>
      <c r="AC8" s="25" t="str">
        <f>IF(AB8,AA8,"")</f>
        <v/>
      </c>
      <c r="AD8" s="25">
        <v>1</v>
      </c>
    </row>
    <row r="9" spans="1:30" s="25" customFormat="1" ht="22" customHeight="1">
      <c r="A9" s="116"/>
      <c r="B9" s="117"/>
      <c r="C9" s="93"/>
      <c r="D9" s="94"/>
      <c r="E9" s="96"/>
      <c r="F9" s="115"/>
      <c r="G9" s="99" t="str">
        <f t="shared" si="0"/>
        <v/>
      </c>
      <c r="H9" s="99" t="str">
        <f t="shared" si="0"/>
        <v/>
      </c>
      <c r="I9" s="99" t="str">
        <f t="shared" si="0"/>
        <v/>
      </c>
      <c r="J9" s="99" t="str">
        <f t="shared" si="0"/>
        <v/>
      </c>
      <c r="K9" s="99" t="str">
        <f t="shared" si="0"/>
        <v/>
      </c>
      <c r="L9" s="99" t="str">
        <f t="shared" si="0"/>
        <v/>
      </c>
      <c r="M9" s="99" t="str">
        <f t="shared" si="0"/>
        <v/>
      </c>
      <c r="N9" s="100" t="str">
        <f t="shared" si="0"/>
        <v/>
      </c>
      <c r="O9" s="100" t="str">
        <f t="shared" si="0"/>
        <v/>
      </c>
      <c r="P9" s="100" t="str">
        <f t="shared" si="0"/>
        <v/>
      </c>
      <c r="Q9" s="100" t="str">
        <f t="shared" si="0"/>
        <v/>
      </c>
      <c r="R9" s="101" t="str">
        <f t="shared" si="0"/>
        <v/>
      </c>
      <c r="S9" s="99" t="str">
        <f t="shared" si="1"/>
        <v/>
      </c>
      <c r="T9" s="99" t="str">
        <f t="shared" si="1"/>
        <v/>
      </c>
      <c r="V9" s="25" t="e">
        <f t="array" ref="V9">INDEX($F$8:$F$42,MATCH(0,COUNTIF($V$7:V8,$F$8:$F$42),0))</f>
        <v>#N/A</v>
      </c>
      <c r="X9" s="25" t="e">
        <f t="array" ref="X9">INDEX($V$8:$V$171,MATCH(0,COUNTIF($X$7:X8,$V$8:$V$171),0))</f>
        <v>#N/A</v>
      </c>
      <c r="Y9" s="131">
        <f t="shared" ref="Y9:Y42" si="2">COUNTIF(X9,"&gt;0")</f>
        <v>0</v>
      </c>
      <c r="Z9" s="25" t="str">
        <f t="shared" ref="Z9:Z32" si="3">IF(Y9,X9,"")</f>
        <v/>
      </c>
      <c r="AA9" s="25" t="e">
        <f t="array" ref="AA9">SMALL($Z$8:$Z$32,ROW(A2))</f>
        <v>#NUM!</v>
      </c>
      <c r="AB9" s="131">
        <f t="shared" ref="AB9:AB42" si="4">COUNTIF(AA9,"&gt;0")</f>
        <v>0</v>
      </c>
      <c r="AC9" s="25" t="str">
        <f t="shared" ref="AC9:AC32" si="5">IF(AB9,AA9,"")</f>
        <v/>
      </c>
      <c r="AD9" s="25">
        <v>2</v>
      </c>
    </row>
    <row r="10" spans="1:30" s="25" customFormat="1" ht="22" customHeight="1">
      <c r="A10" s="116"/>
      <c r="B10" s="117"/>
      <c r="C10" s="93"/>
      <c r="D10" s="94"/>
      <c r="E10" s="96"/>
      <c r="F10" s="115"/>
      <c r="G10" s="99" t="str">
        <f t="shared" si="0"/>
        <v/>
      </c>
      <c r="H10" s="99" t="str">
        <f t="shared" si="0"/>
        <v/>
      </c>
      <c r="I10" s="99" t="str">
        <f t="shared" si="0"/>
        <v/>
      </c>
      <c r="J10" s="99" t="str">
        <f t="shared" si="0"/>
        <v/>
      </c>
      <c r="K10" s="99" t="str">
        <f t="shared" si="0"/>
        <v/>
      </c>
      <c r="L10" s="99" t="str">
        <f t="shared" si="0"/>
        <v/>
      </c>
      <c r="M10" s="99" t="str">
        <f t="shared" si="0"/>
        <v/>
      </c>
      <c r="N10" s="102" t="str">
        <f t="shared" si="0"/>
        <v/>
      </c>
      <c r="O10" s="102" t="str">
        <f t="shared" si="0"/>
        <v/>
      </c>
      <c r="P10" s="102" t="str">
        <f t="shared" si="0"/>
        <v/>
      </c>
      <c r="Q10" s="102" t="str">
        <f t="shared" si="0"/>
        <v/>
      </c>
      <c r="R10" s="97" t="str">
        <f t="shared" si="0"/>
        <v/>
      </c>
      <c r="S10" s="99" t="str">
        <f t="shared" si="1"/>
        <v/>
      </c>
      <c r="T10" s="99" t="str">
        <f t="shared" si="1"/>
        <v/>
      </c>
      <c r="V10" s="25" t="e">
        <f t="array" ref="V10">INDEX($F$8:$F$42,MATCH(0,COUNTIF($V$7:V9,$F$8:$F$42),0))</f>
        <v>#N/A</v>
      </c>
      <c r="X10" s="25" t="e">
        <f t="array" ref="X10">INDEX($V$8:$V$171,MATCH(0,COUNTIF($X$7:X9,$V$8:$V$171),0))</f>
        <v>#N/A</v>
      </c>
      <c r="Y10" s="131">
        <f t="shared" si="2"/>
        <v>0</v>
      </c>
      <c r="Z10" s="25" t="str">
        <f t="shared" si="3"/>
        <v/>
      </c>
      <c r="AA10" s="25" t="e">
        <f t="array" ref="AA10">SMALL($Z$8:$Z$32,ROW(A3))</f>
        <v>#NUM!</v>
      </c>
      <c r="AB10" s="131">
        <f t="shared" si="4"/>
        <v>0</v>
      </c>
      <c r="AC10" s="25" t="str">
        <f t="shared" si="5"/>
        <v/>
      </c>
      <c r="AD10" s="25">
        <v>3</v>
      </c>
    </row>
    <row r="11" spans="1:30" s="25" customFormat="1" ht="22" customHeight="1">
      <c r="A11" s="116"/>
      <c r="B11" s="117"/>
      <c r="C11" s="93"/>
      <c r="D11" s="94"/>
      <c r="E11" s="96"/>
      <c r="F11" s="115"/>
      <c r="G11" s="99" t="str">
        <f t="shared" si="0"/>
        <v/>
      </c>
      <c r="H11" s="99" t="str">
        <f t="shared" si="0"/>
        <v/>
      </c>
      <c r="I11" s="99" t="str">
        <f t="shared" si="0"/>
        <v/>
      </c>
      <c r="J11" s="99" t="str">
        <f t="shared" si="0"/>
        <v/>
      </c>
      <c r="K11" s="99" t="str">
        <f t="shared" si="0"/>
        <v/>
      </c>
      <c r="L11" s="99" t="str">
        <f t="shared" si="0"/>
        <v/>
      </c>
      <c r="M11" s="99" t="str">
        <f t="shared" si="0"/>
        <v/>
      </c>
      <c r="N11" s="102" t="str">
        <f t="shared" si="0"/>
        <v/>
      </c>
      <c r="O11" s="102" t="str">
        <f t="shared" si="0"/>
        <v/>
      </c>
      <c r="P11" s="102" t="str">
        <f t="shared" si="0"/>
        <v/>
      </c>
      <c r="Q11" s="102" t="str">
        <f t="shared" si="0"/>
        <v/>
      </c>
      <c r="R11" s="97" t="str">
        <f t="shared" si="0"/>
        <v/>
      </c>
      <c r="S11" s="99" t="str">
        <f t="shared" si="1"/>
        <v/>
      </c>
      <c r="T11" s="99" t="str">
        <f t="shared" si="1"/>
        <v/>
      </c>
      <c r="V11" s="25" t="e">
        <f t="array" ref="V11">INDEX($F$8:$F$42,MATCH(0,COUNTIF($V$7:V10,$F$8:$F$42),0))</f>
        <v>#N/A</v>
      </c>
      <c r="X11" s="25" t="e">
        <f t="array" ref="X11">INDEX($V$8:$V$171,MATCH(0,COUNTIF($X$7:X10,$V$8:$V$171),0))</f>
        <v>#N/A</v>
      </c>
      <c r="Y11" s="131">
        <f t="shared" si="2"/>
        <v>0</v>
      </c>
      <c r="Z11" s="25" t="str">
        <f t="shared" si="3"/>
        <v/>
      </c>
      <c r="AA11" s="25" t="e">
        <f t="array" ref="AA11">SMALL($Z$8:$Z$32,ROW(A4))</f>
        <v>#NUM!</v>
      </c>
      <c r="AB11" s="131">
        <f t="shared" si="4"/>
        <v>0</v>
      </c>
      <c r="AC11" s="25" t="str">
        <f t="shared" si="5"/>
        <v/>
      </c>
      <c r="AD11" s="25">
        <v>4</v>
      </c>
    </row>
    <row r="12" spans="1:30" s="25" customFormat="1" ht="22" customHeight="1">
      <c r="A12" s="116"/>
      <c r="B12" s="117"/>
      <c r="C12" s="93"/>
      <c r="D12" s="94"/>
      <c r="E12" s="96"/>
      <c r="F12" s="115"/>
      <c r="G12" s="99" t="str">
        <f t="shared" si="0"/>
        <v/>
      </c>
      <c r="H12" s="99" t="str">
        <f t="shared" si="0"/>
        <v/>
      </c>
      <c r="I12" s="99" t="str">
        <f t="shared" si="0"/>
        <v/>
      </c>
      <c r="J12" s="99" t="str">
        <f t="shared" si="0"/>
        <v/>
      </c>
      <c r="K12" s="99" t="str">
        <f t="shared" si="0"/>
        <v/>
      </c>
      <c r="L12" s="99" t="str">
        <f t="shared" si="0"/>
        <v/>
      </c>
      <c r="M12" s="99" t="str">
        <f t="shared" si="0"/>
        <v/>
      </c>
      <c r="N12" s="102" t="str">
        <f t="shared" si="0"/>
        <v/>
      </c>
      <c r="O12" s="102" t="str">
        <f t="shared" si="0"/>
        <v/>
      </c>
      <c r="P12" s="102" t="str">
        <f t="shared" si="0"/>
        <v/>
      </c>
      <c r="Q12" s="102" t="str">
        <f t="shared" si="0"/>
        <v/>
      </c>
      <c r="R12" s="97" t="str">
        <f t="shared" si="0"/>
        <v/>
      </c>
      <c r="S12" s="99" t="str">
        <f t="shared" si="1"/>
        <v/>
      </c>
      <c r="T12" s="99" t="str">
        <f t="shared" si="1"/>
        <v/>
      </c>
      <c r="V12" s="25" t="e">
        <f t="array" ref="V12">INDEX($F$8:$F$42,MATCH(0,COUNTIF($V$7:V11,$F$8:$F$42),0))</f>
        <v>#N/A</v>
      </c>
      <c r="X12" s="25" t="e">
        <f t="array" ref="X12">INDEX($V$8:$V$171,MATCH(0,COUNTIF($X$7:X11,$V$8:$V$171),0))</f>
        <v>#N/A</v>
      </c>
      <c r="Y12" s="131">
        <f t="shared" si="2"/>
        <v>0</v>
      </c>
      <c r="Z12" s="25" t="str">
        <f t="shared" si="3"/>
        <v/>
      </c>
      <c r="AA12" s="25" t="e">
        <f t="array" ref="AA12">SMALL($Z$8:$Z$32,ROW(A5))</f>
        <v>#NUM!</v>
      </c>
      <c r="AB12" s="131">
        <f t="shared" si="4"/>
        <v>0</v>
      </c>
      <c r="AC12" s="25" t="str">
        <f t="shared" si="5"/>
        <v/>
      </c>
      <c r="AD12" s="25">
        <v>5</v>
      </c>
    </row>
    <row r="13" spans="1:30" s="25" customFormat="1" ht="22" customHeight="1">
      <c r="A13" s="116"/>
      <c r="B13" s="117"/>
      <c r="C13" s="93"/>
      <c r="D13" s="94"/>
      <c r="E13" s="96"/>
      <c r="F13" s="115"/>
      <c r="G13" s="99" t="str">
        <f t="shared" si="0"/>
        <v/>
      </c>
      <c r="H13" s="99" t="str">
        <f t="shared" si="0"/>
        <v/>
      </c>
      <c r="I13" s="99" t="str">
        <f t="shared" si="0"/>
        <v/>
      </c>
      <c r="J13" s="99" t="str">
        <f t="shared" si="0"/>
        <v/>
      </c>
      <c r="K13" s="99" t="str">
        <f t="shared" si="0"/>
        <v/>
      </c>
      <c r="L13" s="99" t="str">
        <f t="shared" si="0"/>
        <v/>
      </c>
      <c r="M13" s="99" t="str">
        <f t="shared" si="0"/>
        <v/>
      </c>
      <c r="N13" s="102" t="str">
        <f t="shared" si="0"/>
        <v/>
      </c>
      <c r="O13" s="102" t="str">
        <f t="shared" si="0"/>
        <v/>
      </c>
      <c r="P13" s="102" t="str">
        <f t="shared" si="0"/>
        <v/>
      </c>
      <c r="Q13" s="102" t="str">
        <f t="shared" si="0"/>
        <v/>
      </c>
      <c r="R13" s="97" t="str">
        <f t="shared" si="0"/>
        <v/>
      </c>
      <c r="S13" s="99" t="str">
        <f t="shared" si="1"/>
        <v/>
      </c>
      <c r="T13" s="99" t="str">
        <f t="shared" si="1"/>
        <v/>
      </c>
      <c r="V13" s="25" t="e">
        <f t="array" ref="V13">INDEX($F$8:$F$42,MATCH(0,COUNTIF($V$7:V12,$F$8:$F$42),0))</f>
        <v>#N/A</v>
      </c>
      <c r="X13" s="25" t="e">
        <f t="array" ref="X13">INDEX($V$8:$V$171,MATCH(0,COUNTIF($X$7:X12,$V$8:$V$171),0))</f>
        <v>#N/A</v>
      </c>
      <c r="Y13" s="131">
        <f t="shared" si="2"/>
        <v>0</v>
      </c>
      <c r="Z13" s="25" t="str">
        <f t="shared" si="3"/>
        <v/>
      </c>
      <c r="AA13" s="25" t="e">
        <f t="array" ref="AA13">SMALL($Z$8:$Z$32,ROW(A6))</f>
        <v>#NUM!</v>
      </c>
      <c r="AB13" s="131">
        <f t="shared" si="4"/>
        <v>0</v>
      </c>
      <c r="AC13" s="25" t="str">
        <f t="shared" si="5"/>
        <v/>
      </c>
      <c r="AD13" s="25">
        <v>6</v>
      </c>
    </row>
    <row r="14" spans="1:30" s="25" customFormat="1" ht="22" customHeight="1">
      <c r="A14" s="116"/>
      <c r="B14" s="117"/>
      <c r="C14" s="95"/>
      <c r="D14" s="94"/>
      <c r="E14" s="96"/>
      <c r="F14" s="115"/>
      <c r="G14" s="99" t="str">
        <f t="shared" si="0"/>
        <v/>
      </c>
      <c r="H14" s="99" t="str">
        <f t="shared" si="0"/>
        <v/>
      </c>
      <c r="I14" s="99" t="str">
        <f t="shared" si="0"/>
        <v/>
      </c>
      <c r="J14" s="99" t="str">
        <f t="shared" si="0"/>
        <v/>
      </c>
      <c r="K14" s="99" t="str">
        <f t="shared" si="0"/>
        <v/>
      </c>
      <c r="L14" s="99" t="str">
        <f t="shared" si="0"/>
        <v/>
      </c>
      <c r="M14" s="99" t="str">
        <f t="shared" si="0"/>
        <v/>
      </c>
      <c r="N14" s="102" t="str">
        <f t="shared" si="0"/>
        <v/>
      </c>
      <c r="O14" s="102" t="str">
        <f t="shared" si="0"/>
        <v/>
      </c>
      <c r="P14" s="102" t="str">
        <f t="shared" si="0"/>
        <v/>
      </c>
      <c r="Q14" s="102" t="str">
        <f t="shared" si="0"/>
        <v/>
      </c>
      <c r="R14" s="97" t="str">
        <f t="shared" si="0"/>
        <v/>
      </c>
      <c r="S14" s="99" t="str">
        <f t="shared" si="1"/>
        <v/>
      </c>
      <c r="T14" s="99" t="str">
        <f t="shared" si="1"/>
        <v/>
      </c>
      <c r="V14" s="25" t="e">
        <f t="array" ref="V14">INDEX($F$8:$F$42,MATCH(0,COUNTIF($V$7:V13,$F$8:$F$42),0))</f>
        <v>#N/A</v>
      </c>
      <c r="X14" s="25" t="e">
        <f t="array" ref="X14">INDEX($V$8:$V$171,MATCH(0,COUNTIF($X$7:X13,$V$8:$V$171),0))</f>
        <v>#N/A</v>
      </c>
      <c r="Y14" s="131">
        <f t="shared" si="2"/>
        <v>0</v>
      </c>
      <c r="Z14" s="25" t="str">
        <f t="shared" si="3"/>
        <v/>
      </c>
      <c r="AA14" s="25" t="e">
        <f t="array" ref="AA14">SMALL($Z$8:$Z$32,ROW(A7))</f>
        <v>#NUM!</v>
      </c>
      <c r="AB14" s="131">
        <f t="shared" si="4"/>
        <v>0</v>
      </c>
      <c r="AC14" s="25" t="str">
        <f t="shared" si="5"/>
        <v/>
      </c>
      <c r="AD14" s="25">
        <v>7</v>
      </c>
    </row>
    <row r="15" spans="1:30" s="25" customFormat="1" ht="22" customHeight="1">
      <c r="A15" s="116"/>
      <c r="B15" s="117"/>
      <c r="C15" s="93"/>
      <c r="D15" s="94"/>
      <c r="E15" s="96"/>
      <c r="F15" s="115"/>
      <c r="G15" s="99" t="str">
        <f t="shared" si="0"/>
        <v/>
      </c>
      <c r="H15" s="99" t="str">
        <f t="shared" si="0"/>
        <v/>
      </c>
      <c r="I15" s="99" t="str">
        <f t="shared" si="0"/>
        <v/>
      </c>
      <c r="J15" s="99" t="str">
        <f t="shared" si="0"/>
        <v/>
      </c>
      <c r="K15" s="99" t="str">
        <f t="shared" si="0"/>
        <v/>
      </c>
      <c r="L15" s="99" t="str">
        <f t="shared" si="0"/>
        <v/>
      </c>
      <c r="M15" s="99" t="str">
        <f t="shared" si="0"/>
        <v/>
      </c>
      <c r="N15" s="102" t="str">
        <f t="shared" si="0"/>
        <v/>
      </c>
      <c r="O15" s="102" t="str">
        <f t="shared" si="0"/>
        <v/>
      </c>
      <c r="P15" s="102" t="str">
        <f t="shared" si="0"/>
        <v/>
      </c>
      <c r="Q15" s="102" t="str">
        <f t="shared" si="0"/>
        <v/>
      </c>
      <c r="R15" s="97" t="str">
        <f t="shared" si="0"/>
        <v/>
      </c>
      <c r="S15" s="99" t="str">
        <f t="shared" si="1"/>
        <v/>
      </c>
      <c r="T15" s="99" t="str">
        <f t="shared" si="1"/>
        <v/>
      </c>
      <c r="V15" s="25" t="e">
        <f t="array" ref="V15">INDEX($F$8:$F$42,MATCH(0,COUNTIF($V$7:V14,$F$8:$F$42),0))</f>
        <v>#N/A</v>
      </c>
      <c r="X15" s="25" t="e">
        <f t="array" ref="X15">INDEX($V$8:$V$171,MATCH(0,COUNTIF($X$7:X14,$V$8:$V$171),0))</f>
        <v>#N/A</v>
      </c>
      <c r="Y15" s="131">
        <f t="shared" si="2"/>
        <v>0</v>
      </c>
      <c r="Z15" s="25" t="str">
        <f t="shared" si="3"/>
        <v/>
      </c>
      <c r="AA15" s="25" t="e">
        <f t="array" ref="AA15">SMALL($Z$8:$Z$32,ROW(A8))</f>
        <v>#NUM!</v>
      </c>
      <c r="AB15" s="131">
        <f t="shared" si="4"/>
        <v>0</v>
      </c>
      <c r="AC15" s="25" t="str">
        <f t="shared" si="5"/>
        <v/>
      </c>
      <c r="AD15" s="25">
        <v>8</v>
      </c>
    </row>
    <row r="16" spans="1:30" s="25" customFormat="1" ht="22" customHeight="1">
      <c r="A16" s="116"/>
      <c r="B16" s="117"/>
      <c r="C16" s="93"/>
      <c r="D16" s="94"/>
      <c r="E16" s="96"/>
      <c r="F16" s="115"/>
      <c r="G16" s="99" t="str">
        <f t="shared" si="0"/>
        <v/>
      </c>
      <c r="H16" s="99" t="str">
        <f t="shared" si="0"/>
        <v/>
      </c>
      <c r="I16" s="99" t="str">
        <f t="shared" si="0"/>
        <v/>
      </c>
      <c r="J16" s="99" t="str">
        <f t="shared" si="0"/>
        <v/>
      </c>
      <c r="K16" s="99" t="str">
        <f t="shared" si="0"/>
        <v/>
      </c>
      <c r="L16" s="99" t="str">
        <f t="shared" si="0"/>
        <v/>
      </c>
      <c r="M16" s="99" t="str">
        <f t="shared" si="0"/>
        <v/>
      </c>
      <c r="N16" s="102" t="str">
        <f t="shared" si="0"/>
        <v/>
      </c>
      <c r="O16" s="102" t="str">
        <f t="shared" si="0"/>
        <v/>
      </c>
      <c r="P16" s="102" t="str">
        <f t="shared" si="0"/>
        <v/>
      </c>
      <c r="Q16" s="102" t="str">
        <f t="shared" si="0"/>
        <v/>
      </c>
      <c r="R16" s="97" t="str">
        <f t="shared" si="0"/>
        <v/>
      </c>
      <c r="S16" s="99" t="str">
        <f t="shared" si="1"/>
        <v/>
      </c>
      <c r="T16" s="99" t="str">
        <f t="shared" si="1"/>
        <v/>
      </c>
      <c r="V16" s="25" t="e">
        <f t="array" ref="V16">INDEX($F$8:$F$42,MATCH(0,COUNTIF($V$7:V15,$F$8:$F$42),0))</f>
        <v>#N/A</v>
      </c>
      <c r="X16" s="25" t="e">
        <f t="array" ref="X16">INDEX($V$8:$V$171,MATCH(0,COUNTIF($X$7:X15,$V$8:$V$171),0))</f>
        <v>#N/A</v>
      </c>
      <c r="Y16" s="131">
        <f t="shared" si="2"/>
        <v>0</v>
      </c>
      <c r="Z16" s="25" t="str">
        <f t="shared" si="3"/>
        <v/>
      </c>
      <c r="AA16" s="25" t="e">
        <f t="array" ref="AA16">SMALL($Z$8:$Z$32,ROW(A9))</f>
        <v>#NUM!</v>
      </c>
      <c r="AB16" s="131">
        <f t="shared" si="4"/>
        <v>0</v>
      </c>
      <c r="AC16" s="25" t="str">
        <f t="shared" si="5"/>
        <v/>
      </c>
      <c r="AD16" s="25">
        <v>9</v>
      </c>
    </row>
    <row r="17" spans="1:30" s="25" customFormat="1" ht="22" customHeight="1">
      <c r="A17" s="116"/>
      <c r="B17" s="117"/>
      <c r="C17" s="93"/>
      <c r="D17" s="94"/>
      <c r="E17" s="96"/>
      <c r="F17" s="115"/>
      <c r="G17" s="99" t="str">
        <f t="shared" si="0"/>
        <v/>
      </c>
      <c r="H17" s="99" t="str">
        <f t="shared" si="0"/>
        <v/>
      </c>
      <c r="I17" s="99" t="str">
        <f t="shared" si="0"/>
        <v/>
      </c>
      <c r="J17" s="99" t="str">
        <f t="shared" si="0"/>
        <v/>
      </c>
      <c r="K17" s="99" t="str">
        <f t="shared" si="0"/>
        <v/>
      </c>
      <c r="L17" s="99" t="str">
        <f t="shared" si="0"/>
        <v/>
      </c>
      <c r="M17" s="99" t="str">
        <f t="shared" si="0"/>
        <v/>
      </c>
      <c r="N17" s="102" t="str">
        <f t="shared" si="0"/>
        <v/>
      </c>
      <c r="O17" s="102" t="str">
        <f t="shared" si="0"/>
        <v/>
      </c>
      <c r="P17" s="102" t="str">
        <f t="shared" si="0"/>
        <v/>
      </c>
      <c r="Q17" s="102" t="str">
        <f t="shared" si="0"/>
        <v/>
      </c>
      <c r="R17" s="97" t="str">
        <f t="shared" si="0"/>
        <v/>
      </c>
      <c r="S17" s="99" t="str">
        <f t="shared" si="1"/>
        <v/>
      </c>
      <c r="T17" s="99" t="str">
        <f t="shared" si="1"/>
        <v/>
      </c>
      <c r="V17" s="25" t="e">
        <f t="array" ref="V17">INDEX($F$8:$F$42,MATCH(0,COUNTIF($V$7:V16,$F$8:$F$42),0))</f>
        <v>#N/A</v>
      </c>
      <c r="X17" s="25" t="e">
        <f t="array" ref="X17">INDEX($V$8:$V$171,MATCH(0,COUNTIF($X$7:X16,$V$8:$V$171),0))</f>
        <v>#N/A</v>
      </c>
      <c r="Y17" s="131">
        <f t="shared" si="2"/>
        <v>0</v>
      </c>
      <c r="Z17" s="25" t="str">
        <f t="shared" si="3"/>
        <v/>
      </c>
      <c r="AA17" s="25" t="e">
        <f t="array" ref="AA17">SMALL($Z$8:$Z$32,ROW(A10))</f>
        <v>#NUM!</v>
      </c>
      <c r="AB17" s="131">
        <f t="shared" si="4"/>
        <v>0</v>
      </c>
      <c r="AC17" s="25" t="str">
        <f t="shared" si="5"/>
        <v/>
      </c>
      <c r="AD17" s="25">
        <v>10</v>
      </c>
    </row>
    <row r="18" spans="1:30" s="25" customFormat="1" ht="22" customHeight="1">
      <c r="A18" s="116"/>
      <c r="B18" s="117"/>
      <c r="C18" s="93"/>
      <c r="D18" s="94"/>
      <c r="E18" s="96"/>
      <c r="F18" s="115"/>
      <c r="G18" s="99" t="str">
        <f t="shared" ref="G18:R42" si="6">IF(AND($E18,$F18=G$6,SUM(G$6)&gt;0),$E18,"")</f>
        <v/>
      </c>
      <c r="H18" s="99" t="str">
        <f t="shared" si="6"/>
        <v/>
      </c>
      <c r="I18" s="99" t="str">
        <f t="shared" si="6"/>
        <v/>
      </c>
      <c r="J18" s="99" t="str">
        <f t="shared" si="6"/>
        <v/>
      </c>
      <c r="K18" s="99" t="str">
        <f t="shared" si="6"/>
        <v/>
      </c>
      <c r="L18" s="99" t="str">
        <f t="shared" si="6"/>
        <v/>
      </c>
      <c r="M18" s="99" t="str">
        <f t="shared" si="6"/>
        <v/>
      </c>
      <c r="N18" s="102" t="str">
        <f t="shared" si="6"/>
        <v/>
      </c>
      <c r="O18" s="102" t="str">
        <f t="shared" si="6"/>
        <v/>
      </c>
      <c r="P18" s="102" t="str">
        <f t="shared" si="6"/>
        <v/>
      </c>
      <c r="Q18" s="102" t="str">
        <f t="shared" si="6"/>
        <v/>
      </c>
      <c r="R18" s="97" t="str">
        <f t="shared" si="6"/>
        <v/>
      </c>
      <c r="S18" s="99" t="str">
        <f t="shared" si="1"/>
        <v/>
      </c>
      <c r="T18" s="99" t="str">
        <f t="shared" si="1"/>
        <v/>
      </c>
      <c r="V18" s="25" t="e">
        <f t="array" ref="V18">INDEX($F$8:$F$42,MATCH(0,COUNTIF($V$7:V17,$F$8:$F$42),0))</f>
        <v>#N/A</v>
      </c>
      <c r="X18" s="25" t="e">
        <f t="array" ref="X18">INDEX($V$8:$V$171,MATCH(0,COUNTIF($X$7:X17,$V$8:$V$171),0))</f>
        <v>#N/A</v>
      </c>
      <c r="Y18" s="131">
        <f t="shared" si="2"/>
        <v>0</v>
      </c>
      <c r="Z18" s="25" t="str">
        <f t="shared" si="3"/>
        <v/>
      </c>
      <c r="AA18" s="25" t="e">
        <f t="array" ref="AA18">SMALL($Z$8:$Z$32,ROW(A11))</f>
        <v>#NUM!</v>
      </c>
      <c r="AB18" s="131">
        <f t="shared" si="4"/>
        <v>0</v>
      </c>
      <c r="AC18" s="25" t="str">
        <f t="shared" si="5"/>
        <v/>
      </c>
      <c r="AD18" s="25">
        <v>11</v>
      </c>
    </row>
    <row r="19" spans="1:30" s="25" customFormat="1" ht="22" customHeight="1">
      <c r="A19" s="116"/>
      <c r="B19" s="117"/>
      <c r="C19" s="93"/>
      <c r="D19" s="94"/>
      <c r="E19" s="96"/>
      <c r="F19" s="115"/>
      <c r="G19" s="99" t="str">
        <f t="shared" si="6"/>
        <v/>
      </c>
      <c r="H19" s="99" t="str">
        <f t="shared" si="6"/>
        <v/>
      </c>
      <c r="I19" s="99" t="str">
        <f t="shared" si="6"/>
        <v/>
      </c>
      <c r="J19" s="99" t="str">
        <f t="shared" si="6"/>
        <v/>
      </c>
      <c r="K19" s="99" t="str">
        <f t="shared" si="6"/>
        <v/>
      </c>
      <c r="L19" s="99" t="str">
        <f t="shared" si="6"/>
        <v/>
      </c>
      <c r="M19" s="99" t="str">
        <f t="shared" si="6"/>
        <v/>
      </c>
      <c r="N19" s="102" t="str">
        <f t="shared" si="6"/>
        <v/>
      </c>
      <c r="O19" s="102" t="str">
        <f t="shared" si="6"/>
        <v/>
      </c>
      <c r="P19" s="102" t="str">
        <f t="shared" si="6"/>
        <v/>
      </c>
      <c r="Q19" s="102" t="str">
        <f t="shared" si="6"/>
        <v/>
      </c>
      <c r="R19" s="97" t="str">
        <f t="shared" si="6"/>
        <v/>
      </c>
      <c r="S19" s="99" t="str">
        <f t="shared" si="1"/>
        <v/>
      </c>
      <c r="T19" s="99" t="str">
        <f t="shared" si="1"/>
        <v/>
      </c>
      <c r="V19" s="25" t="e">
        <f t="array" ref="V19">INDEX($F$8:$F$42,MATCH(0,COUNTIF($V$7:V18,$F$8:$F$42),0))</f>
        <v>#N/A</v>
      </c>
      <c r="X19" s="25" t="e">
        <f t="array" ref="X19">INDEX($V$8:$V$171,MATCH(0,COUNTIF($X$7:X18,$V$8:$V$171),0))</f>
        <v>#N/A</v>
      </c>
      <c r="Y19" s="131">
        <f t="shared" si="2"/>
        <v>0</v>
      </c>
      <c r="Z19" s="25" t="str">
        <f t="shared" si="3"/>
        <v/>
      </c>
      <c r="AA19" s="25" t="e">
        <f t="array" ref="AA19">SMALL($Z$8:$Z$32,ROW(A12))</f>
        <v>#NUM!</v>
      </c>
      <c r="AB19" s="131">
        <f t="shared" si="4"/>
        <v>0</v>
      </c>
      <c r="AC19" s="25" t="str">
        <f t="shared" si="5"/>
        <v/>
      </c>
      <c r="AD19" s="25">
        <v>12</v>
      </c>
    </row>
    <row r="20" spans="1:30" s="25" customFormat="1" ht="22" customHeight="1">
      <c r="A20" s="116"/>
      <c r="B20" s="117"/>
      <c r="C20" s="93"/>
      <c r="D20" s="94"/>
      <c r="E20" s="96"/>
      <c r="F20" s="115"/>
      <c r="G20" s="99" t="str">
        <f t="shared" si="6"/>
        <v/>
      </c>
      <c r="H20" s="99" t="str">
        <f t="shared" si="6"/>
        <v/>
      </c>
      <c r="I20" s="99" t="str">
        <f t="shared" si="6"/>
        <v/>
      </c>
      <c r="J20" s="99" t="str">
        <f t="shared" si="6"/>
        <v/>
      </c>
      <c r="K20" s="99" t="str">
        <f t="shared" si="6"/>
        <v/>
      </c>
      <c r="L20" s="99" t="str">
        <f t="shared" si="6"/>
        <v/>
      </c>
      <c r="M20" s="99" t="str">
        <f t="shared" si="6"/>
        <v/>
      </c>
      <c r="N20" s="102" t="str">
        <f t="shared" si="6"/>
        <v/>
      </c>
      <c r="O20" s="102" t="str">
        <f t="shared" si="6"/>
        <v/>
      </c>
      <c r="P20" s="102" t="str">
        <f t="shared" si="6"/>
        <v/>
      </c>
      <c r="Q20" s="102" t="str">
        <f t="shared" si="6"/>
        <v/>
      </c>
      <c r="R20" s="97" t="str">
        <f t="shared" si="6"/>
        <v/>
      </c>
      <c r="S20" s="99" t="str">
        <f t="shared" si="1"/>
        <v/>
      </c>
      <c r="T20" s="99" t="str">
        <f t="shared" si="1"/>
        <v/>
      </c>
      <c r="V20" s="25" t="e">
        <f t="array" ref="V20">INDEX($F$8:$F$42,MATCH(0,COUNTIF($V$7:V19,$F$8:$F$42),0))</f>
        <v>#N/A</v>
      </c>
      <c r="X20" s="25" t="e">
        <f t="array" ref="X20">INDEX($V$8:$V$171,MATCH(0,COUNTIF($X$7:X19,$V$8:$V$171),0))</f>
        <v>#N/A</v>
      </c>
      <c r="Y20" s="131">
        <f t="shared" si="2"/>
        <v>0</v>
      </c>
      <c r="Z20" s="25" t="str">
        <f t="shared" si="3"/>
        <v/>
      </c>
      <c r="AA20" s="25" t="e">
        <f t="array" ref="AA20">SMALL($Z$8:$Z$32,ROW(A13))</f>
        <v>#NUM!</v>
      </c>
      <c r="AB20" s="131">
        <f t="shared" si="4"/>
        <v>0</v>
      </c>
      <c r="AC20" s="25" t="str">
        <f t="shared" si="5"/>
        <v/>
      </c>
      <c r="AD20" s="25">
        <v>13</v>
      </c>
    </row>
    <row r="21" spans="1:30" s="25" customFormat="1" ht="22" customHeight="1">
      <c r="A21" s="116"/>
      <c r="B21" s="117"/>
      <c r="C21" s="93"/>
      <c r="D21" s="94"/>
      <c r="E21" s="96"/>
      <c r="F21" s="115"/>
      <c r="G21" s="99" t="str">
        <f t="shared" si="6"/>
        <v/>
      </c>
      <c r="H21" s="99" t="str">
        <f t="shared" si="6"/>
        <v/>
      </c>
      <c r="I21" s="99" t="str">
        <f t="shared" si="6"/>
        <v/>
      </c>
      <c r="J21" s="99" t="str">
        <f t="shared" si="6"/>
        <v/>
      </c>
      <c r="K21" s="99" t="str">
        <f t="shared" si="6"/>
        <v/>
      </c>
      <c r="L21" s="99" t="str">
        <f t="shared" si="6"/>
        <v/>
      </c>
      <c r="M21" s="99" t="str">
        <f t="shared" si="6"/>
        <v/>
      </c>
      <c r="N21" s="102" t="str">
        <f t="shared" si="6"/>
        <v/>
      </c>
      <c r="O21" s="102" t="str">
        <f t="shared" si="6"/>
        <v/>
      </c>
      <c r="P21" s="102" t="str">
        <f t="shared" si="6"/>
        <v/>
      </c>
      <c r="Q21" s="102" t="str">
        <f t="shared" si="6"/>
        <v/>
      </c>
      <c r="R21" s="97" t="str">
        <f t="shared" si="6"/>
        <v/>
      </c>
      <c r="S21" s="99" t="str">
        <f t="shared" si="1"/>
        <v/>
      </c>
      <c r="T21" s="99" t="str">
        <f t="shared" si="1"/>
        <v/>
      </c>
      <c r="V21" s="25" t="e">
        <f t="array" ref="V21">INDEX($F$8:$F$42,MATCH(0,COUNTIF($V$7:V20,$F$8:$F$42),0))</f>
        <v>#N/A</v>
      </c>
      <c r="X21" s="25" t="e">
        <f t="array" ref="X21">INDEX($V$8:$V$171,MATCH(0,COUNTIF($X$7:X20,$V$8:$V$171),0))</f>
        <v>#N/A</v>
      </c>
      <c r="Y21" s="131">
        <f t="shared" si="2"/>
        <v>0</v>
      </c>
      <c r="Z21" s="25" t="str">
        <f t="shared" si="3"/>
        <v/>
      </c>
      <c r="AA21" s="25" t="e">
        <f t="array" ref="AA21">SMALL($Z$8:$Z$32,ROW(A14))</f>
        <v>#NUM!</v>
      </c>
      <c r="AB21" s="131">
        <f t="shared" si="4"/>
        <v>0</v>
      </c>
      <c r="AC21" s="25" t="str">
        <f t="shared" si="5"/>
        <v/>
      </c>
      <c r="AD21" s="25">
        <v>14</v>
      </c>
    </row>
    <row r="22" spans="1:30" s="25" customFormat="1" ht="22" customHeight="1">
      <c r="A22" s="116"/>
      <c r="B22" s="117"/>
      <c r="C22" s="93"/>
      <c r="D22" s="94"/>
      <c r="E22" s="96"/>
      <c r="F22" s="115"/>
      <c r="G22" s="99" t="str">
        <f t="shared" si="6"/>
        <v/>
      </c>
      <c r="H22" s="99" t="str">
        <f t="shared" si="6"/>
        <v/>
      </c>
      <c r="I22" s="99" t="str">
        <f t="shared" si="6"/>
        <v/>
      </c>
      <c r="J22" s="99" t="str">
        <f t="shared" si="6"/>
        <v/>
      </c>
      <c r="K22" s="99" t="str">
        <f t="shared" si="6"/>
        <v/>
      </c>
      <c r="L22" s="99" t="str">
        <f t="shared" si="6"/>
        <v/>
      </c>
      <c r="M22" s="99" t="str">
        <f t="shared" si="6"/>
        <v/>
      </c>
      <c r="N22" s="102" t="str">
        <f t="shared" si="6"/>
        <v/>
      </c>
      <c r="O22" s="102" t="str">
        <f t="shared" si="6"/>
        <v/>
      </c>
      <c r="P22" s="102" t="str">
        <f t="shared" si="6"/>
        <v/>
      </c>
      <c r="Q22" s="102" t="str">
        <f t="shared" si="6"/>
        <v/>
      </c>
      <c r="R22" s="97" t="str">
        <f t="shared" si="6"/>
        <v/>
      </c>
      <c r="S22" s="99" t="str">
        <f t="shared" si="1"/>
        <v/>
      </c>
      <c r="T22" s="99" t="str">
        <f t="shared" si="1"/>
        <v/>
      </c>
      <c r="V22" s="25" t="e">
        <f t="array" ref="V22">INDEX($F$8:$F$42,MATCH(0,COUNTIF($V$7:V21,$F$8:$F$42),0))</f>
        <v>#N/A</v>
      </c>
      <c r="X22" s="25" t="e">
        <f t="array" ref="X22">INDEX($V$8:$V$171,MATCH(0,COUNTIF($X$7:X21,$V$8:$V$171),0))</f>
        <v>#N/A</v>
      </c>
      <c r="Y22" s="131">
        <f t="shared" si="2"/>
        <v>0</v>
      </c>
      <c r="Z22" s="25" t="str">
        <f t="shared" si="3"/>
        <v/>
      </c>
      <c r="AA22" s="25" t="e">
        <f t="array" ref="AA22">SMALL($Z$8:$Z$32,ROW(A15))</f>
        <v>#NUM!</v>
      </c>
      <c r="AB22" s="131">
        <f t="shared" si="4"/>
        <v>0</v>
      </c>
      <c r="AC22" s="25" t="str">
        <f t="shared" si="5"/>
        <v/>
      </c>
      <c r="AD22" s="25" t="s">
        <v>35</v>
      </c>
    </row>
    <row r="23" spans="1:30" s="25" customFormat="1" ht="22" customHeight="1">
      <c r="A23" s="116"/>
      <c r="B23" s="117"/>
      <c r="C23" s="93"/>
      <c r="D23" s="94"/>
      <c r="E23" s="96"/>
      <c r="F23" s="115"/>
      <c r="G23" s="99" t="str">
        <f t="shared" si="6"/>
        <v/>
      </c>
      <c r="H23" s="99" t="str">
        <f t="shared" si="6"/>
        <v/>
      </c>
      <c r="I23" s="99" t="str">
        <f t="shared" si="6"/>
        <v/>
      </c>
      <c r="J23" s="99" t="str">
        <f t="shared" si="6"/>
        <v/>
      </c>
      <c r="K23" s="99" t="str">
        <f t="shared" si="6"/>
        <v/>
      </c>
      <c r="L23" s="99" t="str">
        <f t="shared" si="6"/>
        <v/>
      </c>
      <c r="M23" s="99" t="str">
        <f t="shared" si="6"/>
        <v/>
      </c>
      <c r="N23" s="102" t="str">
        <f t="shared" si="6"/>
        <v/>
      </c>
      <c r="O23" s="102" t="str">
        <f t="shared" si="6"/>
        <v/>
      </c>
      <c r="P23" s="102" t="str">
        <f t="shared" si="6"/>
        <v/>
      </c>
      <c r="Q23" s="102" t="str">
        <f t="shared" si="6"/>
        <v/>
      </c>
      <c r="R23" s="97" t="str">
        <f t="shared" si="6"/>
        <v/>
      </c>
      <c r="S23" s="99" t="str">
        <f t="shared" si="1"/>
        <v/>
      </c>
      <c r="T23" s="99" t="str">
        <f t="shared" si="1"/>
        <v/>
      </c>
      <c r="V23" s="25" t="e">
        <f t="array" ref="V23">INDEX($F$8:$F$42,MATCH(0,COUNTIF($V$7:V22,$F$8:$F$42),0))</f>
        <v>#N/A</v>
      </c>
      <c r="X23" s="25" t="e">
        <f t="array" ref="X23">INDEX($V$8:$V$171,MATCH(0,COUNTIF($X$7:X22,$V$8:$V$171),0))</f>
        <v>#N/A</v>
      </c>
      <c r="Y23" s="131">
        <f t="shared" si="2"/>
        <v>0</v>
      </c>
      <c r="Z23" s="25" t="str">
        <f t="shared" si="3"/>
        <v/>
      </c>
      <c r="AA23" s="25" t="e">
        <f t="array" ref="AA23">SMALL($Z$8:$Z$32,ROW(A16))</f>
        <v>#NUM!</v>
      </c>
      <c r="AB23" s="131">
        <f t="shared" si="4"/>
        <v>0</v>
      </c>
      <c r="AC23" s="25" t="str">
        <f t="shared" si="5"/>
        <v/>
      </c>
    </row>
    <row r="24" spans="1:30" s="25" customFormat="1" ht="22" customHeight="1">
      <c r="A24" s="116"/>
      <c r="B24" s="117"/>
      <c r="C24" s="93"/>
      <c r="D24" s="94"/>
      <c r="E24" s="96"/>
      <c r="F24" s="115"/>
      <c r="G24" s="99" t="str">
        <f t="shared" si="6"/>
        <v/>
      </c>
      <c r="H24" s="99" t="str">
        <f t="shared" si="6"/>
        <v/>
      </c>
      <c r="I24" s="99" t="str">
        <f t="shared" si="6"/>
        <v/>
      </c>
      <c r="J24" s="99" t="str">
        <f t="shared" si="6"/>
        <v/>
      </c>
      <c r="K24" s="99" t="str">
        <f t="shared" si="6"/>
        <v/>
      </c>
      <c r="L24" s="99" t="str">
        <f t="shared" si="6"/>
        <v/>
      </c>
      <c r="M24" s="99" t="str">
        <f t="shared" si="6"/>
        <v/>
      </c>
      <c r="N24" s="102" t="str">
        <f t="shared" si="6"/>
        <v/>
      </c>
      <c r="O24" s="102" t="str">
        <f t="shared" si="6"/>
        <v/>
      </c>
      <c r="P24" s="102" t="str">
        <f t="shared" si="6"/>
        <v/>
      </c>
      <c r="Q24" s="102" t="str">
        <f t="shared" si="6"/>
        <v/>
      </c>
      <c r="R24" s="97" t="str">
        <f t="shared" si="6"/>
        <v/>
      </c>
      <c r="S24" s="99" t="str">
        <f t="shared" si="1"/>
        <v/>
      </c>
      <c r="T24" s="99" t="str">
        <f t="shared" si="1"/>
        <v/>
      </c>
      <c r="V24" s="25" t="e">
        <f t="array" ref="V24">INDEX($F$8:$F$42,MATCH(0,COUNTIF($V$7:V23,$F$8:$F$42),0))</f>
        <v>#N/A</v>
      </c>
      <c r="X24" s="25" t="e">
        <f t="array" ref="X24">INDEX($V$8:$V$171,MATCH(0,COUNTIF($X$7:X23,$V$8:$V$171),0))</f>
        <v>#N/A</v>
      </c>
      <c r="Y24" s="131">
        <f t="shared" si="2"/>
        <v>0</v>
      </c>
      <c r="Z24" s="25" t="str">
        <f t="shared" si="3"/>
        <v/>
      </c>
      <c r="AA24" s="25" t="e">
        <f t="array" ref="AA24">SMALL($Z$8:$Z$32,ROW(A17))</f>
        <v>#NUM!</v>
      </c>
      <c r="AB24" s="131">
        <f t="shared" si="4"/>
        <v>0</v>
      </c>
      <c r="AC24" s="25" t="str">
        <f t="shared" si="5"/>
        <v/>
      </c>
    </row>
    <row r="25" spans="1:30" s="25" customFormat="1" ht="22" customHeight="1">
      <c r="A25" s="116"/>
      <c r="B25" s="117"/>
      <c r="C25" s="93"/>
      <c r="D25" s="94"/>
      <c r="E25" s="96"/>
      <c r="F25" s="115"/>
      <c r="G25" s="99" t="str">
        <f t="shared" si="6"/>
        <v/>
      </c>
      <c r="H25" s="99" t="str">
        <f t="shared" si="6"/>
        <v/>
      </c>
      <c r="I25" s="99" t="str">
        <f t="shared" si="6"/>
        <v/>
      </c>
      <c r="J25" s="99" t="str">
        <f t="shared" si="6"/>
        <v/>
      </c>
      <c r="K25" s="99" t="str">
        <f t="shared" si="6"/>
        <v/>
      </c>
      <c r="L25" s="99" t="str">
        <f t="shared" si="6"/>
        <v/>
      </c>
      <c r="M25" s="99" t="str">
        <f t="shared" si="6"/>
        <v/>
      </c>
      <c r="N25" s="102" t="str">
        <f t="shared" si="6"/>
        <v/>
      </c>
      <c r="O25" s="102" t="str">
        <f t="shared" si="6"/>
        <v/>
      </c>
      <c r="P25" s="102" t="str">
        <f t="shared" si="6"/>
        <v/>
      </c>
      <c r="Q25" s="102" t="str">
        <f t="shared" si="6"/>
        <v/>
      </c>
      <c r="R25" s="97" t="str">
        <f t="shared" si="6"/>
        <v/>
      </c>
      <c r="S25" s="99" t="str">
        <f t="shared" si="1"/>
        <v/>
      </c>
      <c r="T25" s="99" t="str">
        <f t="shared" si="1"/>
        <v/>
      </c>
      <c r="V25" s="25" t="e">
        <f t="array" ref="V25">INDEX($F$8:$F$42,MATCH(0,COUNTIF($V$7:V24,$F$8:$F$42),0))</f>
        <v>#N/A</v>
      </c>
      <c r="X25" s="25" t="e">
        <f t="array" ref="X25">INDEX($V$8:$V$171,MATCH(0,COUNTIF($X$7:X24,$V$8:$V$171),0))</f>
        <v>#N/A</v>
      </c>
      <c r="Y25" s="131">
        <f t="shared" si="2"/>
        <v>0</v>
      </c>
      <c r="Z25" s="25" t="str">
        <f t="shared" si="3"/>
        <v/>
      </c>
      <c r="AA25" s="25" t="e">
        <f t="array" ref="AA25">SMALL($Z$8:$Z$32,ROW(A18))</f>
        <v>#NUM!</v>
      </c>
      <c r="AB25" s="131">
        <f t="shared" si="4"/>
        <v>0</v>
      </c>
      <c r="AC25" s="25" t="str">
        <f t="shared" si="5"/>
        <v/>
      </c>
    </row>
    <row r="26" spans="1:30" s="25" customFormat="1" ht="22" customHeight="1">
      <c r="A26" s="116"/>
      <c r="B26" s="117"/>
      <c r="C26" s="93"/>
      <c r="D26" s="94"/>
      <c r="E26" s="96"/>
      <c r="F26" s="115"/>
      <c r="G26" s="99" t="str">
        <f t="shared" si="6"/>
        <v/>
      </c>
      <c r="H26" s="99" t="str">
        <f t="shared" si="6"/>
        <v/>
      </c>
      <c r="I26" s="99" t="str">
        <f t="shared" si="6"/>
        <v/>
      </c>
      <c r="J26" s="99" t="str">
        <f t="shared" si="6"/>
        <v/>
      </c>
      <c r="K26" s="99" t="str">
        <f t="shared" si="6"/>
        <v/>
      </c>
      <c r="L26" s="99" t="str">
        <f t="shared" si="6"/>
        <v/>
      </c>
      <c r="M26" s="99" t="str">
        <f t="shared" si="6"/>
        <v/>
      </c>
      <c r="N26" s="102" t="str">
        <f t="shared" si="6"/>
        <v/>
      </c>
      <c r="O26" s="102" t="str">
        <f t="shared" si="6"/>
        <v/>
      </c>
      <c r="P26" s="102" t="str">
        <f t="shared" si="6"/>
        <v/>
      </c>
      <c r="Q26" s="102" t="str">
        <f t="shared" si="6"/>
        <v/>
      </c>
      <c r="R26" s="97" t="str">
        <f t="shared" si="6"/>
        <v/>
      </c>
      <c r="S26" s="99" t="str">
        <f t="shared" si="1"/>
        <v/>
      </c>
      <c r="T26" s="99" t="str">
        <f t="shared" si="1"/>
        <v/>
      </c>
      <c r="V26" s="25" t="e">
        <f t="array" ref="V26">INDEX($F$8:$F$42,MATCH(0,COUNTIF($V$7:V25,$F$8:$F$42),0))</f>
        <v>#N/A</v>
      </c>
      <c r="X26" s="25" t="e">
        <f t="array" ref="X26">INDEX($V$8:$V$171,MATCH(0,COUNTIF($X$7:X25,$V$8:$V$171),0))</f>
        <v>#N/A</v>
      </c>
      <c r="Y26" s="131">
        <f t="shared" si="2"/>
        <v>0</v>
      </c>
      <c r="Z26" s="25" t="str">
        <f t="shared" si="3"/>
        <v/>
      </c>
      <c r="AA26" s="25" t="e">
        <f t="array" ref="AA26">SMALL($Z$8:$Z$32,ROW(A19))</f>
        <v>#NUM!</v>
      </c>
      <c r="AB26" s="131">
        <f t="shared" si="4"/>
        <v>0</v>
      </c>
      <c r="AC26" s="25" t="str">
        <f t="shared" si="5"/>
        <v/>
      </c>
    </row>
    <row r="27" spans="1:30" s="25" customFormat="1" ht="22" customHeight="1">
      <c r="A27" s="116"/>
      <c r="B27" s="117"/>
      <c r="C27" s="93"/>
      <c r="D27" s="94"/>
      <c r="E27" s="96"/>
      <c r="F27" s="115"/>
      <c r="G27" s="99" t="str">
        <f t="shared" si="6"/>
        <v/>
      </c>
      <c r="H27" s="99" t="str">
        <f t="shared" si="6"/>
        <v/>
      </c>
      <c r="I27" s="99" t="str">
        <f t="shared" si="6"/>
        <v/>
      </c>
      <c r="J27" s="99" t="str">
        <f t="shared" si="6"/>
        <v/>
      </c>
      <c r="K27" s="99" t="str">
        <f t="shared" si="6"/>
        <v/>
      </c>
      <c r="L27" s="99" t="str">
        <f t="shared" si="6"/>
        <v/>
      </c>
      <c r="M27" s="99" t="str">
        <f t="shared" si="6"/>
        <v/>
      </c>
      <c r="N27" s="102" t="str">
        <f t="shared" si="6"/>
        <v/>
      </c>
      <c r="O27" s="102" t="str">
        <f t="shared" si="6"/>
        <v/>
      </c>
      <c r="P27" s="102" t="str">
        <f t="shared" si="6"/>
        <v/>
      </c>
      <c r="Q27" s="102" t="str">
        <f t="shared" si="6"/>
        <v/>
      </c>
      <c r="R27" s="97" t="str">
        <f t="shared" si="6"/>
        <v/>
      </c>
      <c r="S27" s="99" t="str">
        <f t="shared" si="1"/>
        <v/>
      </c>
      <c r="T27" s="99" t="str">
        <f t="shared" si="1"/>
        <v/>
      </c>
      <c r="V27" s="25" t="e">
        <f t="array" ref="V27">INDEX($F$8:$F$42,MATCH(0,COUNTIF($V$7:V26,$F$8:$F$42),0))</f>
        <v>#N/A</v>
      </c>
      <c r="X27" s="25" t="e">
        <f t="array" ref="X27">INDEX($V$8:$V$171,MATCH(0,COUNTIF($X$7:X26,$V$8:$V$171),0))</f>
        <v>#N/A</v>
      </c>
      <c r="Y27" s="131">
        <f t="shared" si="2"/>
        <v>0</v>
      </c>
      <c r="Z27" s="25" t="str">
        <f t="shared" si="3"/>
        <v/>
      </c>
      <c r="AA27" s="25" t="e">
        <f t="array" ref="AA27">SMALL($Z$8:$Z$32,ROW(A20))</f>
        <v>#NUM!</v>
      </c>
      <c r="AB27" s="131">
        <f t="shared" si="4"/>
        <v>0</v>
      </c>
      <c r="AC27" s="25" t="str">
        <f t="shared" si="5"/>
        <v/>
      </c>
    </row>
    <row r="28" spans="1:30" s="25" customFormat="1" ht="22" customHeight="1">
      <c r="A28" s="116"/>
      <c r="B28" s="117"/>
      <c r="C28" s="93"/>
      <c r="D28" s="94"/>
      <c r="E28" s="96"/>
      <c r="F28" s="115"/>
      <c r="G28" s="99" t="str">
        <f t="shared" si="6"/>
        <v/>
      </c>
      <c r="H28" s="99" t="str">
        <f t="shared" si="6"/>
        <v/>
      </c>
      <c r="I28" s="99" t="str">
        <f t="shared" si="6"/>
        <v/>
      </c>
      <c r="J28" s="99" t="str">
        <f t="shared" si="6"/>
        <v/>
      </c>
      <c r="K28" s="99" t="str">
        <f t="shared" si="6"/>
        <v/>
      </c>
      <c r="L28" s="99" t="str">
        <f t="shared" si="6"/>
        <v/>
      </c>
      <c r="M28" s="99" t="str">
        <f t="shared" si="6"/>
        <v/>
      </c>
      <c r="N28" s="102" t="str">
        <f t="shared" si="6"/>
        <v/>
      </c>
      <c r="O28" s="102" t="str">
        <f t="shared" si="6"/>
        <v/>
      </c>
      <c r="P28" s="102" t="str">
        <f t="shared" si="6"/>
        <v/>
      </c>
      <c r="Q28" s="102" t="str">
        <f t="shared" si="6"/>
        <v/>
      </c>
      <c r="R28" s="97" t="str">
        <f t="shared" si="6"/>
        <v/>
      </c>
      <c r="S28" s="99" t="str">
        <f t="shared" si="1"/>
        <v/>
      </c>
      <c r="T28" s="99" t="str">
        <f t="shared" si="1"/>
        <v/>
      </c>
      <c r="V28" s="25" t="e">
        <f t="array" ref="V28">INDEX($F$8:$F$42,MATCH(0,COUNTIF($V$7:V27,$F$8:$F$42),0))</f>
        <v>#N/A</v>
      </c>
      <c r="X28" s="25" t="e">
        <f t="array" ref="X28">INDEX($V$8:$V$171,MATCH(0,COUNTIF($X$7:X27,$V$8:$V$171),0))</f>
        <v>#N/A</v>
      </c>
      <c r="Y28" s="131">
        <f t="shared" si="2"/>
        <v>0</v>
      </c>
      <c r="Z28" s="25" t="str">
        <f t="shared" si="3"/>
        <v/>
      </c>
      <c r="AA28" s="25" t="e">
        <f t="array" ref="AA28">SMALL($Z$8:$Z$32,ROW(A21))</f>
        <v>#NUM!</v>
      </c>
      <c r="AB28" s="131">
        <f t="shared" si="4"/>
        <v>0</v>
      </c>
      <c r="AC28" s="25" t="str">
        <f t="shared" si="5"/>
        <v/>
      </c>
    </row>
    <row r="29" spans="1:30" s="25" customFormat="1" ht="22" customHeight="1">
      <c r="A29" s="116"/>
      <c r="B29" s="117"/>
      <c r="C29" s="93"/>
      <c r="D29" s="94"/>
      <c r="E29" s="96"/>
      <c r="F29" s="115"/>
      <c r="G29" s="99" t="str">
        <f t="shared" si="6"/>
        <v/>
      </c>
      <c r="H29" s="99" t="str">
        <f t="shared" si="6"/>
        <v/>
      </c>
      <c r="I29" s="99" t="str">
        <f t="shared" si="6"/>
        <v/>
      </c>
      <c r="J29" s="99" t="str">
        <f t="shared" ref="G29:R33" si="7">IF(AND($E29,$F29=J$6,SUM(J$6)&gt;0),$E29,"")</f>
        <v/>
      </c>
      <c r="K29" s="99" t="str">
        <f t="shared" si="7"/>
        <v/>
      </c>
      <c r="L29" s="99" t="str">
        <f t="shared" si="7"/>
        <v/>
      </c>
      <c r="M29" s="99" t="str">
        <f t="shared" si="7"/>
        <v/>
      </c>
      <c r="N29" s="102" t="str">
        <f t="shared" si="7"/>
        <v/>
      </c>
      <c r="O29" s="102" t="str">
        <f t="shared" si="7"/>
        <v/>
      </c>
      <c r="P29" s="102" t="str">
        <f t="shared" si="7"/>
        <v/>
      </c>
      <c r="Q29" s="102" t="str">
        <f t="shared" si="7"/>
        <v/>
      </c>
      <c r="R29" s="97" t="str">
        <f t="shared" si="7"/>
        <v/>
      </c>
      <c r="S29" s="99" t="str">
        <f t="shared" si="1"/>
        <v/>
      </c>
      <c r="T29" s="99" t="str">
        <f t="shared" si="1"/>
        <v/>
      </c>
      <c r="V29" s="25" t="e">
        <f t="array" ref="V29">INDEX($F$8:$F$42,MATCH(0,COUNTIF($V$7:V28,$F$8:$F$42),0))</f>
        <v>#N/A</v>
      </c>
      <c r="X29" s="25" t="e">
        <f t="array" ref="X29">INDEX($V$8:$V$171,MATCH(0,COUNTIF($X$7:X28,$V$8:$V$171),0))</f>
        <v>#N/A</v>
      </c>
      <c r="Y29" s="131">
        <f t="shared" si="2"/>
        <v>0</v>
      </c>
      <c r="Z29" s="25" t="str">
        <f t="shared" si="3"/>
        <v/>
      </c>
      <c r="AA29" s="25" t="e">
        <f t="array" ref="AA29">SMALL($Z$8:$Z$32,ROW(A22))</f>
        <v>#NUM!</v>
      </c>
      <c r="AB29" s="131">
        <f t="shared" si="4"/>
        <v>0</v>
      </c>
      <c r="AC29" s="25" t="str">
        <f t="shared" si="5"/>
        <v/>
      </c>
    </row>
    <row r="30" spans="1:30" s="25" customFormat="1" ht="22" customHeight="1">
      <c r="A30" s="116"/>
      <c r="B30" s="117"/>
      <c r="C30" s="93"/>
      <c r="D30" s="94"/>
      <c r="E30" s="96"/>
      <c r="F30" s="115"/>
      <c r="G30" s="99" t="str">
        <f t="shared" si="7"/>
        <v/>
      </c>
      <c r="H30" s="99" t="str">
        <f t="shared" si="7"/>
        <v/>
      </c>
      <c r="I30" s="99" t="str">
        <f t="shared" si="7"/>
        <v/>
      </c>
      <c r="J30" s="99" t="str">
        <f t="shared" si="7"/>
        <v/>
      </c>
      <c r="K30" s="99" t="str">
        <f t="shared" si="7"/>
        <v/>
      </c>
      <c r="L30" s="99" t="str">
        <f t="shared" si="7"/>
        <v/>
      </c>
      <c r="M30" s="99" t="str">
        <f t="shared" si="7"/>
        <v/>
      </c>
      <c r="N30" s="102" t="str">
        <f t="shared" si="7"/>
        <v/>
      </c>
      <c r="O30" s="102" t="str">
        <f t="shared" si="7"/>
        <v/>
      </c>
      <c r="P30" s="102" t="str">
        <f t="shared" si="7"/>
        <v/>
      </c>
      <c r="Q30" s="102" t="str">
        <f t="shared" si="7"/>
        <v/>
      </c>
      <c r="R30" s="97" t="str">
        <f t="shared" si="7"/>
        <v/>
      </c>
      <c r="S30" s="99" t="str">
        <f t="shared" si="1"/>
        <v/>
      </c>
      <c r="T30" s="99" t="str">
        <f t="shared" si="1"/>
        <v/>
      </c>
      <c r="V30" s="25" t="e">
        <f t="array" ref="V30">INDEX($F$8:$F$42,MATCH(0,COUNTIF($V$7:V29,$F$8:$F$42),0))</f>
        <v>#N/A</v>
      </c>
      <c r="X30" s="25" t="e">
        <f t="array" ref="X30">INDEX($V$8:$V$171,MATCH(0,COUNTIF($X$7:X29,$V$8:$V$171),0))</f>
        <v>#N/A</v>
      </c>
      <c r="Y30" s="131">
        <f t="shared" si="2"/>
        <v>0</v>
      </c>
      <c r="Z30" s="25" t="str">
        <f t="shared" si="3"/>
        <v/>
      </c>
      <c r="AA30" s="25" t="e">
        <f t="array" ref="AA30">SMALL($Z$8:$Z$32,ROW(A33))</f>
        <v>#NUM!</v>
      </c>
      <c r="AB30" s="131">
        <f t="shared" si="4"/>
        <v>0</v>
      </c>
      <c r="AC30" s="25" t="str">
        <f t="shared" si="5"/>
        <v/>
      </c>
    </row>
    <row r="31" spans="1:30" s="25" customFormat="1" ht="22" customHeight="1">
      <c r="A31" s="116"/>
      <c r="B31" s="117"/>
      <c r="C31" s="93"/>
      <c r="D31" s="94"/>
      <c r="E31" s="96"/>
      <c r="F31" s="115"/>
      <c r="G31" s="99" t="str">
        <f t="shared" si="7"/>
        <v/>
      </c>
      <c r="H31" s="99" t="str">
        <f t="shared" si="7"/>
        <v/>
      </c>
      <c r="I31" s="99" t="str">
        <f t="shared" si="7"/>
        <v/>
      </c>
      <c r="J31" s="99" t="str">
        <f t="shared" si="7"/>
        <v/>
      </c>
      <c r="K31" s="99" t="str">
        <f t="shared" si="7"/>
        <v/>
      </c>
      <c r="L31" s="99" t="str">
        <f t="shared" si="7"/>
        <v/>
      </c>
      <c r="M31" s="99" t="str">
        <f t="shared" si="7"/>
        <v/>
      </c>
      <c r="N31" s="102" t="str">
        <f t="shared" si="7"/>
        <v/>
      </c>
      <c r="O31" s="102" t="str">
        <f t="shared" si="7"/>
        <v/>
      </c>
      <c r="P31" s="102" t="str">
        <f t="shared" si="7"/>
        <v/>
      </c>
      <c r="Q31" s="102" t="str">
        <f t="shared" si="7"/>
        <v/>
      </c>
      <c r="R31" s="97" t="str">
        <f t="shared" si="7"/>
        <v/>
      </c>
      <c r="S31" s="99" t="str">
        <f t="shared" si="1"/>
        <v/>
      </c>
      <c r="T31" s="99" t="str">
        <f t="shared" si="1"/>
        <v/>
      </c>
      <c r="V31" s="25" t="e">
        <f t="array" ref="V31">INDEX($F$8:$F$42,MATCH(0,COUNTIF($V$7:V30,$F$8:$F$42),0))</f>
        <v>#N/A</v>
      </c>
      <c r="X31" s="25" t="e">
        <f t="array" ref="X31">INDEX($V$8:$V$171,MATCH(0,COUNTIF($X$7:X30,$V$8:$V$171),0))</f>
        <v>#N/A</v>
      </c>
      <c r="Y31" s="131">
        <f t="shared" si="2"/>
        <v>0</v>
      </c>
      <c r="Z31" s="25" t="str">
        <f t="shared" si="3"/>
        <v/>
      </c>
      <c r="AA31" s="25" t="e">
        <f t="array" ref="AA31">SMALL($Z$8:$Z$32,ROW(A34))</f>
        <v>#NUM!</v>
      </c>
      <c r="AB31" s="131">
        <f t="shared" si="4"/>
        <v>0</v>
      </c>
      <c r="AC31" s="25" t="str">
        <f t="shared" si="5"/>
        <v/>
      </c>
    </row>
    <row r="32" spans="1:30" s="25" customFormat="1" ht="22" customHeight="1">
      <c r="A32" s="116"/>
      <c r="B32" s="117"/>
      <c r="C32" s="93"/>
      <c r="D32" s="94"/>
      <c r="E32" s="96"/>
      <c r="F32" s="115"/>
      <c r="G32" s="99" t="str">
        <f t="shared" si="7"/>
        <v/>
      </c>
      <c r="H32" s="99" t="str">
        <f t="shared" si="7"/>
        <v/>
      </c>
      <c r="I32" s="99" t="str">
        <f t="shared" si="7"/>
        <v/>
      </c>
      <c r="J32" s="99" t="str">
        <f t="shared" si="7"/>
        <v/>
      </c>
      <c r="K32" s="99" t="str">
        <f t="shared" si="7"/>
        <v/>
      </c>
      <c r="L32" s="99" t="str">
        <f t="shared" si="7"/>
        <v/>
      </c>
      <c r="M32" s="99" t="str">
        <f t="shared" si="7"/>
        <v/>
      </c>
      <c r="N32" s="102" t="str">
        <f t="shared" si="7"/>
        <v/>
      </c>
      <c r="O32" s="102" t="str">
        <f t="shared" si="7"/>
        <v/>
      </c>
      <c r="P32" s="102" t="str">
        <f t="shared" si="7"/>
        <v/>
      </c>
      <c r="Q32" s="102" t="str">
        <f t="shared" si="7"/>
        <v/>
      </c>
      <c r="R32" s="97" t="str">
        <f t="shared" si="7"/>
        <v/>
      </c>
      <c r="S32" s="99" t="str">
        <f t="shared" si="1"/>
        <v/>
      </c>
      <c r="T32" s="99" t="str">
        <f t="shared" si="1"/>
        <v/>
      </c>
      <c r="V32" s="25" t="e">
        <f t="array" ref="V32">INDEX($F$8:$F$42,MATCH(0,COUNTIF($V$7:V31,$F$8:$F$42),0))</f>
        <v>#N/A</v>
      </c>
      <c r="X32" s="25" t="e">
        <f t="array" ref="X32">INDEX($V$8:$V$171,MATCH(0,COUNTIF($X$7:X31,$V$8:$V$171),0))</f>
        <v>#N/A</v>
      </c>
      <c r="Y32" s="131">
        <f t="shared" si="2"/>
        <v>0</v>
      </c>
      <c r="Z32" s="25" t="str">
        <f t="shared" si="3"/>
        <v/>
      </c>
      <c r="AA32" s="25" t="e">
        <f t="array" ref="AA32">SMALL($Z$8:$Z$32,ROW(A35))</f>
        <v>#NUM!</v>
      </c>
      <c r="AB32" s="131">
        <f t="shared" si="4"/>
        <v>0</v>
      </c>
      <c r="AC32" s="25" t="str">
        <f t="shared" si="5"/>
        <v/>
      </c>
    </row>
    <row r="33" spans="1:31" s="30" customFormat="1" ht="22" customHeight="1">
      <c r="A33" s="116"/>
      <c r="B33" s="117"/>
      <c r="C33" s="93"/>
      <c r="D33" s="94"/>
      <c r="E33" s="96"/>
      <c r="F33" s="115"/>
      <c r="G33" s="99" t="str">
        <f t="shared" si="7"/>
        <v/>
      </c>
      <c r="H33" s="99" t="str">
        <f t="shared" si="7"/>
        <v/>
      </c>
      <c r="I33" s="99" t="str">
        <f t="shared" si="7"/>
        <v/>
      </c>
      <c r="J33" s="99" t="str">
        <f t="shared" si="7"/>
        <v/>
      </c>
      <c r="K33" s="99" t="str">
        <f t="shared" si="7"/>
        <v/>
      </c>
      <c r="L33" s="99" t="str">
        <f t="shared" si="7"/>
        <v/>
      </c>
      <c r="M33" s="99" t="str">
        <f t="shared" si="7"/>
        <v/>
      </c>
      <c r="N33" s="102" t="str">
        <f t="shared" si="7"/>
        <v/>
      </c>
      <c r="O33" s="102" t="str">
        <f t="shared" si="7"/>
        <v/>
      </c>
      <c r="P33" s="102" t="str">
        <f t="shared" si="7"/>
        <v/>
      </c>
      <c r="Q33" s="102" t="str">
        <f t="shared" si="7"/>
        <v/>
      </c>
      <c r="R33" s="97" t="str">
        <f t="shared" si="7"/>
        <v/>
      </c>
      <c r="S33" s="99" t="str">
        <f t="shared" si="1"/>
        <v/>
      </c>
      <c r="T33" s="99" t="str">
        <f t="shared" si="1"/>
        <v/>
      </c>
      <c r="V33" s="25" t="e">
        <f t="array" ref="V33">INDEX($F$8:$F$42,MATCH(0,COUNTIF($V$7:V32,$F$8:$F$42),0))</f>
        <v>#N/A</v>
      </c>
      <c r="W33" s="25"/>
      <c r="X33" s="25" t="e">
        <f t="array" ref="X33">INDEX($V$8:$V$171,MATCH(0,COUNTIF($X$7:X32,$V$8:$V$171),0))</f>
        <v>#N/A</v>
      </c>
      <c r="Y33" s="131">
        <f t="shared" si="2"/>
        <v>0</v>
      </c>
      <c r="Z33" s="25" t="str">
        <f t="shared" ref="Z33:Z42" si="8">IF(Y33,X33,"")</f>
        <v/>
      </c>
      <c r="AA33" s="25" t="e">
        <f t="array" ref="AA33">SMALL($Z$8:$Z$32,ROW(A36))</f>
        <v>#NUM!</v>
      </c>
      <c r="AB33" s="131">
        <f t="shared" si="4"/>
        <v>0</v>
      </c>
    </row>
    <row r="34" spans="1:31" s="5" customFormat="1" ht="22" customHeight="1">
      <c r="A34" s="116"/>
      <c r="B34" s="117"/>
      <c r="C34" s="93"/>
      <c r="D34" s="94"/>
      <c r="E34" s="96"/>
      <c r="F34" s="115"/>
      <c r="G34" s="99" t="str">
        <f t="shared" si="6"/>
        <v/>
      </c>
      <c r="H34" s="99" t="str">
        <f t="shared" si="6"/>
        <v/>
      </c>
      <c r="I34" s="99" t="str">
        <f t="shared" si="6"/>
        <v/>
      </c>
      <c r="J34" s="99" t="str">
        <f t="shared" si="6"/>
        <v/>
      </c>
      <c r="K34" s="99" t="str">
        <f t="shared" si="6"/>
        <v/>
      </c>
      <c r="L34" s="99" t="str">
        <f t="shared" si="6"/>
        <v/>
      </c>
      <c r="M34" s="99" t="str">
        <f t="shared" si="6"/>
        <v/>
      </c>
      <c r="N34" s="102" t="str">
        <f t="shared" si="6"/>
        <v/>
      </c>
      <c r="O34" s="102" t="str">
        <f t="shared" si="6"/>
        <v/>
      </c>
      <c r="P34" s="102" t="str">
        <f t="shared" si="6"/>
        <v/>
      </c>
      <c r="Q34" s="102" t="str">
        <f t="shared" si="6"/>
        <v/>
      </c>
      <c r="R34" s="97" t="str">
        <f t="shared" si="6"/>
        <v/>
      </c>
      <c r="S34" s="99" t="str">
        <f t="shared" si="1"/>
        <v/>
      </c>
      <c r="T34" s="99" t="str">
        <f t="shared" si="1"/>
        <v/>
      </c>
      <c r="U34" s="41"/>
      <c r="V34" s="25" t="e">
        <f t="array" ref="V34">INDEX($F$8:$F$42,MATCH(0,COUNTIF($V$7:V33,$F$8:$F$42),0))</f>
        <v>#N/A</v>
      </c>
      <c r="W34" s="25"/>
      <c r="X34" s="25" t="e">
        <f t="array" ref="X34">INDEX($V$8:$V$171,MATCH(0,COUNTIF($X$7:X33,$V$8:$V$171),0))</f>
        <v>#N/A</v>
      </c>
      <c r="Y34" s="131">
        <f t="shared" si="2"/>
        <v>0</v>
      </c>
      <c r="Z34" s="25" t="str">
        <f t="shared" si="8"/>
        <v/>
      </c>
      <c r="AA34" s="25" t="e">
        <f t="array" ref="AA34">SMALL($Z$8:$Z$32,ROW(A37))</f>
        <v>#NUM!</v>
      </c>
      <c r="AB34" s="131">
        <f t="shared" si="4"/>
        <v>0</v>
      </c>
      <c r="AC34" s="30"/>
      <c r="AD34" s="30"/>
      <c r="AE34" s="30"/>
    </row>
    <row r="35" spans="1:31" s="24" customFormat="1" ht="22" customHeight="1">
      <c r="A35" s="116"/>
      <c r="B35" s="117"/>
      <c r="C35" s="93"/>
      <c r="D35" s="94"/>
      <c r="E35" s="96"/>
      <c r="F35" s="115"/>
      <c r="G35" s="99" t="str">
        <f t="shared" si="6"/>
        <v/>
      </c>
      <c r="H35" s="99" t="str">
        <f t="shared" si="6"/>
        <v/>
      </c>
      <c r="I35" s="99" t="str">
        <f t="shared" si="6"/>
        <v/>
      </c>
      <c r="J35" s="99" t="str">
        <f t="shared" si="6"/>
        <v/>
      </c>
      <c r="K35" s="99" t="str">
        <f t="shared" si="6"/>
        <v/>
      </c>
      <c r="L35" s="99" t="str">
        <f t="shared" si="6"/>
        <v/>
      </c>
      <c r="M35" s="99" t="str">
        <f t="shared" si="6"/>
        <v/>
      </c>
      <c r="N35" s="102" t="str">
        <f t="shared" si="6"/>
        <v/>
      </c>
      <c r="O35" s="102" t="str">
        <f t="shared" si="6"/>
        <v/>
      </c>
      <c r="P35" s="102" t="str">
        <f t="shared" si="6"/>
        <v/>
      </c>
      <c r="Q35" s="102" t="str">
        <f t="shared" si="6"/>
        <v/>
      </c>
      <c r="R35" s="97" t="str">
        <f t="shared" si="6"/>
        <v/>
      </c>
      <c r="S35" s="99" t="str">
        <f t="shared" si="1"/>
        <v/>
      </c>
      <c r="T35" s="99" t="str">
        <f t="shared" si="1"/>
        <v/>
      </c>
      <c r="V35" s="25" t="e">
        <f t="array" ref="V35">INDEX($F$8:$F$42,MATCH(0,COUNTIF($V$7:V34,$F$8:$F$42),0))</f>
        <v>#N/A</v>
      </c>
      <c r="W35" s="25"/>
      <c r="X35" s="25" t="e">
        <f t="array" ref="X35">INDEX($V$8:$V$171,MATCH(0,COUNTIF($X$7:X34,$V$8:$V$171),0))</f>
        <v>#N/A</v>
      </c>
      <c r="Y35" s="131">
        <f t="shared" si="2"/>
        <v>0</v>
      </c>
      <c r="Z35" s="25" t="str">
        <f t="shared" si="8"/>
        <v/>
      </c>
      <c r="AA35" s="25" t="e">
        <f t="array" ref="AA35">SMALL($Z$8:$Z$32,ROW(A38))</f>
        <v>#NUM!</v>
      </c>
      <c r="AB35" s="131">
        <f t="shared" si="4"/>
        <v>0</v>
      </c>
      <c r="AC35" s="30"/>
      <c r="AD35" s="30"/>
      <c r="AE35" s="30"/>
    </row>
    <row r="36" spans="1:31" s="24" customFormat="1" ht="22" customHeight="1">
      <c r="A36" s="116"/>
      <c r="B36" s="117"/>
      <c r="C36" s="93"/>
      <c r="D36" s="94"/>
      <c r="E36" s="96"/>
      <c r="F36" s="115"/>
      <c r="G36" s="99" t="str">
        <f t="shared" si="6"/>
        <v/>
      </c>
      <c r="H36" s="99" t="str">
        <f t="shared" si="6"/>
        <v/>
      </c>
      <c r="I36" s="99" t="str">
        <f t="shared" si="6"/>
        <v/>
      </c>
      <c r="J36" s="99" t="str">
        <f t="shared" si="6"/>
        <v/>
      </c>
      <c r="K36" s="99" t="str">
        <f t="shared" si="6"/>
        <v/>
      </c>
      <c r="L36" s="99" t="str">
        <f t="shared" si="6"/>
        <v/>
      </c>
      <c r="M36" s="99" t="str">
        <f t="shared" si="6"/>
        <v/>
      </c>
      <c r="N36" s="102" t="str">
        <f t="shared" si="6"/>
        <v/>
      </c>
      <c r="O36" s="102" t="str">
        <f t="shared" si="6"/>
        <v/>
      </c>
      <c r="P36" s="102" t="str">
        <f t="shared" si="6"/>
        <v/>
      </c>
      <c r="Q36" s="102" t="str">
        <f t="shared" si="6"/>
        <v/>
      </c>
      <c r="R36" s="97" t="str">
        <f t="shared" si="6"/>
        <v/>
      </c>
      <c r="S36" s="99" t="str">
        <f t="shared" si="1"/>
        <v/>
      </c>
      <c r="T36" s="99" t="str">
        <f t="shared" si="1"/>
        <v/>
      </c>
      <c r="U36" s="48"/>
      <c r="V36" s="25" t="e">
        <f t="array" ref="V36">INDEX($F$8:$F$42,MATCH(0,COUNTIF($V$7:V35,$F$8:$F$42),0))</f>
        <v>#N/A</v>
      </c>
      <c r="W36" s="25"/>
      <c r="X36" s="25" t="e">
        <f t="array" ref="X36">INDEX($V$8:$V$171,MATCH(0,COUNTIF($X$7:X35,$V$8:$V$171),0))</f>
        <v>#N/A</v>
      </c>
      <c r="Y36" s="131">
        <f t="shared" si="2"/>
        <v>0</v>
      </c>
      <c r="Z36" s="25" t="str">
        <f t="shared" si="8"/>
        <v/>
      </c>
      <c r="AA36" s="25" t="e">
        <f t="array" ref="AA36">SMALL($Z$8:$Z$32,ROW(A39))</f>
        <v>#NUM!</v>
      </c>
      <c r="AB36" s="131">
        <f t="shared" si="4"/>
        <v>0</v>
      </c>
      <c r="AC36" s="30"/>
      <c r="AD36" s="30"/>
      <c r="AE36" s="30"/>
    </row>
    <row r="37" spans="1:31" s="24" customFormat="1" ht="22" customHeight="1">
      <c r="A37" s="116"/>
      <c r="B37" s="117"/>
      <c r="C37" s="93"/>
      <c r="D37" s="94"/>
      <c r="E37" s="96"/>
      <c r="F37" s="115"/>
      <c r="G37" s="99" t="str">
        <f t="shared" si="6"/>
        <v/>
      </c>
      <c r="H37" s="99" t="str">
        <f t="shared" si="6"/>
        <v/>
      </c>
      <c r="I37" s="99" t="str">
        <f t="shared" si="6"/>
        <v/>
      </c>
      <c r="J37" s="99" t="str">
        <f t="shared" si="6"/>
        <v/>
      </c>
      <c r="K37" s="99" t="str">
        <f t="shared" si="6"/>
        <v/>
      </c>
      <c r="L37" s="99" t="str">
        <f t="shared" si="6"/>
        <v/>
      </c>
      <c r="M37" s="99" t="str">
        <f t="shared" si="6"/>
        <v/>
      </c>
      <c r="N37" s="102" t="str">
        <f t="shared" si="6"/>
        <v/>
      </c>
      <c r="O37" s="102" t="str">
        <f t="shared" si="6"/>
        <v/>
      </c>
      <c r="P37" s="102" t="str">
        <f t="shared" si="6"/>
        <v/>
      </c>
      <c r="Q37" s="102" t="str">
        <f t="shared" si="6"/>
        <v/>
      </c>
      <c r="R37" s="97" t="str">
        <f t="shared" si="6"/>
        <v/>
      </c>
      <c r="S37" s="99" t="str">
        <f t="shared" si="1"/>
        <v/>
      </c>
      <c r="T37" s="99" t="str">
        <f t="shared" si="1"/>
        <v/>
      </c>
      <c r="V37" s="25" t="e">
        <f t="array" ref="V37">INDEX($F$8:$F$42,MATCH(0,COUNTIF($V$7:V36,$F$8:$F$42),0))</f>
        <v>#N/A</v>
      </c>
      <c r="W37" s="25"/>
      <c r="X37" s="25" t="e">
        <f t="array" ref="X37">INDEX($V$8:$V$171,MATCH(0,COUNTIF($X$7:X36,$V$8:$V$171),0))</f>
        <v>#N/A</v>
      </c>
      <c r="Y37" s="131">
        <f t="shared" si="2"/>
        <v>0</v>
      </c>
      <c r="Z37" s="25" t="str">
        <f t="shared" si="8"/>
        <v/>
      </c>
      <c r="AA37" s="25" t="e">
        <f t="array" ref="AA37">SMALL($Z$8:$Z$32,ROW(A40))</f>
        <v>#NUM!</v>
      </c>
      <c r="AB37" s="131">
        <f t="shared" si="4"/>
        <v>0</v>
      </c>
      <c r="AC37" s="30"/>
      <c r="AD37" s="30"/>
      <c r="AE37" s="30"/>
    </row>
    <row r="38" spans="1:31" s="24" customFormat="1" ht="22" customHeight="1">
      <c r="A38" s="116"/>
      <c r="B38" s="117"/>
      <c r="C38" s="93"/>
      <c r="D38" s="94"/>
      <c r="E38" s="96"/>
      <c r="F38" s="115"/>
      <c r="G38" s="99" t="str">
        <f t="shared" si="6"/>
        <v/>
      </c>
      <c r="H38" s="99" t="str">
        <f t="shared" si="6"/>
        <v/>
      </c>
      <c r="I38" s="99" t="str">
        <f t="shared" si="6"/>
        <v/>
      </c>
      <c r="J38" s="99" t="str">
        <f t="shared" si="6"/>
        <v/>
      </c>
      <c r="K38" s="99" t="str">
        <f t="shared" si="6"/>
        <v/>
      </c>
      <c r="L38" s="99" t="str">
        <f t="shared" si="6"/>
        <v/>
      </c>
      <c r="M38" s="99" t="str">
        <f t="shared" si="6"/>
        <v/>
      </c>
      <c r="N38" s="102" t="str">
        <f t="shared" si="6"/>
        <v/>
      </c>
      <c r="O38" s="102" t="str">
        <f t="shared" si="6"/>
        <v/>
      </c>
      <c r="P38" s="102" t="str">
        <f t="shared" si="6"/>
        <v/>
      </c>
      <c r="Q38" s="102" t="str">
        <f t="shared" si="6"/>
        <v/>
      </c>
      <c r="R38" s="97" t="str">
        <f t="shared" si="6"/>
        <v/>
      </c>
      <c r="S38" s="99" t="str">
        <f t="shared" si="1"/>
        <v/>
      </c>
      <c r="T38" s="99" t="str">
        <f t="shared" si="1"/>
        <v/>
      </c>
      <c r="V38" s="25" t="e">
        <f t="array" ref="V38">INDEX($F$8:$F$42,MATCH(0,COUNTIF($V$7:V37,$F$8:$F$42),0))</f>
        <v>#N/A</v>
      </c>
      <c r="W38" s="25"/>
      <c r="X38" s="25" t="e">
        <f t="array" ref="X38">INDEX($V$8:$V$171,MATCH(0,COUNTIF($X$7:X37,$V$8:$V$171),0))</f>
        <v>#N/A</v>
      </c>
      <c r="Y38" s="131">
        <f t="shared" si="2"/>
        <v>0</v>
      </c>
      <c r="Z38" s="25" t="str">
        <f t="shared" si="8"/>
        <v/>
      </c>
      <c r="AA38" s="25" t="e">
        <f t="array" ref="AA38">SMALL($Z$8:$Z$32,ROW(A41))</f>
        <v>#NUM!</v>
      </c>
      <c r="AB38" s="131">
        <f t="shared" si="4"/>
        <v>0</v>
      </c>
      <c r="AC38" s="30"/>
      <c r="AD38" s="30"/>
      <c r="AE38" s="30"/>
    </row>
    <row r="39" spans="1:31" s="24" customFormat="1" ht="22" customHeight="1">
      <c r="A39" s="116"/>
      <c r="B39" s="117"/>
      <c r="C39" s="93"/>
      <c r="D39" s="94"/>
      <c r="E39" s="96"/>
      <c r="F39" s="115"/>
      <c r="G39" s="99" t="str">
        <f t="shared" si="6"/>
        <v/>
      </c>
      <c r="H39" s="99" t="str">
        <f t="shared" si="6"/>
        <v/>
      </c>
      <c r="I39" s="99" t="str">
        <f t="shared" si="6"/>
        <v/>
      </c>
      <c r="J39" s="99" t="str">
        <f t="shared" si="6"/>
        <v/>
      </c>
      <c r="K39" s="99" t="str">
        <f t="shared" si="6"/>
        <v/>
      </c>
      <c r="L39" s="99" t="str">
        <f t="shared" si="6"/>
        <v/>
      </c>
      <c r="M39" s="99" t="str">
        <f t="shared" si="6"/>
        <v/>
      </c>
      <c r="N39" s="102" t="str">
        <f t="shared" si="6"/>
        <v/>
      </c>
      <c r="O39" s="102" t="str">
        <f t="shared" si="6"/>
        <v/>
      </c>
      <c r="P39" s="102" t="str">
        <f t="shared" si="6"/>
        <v/>
      </c>
      <c r="Q39" s="102" t="str">
        <f t="shared" si="6"/>
        <v/>
      </c>
      <c r="R39" s="97" t="str">
        <f t="shared" si="6"/>
        <v/>
      </c>
      <c r="S39" s="99" t="str">
        <f t="shared" si="1"/>
        <v/>
      </c>
      <c r="T39" s="99" t="str">
        <f t="shared" si="1"/>
        <v/>
      </c>
      <c r="V39" s="25" t="e">
        <f t="array" ref="V39">INDEX($F$8:$F$42,MATCH(0,COUNTIF($V$7:V38,$F$8:$F$42),0))</f>
        <v>#N/A</v>
      </c>
      <c r="W39" s="25"/>
      <c r="X39" s="25" t="e">
        <f t="array" ref="X39">INDEX($V$8:$V$171,MATCH(0,COUNTIF($X$7:X38,$V$8:$V$171),0))</f>
        <v>#N/A</v>
      </c>
      <c r="Y39" s="131">
        <f t="shared" si="2"/>
        <v>0</v>
      </c>
      <c r="Z39" s="25" t="str">
        <f t="shared" si="8"/>
        <v/>
      </c>
      <c r="AA39" s="25" t="e">
        <f t="array" ref="AA39">SMALL($Z$8:$Z$32,ROW(A42))</f>
        <v>#NUM!</v>
      </c>
      <c r="AB39" s="131">
        <f t="shared" si="4"/>
        <v>0</v>
      </c>
      <c r="AC39" s="30"/>
      <c r="AD39" s="30"/>
      <c r="AE39" s="30"/>
    </row>
    <row r="40" spans="1:31" s="24" customFormat="1" ht="22" customHeight="1">
      <c r="A40" s="116"/>
      <c r="B40" s="117"/>
      <c r="C40" s="93"/>
      <c r="D40" s="94"/>
      <c r="E40" s="96"/>
      <c r="F40" s="115"/>
      <c r="G40" s="99" t="str">
        <f t="shared" si="6"/>
        <v/>
      </c>
      <c r="H40" s="99" t="str">
        <f t="shared" si="6"/>
        <v/>
      </c>
      <c r="I40" s="99" t="str">
        <f t="shared" si="6"/>
        <v/>
      </c>
      <c r="J40" s="99" t="str">
        <f t="shared" si="6"/>
        <v/>
      </c>
      <c r="K40" s="99" t="str">
        <f t="shared" si="6"/>
        <v/>
      </c>
      <c r="L40" s="99" t="str">
        <f t="shared" si="6"/>
        <v/>
      </c>
      <c r="M40" s="99" t="str">
        <f t="shared" si="6"/>
        <v/>
      </c>
      <c r="N40" s="102" t="str">
        <f t="shared" si="6"/>
        <v/>
      </c>
      <c r="O40" s="102" t="str">
        <f t="shared" si="6"/>
        <v/>
      </c>
      <c r="P40" s="102" t="str">
        <f t="shared" si="6"/>
        <v/>
      </c>
      <c r="Q40" s="102" t="str">
        <f t="shared" si="6"/>
        <v/>
      </c>
      <c r="R40" s="97" t="str">
        <f t="shared" si="6"/>
        <v/>
      </c>
      <c r="S40" s="99" t="str">
        <f t="shared" si="1"/>
        <v/>
      </c>
      <c r="T40" s="99" t="str">
        <f t="shared" si="1"/>
        <v/>
      </c>
      <c r="V40" s="25" t="e">
        <f t="array" ref="V40">INDEX($F$8:$F$42,MATCH(0,COUNTIF($V$7:V39,$F$8:$F$42),0))</f>
        <v>#N/A</v>
      </c>
      <c r="W40" s="25"/>
      <c r="X40" s="25" t="e">
        <f t="array" ref="X40">INDEX($V$8:$V$171,MATCH(0,COUNTIF($X$7:X39,$V$8:$V$171),0))</f>
        <v>#N/A</v>
      </c>
      <c r="Y40" s="131">
        <f t="shared" si="2"/>
        <v>0</v>
      </c>
      <c r="Z40" s="25" t="str">
        <f t="shared" si="8"/>
        <v/>
      </c>
      <c r="AA40" s="25" t="e">
        <f t="array" ref="AA40">SMALL($Z$8:$Z$32,ROW(A43))</f>
        <v>#NUM!</v>
      </c>
      <c r="AB40" s="131">
        <f t="shared" si="4"/>
        <v>0</v>
      </c>
      <c r="AC40" s="30"/>
      <c r="AD40" s="30"/>
      <c r="AE40" s="30"/>
    </row>
    <row r="41" spans="1:31" s="24" customFormat="1" ht="22" customHeight="1">
      <c r="A41" s="116"/>
      <c r="B41" s="117"/>
      <c r="C41" s="93"/>
      <c r="D41" s="94"/>
      <c r="E41" s="96"/>
      <c r="F41" s="115"/>
      <c r="G41" s="99" t="str">
        <f t="shared" si="6"/>
        <v/>
      </c>
      <c r="H41" s="99" t="str">
        <f t="shared" si="6"/>
        <v/>
      </c>
      <c r="I41" s="99" t="str">
        <f t="shared" si="6"/>
        <v/>
      </c>
      <c r="J41" s="99" t="str">
        <f t="shared" si="6"/>
        <v/>
      </c>
      <c r="K41" s="99" t="str">
        <f t="shared" si="6"/>
        <v/>
      </c>
      <c r="L41" s="99" t="str">
        <f t="shared" si="6"/>
        <v/>
      </c>
      <c r="M41" s="99" t="str">
        <f t="shared" si="6"/>
        <v/>
      </c>
      <c r="N41" s="102" t="str">
        <f t="shared" si="6"/>
        <v/>
      </c>
      <c r="O41" s="102" t="str">
        <f t="shared" si="6"/>
        <v/>
      </c>
      <c r="P41" s="102" t="str">
        <f t="shared" si="6"/>
        <v/>
      </c>
      <c r="Q41" s="102" t="str">
        <f t="shared" si="6"/>
        <v/>
      </c>
      <c r="R41" s="97" t="str">
        <f t="shared" si="6"/>
        <v/>
      </c>
      <c r="S41" s="99" t="str">
        <f t="shared" si="1"/>
        <v/>
      </c>
      <c r="T41" s="99" t="str">
        <f t="shared" si="1"/>
        <v/>
      </c>
      <c r="V41" s="25" t="e">
        <f t="array" ref="V41">INDEX($F$8:$F$42,MATCH(0,COUNTIF($V$7:V40,$F$8:$F$42),0))</f>
        <v>#N/A</v>
      </c>
      <c r="W41" s="25"/>
      <c r="X41" s="25" t="e">
        <f t="array" ref="X41">INDEX($V$8:$V$171,MATCH(0,COUNTIF($X$7:X40,$V$8:$V$171),0))</f>
        <v>#N/A</v>
      </c>
      <c r="Y41" s="131">
        <f t="shared" si="2"/>
        <v>0</v>
      </c>
      <c r="Z41" s="25" t="str">
        <f t="shared" si="8"/>
        <v/>
      </c>
      <c r="AA41" s="25" t="e">
        <f t="array" ref="AA41">SMALL($Z$8:$Z$32,ROW(A44))</f>
        <v>#NUM!</v>
      </c>
      <c r="AB41" s="131">
        <f t="shared" si="4"/>
        <v>0</v>
      </c>
      <c r="AC41" s="30"/>
      <c r="AD41" s="30"/>
      <c r="AE41" s="30"/>
    </row>
    <row r="42" spans="1:31" ht="22" customHeight="1">
      <c r="A42" s="116"/>
      <c r="B42" s="117"/>
      <c r="C42" s="93"/>
      <c r="D42" s="94"/>
      <c r="E42" s="96"/>
      <c r="F42" s="115"/>
      <c r="G42" s="99" t="str">
        <f t="shared" si="6"/>
        <v/>
      </c>
      <c r="H42" s="99" t="str">
        <f t="shared" si="6"/>
        <v/>
      </c>
      <c r="I42" s="99" t="str">
        <f t="shared" si="6"/>
        <v/>
      </c>
      <c r="J42" s="99" t="str">
        <f t="shared" si="6"/>
        <v/>
      </c>
      <c r="K42" s="99" t="str">
        <f t="shared" si="6"/>
        <v/>
      </c>
      <c r="L42" s="99" t="str">
        <f t="shared" si="6"/>
        <v/>
      </c>
      <c r="M42" s="99" t="str">
        <f t="shared" si="6"/>
        <v/>
      </c>
      <c r="N42" s="102" t="str">
        <f t="shared" si="6"/>
        <v/>
      </c>
      <c r="O42" s="102" t="str">
        <f t="shared" si="6"/>
        <v/>
      </c>
      <c r="P42" s="102" t="str">
        <f t="shared" si="6"/>
        <v/>
      </c>
      <c r="Q42" s="102" t="str">
        <f t="shared" si="6"/>
        <v/>
      </c>
      <c r="R42" s="97" t="str">
        <f t="shared" si="6"/>
        <v/>
      </c>
      <c r="S42" s="99" t="str">
        <f t="shared" si="1"/>
        <v/>
      </c>
      <c r="T42" s="99" t="str">
        <f t="shared" si="1"/>
        <v/>
      </c>
      <c r="V42" s="25" t="e">
        <f t="array" ref="V42">INDEX($F$8:$F$42,MATCH(0,COUNTIF($V$7:V41,$F$8:$F$42),0))</f>
        <v>#N/A</v>
      </c>
      <c r="W42" s="25"/>
      <c r="X42" s="25" t="e">
        <f t="array" ref="X42">INDEX($V$8:$V$171,MATCH(0,COUNTIF($X$7:X41,$V$8:$V$171),0))</f>
        <v>#N/A</v>
      </c>
      <c r="Y42" s="131">
        <f t="shared" si="2"/>
        <v>0</v>
      </c>
      <c r="Z42" s="25" t="str">
        <f t="shared" si="8"/>
        <v/>
      </c>
      <c r="AA42" s="25" t="e">
        <f t="array" ref="AA42">SMALL($Z$8:$Z$32,ROW(A45))</f>
        <v>#NUM!</v>
      </c>
      <c r="AB42" s="131">
        <f t="shared" si="4"/>
        <v>0</v>
      </c>
      <c r="AC42" s="30"/>
      <c r="AD42" s="30"/>
      <c r="AE42" s="30"/>
    </row>
    <row r="43" spans="1:31" ht="10" customHeight="1">
      <c r="A43" s="26"/>
      <c r="B43" s="27"/>
      <c r="C43" s="28"/>
      <c r="D43" s="28"/>
      <c r="E43" s="29"/>
      <c r="F43" s="30"/>
      <c r="G43" s="103"/>
      <c r="H43" s="103"/>
      <c r="I43" s="104"/>
      <c r="J43" s="104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V43" s="30"/>
      <c r="W43" s="30"/>
      <c r="X43" s="30"/>
      <c r="Y43" s="30"/>
      <c r="Z43" s="30"/>
      <c r="AA43" s="30"/>
      <c r="AB43" s="30"/>
      <c r="AC43" s="30"/>
      <c r="AD43" s="30"/>
      <c r="AE43" s="30"/>
    </row>
    <row r="44" spans="1:31" ht="22" customHeight="1">
      <c r="A44" s="74"/>
      <c r="B44" s="75"/>
      <c r="C44" s="76"/>
      <c r="D44" s="82" t="s">
        <v>24</v>
      </c>
      <c r="E44" s="97" t="str">
        <f>IF(SUM(E8:E42),SUM(E8:E42),"")</f>
        <v/>
      </c>
      <c r="F44" s="5"/>
      <c r="G44" s="97" t="str">
        <f t="shared" ref="G44:T44" si="9">IF(SUM(G8:G42),SUM(G8:G42),"")</f>
        <v/>
      </c>
      <c r="H44" s="97" t="str">
        <f t="shared" si="9"/>
        <v/>
      </c>
      <c r="I44" s="97" t="str">
        <f t="shared" si="9"/>
        <v/>
      </c>
      <c r="J44" s="97" t="str">
        <f t="shared" si="9"/>
        <v/>
      </c>
      <c r="K44" s="97" t="str">
        <f t="shared" si="9"/>
        <v/>
      </c>
      <c r="L44" s="97" t="str">
        <f t="shared" si="9"/>
        <v/>
      </c>
      <c r="M44" s="97" t="str">
        <f t="shared" si="9"/>
        <v/>
      </c>
      <c r="N44" s="102" t="str">
        <f t="shared" si="9"/>
        <v/>
      </c>
      <c r="O44" s="102" t="str">
        <f t="shared" si="9"/>
        <v/>
      </c>
      <c r="P44" s="102" t="str">
        <f t="shared" si="9"/>
        <v/>
      </c>
      <c r="Q44" s="102" t="str">
        <f t="shared" si="9"/>
        <v/>
      </c>
      <c r="R44" s="102" t="str">
        <f t="shared" si="9"/>
        <v/>
      </c>
      <c r="S44" s="97" t="str">
        <f t="shared" si="9"/>
        <v/>
      </c>
      <c r="T44" s="97" t="str">
        <f t="shared" si="9"/>
        <v/>
      </c>
      <c r="U44" s="108" t="str">
        <f>IF(SUM(G44:T44)&lt;&gt;SUM(E44),"ERROR!  BREAKDOWN does NOT equal TOTAL!","")</f>
        <v/>
      </c>
      <c r="V44" s="30"/>
      <c r="W44" s="30"/>
      <c r="X44" s="30"/>
      <c r="Y44" s="30"/>
      <c r="Z44" s="30"/>
      <c r="AA44" s="30"/>
      <c r="AB44" s="30"/>
      <c r="AC44" s="30"/>
      <c r="AD44" s="30"/>
      <c r="AE44" s="30"/>
    </row>
    <row r="45" spans="1:31" ht="22" customHeight="1">
      <c r="A45" s="18"/>
      <c r="B45" s="19"/>
      <c r="C45" s="31"/>
      <c r="D45" s="32"/>
      <c r="E45" s="98"/>
      <c r="F45" s="40"/>
      <c r="G45" s="105" t="str">
        <f>IF(SUM(G6),G6,"")</f>
        <v/>
      </c>
      <c r="H45" s="105" t="str">
        <f t="shared" ref="H45:M45" si="10">IF(SUM(H6),H6,"")</f>
        <v/>
      </c>
      <c r="I45" s="105" t="str">
        <f t="shared" si="10"/>
        <v/>
      </c>
      <c r="J45" s="105" t="str">
        <f t="shared" si="10"/>
        <v/>
      </c>
      <c r="K45" s="105" t="str">
        <f t="shared" si="10"/>
        <v/>
      </c>
      <c r="L45" s="105" t="str">
        <f t="shared" si="10"/>
        <v/>
      </c>
      <c r="M45" s="105" t="str">
        <f t="shared" si="10"/>
        <v/>
      </c>
      <c r="N45" s="105" t="str">
        <f t="shared" ref="N45:T45" si="11">IF(SUM(N6),N6,"")</f>
        <v/>
      </c>
      <c r="O45" s="105" t="str">
        <f t="shared" si="11"/>
        <v/>
      </c>
      <c r="P45" s="105" t="str">
        <f t="shared" si="11"/>
        <v/>
      </c>
      <c r="Q45" s="105" t="str">
        <f t="shared" si="11"/>
        <v/>
      </c>
      <c r="R45" s="105" t="str">
        <f t="shared" si="11"/>
        <v/>
      </c>
      <c r="S45" s="105" t="str">
        <f t="shared" si="11"/>
        <v/>
      </c>
      <c r="T45" s="105" t="str">
        <f t="shared" si="11"/>
        <v/>
      </c>
      <c r="U45" s="108"/>
      <c r="V45" s="30"/>
      <c r="W45" s="30"/>
      <c r="X45" s="30"/>
      <c r="Y45" s="30"/>
      <c r="Z45" s="30"/>
      <c r="AA45" s="30"/>
      <c r="AB45" s="30"/>
      <c r="AC45" s="30"/>
      <c r="AD45" s="30"/>
      <c r="AE45" s="30"/>
    </row>
    <row r="46" spans="1:31" ht="22" customHeight="1">
      <c r="A46" s="77"/>
      <c r="B46" s="78"/>
      <c r="C46" s="79"/>
      <c r="D46" s="82" t="s">
        <v>50</v>
      </c>
      <c r="E46" s="97" t="str">
        <f>IF(SUM(E44)&lt;&gt;0,SUM(E44)+SUM('PC Formulas (2)'!E49)+SUM('PC Formulas (3)'!E49)+SUM('PC Formulas (4)'!E49),"")</f>
        <v/>
      </c>
      <c r="F46" s="24"/>
      <c r="G46" s="102" t="str">
        <f>IF(SUM(G44)+SUM('PC Formulas (2)'!G49)+SUM('PC Formulas (3)'!G49)+SUM('PC Formulas (4)'!G49),SUM(G44)+SUM('PC Formulas (2)'!G49)+SUM('PC Formulas (3)'!G49)+SUM('PC Formulas (4)'!G49),"")</f>
        <v/>
      </c>
      <c r="H46" s="102" t="str">
        <f>IF(SUM(H44)+SUM('PC Formulas (2)'!H49)+SUM('PC Formulas (3)'!H49)+SUM('PC Formulas (4)'!H49),SUM(H44)+SUM('PC Formulas (2)'!H49)+SUM('PC Formulas (3)'!H49)+SUM('PC Formulas (4)'!H49),"")</f>
        <v/>
      </c>
      <c r="I46" s="102" t="str">
        <f>IF(SUM(I44)+SUM('PC Formulas (2)'!I49)+SUM('PC Formulas (3)'!I49)+SUM('PC Formulas (4)'!I49),SUM(I44)+SUM('PC Formulas (2)'!I49)+SUM('PC Formulas (3)'!I49)+SUM('PC Formulas (4)'!I49),"")</f>
        <v/>
      </c>
      <c r="J46" s="102" t="str">
        <f>IF(SUM(J44)+SUM('PC Formulas (2)'!J49)+SUM('PC Formulas (3)'!J49)+SUM('PC Formulas (4)'!J49),SUM(J44)+SUM('PC Formulas (2)'!J49)+SUM('PC Formulas (3)'!J49)+SUM('PC Formulas (4)'!J49),"")</f>
        <v/>
      </c>
      <c r="K46" s="102" t="str">
        <f>IF(SUM(K44)+SUM('PC Formulas (2)'!K49)+SUM('PC Formulas (3)'!K49)+SUM('PC Formulas (4)'!K49),SUM(K44)+SUM('PC Formulas (2)'!K49)+SUM('PC Formulas (3)'!K49)+SUM('PC Formulas (4)'!K49),"")</f>
        <v/>
      </c>
      <c r="L46" s="102" t="str">
        <f>IF(SUM(L44)+SUM('PC Formulas (2)'!L49)+SUM('PC Formulas (3)'!L49)+SUM('PC Formulas (4)'!L49),SUM(L44)+SUM('PC Formulas (2)'!L49)+SUM('PC Formulas (3)'!L49)+SUM('PC Formulas (4)'!L49),"")</f>
        <v/>
      </c>
      <c r="M46" s="102" t="str">
        <f>IF(SUM(M44)+SUM('PC Formulas (2)'!M49)+SUM('PC Formulas (3)'!M49)+SUM('PC Formulas (4)'!M49),SUM(M44)+SUM('PC Formulas (2)'!M49)+SUM('PC Formulas (3)'!M49)+SUM('PC Formulas (4)'!M49),"")</f>
        <v/>
      </c>
      <c r="N46" s="102" t="str">
        <f>IF(SUM(N44)+SUM('PC Formulas (2)'!N49)+SUM('PC Formulas (3)'!N49)+SUM('PC Formulas (4)'!N49),SUM(N44)+SUM('PC Formulas (2)'!N49)+SUM('PC Formulas (3)'!N49)+SUM('PC Formulas (4)'!N49),"")</f>
        <v/>
      </c>
      <c r="O46" s="102" t="str">
        <f>IF(SUM(O44)+SUM('PC Formulas (2)'!O49)+SUM('PC Formulas (3)'!O49)+SUM('PC Formulas (4)'!O49),SUM(O44)+SUM('PC Formulas (2)'!O49)+SUM('PC Formulas (3)'!O49)+SUM('PC Formulas (4)'!O49),"")</f>
        <v/>
      </c>
      <c r="P46" s="102" t="str">
        <f>IF(SUM(P44)+SUM('PC Formulas (2)'!P49)+SUM('PC Formulas (3)'!P49)+SUM('PC Formulas (4)'!P49),SUM(P44)+SUM('PC Formulas (2)'!P49)+SUM('PC Formulas (3)'!P49)+SUM('PC Formulas (4)'!P49),"")</f>
        <v/>
      </c>
      <c r="Q46" s="102" t="str">
        <f>IF(SUM(Q44)+SUM('PC Formulas (2)'!Q49)+SUM('PC Formulas (3)'!Q49)+SUM('PC Formulas (4)'!Q49),SUM(Q44)+SUM('PC Formulas (2)'!Q49)+SUM('PC Formulas (3)'!Q49)+SUM('PC Formulas (4)'!Q49),"")</f>
        <v/>
      </c>
      <c r="R46" s="102" t="str">
        <f>IF(SUM(R44)+SUM('PC Formulas (2)'!R49)+SUM('PC Formulas (3)'!R49)+SUM('PC Formulas (4)'!R49),SUM(R44)+SUM('PC Formulas (2)'!R49)+SUM('PC Formulas (3)'!R49)+SUM('PC Formulas (4)'!R49),"")</f>
        <v/>
      </c>
      <c r="S46" s="102" t="str">
        <f>IF(SUM(S44)+SUM('PC Formulas (2)'!S49)+SUM('PC Formulas (3)'!S49)+SUM('PC Formulas (4)'!S49),SUM(S44)+SUM('PC Formulas (2)'!S49)+SUM('PC Formulas (3)'!S49)+SUM('PC Formulas (4)'!S49),"")</f>
        <v/>
      </c>
      <c r="T46" s="97" t="str">
        <f>IF(SUM(T44)+SUM('PC Formulas (2)'!T49)+SUM('PC Formulas (3)'!T49)+SUM('PC Formulas (4)'!T49),SUM(T44)+SUM('PC Formulas (2)'!T49)+SUM('PC Formulas (3)'!T49)+SUM('PC Formulas (4)'!T49),"")</f>
        <v/>
      </c>
      <c r="U46" s="108" t="str">
        <f>IF(SUM(G46:T46)&lt;&gt;SUM(E46),"ERROR!  BREAKDOWN does NOT equal TOTAL!","")</f>
        <v/>
      </c>
      <c r="V46" s="30"/>
      <c r="W46" s="30"/>
      <c r="X46" s="30"/>
      <c r="Y46" s="30"/>
      <c r="Z46" s="30"/>
      <c r="AA46" s="30"/>
      <c r="AB46" s="30"/>
      <c r="AC46" s="30"/>
      <c r="AD46" s="30"/>
      <c r="AE46" s="30"/>
    </row>
    <row r="47" spans="1:31" ht="22" customHeight="1">
      <c r="A47" s="77"/>
      <c r="B47" s="78"/>
      <c r="C47" s="80"/>
      <c r="D47" s="132" t="s">
        <v>0</v>
      </c>
      <c r="E47" s="142"/>
      <c r="F47" s="69"/>
      <c r="G47" s="18"/>
      <c r="H47" s="18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49" t="s">
        <v>36</v>
      </c>
      <c r="T47" s="148" t="str">
        <f>IF(SUM(G46:T46),SUM(G46:T46),"")</f>
        <v/>
      </c>
      <c r="V47" s="5"/>
      <c r="W47" s="5" t="s">
        <v>28</v>
      </c>
      <c r="X47" s="5" t="s">
        <v>30</v>
      </c>
      <c r="Y47" s="30"/>
      <c r="Z47" s="30"/>
      <c r="AA47" s="30"/>
      <c r="AB47" s="30"/>
      <c r="AC47" s="30"/>
      <c r="AD47" s="30"/>
      <c r="AE47" s="30"/>
    </row>
    <row r="48" spans="1:31" ht="22" customHeight="1">
      <c r="A48" s="77"/>
      <c r="B48" s="78"/>
      <c r="C48" s="79"/>
      <c r="D48" s="82" t="s">
        <v>51</v>
      </c>
      <c r="E48" s="96"/>
      <c r="F48" s="69"/>
      <c r="G48" s="44"/>
      <c r="H48" s="18"/>
      <c r="I48" s="31"/>
      <c r="J48" s="39"/>
      <c r="K48" s="39"/>
      <c r="L48" s="39"/>
      <c r="M48" s="39"/>
      <c r="N48" s="39"/>
      <c r="O48" s="39"/>
      <c r="P48" s="39"/>
      <c r="Q48" s="39"/>
      <c r="R48" s="39"/>
      <c r="S48" s="49" t="s">
        <v>37</v>
      </c>
      <c r="T48" s="50" t="str">
        <f>IF(SUM(E46),E46-T47,"")</f>
        <v/>
      </c>
      <c r="V48" s="25">
        <f t="array" ref="V48">INDEX('PC Formulas (2)'!$F$8:$F$47,MATCH(0,COUNTIF($V$47:V47,'PC Formulas (2)'!$F$8:$F$47),0))</f>
        <v>0</v>
      </c>
      <c r="W48" s="5"/>
      <c r="Y48" s="36">
        <v>1</v>
      </c>
      <c r="Z48" s="5" t="s">
        <v>14</v>
      </c>
      <c r="AB48" s="5"/>
      <c r="AC48" s="5"/>
      <c r="AD48" s="5"/>
      <c r="AE48" s="5"/>
    </row>
    <row r="49" spans="1:31" ht="22" customHeight="1">
      <c r="A49" s="77"/>
      <c r="B49" s="78"/>
      <c r="C49" s="79"/>
      <c r="D49" s="82" t="s">
        <v>1</v>
      </c>
      <c r="E49" s="112" t="str">
        <f>IF(SUM(E44)&lt;&gt;0,E48-E47-E46,"")</f>
        <v/>
      </c>
      <c r="F49" s="69"/>
      <c r="G49" s="18"/>
      <c r="H49" s="109" t="s">
        <v>3</v>
      </c>
      <c r="I49" s="33"/>
      <c r="J49" s="33"/>
      <c r="K49" s="33"/>
      <c r="L49" s="33"/>
      <c r="M49" s="110" t="s">
        <v>2</v>
      </c>
      <c r="O49" s="39"/>
      <c r="P49" s="39"/>
      <c r="Q49" s="39"/>
      <c r="R49" s="39"/>
      <c r="S49" s="24"/>
      <c r="T49" s="24"/>
      <c r="V49" s="25" t="e">
        <f t="array" ref="V49">INDEX('PC Formulas (2)'!$F$8:$F$47,MATCH(0,COUNTIF($V$47:V48,'PC Formulas (2)'!$F$8:$F$47),0))</f>
        <v>#N/A</v>
      </c>
      <c r="W49" s="5"/>
      <c r="Y49" s="36">
        <v>2</v>
      </c>
      <c r="Z49" s="24"/>
      <c r="AB49" s="24"/>
      <c r="AC49" s="24"/>
      <c r="AD49" s="24"/>
      <c r="AE49" s="24"/>
    </row>
    <row r="50" spans="1:31" ht="22" customHeight="1">
      <c r="A50" s="18"/>
      <c r="B50" s="19"/>
      <c r="C50" s="32"/>
      <c r="D50" s="31"/>
      <c r="E50" s="81"/>
      <c r="F50" s="39"/>
      <c r="G50" s="18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V50" s="25" t="e">
        <f t="array" ref="V50">INDEX('PC Formulas (2)'!$F$8:$F$47,MATCH(0,COUNTIF($V$47:V49,'PC Formulas (2)'!$F$8:$F$47),0))</f>
        <v>#N/A</v>
      </c>
      <c r="W50" s="5"/>
      <c r="Y50" s="36">
        <v>3</v>
      </c>
      <c r="Z50" s="24"/>
      <c r="AB50" s="24"/>
      <c r="AC50" s="24"/>
      <c r="AD50" s="24"/>
      <c r="AE50" s="24"/>
    </row>
    <row r="51" spans="1:31" ht="22" customHeight="1">
      <c r="E51" s="51" t="s">
        <v>10</v>
      </c>
      <c r="F51" s="113" t="s">
        <v>11</v>
      </c>
      <c r="T51" s="51" t="s">
        <v>52</v>
      </c>
      <c r="V51" s="25" t="e">
        <f t="array" ref="V51">INDEX('PC Formulas (2)'!$F$8:$F$47,MATCH(0,COUNTIF($V$47:V50,'PC Formulas (2)'!$F$8:$F$47),0))</f>
        <v>#N/A</v>
      </c>
      <c r="W51" s="5"/>
      <c r="Y51" s="36">
        <v>4</v>
      </c>
      <c r="Z51" s="24"/>
      <c r="AB51" s="24"/>
      <c r="AC51" s="24"/>
      <c r="AD51" s="24"/>
      <c r="AE51" s="24"/>
    </row>
    <row r="52" spans="1:31" ht="22" customHeight="1">
      <c r="E52" s="51" t="s">
        <v>8</v>
      </c>
      <c r="F52" s="107" t="s">
        <v>9</v>
      </c>
      <c r="T52" s="118"/>
      <c r="V52" s="25" t="e">
        <f t="array" ref="V52">INDEX('PC Formulas (2)'!$F$8:$F$47,MATCH(0,COUNTIF($V$47:V51,'PC Formulas (2)'!$F$8:$F$47),0))</f>
        <v>#N/A</v>
      </c>
      <c r="W52" s="5"/>
      <c r="Y52" s="36">
        <v>5</v>
      </c>
      <c r="Z52" s="24"/>
      <c r="AB52" s="24"/>
      <c r="AC52" s="24"/>
      <c r="AD52" s="24"/>
      <c r="AE52" s="24"/>
    </row>
    <row r="53" spans="1:31" ht="22" customHeight="1">
      <c r="V53" s="25" t="e">
        <f t="array" ref="V53">INDEX('PC Formulas (2)'!$F$8:$F$47,MATCH(0,COUNTIF($V$47:V52,'PC Formulas (2)'!$F$8:$F$47),0))</f>
        <v>#N/A</v>
      </c>
      <c r="W53" s="5"/>
      <c r="Y53" s="36">
        <v>6</v>
      </c>
      <c r="Z53" s="24"/>
      <c r="AB53" s="24"/>
      <c r="AC53" s="24"/>
      <c r="AD53" s="24"/>
      <c r="AE53" s="24"/>
    </row>
    <row r="54" spans="1:31" ht="22" customHeight="1">
      <c r="V54" s="25" t="e">
        <f t="array" ref="V54">INDEX('PC Formulas (2)'!$F$8:$F$47,MATCH(0,COUNTIF($V$47:V53,'PC Formulas (2)'!$F$8:$F$47),0))</f>
        <v>#N/A</v>
      </c>
      <c r="W54" s="5"/>
      <c r="Y54" s="36">
        <v>7</v>
      </c>
      <c r="Z54" s="24"/>
      <c r="AB54" s="24"/>
      <c r="AC54" s="24"/>
      <c r="AD54" s="24"/>
      <c r="AE54" s="24"/>
    </row>
    <row r="55" spans="1:31" ht="22" customHeight="1">
      <c r="V55" s="25" t="e">
        <f t="array" ref="V55">INDEX('PC Formulas (2)'!$F$8:$F$47,MATCH(0,COUNTIF($V$47:V54,'PC Formulas (2)'!$F$8:$F$47),0))</f>
        <v>#N/A</v>
      </c>
      <c r="W55" s="5"/>
      <c r="Y55" s="36">
        <v>8</v>
      </c>
      <c r="Z55" s="24"/>
      <c r="AB55" s="24"/>
      <c r="AC55" s="24"/>
      <c r="AD55" s="24"/>
      <c r="AE55" s="24"/>
    </row>
    <row r="56" spans="1:31" ht="22" customHeight="1">
      <c r="V56" s="25" t="e">
        <f t="array" ref="V56">INDEX('PC Formulas (2)'!$F$8:$F$47,MATCH(0,COUNTIF($V$47:V55,'PC Formulas (2)'!$F$8:$F$47),0))</f>
        <v>#N/A</v>
      </c>
      <c r="W56" s="5"/>
      <c r="Y56" s="36">
        <v>9</v>
      </c>
    </row>
    <row r="57" spans="1:31" ht="22" customHeight="1">
      <c r="V57" s="25" t="e">
        <f t="array" ref="V57">INDEX('PC Formulas (2)'!$F$8:$F$47,MATCH(0,COUNTIF($V$47:V56,'PC Formulas (2)'!$F$8:$F$47),0))</f>
        <v>#N/A</v>
      </c>
      <c r="W57" s="5"/>
      <c r="Y57" s="36">
        <v>10</v>
      </c>
    </row>
    <row r="58" spans="1:31" ht="22" customHeight="1">
      <c r="V58" s="25" t="e">
        <f t="array" ref="V58">INDEX('PC Formulas (2)'!$F$8:$F$47,MATCH(0,COUNTIF($V$47:V57,'PC Formulas (2)'!$F$8:$F$47),0))</f>
        <v>#N/A</v>
      </c>
      <c r="W58" s="5"/>
      <c r="Y58" s="36">
        <v>11</v>
      </c>
    </row>
    <row r="59" spans="1:31" ht="22" customHeight="1">
      <c r="V59" s="25" t="e">
        <f t="array" ref="V59">INDEX('PC Formulas (2)'!$F$8:$F$47,MATCH(0,COUNTIF($V$47:V58,'PC Formulas (2)'!$F$8:$F$47),0))</f>
        <v>#N/A</v>
      </c>
      <c r="W59" s="5"/>
      <c r="Y59" s="36">
        <v>12</v>
      </c>
    </row>
    <row r="60" spans="1:31" ht="22" customHeight="1">
      <c r="V60" s="25" t="e">
        <f t="array" ref="V60">INDEX('PC Formulas (2)'!$F$8:$F$47,MATCH(0,COUNTIF($V$47:V59,'PC Formulas (2)'!$F$8:$F$47),0))</f>
        <v>#N/A</v>
      </c>
      <c r="W60" s="5"/>
      <c r="Y60" s="36">
        <v>13</v>
      </c>
    </row>
    <row r="61" spans="1:31" ht="22" customHeight="1">
      <c r="V61" s="25" t="e">
        <f t="array" ref="V61">INDEX('PC Formulas (2)'!$F$8:$F$47,MATCH(0,COUNTIF($V$47:V60,'PC Formulas (2)'!$F$8:$F$47),0))</f>
        <v>#N/A</v>
      </c>
      <c r="W61" s="5"/>
      <c r="Y61" s="36">
        <v>14</v>
      </c>
    </row>
    <row r="62" spans="1:31" ht="22" customHeight="1">
      <c r="V62" s="25" t="e">
        <f t="array" ref="V62">INDEX('PC Formulas (2)'!$F$8:$F$47,MATCH(0,COUNTIF($V$47:V61,'PC Formulas (2)'!$F$8:$F$47),0))</f>
        <v>#N/A</v>
      </c>
      <c r="W62" s="5"/>
      <c r="Y62" s="36">
        <v>15</v>
      </c>
    </row>
    <row r="63" spans="1:31" ht="22" customHeight="1">
      <c r="V63" s="25" t="e">
        <f t="array" ref="V63">INDEX('PC Formulas (2)'!$F$8:$F$47,MATCH(0,COUNTIF($V$47:V62,'PC Formulas (2)'!$F$8:$F$47),0))</f>
        <v>#N/A</v>
      </c>
      <c r="W63" s="5"/>
      <c r="Y63" s="36">
        <v>16</v>
      </c>
    </row>
    <row r="64" spans="1:31" ht="22" customHeight="1">
      <c r="V64" s="25" t="e">
        <f t="array" ref="V64">INDEX('PC Formulas (2)'!$F$8:$F$47,MATCH(0,COUNTIF($V$47:V63,'PC Formulas (2)'!$F$8:$F$47),0))</f>
        <v>#N/A</v>
      </c>
      <c r="W64" s="5"/>
      <c r="Y64" s="36">
        <v>17</v>
      </c>
    </row>
    <row r="65" spans="22:25" ht="22" customHeight="1">
      <c r="V65" s="25" t="e">
        <f t="array" ref="V65">INDEX('PC Formulas (2)'!$F$8:$F$47,MATCH(0,COUNTIF($V$47:V64,'PC Formulas (2)'!$F$8:$F$47),0))</f>
        <v>#N/A</v>
      </c>
      <c r="W65" s="5"/>
      <c r="Y65" s="36">
        <v>18</v>
      </c>
    </row>
    <row r="66" spans="22:25" ht="22" customHeight="1">
      <c r="V66" s="25" t="e">
        <f t="array" ref="V66">INDEX('PC Formulas (2)'!$F$8:$F$47,MATCH(0,COUNTIF($V$47:V65,'PC Formulas (2)'!$F$8:$F$47),0))</f>
        <v>#N/A</v>
      </c>
      <c r="W66" s="5"/>
      <c r="Y66" s="36">
        <v>19</v>
      </c>
    </row>
    <row r="67" spans="22:25" ht="22" customHeight="1">
      <c r="V67" s="25" t="e">
        <f t="array" ref="V67">INDEX('PC Formulas (2)'!$F$8:$F$47,MATCH(0,COUNTIF($V$47:V66,'PC Formulas (2)'!$F$8:$F$47),0))</f>
        <v>#N/A</v>
      </c>
      <c r="W67" s="5"/>
      <c r="Y67" s="36">
        <v>20</v>
      </c>
    </row>
    <row r="68" spans="22:25" ht="22" customHeight="1">
      <c r="V68" s="25" t="e">
        <f t="array" ref="V68">INDEX('PC Formulas (2)'!$F$8:$F$47,MATCH(0,COUNTIF($V$47:V67,'PC Formulas (2)'!$F$8:$F$47),0))</f>
        <v>#N/A</v>
      </c>
      <c r="W68" s="5"/>
      <c r="Y68" s="36">
        <v>21</v>
      </c>
    </row>
    <row r="69" spans="22:25" ht="22" customHeight="1">
      <c r="V69" s="25" t="e">
        <f t="array" ref="V69">INDEX('PC Formulas (2)'!$F$8:$F$47,MATCH(0,COUNTIF($V$47:V68,'PC Formulas (2)'!$F$8:$F$47),0))</f>
        <v>#N/A</v>
      </c>
      <c r="W69" s="5"/>
      <c r="Y69" s="36">
        <v>22</v>
      </c>
    </row>
    <row r="70" spans="22:25" ht="22" customHeight="1">
      <c r="V70" s="25" t="e">
        <f t="array" ref="V70">INDEX('PC Formulas (2)'!$F$8:$F$47,MATCH(0,COUNTIF($V$47:V69,'PC Formulas (2)'!$F$8:$F$47),0))</f>
        <v>#N/A</v>
      </c>
      <c r="W70" s="5"/>
      <c r="Y70" s="36">
        <v>23</v>
      </c>
    </row>
    <row r="71" spans="22:25" ht="22" customHeight="1">
      <c r="V71" s="25" t="e">
        <f t="array" ref="V71">INDEX('PC Formulas (2)'!$F$8:$F$47,MATCH(0,COUNTIF($V$47:V70,'PC Formulas (2)'!$F$8:$F$47),0))</f>
        <v>#N/A</v>
      </c>
      <c r="W71" s="5"/>
      <c r="Y71" s="36">
        <v>24</v>
      </c>
    </row>
    <row r="72" spans="22:25" ht="22" customHeight="1">
      <c r="V72" s="25" t="e">
        <f t="array" ref="V72">INDEX('PC Formulas (2)'!$F$8:$F$47,MATCH(0,COUNTIF($V$47:V71,'PC Formulas (2)'!$F$8:$F$47),0))</f>
        <v>#N/A</v>
      </c>
      <c r="W72" s="5"/>
      <c r="Y72" s="36">
        <v>25</v>
      </c>
    </row>
    <row r="73" spans="22:25" ht="22" customHeight="1">
      <c r="V73" s="25" t="e">
        <f t="array" ref="V73">INDEX('PC Formulas (2)'!$F$8:$F$47,MATCH(0,COUNTIF($V$47:V72,'PC Formulas (2)'!$F$8:$F$47),0))</f>
        <v>#N/A</v>
      </c>
      <c r="W73" s="5"/>
      <c r="Y73" s="36">
        <v>26</v>
      </c>
    </row>
    <row r="74" spans="22:25" ht="22" customHeight="1">
      <c r="V74" s="25" t="e">
        <f t="array" ref="V74">INDEX('PC Formulas (2)'!$F$8:$F$47,MATCH(0,COUNTIF($V$47:V73,'PC Formulas (2)'!$F$8:$F$47),0))</f>
        <v>#N/A</v>
      </c>
      <c r="W74" s="5"/>
      <c r="Y74" s="36">
        <v>27</v>
      </c>
    </row>
    <row r="75" spans="22:25" ht="22" customHeight="1">
      <c r="V75" s="25" t="e">
        <f t="array" ref="V75">INDEX('PC Formulas (2)'!$F$8:$F$47,MATCH(0,COUNTIF($V$47:V74,'PC Formulas (2)'!$F$8:$F$47),0))</f>
        <v>#N/A</v>
      </c>
      <c r="W75" s="5"/>
      <c r="Y75" s="36">
        <v>28</v>
      </c>
    </row>
    <row r="76" spans="22:25" ht="22" customHeight="1">
      <c r="V76" s="25" t="e">
        <f t="array" ref="V76">INDEX('PC Formulas (2)'!$F$8:$F$47,MATCH(0,COUNTIF($V$47:V75,'PC Formulas (2)'!$F$8:$F$47),0))</f>
        <v>#N/A</v>
      </c>
      <c r="W76" s="5"/>
      <c r="Y76" s="36">
        <v>29</v>
      </c>
    </row>
    <row r="77" spans="22:25" ht="22" customHeight="1">
      <c r="V77" s="25" t="e">
        <f t="array" ref="V77">INDEX('PC Formulas (2)'!$F$8:$F$47,MATCH(0,COUNTIF($V$47:V76,'PC Formulas (2)'!$F$8:$F$47),0))</f>
        <v>#N/A</v>
      </c>
      <c r="W77" s="5"/>
      <c r="Y77" s="36">
        <v>30</v>
      </c>
    </row>
    <row r="78" spans="22:25" ht="22" customHeight="1">
      <c r="V78" s="25" t="e">
        <f t="array" ref="V78">INDEX('PC Formulas (2)'!$F$8:$F$47,MATCH(0,COUNTIF($V$47:V77,'PC Formulas (2)'!$F$8:$F$47),0))</f>
        <v>#N/A</v>
      </c>
      <c r="W78" s="5"/>
      <c r="Y78" s="36">
        <v>31</v>
      </c>
    </row>
    <row r="79" spans="22:25" ht="22" customHeight="1">
      <c r="V79" s="25" t="e">
        <f t="array" ref="V79">INDEX('PC Formulas (2)'!$F$8:$F$47,MATCH(0,COUNTIF($V$47:V78,'PC Formulas (2)'!$F$8:$F$47),0))</f>
        <v>#N/A</v>
      </c>
      <c r="W79" s="5"/>
      <c r="Y79" s="36">
        <v>32</v>
      </c>
    </row>
    <row r="80" spans="22:25" ht="22" customHeight="1">
      <c r="V80" s="25" t="e">
        <f t="array" ref="V80">INDEX('PC Formulas (2)'!$F$8:$F$47,MATCH(0,COUNTIF($V$47:V79,'PC Formulas (2)'!$F$8:$F$47),0))</f>
        <v>#N/A</v>
      </c>
      <c r="W80" s="5"/>
      <c r="Y80" s="36">
        <v>33</v>
      </c>
    </row>
    <row r="81" spans="22:25" ht="22" customHeight="1">
      <c r="V81" s="25" t="e">
        <f t="array" ref="V81">INDEX('PC Formulas (2)'!$F$8:$F$47,MATCH(0,COUNTIF($V$47:V80,'PC Formulas (2)'!$F$8:$F$47),0))</f>
        <v>#N/A</v>
      </c>
      <c r="W81" s="5"/>
      <c r="Y81" s="36">
        <v>34</v>
      </c>
    </row>
    <row r="82" spans="22:25" ht="22" customHeight="1">
      <c r="V82" s="25" t="e">
        <f t="array" ref="V82">INDEX('PC Formulas (2)'!$F$8:$F$47,MATCH(0,COUNTIF($V$47:V81,'PC Formulas (2)'!$F$8:$F$47),0))</f>
        <v>#N/A</v>
      </c>
      <c r="W82" s="5"/>
      <c r="Y82" s="36">
        <v>35</v>
      </c>
    </row>
    <row r="83" spans="22:25" ht="22" customHeight="1">
      <c r="V83" s="25" t="e">
        <f t="array" ref="V83">INDEX('PC Formulas (2)'!$F$8:$F$47,MATCH(0,COUNTIF($V$47:V82,'PC Formulas (2)'!$F$8:$F$47),0))</f>
        <v>#N/A</v>
      </c>
      <c r="W83" s="5"/>
      <c r="Y83" s="36">
        <v>36</v>
      </c>
    </row>
    <row r="84" spans="22:25" ht="22" customHeight="1">
      <c r="V84" s="25" t="e">
        <f t="array" ref="V84">INDEX('PC Formulas (2)'!$F$8:$F$47,MATCH(0,COUNTIF($V$47:V83,'PC Formulas (2)'!$F$8:$F$47),0))</f>
        <v>#N/A</v>
      </c>
      <c r="W84" s="5"/>
      <c r="Y84" s="36">
        <v>37</v>
      </c>
    </row>
    <row r="85" spans="22:25" ht="22" customHeight="1">
      <c r="V85" s="25" t="e">
        <f t="array" ref="V85">INDEX('PC Formulas (2)'!$F$8:$F$47,MATCH(0,COUNTIF($V$47:V84,'PC Formulas (2)'!$F$8:$F$47),0))</f>
        <v>#N/A</v>
      </c>
      <c r="W85" s="5"/>
      <c r="Y85" s="36">
        <v>38</v>
      </c>
    </row>
    <row r="86" spans="22:25" ht="22" customHeight="1">
      <c r="V86" s="25" t="e">
        <f t="array" ref="V86">INDEX('PC Formulas (2)'!$F$8:$F$47,MATCH(0,COUNTIF($V$47:V85,'PC Formulas (2)'!$F$8:$F$47),0))</f>
        <v>#N/A</v>
      </c>
      <c r="W86" s="5"/>
      <c r="Y86" s="36">
        <v>39</v>
      </c>
    </row>
    <row r="87" spans="22:25" ht="22" customHeight="1">
      <c r="V87" s="25" t="e">
        <f t="array" ref="V87">INDEX('PC Formulas (2)'!$F$8:$F$47,MATCH(0,COUNTIF($V$47:V86,'PC Formulas (2)'!$F$8:$F$47),0))</f>
        <v>#N/A</v>
      </c>
      <c r="W87" s="5"/>
      <c r="Y87" s="36">
        <v>40</v>
      </c>
    </row>
    <row r="88" spans="22:25" ht="22" customHeight="1"/>
    <row r="89" spans="22:25" ht="22" customHeight="1">
      <c r="W89" s="38" t="s">
        <v>29</v>
      </c>
    </row>
    <row r="90" spans="22:25" ht="22" customHeight="1">
      <c r="V90" s="38">
        <f t="array" ref="V90">INDEX('PC Formulas (3)'!$F$8:$F$47,MATCH(0,COUNTIF(V$89:$V89,'PC Formulas (3)'!$F$8:$F$47),0))</f>
        <v>0</v>
      </c>
    </row>
    <row r="91" spans="22:25" ht="22" customHeight="1">
      <c r="V91" s="38" t="e">
        <f t="array" ref="V91">INDEX('PC Formulas (3)'!$F$8:$F$47,MATCH(0,COUNTIF(V$89:$V90,'PC Formulas (3)'!$F$8:$F$47),0))</f>
        <v>#N/A</v>
      </c>
    </row>
    <row r="92" spans="22:25" ht="22" customHeight="1">
      <c r="V92" s="38" t="e">
        <f t="array" ref="V92">INDEX('PC Formulas (3)'!$F$8:$F$47,MATCH(0,COUNTIF(V$89:$V91,'PC Formulas (3)'!$F$8:$F$47),0))</f>
        <v>#N/A</v>
      </c>
    </row>
    <row r="93" spans="22:25" ht="22" customHeight="1">
      <c r="V93" s="38" t="e">
        <f t="array" ref="V93">INDEX('PC Formulas (3)'!$F$8:$F$47,MATCH(0,COUNTIF(V$89:$V92,'PC Formulas (3)'!$F$8:$F$47),0))</f>
        <v>#N/A</v>
      </c>
    </row>
    <row r="94" spans="22:25" ht="22" customHeight="1">
      <c r="V94" s="38" t="e">
        <f t="array" ref="V94">INDEX('PC Formulas (3)'!$F$8:$F$47,MATCH(0,COUNTIF(V$89:$V93,'PC Formulas (3)'!$F$8:$F$47),0))</f>
        <v>#N/A</v>
      </c>
    </row>
    <row r="95" spans="22:25" ht="22" customHeight="1">
      <c r="V95" s="38" t="e">
        <f t="array" ref="V95">INDEX('PC Formulas (3)'!$F$8:$F$47,MATCH(0,COUNTIF(V$89:$V94,'PC Formulas (3)'!$F$8:$F$47),0))</f>
        <v>#N/A</v>
      </c>
    </row>
    <row r="96" spans="22:25" ht="22" customHeight="1">
      <c r="V96" s="38" t="e">
        <f t="array" ref="V96">INDEX('PC Formulas (3)'!$F$8:$F$47,MATCH(0,COUNTIF(V$89:$V95,'PC Formulas (3)'!$F$8:$F$47),0))</f>
        <v>#N/A</v>
      </c>
    </row>
    <row r="97" spans="22:22" ht="22" customHeight="1">
      <c r="V97" s="38" t="e">
        <f t="array" ref="V97">INDEX('PC Formulas (3)'!$F$8:$F$47,MATCH(0,COUNTIF(V$89:$V96,'PC Formulas (3)'!$F$8:$F$47),0))</f>
        <v>#N/A</v>
      </c>
    </row>
    <row r="98" spans="22:22" ht="22" customHeight="1">
      <c r="V98" s="38" t="e">
        <f t="array" ref="V98">INDEX('PC Formulas (3)'!$F$8:$F$47,MATCH(0,COUNTIF(V$89:$V97,'PC Formulas (3)'!$F$8:$F$47),0))</f>
        <v>#N/A</v>
      </c>
    </row>
    <row r="99" spans="22:22" ht="22" customHeight="1">
      <c r="V99" s="38" t="e">
        <f t="array" ref="V99">INDEX('PC Formulas (3)'!$F$8:$F$47,MATCH(0,COUNTIF(V$89:$V98,'PC Formulas (3)'!$F$8:$F$47),0))</f>
        <v>#N/A</v>
      </c>
    </row>
    <row r="100" spans="22:22" ht="22" customHeight="1">
      <c r="V100" s="38" t="e">
        <f t="array" ref="V100">INDEX('PC Formulas (3)'!$F$8:$F$47,MATCH(0,COUNTIF(V$89:$V99,'PC Formulas (3)'!$F$8:$F$47),0))</f>
        <v>#N/A</v>
      </c>
    </row>
    <row r="101" spans="22:22" ht="22" customHeight="1">
      <c r="V101" s="38" t="e">
        <f t="array" ref="V101">INDEX('PC Formulas (3)'!$F$8:$F$47,MATCH(0,COUNTIF(V$89:$V100,'PC Formulas (3)'!$F$8:$F$47),0))</f>
        <v>#N/A</v>
      </c>
    </row>
    <row r="102" spans="22:22" ht="22" customHeight="1">
      <c r="V102" s="38" t="e">
        <f t="array" ref="V102">INDEX('PC Formulas (3)'!$F$8:$F$47,MATCH(0,COUNTIF(V$89:$V101,'PC Formulas (3)'!$F$8:$F$47),0))</f>
        <v>#N/A</v>
      </c>
    </row>
    <row r="103" spans="22:22" ht="22" customHeight="1">
      <c r="V103" s="38" t="e">
        <f t="array" ref="V103">INDEX('PC Formulas (3)'!$F$8:$F$47,MATCH(0,COUNTIF(V$89:$V102,'PC Formulas (3)'!$F$8:$F$47),0))</f>
        <v>#N/A</v>
      </c>
    </row>
    <row r="104" spans="22:22" ht="22" customHeight="1">
      <c r="V104" s="38" t="e">
        <f t="array" ref="V104">INDEX('PC Formulas (3)'!$F$8:$F$47,MATCH(0,COUNTIF(V$89:$V103,'PC Formulas (3)'!$F$8:$F$47),0))</f>
        <v>#N/A</v>
      </c>
    </row>
    <row r="105" spans="22:22" ht="22" customHeight="1">
      <c r="V105" s="38" t="e">
        <f t="array" ref="V105">INDEX('PC Formulas (3)'!$F$8:$F$47,MATCH(0,COUNTIF(V$89:$V104,'PC Formulas (3)'!$F$8:$F$47),0))</f>
        <v>#N/A</v>
      </c>
    </row>
    <row r="106" spans="22:22" ht="22" customHeight="1">
      <c r="V106" s="38" t="e">
        <f t="array" ref="V106">INDEX('PC Formulas (3)'!$F$8:$F$47,MATCH(0,COUNTIF(V$89:$V105,'PC Formulas (3)'!$F$8:$F$47),0))</f>
        <v>#N/A</v>
      </c>
    </row>
    <row r="107" spans="22:22" ht="22" customHeight="1">
      <c r="V107" s="38" t="e">
        <f t="array" ref="V107">INDEX('PC Formulas (3)'!$F$8:$F$47,MATCH(0,COUNTIF(V$89:$V106,'PC Formulas (3)'!$F$8:$F$47),0))</f>
        <v>#N/A</v>
      </c>
    </row>
    <row r="108" spans="22:22" ht="22" customHeight="1">
      <c r="V108" s="38" t="e">
        <f t="array" ref="V108">INDEX('PC Formulas (3)'!$F$8:$F$47,MATCH(0,COUNTIF(V$89:$V107,'PC Formulas (3)'!$F$8:$F$47),0))</f>
        <v>#N/A</v>
      </c>
    </row>
    <row r="109" spans="22:22" ht="22" customHeight="1">
      <c r="V109" s="38" t="e">
        <f t="array" ref="V109">INDEX('PC Formulas (3)'!$F$8:$F$47,MATCH(0,COUNTIF(V$89:$V108,'PC Formulas (3)'!$F$8:$F$47),0))</f>
        <v>#N/A</v>
      </c>
    </row>
    <row r="110" spans="22:22" ht="22" customHeight="1">
      <c r="V110" s="38" t="e">
        <f t="array" ref="V110">INDEX('PC Formulas (3)'!$F$8:$F$47,MATCH(0,COUNTIF(V$89:$V109,'PC Formulas (3)'!$F$8:$F$47),0))</f>
        <v>#N/A</v>
      </c>
    </row>
    <row r="111" spans="22:22" ht="22" customHeight="1">
      <c r="V111" s="38" t="e">
        <f t="array" ref="V111">INDEX('PC Formulas (3)'!$F$8:$F$47,MATCH(0,COUNTIF(V$89:$V110,'PC Formulas (3)'!$F$8:$F$47),0))</f>
        <v>#N/A</v>
      </c>
    </row>
    <row r="112" spans="22:22" ht="22" customHeight="1">
      <c r="V112" s="38" t="e">
        <f t="array" ref="V112">INDEX('PC Formulas (3)'!$F$8:$F$47,MATCH(0,COUNTIF(V$89:$V111,'PC Formulas (3)'!$F$8:$F$47),0))</f>
        <v>#N/A</v>
      </c>
    </row>
    <row r="113" spans="22:22" ht="22" customHeight="1">
      <c r="V113" s="38" t="e">
        <f t="array" ref="V113">INDEX('PC Formulas (3)'!$F$8:$F$47,MATCH(0,COUNTIF(V$89:$V112,'PC Formulas (3)'!$F$8:$F$47),0))</f>
        <v>#N/A</v>
      </c>
    </row>
    <row r="114" spans="22:22" ht="22" customHeight="1">
      <c r="V114" s="38" t="e">
        <f t="array" ref="V114">INDEX('PC Formulas (3)'!$F$8:$F$47,MATCH(0,COUNTIF(V$89:$V113,'PC Formulas (3)'!$F$8:$F$47),0))</f>
        <v>#N/A</v>
      </c>
    </row>
    <row r="115" spans="22:22" ht="22" customHeight="1">
      <c r="V115" s="38" t="e">
        <f t="array" ref="V115">INDEX('PC Formulas (3)'!$F$8:$F$47,MATCH(0,COUNTIF(V$89:$V114,'PC Formulas (3)'!$F$8:$F$47),0))</f>
        <v>#N/A</v>
      </c>
    </row>
    <row r="116" spans="22:22" ht="22" customHeight="1">
      <c r="V116" s="38" t="e">
        <f t="array" ref="V116">INDEX('PC Formulas (3)'!$F$8:$F$47,MATCH(0,COUNTIF(V$89:$V115,'PC Formulas (3)'!$F$8:$F$47),0))</f>
        <v>#N/A</v>
      </c>
    </row>
    <row r="117" spans="22:22" ht="22" customHeight="1">
      <c r="V117" s="38" t="e">
        <f t="array" ref="V117">INDEX('PC Formulas (3)'!$F$8:$F$47,MATCH(0,COUNTIF(V$89:$V116,'PC Formulas (3)'!$F$8:$F$47),0))</f>
        <v>#N/A</v>
      </c>
    </row>
    <row r="118" spans="22:22" ht="22" customHeight="1">
      <c r="V118" s="38" t="e">
        <f t="array" ref="V118">INDEX('PC Formulas (3)'!$F$8:$F$47,MATCH(0,COUNTIF(V$89:$V117,'PC Formulas (3)'!$F$8:$F$47),0))</f>
        <v>#N/A</v>
      </c>
    </row>
    <row r="119" spans="22:22" ht="22" customHeight="1">
      <c r="V119" s="38" t="e">
        <f t="array" ref="V119">INDEX('PC Formulas (3)'!$F$8:$F$47,MATCH(0,COUNTIF(V$89:$V118,'PC Formulas (3)'!$F$8:$F$47),0))</f>
        <v>#N/A</v>
      </c>
    </row>
    <row r="120" spans="22:22" ht="22" customHeight="1">
      <c r="V120" s="38" t="e">
        <f t="array" ref="V120">INDEX('PC Formulas (3)'!$F$8:$F$47,MATCH(0,COUNTIF(V$89:$V119,'PC Formulas (3)'!$F$8:$F$47),0))</f>
        <v>#N/A</v>
      </c>
    </row>
    <row r="121" spans="22:22" ht="22" customHeight="1">
      <c r="V121" s="38" t="e">
        <f t="array" ref="V121">INDEX('PC Formulas (3)'!$F$8:$F$47,MATCH(0,COUNTIF(V$89:$V120,'PC Formulas (3)'!$F$8:$F$47),0))</f>
        <v>#N/A</v>
      </c>
    </row>
    <row r="122" spans="22:22" ht="22" customHeight="1">
      <c r="V122" s="38" t="e">
        <f t="array" ref="V122">INDEX('PC Formulas (3)'!$F$8:$F$47,MATCH(0,COUNTIF(V$89:$V121,'PC Formulas (3)'!$F$8:$F$47),0))</f>
        <v>#N/A</v>
      </c>
    </row>
    <row r="123" spans="22:22" ht="22" customHeight="1">
      <c r="V123" s="38" t="e">
        <f t="array" ref="V123">INDEX('PC Formulas (3)'!$F$8:$F$47,MATCH(0,COUNTIF(V$89:$V122,'PC Formulas (3)'!$F$8:$F$47),0))</f>
        <v>#N/A</v>
      </c>
    </row>
    <row r="124" spans="22:22" ht="22" customHeight="1">
      <c r="V124" s="38" t="e">
        <f t="array" ref="V124">INDEX('PC Formulas (3)'!$F$8:$F$47,MATCH(0,COUNTIF(V$89:$V123,'PC Formulas (3)'!$F$8:$F$47),0))</f>
        <v>#N/A</v>
      </c>
    </row>
    <row r="125" spans="22:22" ht="22" customHeight="1">
      <c r="V125" s="38" t="e">
        <f t="array" ref="V125">INDEX('PC Formulas (3)'!$F$8:$F$47,MATCH(0,COUNTIF(V$89:$V124,'PC Formulas (3)'!$F$8:$F$47),0))</f>
        <v>#N/A</v>
      </c>
    </row>
    <row r="126" spans="22:22" ht="22" customHeight="1">
      <c r="V126" s="38" t="e">
        <f t="array" ref="V126">INDEX('PC Formulas (3)'!$F$8:$F$47,MATCH(0,COUNTIF(V$89:$V125,'PC Formulas (3)'!$F$8:$F$47),0))</f>
        <v>#N/A</v>
      </c>
    </row>
    <row r="127" spans="22:22" ht="22" customHeight="1">
      <c r="V127" s="38" t="e">
        <f t="array" ref="V127">INDEX('PC Formulas (3)'!$F$8:$F$47,MATCH(0,COUNTIF(V$89:$V126,'PC Formulas (3)'!$F$8:$F$47),0))</f>
        <v>#N/A</v>
      </c>
    </row>
    <row r="128" spans="22:22" ht="22" customHeight="1">
      <c r="V128" s="38" t="e">
        <f t="array" ref="V128">INDEX('PC Formulas (3)'!$F$8:$F$47,MATCH(0,COUNTIF(V$89:$V127,'PC Formulas (3)'!$F$8:$F$47),0))</f>
        <v>#N/A</v>
      </c>
    </row>
    <row r="129" spans="22:23" ht="22" customHeight="1">
      <c r="V129" s="38" t="e">
        <f t="array" ref="V129">INDEX('PC Formulas (3)'!$F$8:$F$47,MATCH(0,COUNTIF(V$89:$V128,'PC Formulas (3)'!$F$8:$F$47),0))</f>
        <v>#N/A</v>
      </c>
    </row>
    <row r="130" spans="22:23" ht="22" customHeight="1"/>
    <row r="131" spans="22:23" ht="22" customHeight="1"/>
    <row r="132" spans="22:23" ht="22" customHeight="1">
      <c r="V132" s="37">
        <f t="array" ref="V132">INDEX('PC Formulas (4)'!$F$8:$F$47,MATCH(0,COUNTIF($V$131:V131,'PC Formulas (4)'!$F$8:$F$47),0))</f>
        <v>0</v>
      </c>
      <c r="W132" s="5" t="s">
        <v>30</v>
      </c>
    </row>
    <row r="133" spans="22:23" ht="22" customHeight="1">
      <c r="V133" s="37" t="e">
        <f t="array" ref="V133">INDEX('PC Formulas (4)'!$F$8:$F$47,MATCH(0,COUNTIF($V$131:V132,'PC Formulas (4)'!$F$8:$F$47),0))</f>
        <v>#N/A</v>
      </c>
    </row>
    <row r="134" spans="22:23" ht="22" customHeight="1">
      <c r="V134" s="37" t="e">
        <f t="array" ref="V134">INDEX('PC Formulas (4)'!$F$8:$F$47,MATCH(0,COUNTIF($V$131:V133,'PC Formulas (4)'!$F$8:$F$47),0))</f>
        <v>#N/A</v>
      </c>
    </row>
    <row r="135" spans="22:23" ht="22" customHeight="1">
      <c r="V135" s="37" t="e">
        <f t="array" ref="V135">INDEX('PC Formulas (4)'!$F$8:$F$47,MATCH(0,COUNTIF($V$131:V134,'PC Formulas (4)'!$F$8:$F$47),0))</f>
        <v>#N/A</v>
      </c>
    </row>
    <row r="136" spans="22:23" ht="22" customHeight="1">
      <c r="V136" s="37" t="e">
        <f t="array" ref="V136">INDEX('PC Formulas (4)'!$F$8:$F$47,MATCH(0,COUNTIF($V$131:V135,'PC Formulas (4)'!$F$8:$F$47),0))</f>
        <v>#N/A</v>
      </c>
    </row>
    <row r="137" spans="22:23" ht="22" customHeight="1">
      <c r="V137" s="37" t="e">
        <f t="array" ref="V137">INDEX('PC Formulas (4)'!$F$8:$F$47,MATCH(0,COUNTIF($V$131:V136,'PC Formulas (4)'!$F$8:$F$47),0))</f>
        <v>#N/A</v>
      </c>
    </row>
    <row r="138" spans="22:23" ht="22" customHeight="1">
      <c r="V138" s="37" t="e">
        <f t="array" ref="V138">INDEX('PC Formulas (4)'!$F$8:$F$47,MATCH(0,COUNTIF($V$131:V137,'PC Formulas (4)'!$F$8:$F$47),0))</f>
        <v>#N/A</v>
      </c>
    </row>
    <row r="139" spans="22:23" ht="22" customHeight="1">
      <c r="V139" s="37" t="e">
        <f t="array" ref="V139">INDEX('PC Formulas (4)'!$F$8:$F$47,MATCH(0,COUNTIF($V$131:V138,'PC Formulas (4)'!$F$8:$F$47),0))</f>
        <v>#N/A</v>
      </c>
    </row>
    <row r="140" spans="22:23" ht="22" customHeight="1">
      <c r="V140" s="37" t="e">
        <f t="array" ref="V140">INDEX('PC Formulas (4)'!$F$8:$F$47,MATCH(0,COUNTIF($V$131:V139,'PC Formulas (4)'!$F$8:$F$47),0))</f>
        <v>#N/A</v>
      </c>
    </row>
    <row r="141" spans="22:23" ht="22" customHeight="1">
      <c r="V141" s="37" t="e">
        <f t="array" ref="V141">INDEX('PC Formulas (4)'!$F$8:$F$47,MATCH(0,COUNTIF($V$131:V140,'PC Formulas (4)'!$F$8:$F$47),0))</f>
        <v>#N/A</v>
      </c>
    </row>
    <row r="142" spans="22:23" ht="22" customHeight="1">
      <c r="V142" s="37" t="e">
        <f t="array" ref="V142">INDEX('PC Formulas (4)'!$F$8:$F$47,MATCH(0,COUNTIF($V$131:V141,'PC Formulas (4)'!$F$8:$F$47),0))</f>
        <v>#N/A</v>
      </c>
    </row>
    <row r="143" spans="22:23" ht="22" customHeight="1">
      <c r="V143" s="37" t="e">
        <f t="array" ref="V143">INDEX('PC Formulas (4)'!$F$8:$F$47,MATCH(0,COUNTIF($V$131:V142,'PC Formulas (4)'!$F$8:$F$47),0))</f>
        <v>#N/A</v>
      </c>
    </row>
    <row r="144" spans="22:23" ht="22" customHeight="1">
      <c r="V144" s="37" t="e">
        <f t="array" ref="V144">INDEX('PC Formulas (4)'!$F$8:$F$47,MATCH(0,COUNTIF($V$131:V143,'PC Formulas (4)'!$F$8:$F$47),0))</f>
        <v>#N/A</v>
      </c>
    </row>
    <row r="145" spans="22:22" ht="22" customHeight="1">
      <c r="V145" s="37" t="e">
        <f t="array" ref="V145">INDEX('PC Formulas (4)'!$F$8:$F$47,MATCH(0,COUNTIF($V$131:V144,'PC Formulas (4)'!$F$8:$F$47),0))</f>
        <v>#N/A</v>
      </c>
    </row>
    <row r="146" spans="22:22" ht="22" customHeight="1">
      <c r="V146" s="37" t="e">
        <f t="array" ref="V146">INDEX('PC Formulas (4)'!$F$8:$F$47,MATCH(0,COUNTIF($V$131:V145,'PC Formulas (4)'!$F$8:$F$47),0))</f>
        <v>#N/A</v>
      </c>
    </row>
    <row r="147" spans="22:22" ht="22" customHeight="1">
      <c r="V147" s="37" t="e">
        <f t="array" ref="V147">INDEX('PC Formulas (4)'!$F$8:$F$47,MATCH(0,COUNTIF($V$131:V146,'PC Formulas (4)'!$F$8:$F$47),0))</f>
        <v>#N/A</v>
      </c>
    </row>
    <row r="148" spans="22:22" ht="22" customHeight="1">
      <c r="V148" s="37" t="e">
        <f t="array" ref="V148">INDEX('PC Formulas (4)'!$F$8:$F$47,MATCH(0,COUNTIF($V$131:V147,'PC Formulas (4)'!$F$8:$F$47),0))</f>
        <v>#N/A</v>
      </c>
    </row>
    <row r="149" spans="22:22" ht="22" customHeight="1">
      <c r="V149" s="37" t="e">
        <f t="array" ref="V149">INDEX('PC Formulas (4)'!$F$8:$F$47,MATCH(0,COUNTIF($V$131:V148,'PC Formulas (4)'!$F$8:$F$47),0))</f>
        <v>#N/A</v>
      </c>
    </row>
    <row r="150" spans="22:22" ht="22" customHeight="1">
      <c r="V150" s="37" t="e">
        <f t="array" ref="V150">INDEX('PC Formulas (4)'!$F$8:$F$47,MATCH(0,COUNTIF($V$131:V149,'PC Formulas (4)'!$F$8:$F$47),0))</f>
        <v>#N/A</v>
      </c>
    </row>
    <row r="151" spans="22:22" ht="22" customHeight="1">
      <c r="V151" s="37" t="e">
        <f t="array" ref="V151">INDEX('PC Formulas (4)'!$F$8:$F$47,MATCH(0,COUNTIF($V$131:V150,'PC Formulas (4)'!$F$8:$F$47),0))</f>
        <v>#N/A</v>
      </c>
    </row>
    <row r="152" spans="22:22" ht="22" customHeight="1">
      <c r="V152" s="37" t="e">
        <f t="array" ref="V152">INDEX('PC Formulas (4)'!$F$8:$F$47,MATCH(0,COUNTIF($V$131:V151,'PC Formulas (4)'!$F$8:$F$47),0))</f>
        <v>#N/A</v>
      </c>
    </row>
    <row r="153" spans="22:22" ht="22" customHeight="1">
      <c r="V153" s="37" t="e">
        <f t="array" ref="V153">INDEX('PC Formulas (4)'!$F$8:$F$47,MATCH(0,COUNTIF($V$131:V152,'PC Formulas (4)'!$F$8:$F$47),0))</f>
        <v>#N/A</v>
      </c>
    </row>
    <row r="154" spans="22:22" ht="22" customHeight="1">
      <c r="V154" s="37" t="e">
        <f t="array" ref="V154">INDEX('PC Formulas (4)'!$F$8:$F$47,MATCH(0,COUNTIF($V$131:V153,'PC Formulas (4)'!$F$8:$F$47),0))</f>
        <v>#N/A</v>
      </c>
    </row>
    <row r="155" spans="22:22" ht="22" customHeight="1">
      <c r="V155" s="37" t="e">
        <f t="array" ref="V155">INDEX('PC Formulas (4)'!$F$8:$F$47,MATCH(0,COUNTIF($V$131:V154,'PC Formulas (4)'!$F$8:$F$47),0))</f>
        <v>#N/A</v>
      </c>
    </row>
    <row r="156" spans="22:22" ht="22" customHeight="1">
      <c r="V156" s="37" t="e">
        <f t="array" ref="V156">INDEX('PC Formulas (4)'!$F$8:$F$47,MATCH(0,COUNTIF($V$131:V155,'PC Formulas (4)'!$F$8:$F$47),0))</f>
        <v>#N/A</v>
      </c>
    </row>
    <row r="157" spans="22:22" ht="22" customHeight="1">
      <c r="V157" s="37" t="e">
        <f t="array" ref="V157">INDEX('PC Formulas (4)'!$F$8:$F$47,MATCH(0,COUNTIF($V$131:V156,'PC Formulas (4)'!$F$8:$F$47),0))</f>
        <v>#N/A</v>
      </c>
    </row>
    <row r="158" spans="22:22" ht="22" customHeight="1">
      <c r="V158" s="37" t="e">
        <f t="array" ref="V158">INDEX('PC Formulas (4)'!$F$8:$F$47,MATCH(0,COUNTIF($V$131:V157,'PC Formulas (4)'!$F$8:$F$47),0))</f>
        <v>#N/A</v>
      </c>
    </row>
    <row r="159" spans="22:22" ht="22" customHeight="1">
      <c r="V159" s="37" t="e">
        <f t="array" ref="V159">INDEX('PC Formulas (4)'!$F$8:$F$47,MATCH(0,COUNTIF($V$131:V158,'PC Formulas (4)'!$F$8:$F$47),0))</f>
        <v>#N/A</v>
      </c>
    </row>
    <row r="160" spans="22:22" ht="22" customHeight="1">
      <c r="V160" s="37" t="e">
        <f t="array" ref="V160">INDEX('PC Formulas (4)'!$F$8:$F$47,MATCH(0,COUNTIF($V$131:V159,'PC Formulas (4)'!$F$8:$F$47),0))</f>
        <v>#N/A</v>
      </c>
    </row>
    <row r="161" spans="22:22" ht="22" customHeight="1">
      <c r="V161" s="37" t="e">
        <f t="array" ref="V161">INDEX('PC Formulas (4)'!$F$8:$F$47,MATCH(0,COUNTIF($V$131:V160,'PC Formulas (4)'!$F$8:$F$47),0))</f>
        <v>#N/A</v>
      </c>
    </row>
    <row r="162" spans="22:22" ht="22" customHeight="1">
      <c r="V162" s="37" t="e">
        <f t="array" ref="V162">INDEX('PC Formulas (4)'!$F$8:$F$47,MATCH(0,COUNTIF($V$131:V161,'PC Formulas (4)'!$F$8:$F$47),0))</f>
        <v>#N/A</v>
      </c>
    </row>
    <row r="163" spans="22:22" ht="22" customHeight="1">
      <c r="V163" s="37" t="e">
        <f t="array" ref="V163">INDEX('PC Formulas (4)'!$F$8:$F$47,MATCH(0,COUNTIF($V$131:V162,'PC Formulas (4)'!$F$8:$F$47),0))</f>
        <v>#N/A</v>
      </c>
    </row>
    <row r="164" spans="22:22" ht="22" customHeight="1">
      <c r="V164" s="37" t="e">
        <f t="array" ref="V164">INDEX('PC Formulas (4)'!$F$8:$F$47,MATCH(0,COUNTIF($V$131:V163,'PC Formulas (4)'!$F$8:$F$47),0))</f>
        <v>#N/A</v>
      </c>
    </row>
    <row r="165" spans="22:22" ht="22" customHeight="1">
      <c r="V165" s="37" t="e">
        <f t="array" ref="V165">INDEX('PC Formulas (4)'!$F$8:$F$47,MATCH(0,COUNTIF($V$131:V164,'PC Formulas (4)'!$F$8:$F$47),0))</f>
        <v>#N/A</v>
      </c>
    </row>
    <row r="166" spans="22:22" ht="22" customHeight="1">
      <c r="V166" s="37" t="e">
        <f t="array" ref="V166">INDEX('PC Formulas (4)'!$F$8:$F$47,MATCH(0,COUNTIF($V$131:V165,'PC Formulas (4)'!$F$8:$F$47),0))</f>
        <v>#N/A</v>
      </c>
    </row>
    <row r="167" spans="22:22" ht="22" customHeight="1">
      <c r="V167" s="37" t="e">
        <f t="array" ref="V167">INDEX('PC Formulas (4)'!$F$8:$F$47,MATCH(0,COUNTIF($V$131:V166,'PC Formulas (4)'!$F$8:$F$47),0))</f>
        <v>#N/A</v>
      </c>
    </row>
    <row r="168" spans="22:22" ht="22" customHeight="1">
      <c r="V168" s="37" t="e">
        <f t="array" ref="V168">INDEX('PC Formulas (4)'!$F$8:$F$47,MATCH(0,COUNTIF($V$131:V167,'PC Formulas (4)'!$F$8:$F$47),0))</f>
        <v>#N/A</v>
      </c>
    </row>
    <row r="169" spans="22:22" ht="22" customHeight="1">
      <c r="V169" s="37" t="e">
        <f t="array" ref="V169">INDEX('PC Formulas (4)'!$F$8:$F$47,MATCH(0,COUNTIF($V$131:V168,'PC Formulas (4)'!$F$8:$F$47),0))</f>
        <v>#N/A</v>
      </c>
    </row>
    <row r="170" spans="22:22" ht="22" customHeight="1">
      <c r="V170" s="37" t="e">
        <f t="array" ref="V170">INDEX('PC Formulas (4)'!$F$8:$F$47,MATCH(0,COUNTIF($V$131:V169,'PC Formulas (4)'!$F$8:$F$47),0))</f>
        <v>#N/A</v>
      </c>
    </row>
    <row r="171" spans="22:22" ht="22" customHeight="1">
      <c r="V171" s="37" t="e">
        <f t="array" ref="V171">INDEX('PC Formulas (4)'!$F$8:$F$47,MATCH(0,COUNTIF($V$131:V170,'PC Formulas (4)'!$F$8:$F$47),0))</f>
        <v>#N/A</v>
      </c>
    </row>
    <row r="172" spans="22:22" ht="22" customHeight="1"/>
    <row r="173" spans="22:22" ht="22" customHeight="1"/>
    <row r="174" spans="22:22" ht="22" customHeight="1"/>
    <row r="175" spans="22:22" ht="22" customHeight="1"/>
    <row r="176" spans="22:22" ht="22" customHeight="1"/>
    <row r="177" ht="22" customHeight="1"/>
    <row r="178" ht="22" customHeight="1"/>
    <row r="179" ht="22" customHeight="1"/>
    <row r="180" ht="22" customHeight="1"/>
    <row r="181" ht="22" customHeight="1"/>
    <row r="182" ht="22" customHeight="1"/>
    <row r="183" ht="22" customHeight="1"/>
    <row r="184" ht="22" customHeight="1"/>
    <row r="185" ht="22" customHeight="1"/>
    <row r="186" ht="22" customHeight="1"/>
    <row r="187" ht="22" customHeight="1"/>
    <row r="188" ht="22" customHeight="1"/>
    <row r="189" ht="22" customHeight="1"/>
    <row r="190" ht="22" customHeight="1"/>
    <row r="191" ht="22" customHeight="1"/>
    <row r="192" ht="22" customHeight="1"/>
    <row r="193" ht="22" customHeight="1"/>
    <row r="194" ht="22" customHeight="1"/>
    <row r="195" ht="22" customHeight="1"/>
    <row r="196" ht="22" customHeight="1"/>
    <row r="197" ht="22" customHeight="1"/>
    <row r="198" ht="22" customHeight="1"/>
    <row r="199" ht="22" customHeight="1"/>
    <row r="200" ht="22" customHeight="1"/>
    <row r="201" ht="22" customHeight="1"/>
    <row r="202" ht="22" customHeight="1"/>
    <row r="203" ht="22" customHeight="1"/>
    <row r="204" ht="22" customHeight="1"/>
    <row r="205" ht="22" customHeight="1"/>
    <row r="206" ht="22" customHeight="1"/>
    <row r="207" ht="22" customHeight="1"/>
    <row r="208" ht="22" customHeight="1"/>
    <row r="209" ht="22" customHeight="1"/>
    <row r="210" ht="22" customHeight="1"/>
    <row r="211" ht="22" customHeight="1"/>
    <row r="212" ht="22" customHeight="1"/>
    <row r="213" ht="22" customHeight="1"/>
    <row r="214" ht="22" customHeight="1"/>
    <row r="215" ht="22" customHeight="1"/>
    <row r="216" ht="22" customHeight="1"/>
    <row r="217" ht="22" customHeight="1"/>
    <row r="218" ht="22" customHeight="1"/>
    <row r="219" ht="22" customHeight="1"/>
    <row r="220" ht="22" customHeight="1"/>
    <row r="221" ht="22" customHeight="1"/>
    <row r="222" ht="22" customHeight="1"/>
    <row r="223" ht="22" customHeight="1"/>
  </sheetData>
  <sheetProtection password="DC9F" sheet="1" objects="1" scenarios="1" formatCells="0" sort="0"/>
  <mergeCells count="5">
    <mergeCell ref="A3:D3"/>
    <mergeCell ref="I3:L3"/>
    <mergeCell ref="M3:O3"/>
    <mergeCell ref="P3:R3"/>
    <mergeCell ref="E3:H3"/>
  </mergeCells>
  <phoneticPr fontId="2"/>
  <hyperlinks>
    <hyperlink ref="F52" r:id="rId1"/>
    <hyperlink ref="F51" r:id="rId2"/>
  </hyperlinks>
  <printOptions horizontalCentered="1" verticalCentered="1"/>
  <pageMargins left="0.25" right="0.25" top="0.25" bottom="0.25" header="0.5" footer="0.5"/>
  <pageSetup scale="5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2"/>
  <sheetViews>
    <sheetView showRuler="0" workbookViewId="0">
      <selection activeCell="A8" sqref="A8"/>
    </sheetView>
  </sheetViews>
  <sheetFormatPr baseColWidth="10" defaultRowHeight="12" x14ac:dyDescent="0"/>
  <cols>
    <col min="1" max="1" width="5.5703125" style="34" customWidth="1"/>
    <col min="2" max="2" width="4.42578125" style="35" customWidth="1"/>
    <col min="3" max="4" width="20.7109375" style="36" customWidth="1"/>
    <col min="5" max="5" width="10" style="36" customWidth="1"/>
    <col min="6" max="6" width="4.5703125" style="38" customWidth="1"/>
    <col min="7" max="8" width="8.7109375" style="34" customWidth="1"/>
    <col min="9" max="20" width="8.7109375" style="38" customWidth="1"/>
    <col min="21" max="21" width="11.7109375" style="38" customWidth="1"/>
    <col min="22" max="22" width="7" style="38" customWidth="1"/>
    <col min="23" max="23" width="7.42578125" style="38" customWidth="1"/>
    <col min="24" max="24" width="7.85546875" style="38" customWidth="1"/>
    <col min="25" max="26" width="5.85546875" style="38" customWidth="1"/>
    <col min="27" max="27" width="7.42578125" style="38" customWidth="1"/>
    <col min="28" max="28" width="5.140625" style="38" customWidth="1"/>
    <col min="29" max="29" width="7.42578125" style="38" customWidth="1"/>
    <col min="30" max="16384" width="10.7109375" style="38"/>
  </cols>
  <sheetData>
    <row r="1" spans="1:28" s="3" customFormat="1" ht="33" customHeight="1" thickBot="1">
      <c r="A1" s="70" t="s">
        <v>38</v>
      </c>
      <c r="B1" s="1"/>
      <c r="C1" s="2"/>
      <c r="D1" s="2"/>
      <c r="E1" s="2"/>
      <c r="G1" s="4"/>
      <c r="H1" s="4"/>
    </row>
    <row r="2" spans="1:28" s="63" customFormat="1" ht="16" customHeight="1">
      <c r="A2" s="53" t="s">
        <v>39</v>
      </c>
      <c r="B2" s="54"/>
      <c r="C2" s="128"/>
      <c r="D2" s="56"/>
      <c r="E2" s="57" t="s">
        <v>46</v>
      </c>
      <c r="F2" s="129"/>
      <c r="G2" s="59"/>
      <c r="H2" s="60"/>
      <c r="I2" s="57" t="s">
        <v>44</v>
      </c>
      <c r="J2" s="129"/>
      <c r="K2" s="129"/>
      <c r="L2" s="130"/>
      <c r="M2" s="57" t="s">
        <v>47</v>
      </c>
      <c r="N2" s="128"/>
      <c r="O2" s="130"/>
      <c r="P2" s="57" t="s">
        <v>45</v>
      </c>
      <c r="Q2" s="129"/>
      <c r="R2" s="60"/>
      <c r="S2" s="57" t="s">
        <v>48</v>
      </c>
      <c r="T2" s="62"/>
    </row>
    <row r="3" spans="1:28" s="68" customFormat="1" ht="34" customHeight="1" thickBot="1">
      <c r="A3" s="156">
        <f>'PC Formulas (1)'!A3:D3</f>
        <v>0</v>
      </c>
      <c r="B3" s="157"/>
      <c r="C3" s="157"/>
      <c r="D3" s="158"/>
      <c r="E3" s="162">
        <f>'PC Formulas (1)'!E3:H3</f>
        <v>0</v>
      </c>
      <c r="F3" s="159"/>
      <c r="G3" s="159"/>
      <c r="H3" s="160"/>
      <c r="I3" s="157">
        <f>'PC Formulas (1)'!I3:L3</f>
        <v>0</v>
      </c>
      <c r="J3" s="157"/>
      <c r="K3" s="157"/>
      <c r="L3" s="158"/>
      <c r="M3" s="156">
        <f>'PC Formulas (1)'!M3:O3</f>
        <v>0</v>
      </c>
      <c r="N3" s="159"/>
      <c r="O3" s="160"/>
      <c r="P3" s="161">
        <f>'PC Formulas (1)'!P3:R3</f>
        <v>0</v>
      </c>
      <c r="Q3" s="157"/>
      <c r="R3" s="157"/>
      <c r="S3" s="64" t="str">
        <f>IF('PC Formulas (1)'!V2&gt;=2,CONCATENATE("2 of ",'PC Formulas (1)'!V2),"")</f>
        <v/>
      </c>
      <c r="T3" s="65"/>
      <c r="U3" s="66"/>
      <c r="V3" s="67"/>
    </row>
    <row r="4" spans="1:28" s="7" customFormat="1" ht="10" customHeight="1" thickBot="1">
      <c r="A4" s="52"/>
      <c r="B4" s="46"/>
      <c r="C4" s="47"/>
      <c r="D4" s="47"/>
      <c r="E4" s="6"/>
      <c r="G4" s="8"/>
      <c r="H4" s="9"/>
    </row>
    <row r="5" spans="1:28" s="7" customFormat="1" ht="20" customHeight="1">
      <c r="A5" s="83"/>
      <c r="B5" s="92" t="s">
        <v>40</v>
      </c>
      <c r="C5" s="119"/>
      <c r="D5" s="9"/>
      <c r="E5" s="84"/>
      <c r="F5" s="91" t="s">
        <v>7</v>
      </c>
      <c r="G5" s="10" t="str">
        <f>IF(SUM('PC Formulas (1)'!AC22),"ERROR!!!  TOO MANY LINE NUMBERS!!!","Line Number Breakdown")</f>
        <v>Line Number Breakdown</v>
      </c>
      <c r="H5" s="11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3"/>
    </row>
    <row r="6" spans="1:28" s="17" customFormat="1" ht="20" customHeight="1" thickBot="1">
      <c r="A6" s="85" t="s">
        <v>12</v>
      </c>
      <c r="B6" s="86" t="s">
        <v>13</v>
      </c>
      <c r="C6" s="87" t="s">
        <v>43</v>
      </c>
      <c r="D6" s="88" t="s">
        <v>42</v>
      </c>
      <c r="E6" s="89" t="s">
        <v>41</v>
      </c>
      <c r="F6" s="90" t="s">
        <v>6</v>
      </c>
      <c r="G6" s="14" t="str">
        <f>IF(SUM('PC Formulas (1)'!G6),'PC Formulas (1)'!G6,"")</f>
        <v/>
      </c>
      <c r="H6" s="42" t="str">
        <f>IF(SUM('PC Formulas (1)'!H6),'PC Formulas (1)'!H6,"")</f>
        <v/>
      </c>
      <c r="I6" s="43" t="str">
        <f>IF(SUM('PC Formulas (1)'!I6),'PC Formulas (1)'!I6,"")</f>
        <v/>
      </c>
      <c r="J6" s="43" t="str">
        <f>IF(SUM('PC Formulas (1)'!J6),'PC Formulas (1)'!J6,"")</f>
        <v/>
      </c>
      <c r="K6" s="43" t="str">
        <f>IF(SUM('PC Formulas (1)'!K6),'PC Formulas (1)'!K6,"")</f>
        <v/>
      </c>
      <c r="L6" s="43" t="str">
        <f>IF(SUM('PC Formulas (1)'!L6),'PC Formulas (1)'!L6,"")</f>
        <v/>
      </c>
      <c r="M6" s="15" t="str">
        <f>IF(SUM('PC Formulas (1)'!M6),'PC Formulas (1)'!M6,"")</f>
        <v/>
      </c>
      <c r="N6" s="42" t="str">
        <f>IF(SUM('PC Formulas (1)'!N6),'PC Formulas (1)'!N6,"")</f>
        <v/>
      </c>
      <c r="O6" s="15" t="str">
        <f>IF(SUM('PC Formulas (1)'!O6),'PC Formulas (1)'!O6,"")</f>
        <v/>
      </c>
      <c r="P6" s="42" t="str">
        <f>IF(SUM('PC Formulas (1)'!P6),'PC Formulas (1)'!P6,"")</f>
        <v/>
      </c>
      <c r="Q6" s="43" t="str">
        <f>IF(SUM('PC Formulas (1)'!Q6),'PC Formulas (1)'!Q6,"")</f>
        <v/>
      </c>
      <c r="R6" s="15" t="str">
        <f>IF(SUM('PC Formulas (1)'!R6),'PC Formulas (1)'!R6,"")</f>
        <v/>
      </c>
      <c r="S6" s="42" t="str">
        <f>IF(SUM('PC Formulas (1)'!S6),'PC Formulas (1)'!S6,"")</f>
        <v/>
      </c>
      <c r="T6" s="16" t="str">
        <f>IF(SUM('PC Formulas (1)'!T6),'PC Formulas (1)'!T6,"")</f>
        <v/>
      </c>
      <c r="V6" s="7"/>
    </row>
    <row r="7" spans="1:28" s="24" customFormat="1" ht="40" hidden="1" customHeight="1">
      <c r="A7" s="18"/>
      <c r="B7" s="19"/>
      <c r="C7" s="18"/>
      <c r="D7" s="20"/>
      <c r="E7" s="21"/>
      <c r="F7" s="22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1:28" s="25" customFormat="1" ht="22" customHeight="1">
      <c r="A8" s="116"/>
      <c r="B8" s="117"/>
      <c r="C8" s="93"/>
      <c r="D8" s="94"/>
      <c r="E8" s="96"/>
      <c r="F8" s="114"/>
      <c r="G8" s="99" t="str">
        <f t="shared" ref="G8:T17" si="0">IF(AND($E8,$F8=G$6,SUM(G$6)&gt;0),$E8,"")</f>
        <v/>
      </c>
      <c r="H8" s="99" t="str">
        <f t="shared" si="0"/>
        <v/>
      </c>
      <c r="I8" s="99" t="str">
        <f t="shared" si="0"/>
        <v/>
      </c>
      <c r="J8" s="99" t="str">
        <f t="shared" si="0"/>
        <v/>
      </c>
      <c r="K8" s="99" t="str">
        <f t="shared" si="0"/>
        <v/>
      </c>
      <c r="L8" s="99" t="str">
        <f t="shared" si="0"/>
        <v/>
      </c>
      <c r="M8" s="99" t="str">
        <f t="shared" si="0"/>
        <v/>
      </c>
      <c r="N8" s="100" t="str">
        <f t="shared" si="0"/>
        <v/>
      </c>
      <c r="O8" s="100" t="str">
        <f t="shared" si="0"/>
        <v/>
      </c>
      <c r="P8" s="100" t="str">
        <f t="shared" si="0"/>
        <v/>
      </c>
      <c r="Q8" s="100" t="str">
        <f t="shared" si="0"/>
        <v/>
      </c>
      <c r="R8" s="101" t="str">
        <f t="shared" si="0"/>
        <v/>
      </c>
      <c r="S8" s="99" t="str">
        <f t="shared" si="0"/>
        <v/>
      </c>
      <c r="T8" s="99" t="str">
        <f t="shared" si="0"/>
        <v/>
      </c>
      <c r="Y8" s="131"/>
      <c r="AB8" s="131"/>
    </row>
    <row r="9" spans="1:28" s="25" customFormat="1" ht="22" customHeight="1">
      <c r="A9" s="116"/>
      <c r="B9" s="117"/>
      <c r="C9" s="93"/>
      <c r="D9" s="94"/>
      <c r="E9" s="96"/>
      <c r="F9" s="115"/>
      <c r="G9" s="99" t="str">
        <f t="shared" si="0"/>
        <v/>
      </c>
      <c r="H9" s="99" t="str">
        <f t="shared" si="0"/>
        <v/>
      </c>
      <c r="I9" s="99" t="str">
        <f t="shared" si="0"/>
        <v/>
      </c>
      <c r="J9" s="99" t="str">
        <f t="shared" si="0"/>
        <v/>
      </c>
      <c r="K9" s="99" t="str">
        <f t="shared" si="0"/>
        <v/>
      </c>
      <c r="L9" s="99" t="str">
        <f t="shared" si="0"/>
        <v/>
      </c>
      <c r="M9" s="99" t="str">
        <f t="shared" si="0"/>
        <v/>
      </c>
      <c r="N9" s="100" t="str">
        <f t="shared" si="0"/>
        <v/>
      </c>
      <c r="O9" s="100" t="str">
        <f t="shared" si="0"/>
        <v/>
      </c>
      <c r="P9" s="100" t="str">
        <f t="shared" si="0"/>
        <v/>
      </c>
      <c r="Q9" s="100" t="str">
        <f t="shared" si="0"/>
        <v/>
      </c>
      <c r="R9" s="101" t="str">
        <f t="shared" si="0"/>
        <v/>
      </c>
      <c r="S9" s="99" t="str">
        <f t="shared" si="0"/>
        <v/>
      </c>
      <c r="T9" s="99" t="str">
        <f t="shared" si="0"/>
        <v/>
      </c>
      <c r="Y9" s="131"/>
      <c r="AB9" s="131"/>
    </row>
    <row r="10" spans="1:28" s="25" customFormat="1" ht="22" customHeight="1">
      <c r="A10" s="116"/>
      <c r="B10" s="117"/>
      <c r="C10" s="93"/>
      <c r="D10" s="94"/>
      <c r="E10" s="96"/>
      <c r="F10" s="115"/>
      <c r="G10" s="99" t="str">
        <f t="shared" si="0"/>
        <v/>
      </c>
      <c r="H10" s="99" t="str">
        <f t="shared" si="0"/>
        <v/>
      </c>
      <c r="I10" s="99" t="str">
        <f t="shared" si="0"/>
        <v/>
      </c>
      <c r="J10" s="99" t="str">
        <f t="shared" si="0"/>
        <v/>
      </c>
      <c r="K10" s="99" t="str">
        <f t="shared" si="0"/>
        <v/>
      </c>
      <c r="L10" s="99" t="str">
        <f t="shared" si="0"/>
        <v/>
      </c>
      <c r="M10" s="99" t="str">
        <f t="shared" si="0"/>
        <v/>
      </c>
      <c r="N10" s="102" t="str">
        <f t="shared" si="0"/>
        <v/>
      </c>
      <c r="O10" s="102" t="str">
        <f t="shared" si="0"/>
        <v/>
      </c>
      <c r="P10" s="102" t="str">
        <f t="shared" si="0"/>
        <v/>
      </c>
      <c r="Q10" s="102" t="str">
        <f t="shared" si="0"/>
        <v/>
      </c>
      <c r="R10" s="97" t="str">
        <f t="shared" si="0"/>
        <v/>
      </c>
      <c r="S10" s="99" t="str">
        <f t="shared" si="0"/>
        <v/>
      </c>
      <c r="T10" s="99" t="str">
        <f t="shared" si="0"/>
        <v/>
      </c>
      <c r="Y10" s="131"/>
      <c r="AB10" s="131"/>
    </row>
    <row r="11" spans="1:28" s="25" customFormat="1" ht="22" customHeight="1">
      <c r="A11" s="116"/>
      <c r="B11" s="117"/>
      <c r="C11" s="93"/>
      <c r="D11" s="94"/>
      <c r="E11" s="96"/>
      <c r="F11" s="115"/>
      <c r="G11" s="99" t="str">
        <f t="shared" si="0"/>
        <v/>
      </c>
      <c r="H11" s="99" t="str">
        <f t="shared" si="0"/>
        <v/>
      </c>
      <c r="I11" s="99" t="str">
        <f t="shared" si="0"/>
        <v/>
      </c>
      <c r="J11" s="99" t="str">
        <f t="shared" si="0"/>
        <v/>
      </c>
      <c r="K11" s="99" t="str">
        <f t="shared" si="0"/>
        <v/>
      </c>
      <c r="L11" s="99" t="str">
        <f t="shared" si="0"/>
        <v/>
      </c>
      <c r="M11" s="99" t="str">
        <f t="shared" si="0"/>
        <v/>
      </c>
      <c r="N11" s="102" t="str">
        <f t="shared" si="0"/>
        <v/>
      </c>
      <c r="O11" s="102" t="str">
        <f t="shared" si="0"/>
        <v/>
      </c>
      <c r="P11" s="102" t="str">
        <f t="shared" si="0"/>
        <v/>
      </c>
      <c r="Q11" s="102" t="str">
        <f t="shared" si="0"/>
        <v/>
      </c>
      <c r="R11" s="97" t="str">
        <f t="shared" si="0"/>
        <v/>
      </c>
      <c r="S11" s="99" t="str">
        <f t="shared" si="0"/>
        <v/>
      </c>
      <c r="T11" s="99" t="str">
        <f t="shared" si="0"/>
        <v/>
      </c>
      <c r="Y11" s="131"/>
      <c r="AB11" s="131"/>
    </row>
    <row r="12" spans="1:28" s="25" customFormat="1" ht="22" customHeight="1">
      <c r="A12" s="116"/>
      <c r="B12" s="117"/>
      <c r="C12" s="93"/>
      <c r="D12" s="94"/>
      <c r="E12" s="96"/>
      <c r="F12" s="115"/>
      <c r="G12" s="99" t="str">
        <f t="shared" si="0"/>
        <v/>
      </c>
      <c r="H12" s="99" t="str">
        <f t="shared" si="0"/>
        <v/>
      </c>
      <c r="I12" s="99" t="str">
        <f t="shared" si="0"/>
        <v/>
      </c>
      <c r="J12" s="99" t="str">
        <f t="shared" si="0"/>
        <v/>
      </c>
      <c r="K12" s="99" t="str">
        <f t="shared" si="0"/>
        <v/>
      </c>
      <c r="L12" s="99" t="str">
        <f t="shared" si="0"/>
        <v/>
      </c>
      <c r="M12" s="99" t="str">
        <f t="shared" si="0"/>
        <v/>
      </c>
      <c r="N12" s="102" t="str">
        <f t="shared" si="0"/>
        <v/>
      </c>
      <c r="O12" s="102" t="str">
        <f t="shared" si="0"/>
        <v/>
      </c>
      <c r="P12" s="102" t="str">
        <f t="shared" si="0"/>
        <v/>
      </c>
      <c r="Q12" s="102" t="str">
        <f t="shared" si="0"/>
        <v/>
      </c>
      <c r="R12" s="97" t="str">
        <f t="shared" si="0"/>
        <v/>
      </c>
      <c r="S12" s="99" t="str">
        <f t="shared" si="0"/>
        <v/>
      </c>
      <c r="T12" s="99" t="str">
        <f t="shared" si="0"/>
        <v/>
      </c>
      <c r="Y12" s="131"/>
      <c r="AB12" s="131"/>
    </row>
    <row r="13" spans="1:28" s="25" customFormat="1" ht="22" customHeight="1">
      <c r="A13" s="116"/>
      <c r="B13" s="117"/>
      <c r="C13" s="93"/>
      <c r="D13" s="94"/>
      <c r="E13" s="96"/>
      <c r="F13" s="115"/>
      <c r="G13" s="99" t="str">
        <f t="shared" si="0"/>
        <v/>
      </c>
      <c r="H13" s="99" t="str">
        <f t="shared" si="0"/>
        <v/>
      </c>
      <c r="I13" s="99" t="str">
        <f t="shared" si="0"/>
        <v/>
      </c>
      <c r="J13" s="99" t="str">
        <f t="shared" si="0"/>
        <v/>
      </c>
      <c r="K13" s="99" t="str">
        <f t="shared" si="0"/>
        <v/>
      </c>
      <c r="L13" s="99" t="str">
        <f t="shared" si="0"/>
        <v/>
      </c>
      <c r="M13" s="99" t="str">
        <f t="shared" si="0"/>
        <v/>
      </c>
      <c r="N13" s="102" t="str">
        <f t="shared" si="0"/>
        <v/>
      </c>
      <c r="O13" s="102" t="str">
        <f t="shared" si="0"/>
        <v/>
      </c>
      <c r="P13" s="102" t="str">
        <f t="shared" si="0"/>
        <v/>
      </c>
      <c r="Q13" s="102" t="str">
        <f t="shared" si="0"/>
        <v/>
      </c>
      <c r="R13" s="97" t="str">
        <f t="shared" si="0"/>
        <v/>
      </c>
      <c r="S13" s="99" t="str">
        <f t="shared" si="0"/>
        <v/>
      </c>
      <c r="T13" s="99" t="str">
        <f t="shared" si="0"/>
        <v/>
      </c>
      <c r="Y13" s="131"/>
      <c r="AB13" s="131"/>
    </row>
    <row r="14" spans="1:28" s="25" customFormat="1" ht="22" customHeight="1">
      <c r="A14" s="116"/>
      <c r="B14" s="117"/>
      <c r="C14" s="95"/>
      <c r="D14" s="94"/>
      <c r="E14" s="96"/>
      <c r="F14" s="115"/>
      <c r="G14" s="99" t="str">
        <f t="shared" si="0"/>
        <v/>
      </c>
      <c r="H14" s="99" t="str">
        <f t="shared" si="0"/>
        <v/>
      </c>
      <c r="I14" s="99" t="str">
        <f t="shared" si="0"/>
        <v/>
      </c>
      <c r="J14" s="99" t="str">
        <f t="shared" si="0"/>
        <v/>
      </c>
      <c r="K14" s="99" t="str">
        <f t="shared" si="0"/>
        <v/>
      </c>
      <c r="L14" s="99" t="str">
        <f t="shared" si="0"/>
        <v/>
      </c>
      <c r="M14" s="99" t="str">
        <f t="shared" si="0"/>
        <v/>
      </c>
      <c r="N14" s="102" t="str">
        <f t="shared" si="0"/>
        <v/>
      </c>
      <c r="O14" s="102" t="str">
        <f t="shared" si="0"/>
        <v/>
      </c>
      <c r="P14" s="102" t="str">
        <f t="shared" si="0"/>
        <v/>
      </c>
      <c r="Q14" s="102" t="str">
        <f t="shared" si="0"/>
        <v/>
      </c>
      <c r="R14" s="97" t="str">
        <f t="shared" si="0"/>
        <v/>
      </c>
      <c r="S14" s="99" t="str">
        <f t="shared" si="0"/>
        <v/>
      </c>
      <c r="T14" s="99" t="str">
        <f t="shared" si="0"/>
        <v/>
      </c>
      <c r="Y14" s="131"/>
      <c r="AB14" s="131"/>
    </row>
    <row r="15" spans="1:28" s="25" customFormat="1" ht="22" customHeight="1">
      <c r="A15" s="116"/>
      <c r="B15" s="117"/>
      <c r="C15" s="93"/>
      <c r="D15" s="94"/>
      <c r="E15" s="96"/>
      <c r="F15" s="115"/>
      <c r="G15" s="99" t="str">
        <f t="shared" si="0"/>
        <v/>
      </c>
      <c r="H15" s="99" t="str">
        <f t="shared" si="0"/>
        <v/>
      </c>
      <c r="I15" s="99" t="str">
        <f t="shared" si="0"/>
        <v/>
      </c>
      <c r="J15" s="99" t="str">
        <f t="shared" si="0"/>
        <v/>
      </c>
      <c r="K15" s="99" t="str">
        <f t="shared" si="0"/>
        <v/>
      </c>
      <c r="L15" s="99" t="str">
        <f t="shared" si="0"/>
        <v/>
      </c>
      <c r="M15" s="99" t="str">
        <f t="shared" si="0"/>
        <v/>
      </c>
      <c r="N15" s="102" t="str">
        <f t="shared" si="0"/>
        <v/>
      </c>
      <c r="O15" s="102" t="str">
        <f t="shared" si="0"/>
        <v/>
      </c>
      <c r="P15" s="102" t="str">
        <f t="shared" si="0"/>
        <v/>
      </c>
      <c r="Q15" s="102" t="str">
        <f t="shared" si="0"/>
        <v/>
      </c>
      <c r="R15" s="97" t="str">
        <f t="shared" si="0"/>
        <v/>
      </c>
      <c r="S15" s="99" t="str">
        <f t="shared" si="0"/>
        <v/>
      </c>
      <c r="T15" s="99" t="str">
        <f t="shared" si="0"/>
        <v/>
      </c>
      <c r="Y15" s="131"/>
      <c r="AB15" s="131"/>
    </row>
    <row r="16" spans="1:28" s="25" customFormat="1" ht="22" customHeight="1">
      <c r="A16" s="116"/>
      <c r="B16" s="117"/>
      <c r="C16" s="93"/>
      <c r="D16" s="94"/>
      <c r="E16" s="96"/>
      <c r="F16" s="115"/>
      <c r="G16" s="99" t="str">
        <f t="shared" si="0"/>
        <v/>
      </c>
      <c r="H16" s="99" t="str">
        <f t="shared" si="0"/>
        <v/>
      </c>
      <c r="I16" s="99" t="str">
        <f t="shared" si="0"/>
        <v/>
      </c>
      <c r="J16" s="99" t="str">
        <f t="shared" si="0"/>
        <v/>
      </c>
      <c r="K16" s="99" t="str">
        <f t="shared" si="0"/>
        <v/>
      </c>
      <c r="L16" s="99" t="str">
        <f t="shared" si="0"/>
        <v/>
      </c>
      <c r="M16" s="99" t="str">
        <f t="shared" si="0"/>
        <v/>
      </c>
      <c r="N16" s="102" t="str">
        <f t="shared" si="0"/>
        <v/>
      </c>
      <c r="O16" s="102" t="str">
        <f t="shared" si="0"/>
        <v/>
      </c>
      <c r="P16" s="102" t="str">
        <f t="shared" si="0"/>
        <v/>
      </c>
      <c r="Q16" s="102" t="str">
        <f t="shared" si="0"/>
        <v/>
      </c>
      <c r="R16" s="97" t="str">
        <f t="shared" si="0"/>
        <v/>
      </c>
      <c r="S16" s="99" t="str">
        <f t="shared" si="0"/>
        <v/>
      </c>
      <c r="T16" s="99" t="str">
        <f t="shared" si="0"/>
        <v/>
      </c>
      <c r="Y16" s="131"/>
      <c r="AB16" s="131"/>
    </row>
    <row r="17" spans="1:28" s="25" customFormat="1" ht="22" customHeight="1">
      <c r="A17" s="116"/>
      <c r="B17" s="117"/>
      <c r="C17" s="93"/>
      <c r="D17" s="94"/>
      <c r="E17" s="96"/>
      <c r="F17" s="115"/>
      <c r="G17" s="99" t="str">
        <f t="shared" si="0"/>
        <v/>
      </c>
      <c r="H17" s="99" t="str">
        <f t="shared" si="0"/>
        <v/>
      </c>
      <c r="I17" s="99" t="str">
        <f t="shared" si="0"/>
        <v/>
      </c>
      <c r="J17" s="99" t="str">
        <f t="shared" si="0"/>
        <v/>
      </c>
      <c r="K17" s="99" t="str">
        <f t="shared" si="0"/>
        <v/>
      </c>
      <c r="L17" s="99" t="str">
        <f t="shared" si="0"/>
        <v/>
      </c>
      <c r="M17" s="99" t="str">
        <f t="shared" si="0"/>
        <v/>
      </c>
      <c r="N17" s="102" t="str">
        <f t="shared" si="0"/>
        <v/>
      </c>
      <c r="O17" s="102" t="str">
        <f t="shared" si="0"/>
        <v/>
      </c>
      <c r="P17" s="102" t="str">
        <f t="shared" si="0"/>
        <v/>
      </c>
      <c r="Q17" s="102" t="str">
        <f t="shared" si="0"/>
        <v/>
      </c>
      <c r="R17" s="97" t="str">
        <f t="shared" si="0"/>
        <v/>
      </c>
      <c r="S17" s="99" t="str">
        <f t="shared" si="0"/>
        <v/>
      </c>
      <c r="T17" s="99" t="str">
        <f t="shared" si="0"/>
        <v/>
      </c>
      <c r="Y17" s="131"/>
      <c r="AB17" s="131"/>
    </row>
    <row r="18" spans="1:28" s="25" customFormat="1" ht="22" customHeight="1">
      <c r="A18" s="116"/>
      <c r="B18" s="117"/>
      <c r="C18" s="93"/>
      <c r="D18" s="94"/>
      <c r="E18" s="96"/>
      <c r="F18" s="115"/>
      <c r="G18" s="99" t="str">
        <f t="shared" ref="G18:T27" si="1">IF(AND($E18,$F18=G$6,SUM(G$6)&gt;0),$E18,"")</f>
        <v/>
      </c>
      <c r="H18" s="99" t="str">
        <f t="shared" si="1"/>
        <v/>
      </c>
      <c r="I18" s="99" t="str">
        <f t="shared" si="1"/>
        <v/>
      </c>
      <c r="J18" s="99" t="str">
        <f t="shared" si="1"/>
        <v/>
      </c>
      <c r="K18" s="99" t="str">
        <f t="shared" si="1"/>
        <v/>
      </c>
      <c r="L18" s="99" t="str">
        <f t="shared" si="1"/>
        <v/>
      </c>
      <c r="M18" s="99" t="str">
        <f t="shared" si="1"/>
        <v/>
      </c>
      <c r="N18" s="102" t="str">
        <f t="shared" si="1"/>
        <v/>
      </c>
      <c r="O18" s="102" t="str">
        <f t="shared" si="1"/>
        <v/>
      </c>
      <c r="P18" s="102" t="str">
        <f t="shared" si="1"/>
        <v/>
      </c>
      <c r="Q18" s="102" t="str">
        <f t="shared" si="1"/>
        <v/>
      </c>
      <c r="R18" s="97" t="str">
        <f t="shared" si="1"/>
        <v/>
      </c>
      <c r="S18" s="99" t="str">
        <f t="shared" si="1"/>
        <v/>
      </c>
      <c r="T18" s="99" t="str">
        <f t="shared" si="1"/>
        <v/>
      </c>
      <c r="Y18" s="131"/>
      <c r="AB18" s="131"/>
    </row>
    <row r="19" spans="1:28" s="25" customFormat="1" ht="22" customHeight="1">
      <c r="A19" s="116"/>
      <c r="B19" s="117"/>
      <c r="C19" s="93"/>
      <c r="D19" s="94"/>
      <c r="E19" s="96"/>
      <c r="F19" s="115"/>
      <c r="G19" s="99" t="str">
        <f t="shared" si="1"/>
        <v/>
      </c>
      <c r="H19" s="99" t="str">
        <f t="shared" si="1"/>
        <v/>
      </c>
      <c r="I19" s="99" t="str">
        <f t="shared" si="1"/>
        <v/>
      </c>
      <c r="J19" s="99" t="str">
        <f t="shared" si="1"/>
        <v/>
      </c>
      <c r="K19" s="99" t="str">
        <f t="shared" si="1"/>
        <v/>
      </c>
      <c r="L19" s="99" t="str">
        <f t="shared" si="1"/>
        <v/>
      </c>
      <c r="M19" s="99" t="str">
        <f t="shared" si="1"/>
        <v/>
      </c>
      <c r="N19" s="102" t="str">
        <f t="shared" si="1"/>
        <v/>
      </c>
      <c r="O19" s="102" t="str">
        <f t="shared" si="1"/>
        <v/>
      </c>
      <c r="P19" s="102" t="str">
        <f t="shared" si="1"/>
        <v/>
      </c>
      <c r="Q19" s="102" t="str">
        <f t="shared" si="1"/>
        <v/>
      </c>
      <c r="R19" s="97" t="str">
        <f t="shared" si="1"/>
        <v/>
      </c>
      <c r="S19" s="99" t="str">
        <f t="shared" si="1"/>
        <v/>
      </c>
      <c r="T19" s="99" t="str">
        <f t="shared" si="1"/>
        <v/>
      </c>
      <c r="Y19" s="131"/>
      <c r="AB19" s="131"/>
    </row>
    <row r="20" spans="1:28" s="25" customFormat="1" ht="22" customHeight="1">
      <c r="A20" s="116"/>
      <c r="B20" s="117"/>
      <c r="C20" s="93"/>
      <c r="D20" s="94"/>
      <c r="E20" s="96"/>
      <c r="F20" s="115"/>
      <c r="G20" s="99" t="str">
        <f t="shared" si="1"/>
        <v/>
      </c>
      <c r="H20" s="99" t="str">
        <f t="shared" si="1"/>
        <v/>
      </c>
      <c r="I20" s="99" t="str">
        <f t="shared" si="1"/>
        <v/>
      </c>
      <c r="J20" s="99" t="str">
        <f t="shared" si="1"/>
        <v/>
      </c>
      <c r="K20" s="99" t="str">
        <f t="shared" si="1"/>
        <v/>
      </c>
      <c r="L20" s="99" t="str">
        <f t="shared" si="1"/>
        <v/>
      </c>
      <c r="M20" s="99" t="str">
        <f t="shared" si="1"/>
        <v/>
      </c>
      <c r="N20" s="102" t="str">
        <f t="shared" si="1"/>
        <v/>
      </c>
      <c r="O20" s="102" t="str">
        <f t="shared" si="1"/>
        <v/>
      </c>
      <c r="P20" s="102" t="str">
        <f t="shared" si="1"/>
        <v/>
      </c>
      <c r="Q20" s="102" t="str">
        <f t="shared" si="1"/>
        <v/>
      </c>
      <c r="R20" s="97" t="str">
        <f t="shared" si="1"/>
        <v/>
      </c>
      <c r="S20" s="99" t="str">
        <f t="shared" si="1"/>
        <v/>
      </c>
      <c r="T20" s="99" t="str">
        <f t="shared" si="1"/>
        <v/>
      </c>
      <c r="Y20" s="131"/>
      <c r="AB20" s="131"/>
    </row>
    <row r="21" spans="1:28" s="25" customFormat="1" ht="22" customHeight="1">
      <c r="A21" s="116"/>
      <c r="B21" s="117"/>
      <c r="C21" s="93"/>
      <c r="D21" s="94"/>
      <c r="E21" s="96"/>
      <c r="F21" s="115"/>
      <c r="G21" s="99" t="str">
        <f t="shared" si="1"/>
        <v/>
      </c>
      <c r="H21" s="99" t="str">
        <f t="shared" si="1"/>
        <v/>
      </c>
      <c r="I21" s="99" t="str">
        <f t="shared" si="1"/>
        <v/>
      </c>
      <c r="J21" s="99" t="str">
        <f t="shared" si="1"/>
        <v/>
      </c>
      <c r="K21" s="99" t="str">
        <f t="shared" si="1"/>
        <v/>
      </c>
      <c r="L21" s="99" t="str">
        <f t="shared" si="1"/>
        <v/>
      </c>
      <c r="M21" s="99" t="str">
        <f t="shared" si="1"/>
        <v/>
      </c>
      <c r="N21" s="102" t="str">
        <f t="shared" si="1"/>
        <v/>
      </c>
      <c r="O21" s="102" t="str">
        <f t="shared" si="1"/>
        <v/>
      </c>
      <c r="P21" s="102" t="str">
        <f t="shared" si="1"/>
        <v/>
      </c>
      <c r="Q21" s="102" t="str">
        <f t="shared" si="1"/>
        <v/>
      </c>
      <c r="R21" s="97" t="str">
        <f t="shared" si="1"/>
        <v/>
      </c>
      <c r="S21" s="99" t="str">
        <f t="shared" si="1"/>
        <v/>
      </c>
      <c r="T21" s="99" t="str">
        <f t="shared" si="1"/>
        <v/>
      </c>
      <c r="Y21" s="131"/>
      <c r="AB21" s="131"/>
    </row>
    <row r="22" spans="1:28" s="25" customFormat="1" ht="22" customHeight="1">
      <c r="A22" s="116"/>
      <c r="B22" s="117"/>
      <c r="C22" s="93"/>
      <c r="D22" s="94"/>
      <c r="E22" s="96"/>
      <c r="F22" s="115"/>
      <c r="G22" s="99" t="str">
        <f t="shared" si="1"/>
        <v/>
      </c>
      <c r="H22" s="99" t="str">
        <f t="shared" si="1"/>
        <v/>
      </c>
      <c r="I22" s="99" t="str">
        <f t="shared" si="1"/>
        <v/>
      </c>
      <c r="J22" s="99" t="str">
        <f t="shared" si="1"/>
        <v/>
      </c>
      <c r="K22" s="99" t="str">
        <f t="shared" si="1"/>
        <v/>
      </c>
      <c r="L22" s="99" t="str">
        <f t="shared" si="1"/>
        <v/>
      </c>
      <c r="M22" s="99" t="str">
        <f t="shared" si="1"/>
        <v/>
      </c>
      <c r="N22" s="102" t="str">
        <f t="shared" si="1"/>
        <v/>
      </c>
      <c r="O22" s="102" t="str">
        <f t="shared" si="1"/>
        <v/>
      </c>
      <c r="P22" s="102" t="str">
        <f t="shared" si="1"/>
        <v/>
      </c>
      <c r="Q22" s="102" t="str">
        <f t="shared" si="1"/>
        <v/>
      </c>
      <c r="R22" s="97" t="str">
        <f t="shared" si="1"/>
        <v/>
      </c>
      <c r="S22" s="99" t="str">
        <f t="shared" si="1"/>
        <v/>
      </c>
      <c r="T22" s="99" t="str">
        <f t="shared" si="1"/>
        <v/>
      </c>
      <c r="Y22" s="131"/>
      <c r="AB22" s="131"/>
    </row>
    <row r="23" spans="1:28" s="25" customFormat="1" ht="22" customHeight="1">
      <c r="A23" s="116"/>
      <c r="B23" s="117"/>
      <c r="C23" s="93"/>
      <c r="D23" s="94"/>
      <c r="E23" s="96"/>
      <c r="F23" s="115"/>
      <c r="G23" s="99" t="str">
        <f t="shared" si="1"/>
        <v/>
      </c>
      <c r="H23" s="99" t="str">
        <f t="shared" si="1"/>
        <v/>
      </c>
      <c r="I23" s="99" t="str">
        <f t="shared" si="1"/>
        <v/>
      </c>
      <c r="J23" s="99" t="str">
        <f t="shared" si="1"/>
        <v/>
      </c>
      <c r="K23" s="99" t="str">
        <f t="shared" si="1"/>
        <v/>
      </c>
      <c r="L23" s="99" t="str">
        <f t="shared" si="1"/>
        <v/>
      </c>
      <c r="M23" s="99" t="str">
        <f t="shared" si="1"/>
        <v/>
      </c>
      <c r="N23" s="102" t="str">
        <f t="shared" si="1"/>
        <v/>
      </c>
      <c r="O23" s="102" t="str">
        <f t="shared" si="1"/>
        <v/>
      </c>
      <c r="P23" s="102" t="str">
        <f t="shared" si="1"/>
        <v/>
      </c>
      <c r="Q23" s="102" t="str">
        <f t="shared" si="1"/>
        <v/>
      </c>
      <c r="R23" s="97" t="str">
        <f t="shared" si="1"/>
        <v/>
      </c>
      <c r="S23" s="99" t="str">
        <f t="shared" si="1"/>
        <v/>
      </c>
      <c r="T23" s="99" t="str">
        <f t="shared" si="1"/>
        <v/>
      </c>
      <c r="Y23" s="131"/>
      <c r="AB23" s="131"/>
    </row>
    <row r="24" spans="1:28" s="25" customFormat="1" ht="22" customHeight="1">
      <c r="A24" s="116"/>
      <c r="B24" s="117"/>
      <c r="C24" s="93"/>
      <c r="D24" s="94"/>
      <c r="E24" s="96"/>
      <c r="F24" s="115"/>
      <c r="G24" s="99" t="str">
        <f t="shared" si="1"/>
        <v/>
      </c>
      <c r="H24" s="99" t="str">
        <f t="shared" si="1"/>
        <v/>
      </c>
      <c r="I24" s="99" t="str">
        <f t="shared" si="1"/>
        <v/>
      </c>
      <c r="J24" s="99" t="str">
        <f t="shared" si="1"/>
        <v/>
      </c>
      <c r="K24" s="99" t="str">
        <f t="shared" si="1"/>
        <v/>
      </c>
      <c r="L24" s="99" t="str">
        <f t="shared" si="1"/>
        <v/>
      </c>
      <c r="M24" s="99" t="str">
        <f t="shared" si="1"/>
        <v/>
      </c>
      <c r="N24" s="102" t="str">
        <f t="shared" si="1"/>
        <v/>
      </c>
      <c r="O24" s="102" t="str">
        <f t="shared" si="1"/>
        <v/>
      </c>
      <c r="P24" s="102" t="str">
        <f t="shared" si="1"/>
        <v/>
      </c>
      <c r="Q24" s="102" t="str">
        <f t="shared" si="1"/>
        <v/>
      </c>
      <c r="R24" s="97" t="str">
        <f t="shared" si="1"/>
        <v/>
      </c>
      <c r="S24" s="99" t="str">
        <f t="shared" si="1"/>
        <v/>
      </c>
      <c r="T24" s="99" t="str">
        <f t="shared" si="1"/>
        <v/>
      </c>
      <c r="Y24" s="131"/>
      <c r="AB24" s="131"/>
    </row>
    <row r="25" spans="1:28" s="25" customFormat="1" ht="22" customHeight="1">
      <c r="A25" s="116"/>
      <c r="B25" s="117"/>
      <c r="C25" s="93"/>
      <c r="D25" s="94"/>
      <c r="E25" s="96"/>
      <c r="F25" s="115"/>
      <c r="G25" s="99" t="str">
        <f t="shared" si="1"/>
        <v/>
      </c>
      <c r="H25" s="99" t="str">
        <f t="shared" si="1"/>
        <v/>
      </c>
      <c r="I25" s="99" t="str">
        <f t="shared" si="1"/>
        <v/>
      </c>
      <c r="J25" s="99" t="str">
        <f t="shared" si="1"/>
        <v/>
      </c>
      <c r="K25" s="99" t="str">
        <f t="shared" si="1"/>
        <v/>
      </c>
      <c r="L25" s="99" t="str">
        <f t="shared" si="1"/>
        <v/>
      </c>
      <c r="M25" s="99" t="str">
        <f t="shared" si="1"/>
        <v/>
      </c>
      <c r="N25" s="102" t="str">
        <f t="shared" si="1"/>
        <v/>
      </c>
      <c r="O25" s="102" t="str">
        <f t="shared" si="1"/>
        <v/>
      </c>
      <c r="P25" s="102" t="str">
        <f t="shared" si="1"/>
        <v/>
      </c>
      <c r="Q25" s="102" t="str">
        <f t="shared" si="1"/>
        <v/>
      </c>
      <c r="R25" s="97" t="str">
        <f t="shared" si="1"/>
        <v/>
      </c>
      <c r="S25" s="99" t="str">
        <f t="shared" si="1"/>
        <v/>
      </c>
      <c r="T25" s="99" t="str">
        <f t="shared" si="1"/>
        <v/>
      </c>
      <c r="Y25" s="131"/>
      <c r="AB25" s="131"/>
    </row>
    <row r="26" spans="1:28" s="25" customFormat="1" ht="22" customHeight="1">
      <c r="A26" s="116"/>
      <c r="B26" s="117"/>
      <c r="C26" s="93"/>
      <c r="D26" s="94"/>
      <c r="E26" s="96"/>
      <c r="F26" s="115"/>
      <c r="G26" s="99" t="str">
        <f t="shared" si="1"/>
        <v/>
      </c>
      <c r="H26" s="99" t="str">
        <f t="shared" si="1"/>
        <v/>
      </c>
      <c r="I26" s="99" t="str">
        <f t="shared" si="1"/>
        <v/>
      </c>
      <c r="J26" s="99" t="str">
        <f t="shared" si="1"/>
        <v/>
      </c>
      <c r="K26" s="99" t="str">
        <f t="shared" si="1"/>
        <v/>
      </c>
      <c r="L26" s="99" t="str">
        <f t="shared" si="1"/>
        <v/>
      </c>
      <c r="M26" s="99" t="str">
        <f t="shared" si="1"/>
        <v/>
      </c>
      <c r="N26" s="102" t="str">
        <f t="shared" si="1"/>
        <v/>
      </c>
      <c r="O26" s="102" t="str">
        <f t="shared" si="1"/>
        <v/>
      </c>
      <c r="P26" s="102" t="str">
        <f t="shared" si="1"/>
        <v/>
      </c>
      <c r="Q26" s="102" t="str">
        <f t="shared" si="1"/>
        <v/>
      </c>
      <c r="R26" s="97" t="str">
        <f t="shared" si="1"/>
        <v/>
      </c>
      <c r="S26" s="99" t="str">
        <f t="shared" si="1"/>
        <v/>
      </c>
      <c r="T26" s="99" t="str">
        <f t="shared" si="1"/>
        <v/>
      </c>
      <c r="Y26" s="131"/>
      <c r="AB26" s="131"/>
    </row>
    <row r="27" spans="1:28" s="25" customFormat="1" ht="22" customHeight="1">
      <c r="A27" s="116"/>
      <c r="B27" s="117"/>
      <c r="C27" s="93"/>
      <c r="D27" s="94"/>
      <c r="E27" s="96"/>
      <c r="F27" s="115"/>
      <c r="G27" s="99" t="str">
        <f t="shared" si="1"/>
        <v/>
      </c>
      <c r="H27" s="99" t="str">
        <f t="shared" si="1"/>
        <v/>
      </c>
      <c r="I27" s="99" t="str">
        <f t="shared" si="1"/>
        <v/>
      </c>
      <c r="J27" s="99" t="str">
        <f t="shared" si="1"/>
        <v/>
      </c>
      <c r="K27" s="99" t="str">
        <f t="shared" si="1"/>
        <v/>
      </c>
      <c r="L27" s="99" t="str">
        <f t="shared" si="1"/>
        <v/>
      </c>
      <c r="M27" s="99" t="str">
        <f t="shared" si="1"/>
        <v/>
      </c>
      <c r="N27" s="102" t="str">
        <f t="shared" si="1"/>
        <v/>
      </c>
      <c r="O27" s="102" t="str">
        <f t="shared" si="1"/>
        <v/>
      </c>
      <c r="P27" s="102" t="str">
        <f t="shared" si="1"/>
        <v/>
      </c>
      <c r="Q27" s="102" t="str">
        <f t="shared" si="1"/>
        <v/>
      </c>
      <c r="R27" s="97" t="str">
        <f t="shared" si="1"/>
        <v/>
      </c>
      <c r="S27" s="99" t="str">
        <f t="shared" si="1"/>
        <v/>
      </c>
      <c r="T27" s="99" t="str">
        <f t="shared" si="1"/>
        <v/>
      </c>
      <c r="Y27" s="131"/>
      <c r="AB27" s="131"/>
    </row>
    <row r="28" spans="1:28" s="25" customFormat="1" ht="22" customHeight="1">
      <c r="A28" s="116"/>
      <c r="B28" s="117"/>
      <c r="C28" s="93"/>
      <c r="D28" s="94"/>
      <c r="E28" s="96"/>
      <c r="F28" s="115"/>
      <c r="G28" s="99" t="str">
        <f t="shared" ref="G28:T47" si="2">IF(AND($E28,$F28=G$6,SUM(G$6)&gt;0),$E28,"")</f>
        <v/>
      </c>
      <c r="H28" s="99" t="str">
        <f t="shared" si="2"/>
        <v/>
      </c>
      <c r="I28" s="99" t="str">
        <f t="shared" si="2"/>
        <v/>
      </c>
      <c r="J28" s="99" t="str">
        <f t="shared" si="2"/>
        <v/>
      </c>
      <c r="K28" s="99" t="str">
        <f t="shared" si="2"/>
        <v/>
      </c>
      <c r="L28" s="99" t="str">
        <f t="shared" si="2"/>
        <v/>
      </c>
      <c r="M28" s="99" t="str">
        <f t="shared" si="2"/>
        <v/>
      </c>
      <c r="N28" s="102" t="str">
        <f t="shared" si="2"/>
        <v/>
      </c>
      <c r="O28" s="102" t="str">
        <f t="shared" si="2"/>
        <v/>
      </c>
      <c r="P28" s="102" t="str">
        <f t="shared" si="2"/>
        <v/>
      </c>
      <c r="Q28" s="102" t="str">
        <f t="shared" si="2"/>
        <v/>
      </c>
      <c r="R28" s="97" t="str">
        <f t="shared" si="2"/>
        <v/>
      </c>
      <c r="S28" s="99" t="str">
        <f t="shared" si="2"/>
        <v/>
      </c>
      <c r="T28" s="99" t="str">
        <f t="shared" si="2"/>
        <v/>
      </c>
      <c r="Y28" s="131"/>
      <c r="AB28" s="131"/>
    </row>
    <row r="29" spans="1:28" s="25" customFormat="1" ht="22" customHeight="1">
      <c r="A29" s="116"/>
      <c r="B29" s="117"/>
      <c r="C29" s="93"/>
      <c r="D29" s="94"/>
      <c r="E29" s="96"/>
      <c r="F29" s="115"/>
      <c r="G29" s="99" t="str">
        <f t="shared" si="2"/>
        <v/>
      </c>
      <c r="H29" s="99" t="str">
        <f t="shared" si="2"/>
        <v/>
      </c>
      <c r="I29" s="99" t="str">
        <f t="shared" si="2"/>
        <v/>
      </c>
      <c r="J29" s="99" t="str">
        <f t="shared" si="2"/>
        <v/>
      </c>
      <c r="K29" s="99" t="str">
        <f t="shared" si="2"/>
        <v/>
      </c>
      <c r="L29" s="99" t="str">
        <f t="shared" si="2"/>
        <v/>
      </c>
      <c r="M29" s="99" t="str">
        <f t="shared" si="2"/>
        <v/>
      </c>
      <c r="N29" s="102" t="str">
        <f t="shared" si="2"/>
        <v/>
      </c>
      <c r="O29" s="102" t="str">
        <f t="shared" si="2"/>
        <v/>
      </c>
      <c r="P29" s="102" t="str">
        <f t="shared" si="2"/>
        <v/>
      </c>
      <c r="Q29" s="102" t="str">
        <f t="shared" si="2"/>
        <v/>
      </c>
      <c r="R29" s="97" t="str">
        <f t="shared" si="2"/>
        <v/>
      </c>
      <c r="S29" s="99" t="str">
        <f t="shared" si="2"/>
        <v/>
      </c>
      <c r="T29" s="99" t="str">
        <f t="shared" si="2"/>
        <v/>
      </c>
      <c r="Y29" s="131"/>
      <c r="AB29" s="131"/>
    </row>
    <row r="30" spans="1:28" s="25" customFormat="1" ht="22" customHeight="1">
      <c r="A30" s="116"/>
      <c r="B30" s="117"/>
      <c r="C30" s="93"/>
      <c r="D30" s="94"/>
      <c r="E30" s="96"/>
      <c r="F30" s="115"/>
      <c r="G30" s="99" t="str">
        <f t="shared" si="2"/>
        <v/>
      </c>
      <c r="H30" s="99" t="str">
        <f t="shared" si="2"/>
        <v/>
      </c>
      <c r="I30" s="99" t="str">
        <f t="shared" si="2"/>
        <v/>
      </c>
      <c r="J30" s="99" t="str">
        <f t="shared" si="2"/>
        <v/>
      </c>
      <c r="K30" s="99" t="str">
        <f t="shared" si="2"/>
        <v/>
      </c>
      <c r="L30" s="99" t="str">
        <f t="shared" si="2"/>
        <v/>
      </c>
      <c r="M30" s="99" t="str">
        <f t="shared" si="2"/>
        <v/>
      </c>
      <c r="N30" s="102" t="str">
        <f t="shared" si="2"/>
        <v/>
      </c>
      <c r="O30" s="102" t="str">
        <f t="shared" si="2"/>
        <v/>
      </c>
      <c r="P30" s="102" t="str">
        <f t="shared" si="2"/>
        <v/>
      </c>
      <c r="Q30" s="102" t="str">
        <f t="shared" si="2"/>
        <v/>
      </c>
      <c r="R30" s="97" t="str">
        <f t="shared" si="2"/>
        <v/>
      </c>
      <c r="S30" s="99" t="str">
        <f t="shared" si="2"/>
        <v/>
      </c>
      <c r="T30" s="99" t="str">
        <f t="shared" si="2"/>
        <v/>
      </c>
      <c r="Y30" s="131"/>
      <c r="AB30" s="131"/>
    </row>
    <row r="31" spans="1:28" s="25" customFormat="1" ht="22" customHeight="1">
      <c r="A31" s="116"/>
      <c r="B31" s="117"/>
      <c r="C31" s="93"/>
      <c r="D31" s="94"/>
      <c r="E31" s="96"/>
      <c r="F31" s="115"/>
      <c r="G31" s="99" t="str">
        <f t="shared" si="2"/>
        <v/>
      </c>
      <c r="H31" s="99" t="str">
        <f t="shared" si="2"/>
        <v/>
      </c>
      <c r="I31" s="99" t="str">
        <f t="shared" si="2"/>
        <v/>
      </c>
      <c r="J31" s="99" t="str">
        <f t="shared" si="2"/>
        <v/>
      </c>
      <c r="K31" s="99" t="str">
        <f t="shared" si="2"/>
        <v/>
      </c>
      <c r="L31" s="99" t="str">
        <f t="shared" si="2"/>
        <v/>
      </c>
      <c r="M31" s="99" t="str">
        <f t="shared" si="2"/>
        <v/>
      </c>
      <c r="N31" s="102" t="str">
        <f t="shared" si="2"/>
        <v/>
      </c>
      <c r="O31" s="102" t="str">
        <f t="shared" si="2"/>
        <v/>
      </c>
      <c r="P31" s="102" t="str">
        <f t="shared" si="2"/>
        <v/>
      </c>
      <c r="Q31" s="102" t="str">
        <f t="shared" si="2"/>
        <v/>
      </c>
      <c r="R31" s="97" t="str">
        <f t="shared" si="2"/>
        <v/>
      </c>
      <c r="S31" s="99" t="str">
        <f t="shared" si="2"/>
        <v/>
      </c>
      <c r="T31" s="99" t="str">
        <f t="shared" si="2"/>
        <v/>
      </c>
      <c r="Y31" s="131"/>
      <c r="AB31" s="131"/>
    </row>
    <row r="32" spans="1:28" s="25" customFormat="1" ht="22" customHeight="1">
      <c r="A32" s="116"/>
      <c r="B32" s="117"/>
      <c r="C32" s="93"/>
      <c r="D32" s="94"/>
      <c r="E32" s="96"/>
      <c r="F32" s="115"/>
      <c r="G32" s="99" t="str">
        <f t="shared" si="2"/>
        <v/>
      </c>
      <c r="H32" s="99" t="str">
        <f t="shared" si="2"/>
        <v/>
      </c>
      <c r="I32" s="99" t="str">
        <f t="shared" si="2"/>
        <v/>
      </c>
      <c r="J32" s="99" t="str">
        <f t="shared" si="2"/>
        <v/>
      </c>
      <c r="K32" s="99" t="str">
        <f t="shared" si="2"/>
        <v/>
      </c>
      <c r="L32" s="99" t="str">
        <f t="shared" si="2"/>
        <v/>
      </c>
      <c r="M32" s="99" t="str">
        <f t="shared" si="2"/>
        <v/>
      </c>
      <c r="N32" s="102" t="str">
        <f t="shared" si="2"/>
        <v/>
      </c>
      <c r="O32" s="102" t="str">
        <f t="shared" si="2"/>
        <v/>
      </c>
      <c r="P32" s="102" t="str">
        <f t="shared" si="2"/>
        <v/>
      </c>
      <c r="Q32" s="102" t="str">
        <f t="shared" si="2"/>
        <v/>
      </c>
      <c r="R32" s="97" t="str">
        <f t="shared" si="2"/>
        <v/>
      </c>
      <c r="S32" s="99" t="str">
        <f t="shared" si="2"/>
        <v/>
      </c>
      <c r="T32" s="99" t="str">
        <f t="shared" si="2"/>
        <v/>
      </c>
      <c r="Y32" s="131"/>
      <c r="AB32" s="131"/>
    </row>
    <row r="33" spans="1:31" s="30" customFormat="1" ht="22" customHeight="1">
      <c r="A33" s="116"/>
      <c r="B33" s="117"/>
      <c r="C33" s="93"/>
      <c r="D33" s="94"/>
      <c r="E33" s="96"/>
      <c r="F33" s="115"/>
      <c r="G33" s="99" t="str">
        <f t="shared" si="2"/>
        <v/>
      </c>
      <c r="H33" s="99" t="str">
        <f t="shared" si="2"/>
        <v/>
      </c>
      <c r="I33" s="99" t="str">
        <f t="shared" si="2"/>
        <v/>
      </c>
      <c r="J33" s="99" t="str">
        <f t="shared" si="2"/>
        <v/>
      </c>
      <c r="K33" s="99" t="str">
        <f t="shared" si="2"/>
        <v/>
      </c>
      <c r="L33" s="99" t="str">
        <f t="shared" si="2"/>
        <v/>
      </c>
      <c r="M33" s="99" t="str">
        <f t="shared" si="2"/>
        <v/>
      </c>
      <c r="N33" s="102" t="str">
        <f t="shared" si="2"/>
        <v/>
      </c>
      <c r="O33" s="102" t="str">
        <f t="shared" si="2"/>
        <v/>
      </c>
      <c r="P33" s="102" t="str">
        <f t="shared" si="2"/>
        <v/>
      </c>
      <c r="Q33" s="102" t="str">
        <f t="shared" si="2"/>
        <v/>
      </c>
      <c r="R33" s="97" t="str">
        <f t="shared" si="2"/>
        <v/>
      </c>
      <c r="S33" s="99" t="str">
        <f t="shared" si="2"/>
        <v/>
      </c>
      <c r="T33" s="99" t="str">
        <f t="shared" si="2"/>
        <v/>
      </c>
      <c r="V33" s="25"/>
      <c r="W33" s="25"/>
      <c r="X33" s="25"/>
      <c r="Y33" s="131"/>
      <c r="Z33" s="25"/>
      <c r="AA33" s="25"/>
      <c r="AB33" s="131"/>
    </row>
    <row r="34" spans="1:31" s="5" customFormat="1" ht="22" customHeight="1">
      <c r="A34" s="116"/>
      <c r="B34" s="117"/>
      <c r="C34" s="93"/>
      <c r="D34" s="94"/>
      <c r="E34" s="96"/>
      <c r="F34" s="115"/>
      <c r="G34" s="99" t="str">
        <f t="shared" si="2"/>
        <v/>
      </c>
      <c r="H34" s="99" t="str">
        <f t="shared" si="2"/>
        <v/>
      </c>
      <c r="I34" s="99" t="str">
        <f t="shared" si="2"/>
        <v/>
      </c>
      <c r="J34" s="99" t="str">
        <f t="shared" si="2"/>
        <v/>
      </c>
      <c r="K34" s="99" t="str">
        <f t="shared" si="2"/>
        <v/>
      </c>
      <c r="L34" s="99" t="str">
        <f t="shared" si="2"/>
        <v/>
      </c>
      <c r="M34" s="99" t="str">
        <f t="shared" si="2"/>
        <v/>
      </c>
      <c r="N34" s="102" t="str">
        <f t="shared" si="2"/>
        <v/>
      </c>
      <c r="O34" s="102" t="str">
        <f t="shared" si="2"/>
        <v/>
      </c>
      <c r="P34" s="102" t="str">
        <f t="shared" si="2"/>
        <v/>
      </c>
      <c r="Q34" s="102" t="str">
        <f t="shared" si="2"/>
        <v/>
      </c>
      <c r="R34" s="97" t="str">
        <f t="shared" si="2"/>
        <v/>
      </c>
      <c r="S34" s="99" t="str">
        <f t="shared" si="2"/>
        <v/>
      </c>
      <c r="T34" s="99" t="str">
        <f t="shared" si="2"/>
        <v/>
      </c>
      <c r="U34" s="41"/>
      <c r="V34" s="25"/>
      <c r="W34" s="25"/>
      <c r="X34" s="25"/>
      <c r="Y34" s="131"/>
      <c r="Z34" s="25"/>
      <c r="AA34" s="25"/>
      <c r="AB34" s="131"/>
      <c r="AC34" s="30"/>
      <c r="AD34" s="30"/>
      <c r="AE34" s="30"/>
    </row>
    <row r="35" spans="1:31" s="24" customFormat="1" ht="22" customHeight="1">
      <c r="A35" s="116"/>
      <c r="B35" s="117"/>
      <c r="C35" s="93"/>
      <c r="D35" s="94"/>
      <c r="E35" s="96"/>
      <c r="F35" s="115"/>
      <c r="G35" s="99" t="str">
        <f t="shared" si="2"/>
        <v/>
      </c>
      <c r="H35" s="99" t="str">
        <f t="shared" si="2"/>
        <v/>
      </c>
      <c r="I35" s="99" t="str">
        <f t="shared" si="2"/>
        <v/>
      </c>
      <c r="J35" s="99" t="str">
        <f t="shared" si="2"/>
        <v/>
      </c>
      <c r="K35" s="99" t="str">
        <f t="shared" si="2"/>
        <v/>
      </c>
      <c r="L35" s="99" t="str">
        <f t="shared" si="2"/>
        <v/>
      </c>
      <c r="M35" s="99" t="str">
        <f t="shared" si="2"/>
        <v/>
      </c>
      <c r="N35" s="102" t="str">
        <f t="shared" si="2"/>
        <v/>
      </c>
      <c r="O35" s="102" t="str">
        <f t="shared" si="2"/>
        <v/>
      </c>
      <c r="P35" s="102" t="str">
        <f t="shared" si="2"/>
        <v/>
      </c>
      <c r="Q35" s="102" t="str">
        <f t="shared" si="2"/>
        <v/>
      </c>
      <c r="R35" s="97" t="str">
        <f t="shared" si="2"/>
        <v/>
      </c>
      <c r="S35" s="99" t="str">
        <f t="shared" si="2"/>
        <v/>
      </c>
      <c r="T35" s="99" t="str">
        <f t="shared" si="2"/>
        <v/>
      </c>
      <c r="V35" s="25"/>
      <c r="W35" s="25"/>
      <c r="X35" s="25"/>
      <c r="Y35" s="131"/>
      <c r="Z35" s="25"/>
      <c r="AA35" s="25"/>
      <c r="AB35" s="131"/>
      <c r="AC35" s="30"/>
      <c r="AD35" s="30"/>
      <c r="AE35" s="30"/>
    </row>
    <row r="36" spans="1:31" s="24" customFormat="1" ht="22" customHeight="1">
      <c r="A36" s="116"/>
      <c r="B36" s="117"/>
      <c r="C36" s="93"/>
      <c r="D36" s="94"/>
      <c r="E36" s="96"/>
      <c r="F36" s="115"/>
      <c r="G36" s="99" t="str">
        <f t="shared" si="2"/>
        <v/>
      </c>
      <c r="H36" s="99" t="str">
        <f t="shared" si="2"/>
        <v/>
      </c>
      <c r="I36" s="99" t="str">
        <f t="shared" si="2"/>
        <v/>
      </c>
      <c r="J36" s="99" t="str">
        <f t="shared" si="2"/>
        <v/>
      </c>
      <c r="K36" s="99" t="str">
        <f t="shared" si="2"/>
        <v/>
      </c>
      <c r="L36" s="99" t="str">
        <f t="shared" si="2"/>
        <v/>
      </c>
      <c r="M36" s="99" t="str">
        <f t="shared" si="2"/>
        <v/>
      </c>
      <c r="N36" s="102" t="str">
        <f t="shared" si="2"/>
        <v/>
      </c>
      <c r="O36" s="102" t="str">
        <f t="shared" si="2"/>
        <v/>
      </c>
      <c r="P36" s="102" t="str">
        <f t="shared" si="2"/>
        <v/>
      </c>
      <c r="Q36" s="102" t="str">
        <f t="shared" si="2"/>
        <v/>
      </c>
      <c r="R36" s="97" t="str">
        <f t="shared" si="2"/>
        <v/>
      </c>
      <c r="S36" s="99" t="str">
        <f t="shared" si="2"/>
        <v/>
      </c>
      <c r="T36" s="99" t="str">
        <f t="shared" si="2"/>
        <v/>
      </c>
      <c r="U36" s="48"/>
      <c r="V36" s="25"/>
      <c r="W36" s="25"/>
      <c r="X36" s="25"/>
      <c r="Y36" s="131"/>
      <c r="Z36" s="25"/>
      <c r="AA36" s="25"/>
      <c r="AB36" s="131"/>
      <c r="AC36" s="30"/>
      <c r="AD36" s="30"/>
      <c r="AE36" s="30"/>
    </row>
    <row r="37" spans="1:31" s="24" customFormat="1" ht="22" customHeight="1">
      <c r="A37" s="116"/>
      <c r="B37" s="117"/>
      <c r="C37" s="93"/>
      <c r="D37" s="94"/>
      <c r="E37" s="96"/>
      <c r="F37" s="115"/>
      <c r="G37" s="99" t="str">
        <f t="shared" si="2"/>
        <v/>
      </c>
      <c r="H37" s="99" t="str">
        <f t="shared" si="2"/>
        <v/>
      </c>
      <c r="I37" s="99" t="str">
        <f t="shared" si="2"/>
        <v/>
      </c>
      <c r="J37" s="99" t="str">
        <f t="shared" si="2"/>
        <v/>
      </c>
      <c r="K37" s="99" t="str">
        <f t="shared" si="2"/>
        <v/>
      </c>
      <c r="L37" s="99" t="str">
        <f t="shared" si="2"/>
        <v/>
      </c>
      <c r="M37" s="99" t="str">
        <f t="shared" si="2"/>
        <v/>
      </c>
      <c r="N37" s="102" t="str">
        <f t="shared" si="2"/>
        <v/>
      </c>
      <c r="O37" s="102" t="str">
        <f t="shared" si="2"/>
        <v/>
      </c>
      <c r="P37" s="102" t="str">
        <f t="shared" si="2"/>
        <v/>
      </c>
      <c r="Q37" s="102" t="str">
        <f t="shared" si="2"/>
        <v/>
      </c>
      <c r="R37" s="97" t="str">
        <f t="shared" si="2"/>
        <v/>
      </c>
      <c r="S37" s="99" t="str">
        <f t="shared" si="2"/>
        <v/>
      </c>
      <c r="T37" s="99" t="str">
        <f t="shared" si="2"/>
        <v/>
      </c>
      <c r="V37" s="25"/>
      <c r="W37" s="25"/>
      <c r="X37" s="25"/>
      <c r="Y37" s="131"/>
      <c r="Z37" s="25"/>
      <c r="AA37" s="25"/>
      <c r="AB37" s="131"/>
      <c r="AC37" s="30"/>
      <c r="AD37" s="30"/>
      <c r="AE37" s="30"/>
    </row>
    <row r="38" spans="1:31" s="24" customFormat="1" ht="22" customHeight="1">
      <c r="A38" s="116"/>
      <c r="B38" s="117"/>
      <c r="C38" s="93"/>
      <c r="D38" s="94"/>
      <c r="E38" s="96"/>
      <c r="F38" s="115"/>
      <c r="G38" s="99" t="str">
        <f t="shared" si="2"/>
        <v/>
      </c>
      <c r="H38" s="99" t="str">
        <f t="shared" si="2"/>
        <v/>
      </c>
      <c r="I38" s="99" t="str">
        <f t="shared" si="2"/>
        <v/>
      </c>
      <c r="J38" s="99" t="str">
        <f t="shared" si="2"/>
        <v/>
      </c>
      <c r="K38" s="99" t="str">
        <f t="shared" si="2"/>
        <v/>
      </c>
      <c r="L38" s="99" t="str">
        <f t="shared" si="2"/>
        <v/>
      </c>
      <c r="M38" s="99" t="str">
        <f t="shared" si="2"/>
        <v/>
      </c>
      <c r="N38" s="102" t="str">
        <f t="shared" si="2"/>
        <v/>
      </c>
      <c r="O38" s="102" t="str">
        <f t="shared" si="2"/>
        <v/>
      </c>
      <c r="P38" s="102" t="str">
        <f t="shared" si="2"/>
        <v/>
      </c>
      <c r="Q38" s="102" t="str">
        <f t="shared" si="2"/>
        <v/>
      </c>
      <c r="R38" s="97" t="str">
        <f t="shared" si="2"/>
        <v/>
      </c>
      <c r="S38" s="99" t="str">
        <f t="shared" si="2"/>
        <v/>
      </c>
      <c r="T38" s="99" t="str">
        <f t="shared" si="2"/>
        <v/>
      </c>
      <c r="V38" s="25"/>
      <c r="W38" s="25"/>
      <c r="X38" s="25"/>
      <c r="Y38" s="131"/>
      <c r="Z38" s="25"/>
      <c r="AA38" s="25"/>
      <c r="AB38" s="131"/>
      <c r="AC38" s="30"/>
      <c r="AD38" s="30"/>
      <c r="AE38" s="30"/>
    </row>
    <row r="39" spans="1:31" s="24" customFormat="1" ht="22" customHeight="1">
      <c r="A39" s="116"/>
      <c r="B39" s="117"/>
      <c r="C39" s="93"/>
      <c r="D39" s="94"/>
      <c r="E39" s="96"/>
      <c r="F39" s="115"/>
      <c r="G39" s="99" t="str">
        <f t="shared" si="2"/>
        <v/>
      </c>
      <c r="H39" s="99" t="str">
        <f t="shared" si="2"/>
        <v/>
      </c>
      <c r="I39" s="99" t="str">
        <f t="shared" si="2"/>
        <v/>
      </c>
      <c r="J39" s="99" t="str">
        <f t="shared" si="2"/>
        <v/>
      </c>
      <c r="K39" s="99" t="str">
        <f t="shared" si="2"/>
        <v/>
      </c>
      <c r="L39" s="99" t="str">
        <f t="shared" si="2"/>
        <v/>
      </c>
      <c r="M39" s="99" t="str">
        <f t="shared" si="2"/>
        <v/>
      </c>
      <c r="N39" s="102" t="str">
        <f t="shared" si="2"/>
        <v/>
      </c>
      <c r="O39" s="102" t="str">
        <f t="shared" si="2"/>
        <v/>
      </c>
      <c r="P39" s="102" t="str">
        <f t="shared" si="2"/>
        <v/>
      </c>
      <c r="Q39" s="102" t="str">
        <f t="shared" si="2"/>
        <v/>
      </c>
      <c r="R39" s="97" t="str">
        <f t="shared" si="2"/>
        <v/>
      </c>
      <c r="S39" s="99" t="str">
        <f t="shared" si="2"/>
        <v/>
      </c>
      <c r="T39" s="99" t="str">
        <f t="shared" si="2"/>
        <v/>
      </c>
      <c r="V39" s="25"/>
      <c r="W39" s="25"/>
      <c r="X39" s="25"/>
      <c r="Y39" s="131"/>
      <c r="Z39" s="25"/>
      <c r="AA39" s="25"/>
      <c r="AB39" s="131"/>
      <c r="AC39" s="30"/>
      <c r="AD39" s="30"/>
      <c r="AE39" s="30"/>
    </row>
    <row r="40" spans="1:31" s="24" customFormat="1" ht="22" customHeight="1">
      <c r="A40" s="116"/>
      <c r="B40" s="117"/>
      <c r="C40" s="93"/>
      <c r="D40" s="94"/>
      <c r="E40" s="96"/>
      <c r="F40" s="115"/>
      <c r="G40" s="99" t="str">
        <f t="shared" si="2"/>
        <v/>
      </c>
      <c r="H40" s="99" t="str">
        <f t="shared" si="2"/>
        <v/>
      </c>
      <c r="I40" s="99" t="str">
        <f t="shared" si="2"/>
        <v/>
      </c>
      <c r="J40" s="99" t="str">
        <f t="shared" ref="G40:T41" si="3">IF(AND($E40,$F40=J$6,SUM(J$6)&gt;0),$E40,"")</f>
        <v/>
      </c>
      <c r="K40" s="99" t="str">
        <f t="shared" si="3"/>
        <v/>
      </c>
      <c r="L40" s="99" t="str">
        <f t="shared" si="3"/>
        <v/>
      </c>
      <c r="M40" s="99" t="str">
        <f t="shared" si="3"/>
        <v/>
      </c>
      <c r="N40" s="102" t="str">
        <f t="shared" si="3"/>
        <v/>
      </c>
      <c r="O40" s="102" t="str">
        <f t="shared" si="3"/>
        <v/>
      </c>
      <c r="P40" s="102" t="str">
        <f t="shared" si="3"/>
        <v/>
      </c>
      <c r="Q40" s="102" t="str">
        <f t="shared" si="3"/>
        <v/>
      </c>
      <c r="R40" s="97" t="str">
        <f t="shared" si="3"/>
        <v/>
      </c>
      <c r="S40" s="99" t="str">
        <f t="shared" si="3"/>
        <v/>
      </c>
      <c r="T40" s="99" t="str">
        <f t="shared" si="3"/>
        <v/>
      </c>
      <c r="V40" s="25"/>
      <c r="W40" s="25"/>
      <c r="X40" s="25"/>
      <c r="Y40" s="131"/>
      <c r="Z40" s="25"/>
      <c r="AA40" s="25"/>
      <c r="AB40" s="131"/>
      <c r="AC40" s="30"/>
      <c r="AD40" s="30"/>
      <c r="AE40" s="30"/>
    </row>
    <row r="41" spans="1:31" s="24" customFormat="1" ht="22" customHeight="1">
      <c r="A41" s="116"/>
      <c r="B41" s="117"/>
      <c r="C41" s="93"/>
      <c r="D41" s="94"/>
      <c r="E41" s="96"/>
      <c r="F41" s="115"/>
      <c r="G41" s="99" t="str">
        <f t="shared" si="3"/>
        <v/>
      </c>
      <c r="H41" s="99" t="str">
        <f t="shared" si="3"/>
        <v/>
      </c>
      <c r="I41" s="99" t="str">
        <f t="shared" si="3"/>
        <v/>
      </c>
      <c r="J41" s="99" t="str">
        <f t="shared" si="3"/>
        <v/>
      </c>
      <c r="K41" s="99" t="str">
        <f t="shared" si="3"/>
        <v/>
      </c>
      <c r="L41" s="99" t="str">
        <f t="shared" si="3"/>
        <v/>
      </c>
      <c r="M41" s="99" t="str">
        <f t="shared" si="3"/>
        <v/>
      </c>
      <c r="N41" s="102" t="str">
        <f t="shared" si="3"/>
        <v/>
      </c>
      <c r="O41" s="102" t="str">
        <f t="shared" si="3"/>
        <v/>
      </c>
      <c r="P41" s="102" t="str">
        <f t="shared" si="3"/>
        <v/>
      </c>
      <c r="Q41" s="102" t="str">
        <f t="shared" si="3"/>
        <v/>
      </c>
      <c r="R41" s="97" t="str">
        <f t="shared" si="3"/>
        <v/>
      </c>
      <c r="S41" s="99" t="str">
        <f t="shared" si="3"/>
        <v/>
      </c>
      <c r="T41" s="99" t="str">
        <f t="shared" si="3"/>
        <v/>
      </c>
      <c r="V41" s="25"/>
      <c r="W41" s="25"/>
      <c r="X41" s="25"/>
      <c r="Y41" s="131"/>
      <c r="Z41" s="25"/>
      <c r="AA41" s="25"/>
      <c r="AB41" s="131"/>
      <c r="AC41" s="30"/>
      <c r="AD41" s="30"/>
      <c r="AE41" s="30"/>
    </row>
    <row r="42" spans="1:31" ht="22" customHeight="1">
      <c r="A42" s="116"/>
      <c r="B42" s="117"/>
      <c r="C42" s="93"/>
      <c r="D42" s="94"/>
      <c r="E42" s="96"/>
      <c r="F42" s="115"/>
      <c r="G42" s="99" t="str">
        <f t="shared" si="2"/>
        <v/>
      </c>
      <c r="H42" s="99" t="str">
        <f t="shared" si="2"/>
        <v/>
      </c>
      <c r="I42" s="99" t="str">
        <f t="shared" si="2"/>
        <v/>
      </c>
      <c r="J42" s="99" t="str">
        <f t="shared" si="2"/>
        <v/>
      </c>
      <c r="K42" s="99" t="str">
        <f t="shared" si="2"/>
        <v/>
      </c>
      <c r="L42" s="99" t="str">
        <f t="shared" si="2"/>
        <v/>
      </c>
      <c r="M42" s="99" t="str">
        <f t="shared" si="2"/>
        <v/>
      </c>
      <c r="N42" s="102" t="str">
        <f t="shared" si="2"/>
        <v/>
      </c>
      <c r="O42" s="102" t="str">
        <f t="shared" si="2"/>
        <v/>
      </c>
      <c r="P42" s="102" t="str">
        <f t="shared" si="2"/>
        <v/>
      </c>
      <c r="Q42" s="102" t="str">
        <f t="shared" si="2"/>
        <v/>
      </c>
      <c r="R42" s="97" t="str">
        <f t="shared" si="2"/>
        <v/>
      </c>
      <c r="S42" s="99" t="str">
        <f t="shared" si="2"/>
        <v/>
      </c>
      <c r="T42" s="99" t="str">
        <f t="shared" si="2"/>
        <v/>
      </c>
      <c r="V42" s="25"/>
      <c r="W42" s="25"/>
      <c r="X42" s="25"/>
      <c r="Y42" s="131"/>
      <c r="Z42" s="25"/>
      <c r="AA42" s="25"/>
      <c r="AB42" s="131"/>
      <c r="AC42" s="30"/>
      <c r="AD42" s="30"/>
      <c r="AE42" s="30"/>
    </row>
    <row r="43" spans="1:31" ht="22" customHeight="1">
      <c r="A43" s="116"/>
      <c r="B43" s="117"/>
      <c r="C43" s="93"/>
      <c r="D43" s="94"/>
      <c r="E43" s="96"/>
      <c r="F43" s="115"/>
      <c r="G43" s="99" t="str">
        <f t="shared" si="2"/>
        <v/>
      </c>
      <c r="H43" s="99" t="str">
        <f t="shared" si="2"/>
        <v/>
      </c>
      <c r="I43" s="99" t="str">
        <f t="shared" si="2"/>
        <v/>
      </c>
      <c r="J43" s="99" t="str">
        <f t="shared" si="2"/>
        <v/>
      </c>
      <c r="K43" s="99" t="str">
        <f t="shared" si="2"/>
        <v/>
      </c>
      <c r="L43" s="99" t="str">
        <f t="shared" si="2"/>
        <v/>
      </c>
      <c r="M43" s="99" t="str">
        <f t="shared" si="2"/>
        <v/>
      </c>
      <c r="N43" s="102" t="str">
        <f t="shared" si="2"/>
        <v/>
      </c>
      <c r="O43" s="102" t="str">
        <f t="shared" si="2"/>
        <v/>
      </c>
      <c r="P43" s="102" t="str">
        <f t="shared" si="2"/>
        <v/>
      </c>
      <c r="Q43" s="102" t="str">
        <f t="shared" si="2"/>
        <v/>
      </c>
      <c r="R43" s="97" t="str">
        <f t="shared" si="2"/>
        <v/>
      </c>
      <c r="S43" s="99" t="str">
        <f t="shared" si="2"/>
        <v/>
      </c>
      <c r="T43" s="99" t="str">
        <f t="shared" si="2"/>
        <v/>
      </c>
      <c r="V43" s="30"/>
      <c r="W43" s="30"/>
      <c r="X43" s="30"/>
      <c r="Y43" s="30"/>
      <c r="Z43" s="30"/>
      <c r="AA43" s="30"/>
      <c r="AB43" s="30"/>
      <c r="AC43" s="30"/>
      <c r="AD43" s="30"/>
      <c r="AE43" s="30"/>
    </row>
    <row r="44" spans="1:31" ht="22" customHeight="1">
      <c r="A44" s="116"/>
      <c r="B44" s="117"/>
      <c r="C44" s="93"/>
      <c r="D44" s="94"/>
      <c r="E44" s="96"/>
      <c r="F44" s="115"/>
      <c r="G44" s="99" t="str">
        <f t="shared" si="2"/>
        <v/>
      </c>
      <c r="H44" s="99" t="str">
        <f t="shared" si="2"/>
        <v/>
      </c>
      <c r="I44" s="99" t="str">
        <f t="shared" si="2"/>
        <v/>
      </c>
      <c r="J44" s="99" t="str">
        <f t="shared" si="2"/>
        <v/>
      </c>
      <c r="K44" s="99" t="str">
        <f t="shared" si="2"/>
        <v/>
      </c>
      <c r="L44" s="99" t="str">
        <f t="shared" si="2"/>
        <v/>
      </c>
      <c r="M44" s="99" t="str">
        <f t="shared" si="2"/>
        <v/>
      </c>
      <c r="N44" s="102" t="str">
        <f t="shared" si="2"/>
        <v/>
      </c>
      <c r="O44" s="102" t="str">
        <f t="shared" si="2"/>
        <v/>
      </c>
      <c r="P44" s="102" t="str">
        <f t="shared" si="2"/>
        <v/>
      </c>
      <c r="Q44" s="102" t="str">
        <f t="shared" si="2"/>
        <v/>
      </c>
      <c r="R44" s="97" t="str">
        <f t="shared" si="2"/>
        <v/>
      </c>
      <c r="S44" s="99" t="str">
        <f t="shared" si="2"/>
        <v/>
      </c>
      <c r="T44" s="99" t="str">
        <f t="shared" si="2"/>
        <v/>
      </c>
      <c r="U44" s="108"/>
      <c r="V44" s="30"/>
      <c r="W44" s="30"/>
      <c r="X44" s="30"/>
      <c r="Y44" s="30"/>
      <c r="Z44" s="30"/>
      <c r="AA44" s="30"/>
      <c r="AB44" s="30"/>
      <c r="AC44" s="30"/>
      <c r="AD44" s="30"/>
      <c r="AE44" s="30"/>
    </row>
    <row r="45" spans="1:31" ht="22" customHeight="1">
      <c r="A45" s="116"/>
      <c r="B45" s="117"/>
      <c r="C45" s="93"/>
      <c r="D45" s="94"/>
      <c r="E45" s="96"/>
      <c r="F45" s="115"/>
      <c r="G45" s="99" t="str">
        <f t="shared" si="2"/>
        <v/>
      </c>
      <c r="H45" s="99" t="str">
        <f t="shared" si="2"/>
        <v/>
      </c>
      <c r="I45" s="99" t="str">
        <f t="shared" si="2"/>
        <v/>
      </c>
      <c r="J45" s="99" t="str">
        <f t="shared" si="2"/>
        <v/>
      </c>
      <c r="K45" s="99" t="str">
        <f t="shared" si="2"/>
        <v/>
      </c>
      <c r="L45" s="99" t="str">
        <f t="shared" si="2"/>
        <v/>
      </c>
      <c r="M45" s="99" t="str">
        <f t="shared" si="2"/>
        <v/>
      </c>
      <c r="N45" s="102" t="str">
        <f t="shared" si="2"/>
        <v/>
      </c>
      <c r="O45" s="102" t="str">
        <f t="shared" si="2"/>
        <v/>
      </c>
      <c r="P45" s="102" t="str">
        <f t="shared" si="2"/>
        <v/>
      </c>
      <c r="Q45" s="102" t="str">
        <f t="shared" si="2"/>
        <v/>
      </c>
      <c r="R45" s="97" t="str">
        <f t="shared" si="2"/>
        <v/>
      </c>
      <c r="S45" s="99" t="str">
        <f t="shared" si="2"/>
        <v/>
      </c>
      <c r="T45" s="99" t="str">
        <f t="shared" si="2"/>
        <v/>
      </c>
      <c r="U45" s="108"/>
      <c r="V45" s="30"/>
      <c r="W45" s="30"/>
      <c r="X45" s="30"/>
      <c r="Y45" s="30"/>
      <c r="Z45" s="30"/>
      <c r="AA45" s="30"/>
      <c r="AB45" s="30"/>
      <c r="AC45" s="30"/>
      <c r="AD45" s="30"/>
      <c r="AE45" s="30"/>
    </row>
    <row r="46" spans="1:31" ht="22" customHeight="1">
      <c r="A46" s="116"/>
      <c r="B46" s="117"/>
      <c r="C46" s="93"/>
      <c r="D46" s="94"/>
      <c r="E46" s="96"/>
      <c r="F46" s="115"/>
      <c r="G46" s="99" t="str">
        <f t="shared" si="2"/>
        <v/>
      </c>
      <c r="H46" s="99" t="str">
        <f t="shared" si="2"/>
        <v/>
      </c>
      <c r="I46" s="99" t="str">
        <f t="shared" si="2"/>
        <v/>
      </c>
      <c r="J46" s="99" t="str">
        <f t="shared" si="2"/>
        <v/>
      </c>
      <c r="K46" s="99" t="str">
        <f t="shared" si="2"/>
        <v/>
      </c>
      <c r="L46" s="99" t="str">
        <f t="shared" si="2"/>
        <v/>
      </c>
      <c r="M46" s="99" t="str">
        <f t="shared" si="2"/>
        <v/>
      </c>
      <c r="N46" s="102" t="str">
        <f t="shared" si="2"/>
        <v/>
      </c>
      <c r="O46" s="102" t="str">
        <f t="shared" si="2"/>
        <v/>
      </c>
      <c r="P46" s="102" t="str">
        <f t="shared" si="2"/>
        <v/>
      </c>
      <c r="Q46" s="102" t="str">
        <f t="shared" si="2"/>
        <v/>
      </c>
      <c r="R46" s="97" t="str">
        <f t="shared" si="2"/>
        <v/>
      </c>
      <c r="S46" s="99" t="str">
        <f t="shared" si="2"/>
        <v/>
      </c>
      <c r="T46" s="99" t="str">
        <f t="shared" si="2"/>
        <v/>
      </c>
      <c r="U46" s="108"/>
      <c r="V46" s="30"/>
      <c r="W46" s="30"/>
      <c r="X46" s="30"/>
      <c r="Y46" s="30"/>
      <c r="Z46" s="30"/>
      <c r="AA46" s="30"/>
      <c r="AB46" s="30"/>
      <c r="AC46" s="30"/>
      <c r="AD46" s="30"/>
      <c r="AE46" s="30"/>
    </row>
    <row r="47" spans="1:31" ht="22" customHeight="1">
      <c r="A47" s="116"/>
      <c r="B47" s="117"/>
      <c r="C47" s="93"/>
      <c r="D47" s="94"/>
      <c r="E47" s="96"/>
      <c r="F47" s="115"/>
      <c r="G47" s="99" t="str">
        <f t="shared" si="2"/>
        <v/>
      </c>
      <c r="H47" s="99" t="str">
        <f t="shared" si="2"/>
        <v/>
      </c>
      <c r="I47" s="99" t="str">
        <f t="shared" si="2"/>
        <v/>
      </c>
      <c r="J47" s="99" t="str">
        <f t="shared" si="2"/>
        <v/>
      </c>
      <c r="K47" s="99" t="str">
        <f t="shared" si="2"/>
        <v/>
      </c>
      <c r="L47" s="99" t="str">
        <f t="shared" si="2"/>
        <v/>
      </c>
      <c r="M47" s="99" t="str">
        <f t="shared" si="2"/>
        <v/>
      </c>
      <c r="N47" s="102" t="str">
        <f t="shared" si="2"/>
        <v/>
      </c>
      <c r="O47" s="102" t="str">
        <f t="shared" si="2"/>
        <v/>
      </c>
      <c r="P47" s="102" t="str">
        <f t="shared" si="2"/>
        <v/>
      </c>
      <c r="Q47" s="102" t="str">
        <f t="shared" si="2"/>
        <v/>
      </c>
      <c r="R47" s="97" t="str">
        <f t="shared" si="2"/>
        <v/>
      </c>
      <c r="S47" s="99" t="str">
        <f t="shared" si="2"/>
        <v/>
      </c>
      <c r="T47" s="99" t="str">
        <f t="shared" si="2"/>
        <v/>
      </c>
      <c r="V47" s="30"/>
      <c r="W47" s="30"/>
      <c r="X47" s="30"/>
      <c r="Y47" s="30"/>
      <c r="Z47" s="30"/>
      <c r="AA47" s="30"/>
      <c r="AB47" s="30"/>
      <c r="AC47" s="30"/>
      <c r="AD47" s="30"/>
      <c r="AE47" s="30"/>
    </row>
    <row r="48" spans="1:31" ht="10" customHeight="1">
      <c r="A48" s="26"/>
      <c r="B48" s="27"/>
      <c r="C48" s="28"/>
      <c r="D48" s="28"/>
      <c r="E48" s="29"/>
      <c r="F48" s="30"/>
      <c r="G48" s="103"/>
      <c r="H48" s="103"/>
      <c r="I48" s="104"/>
      <c r="J48" s="104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V48" s="25"/>
      <c r="W48" s="5"/>
      <c r="X48" s="36"/>
      <c r="Y48" s="5"/>
      <c r="Z48" s="5"/>
      <c r="AA48" s="5"/>
      <c r="AB48" s="5"/>
      <c r="AC48" s="5"/>
      <c r="AD48" s="5"/>
      <c r="AE48" s="5"/>
    </row>
    <row r="49" spans="1:31" ht="22" customHeight="1">
      <c r="A49" s="74"/>
      <c r="B49" s="75"/>
      <c r="C49" s="76"/>
      <c r="D49" s="82" t="s">
        <v>49</v>
      </c>
      <c r="E49" s="97" t="str">
        <f>IF(SUM(E8:E47),SUM(E8:E47),"")</f>
        <v/>
      </c>
      <c r="F49" s="5"/>
      <c r="G49" s="97" t="str">
        <f t="shared" ref="G49:T49" si="4">IF(SUM(G8:G47),SUM(G8:G47),"")</f>
        <v/>
      </c>
      <c r="H49" s="97" t="str">
        <f t="shared" si="4"/>
        <v/>
      </c>
      <c r="I49" s="97" t="str">
        <f t="shared" si="4"/>
        <v/>
      </c>
      <c r="J49" s="97" t="str">
        <f t="shared" si="4"/>
        <v/>
      </c>
      <c r="K49" s="97" t="str">
        <f t="shared" si="4"/>
        <v/>
      </c>
      <c r="L49" s="97" t="str">
        <f t="shared" si="4"/>
        <v/>
      </c>
      <c r="M49" s="97" t="str">
        <f t="shared" si="4"/>
        <v/>
      </c>
      <c r="N49" s="102" t="str">
        <f t="shared" si="4"/>
        <v/>
      </c>
      <c r="O49" s="102" t="str">
        <f t="shared" si="4"/>
        <v/>
      </c>
      <c r="P49" s="102" t="str">
        <f t="shared" si="4"/>
        <v/>
      </c>
      <c r="Q49" s="102" t="str">
        <f t="shared" si="4"/>
        <v/>
      </c>
      <c r="R49" s="102" t="str">
        <f t="shared" si="4"/>
        <v/>
      </c>
      <c r="S49" s="97" t="str">
        <f t="shared" si="4"/>
        <v/>
      </c>
      <c r="T49" s="97" t="str">
        <f t="shared" si="4"/>
        <v/>
      </c>
      <c r="V49" s="25"/>
      <c r="W49" s="24"/>
      <c r="X49" s="36"/>
      <c r="Y49" s="24"/>
      <c r="Z49" s="24"/>
      <c r="AA49" s="24"/>
      <c r="AB49" s="24"/>
      <c r="AC49" s="24"/>
      <c r="AD49" s="24"/>
      <c r="AE49" s="24"/>
    </row>
    <row r="50" spans="1:31" ht="22" customHeight="1">
      <c r="A50" s="18"/>
      <c r="B50" s="19"/>
      <c r="C50" s="32"/>
      <c r="D50" s="31"/>
      <c r="E50" s="29"/>
      <c r="F50" s="24"/>
      <c r="G50" s="18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V50" s="25"/>
      <c r="X50" s="36"/>
    </row>
    <row r="51" spans="1:31" ht="22" customHeight="1">
      <c r="E51" s="37"/>
      <c r="V51" s="25"/>
      <c r="X51" s="36"/>
    </row>
    <row r="52" spans="1:31" ht="22" customHeight="1">
      <c r="E52" s="51"/>
      <c r="F52" s="113"/>
      <c r="T52" s="51"/>
      <c r="V52" s="25"/>
      <c r="X52" s="36"/>
    </row>
    <row r="53" spans="1:31" ht="22" customHeight="1">
      <c r="E53" s="51"/>
      <c r="F53" s="107"/>
      <c r="V53" s="25"/>
      <c r="X53" s="36"/>
    </row>
    <row r="54" spans="1:31" ht="22" customHeight="1">
      <c r="V54" s="25"/>
      <c r="X54" s="36"/>
    </row>
    <row r="55" spans="1:31" ht="22" customHeight="1">
      <c r="V55" s="25"/>
      <c r="X55" s="36"/>
    </row>
    <row r="56" spans="1:31" ht="22" customHeight="1">
      <c r="V56" s="25"/>
      <c r="X56" s="36"/>
    </row>
    <row r="57" spans="1:31" ht="22" customHeight="1">
      <c r="V57" s="25"/>
      <c r="X57" s="36"/>
    </row>
    <row r="58" spans="1:31" ht="22" customHeight="1">
      <c r="V58" s="25"/>
      <c r="X58" s="36"/>
    </row>
    <row r="59" spans="1:31" ht="22" customHeight="1">
      <c r="V59" s="25"/>
      <c r="X59" s="36"/>
    </row>
    <row r="60" spans="1:31" ht="22" customHeight="1">
      <c r="V60" s="25"/>
      <c r="X60" s="36"/>
    </row>
    <row r="61" spans="1:31" ht="22" customHeight="1">
      <c r="V61" s="25"/>
      <c r="X61" s="36"/>
    </row>
    <row r="62" spans="1:31" ht="22" customHeight="1">
      <c r="V62" s="25"/>
      <c r="X62" s="36"/>
    </row>
    <row r="63" spans="1:31" ht="22" customHeight="1">
      <c r="V63" s="25"/>
      <c r="X63" s="36"/>
    </row>
    <row r="64" spans="1:31" ht="22" customHeight="1">
      <c r="V64" s="25"/>
      <c r="X64" s="36"/>
    </row>
    <row r="65" spans="22:24" ht="22" customHeight="1">
      <c r="V65" s="25"/>
      <c r="X65" s="36"/>
    </row>
    <row r="66" spans="22:24" ht="22" customHeight="1">
      <c r="V66" s="25"/>
      <c r="X66" s="36"/>
    </row>
    <row r="67" spans="22:24" ht="22" customHeight="1"/>
    <row r="68" spans="22:24" ht="22" customHeight="1"/>
    <row r="69" spans="22:24" ht="22" customHeight="1"/>
    <row r="70" spans="22:24" ht="22" customHeight="1"/>
    <row r="71" spans="22:24" ht="22" customHeight="1"/>
    <row r="72" spans="22:24" ht="22" customHeight="1"/>
    <row r="73" spans="22:24" ht="22" customHeight="1"/>
    <row r="74" spans="22:24" ht="22" customHeight="1"/>
    <row r="75" spans="22:24" ht="22" customHeight="1"/>
    <row r="76" spans="22:24" ht="22" customHeight="1"/>
    <row r="77" spans="22:24" ht="22" customHeight="1"/>
    <row r="78" spans="22:24" ht="22" customHeight="1"/>
    <row r="79" spans="22:24" ht="22" customHeight="1"/>
    <row r="80" spans="22:24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  <row r="101" ht="22" customHeight="1"/>
    <row r="102" ht="22" customHeight="1"/>
    <row r="103" ht="22" customHeight="1"/>
    <row r="104" ht="22" customHeight="1"/>
    <row r="105" ht="22" customHeight="1"/>
    <row r="106" ht="22" customHeight="1"/>
    <row r="107" ht="22" customHeight="1"/>
    <row r="108" ht="22" customHeight="1"/>
    <row r="109" ht="22" customHeight="1"/>
    <row r="110" ht="22" customHeight="1"/>
    <row r="111" ht="22" customHeight="1"/>
    <row r="112" ht="22" customHeight="1"/>
    <row r="113" ht="22" customHeight="1"/>
    <row r="114" ht="22" customHeight="1"/>
    <row r="115" ht="22" customHeight="1"/>
    <row r="116" ht="22" customHeight="1"/>
    <row r="117" ht="22" customHeight="1"/>
    <row r="118" ht="22" customHeight="1"/>
    <row r="119" ht="22" customHeight="1"/>
    <row r="120" ht="22" customHeight="1"/>
    <row r="121" ht="22" customHeight="1"/>
    <row r="122" ht="22" customHeight="1"/>
    <row r="123" ht="22" customHeight="1"/>
    <row r="124" ht="22" customHeight="1"/>
    <row r="125" ht="22" customHeight="1"/>
    <row r="126" ht="22" customHeight="1"/>
    <row r="127" ht="22" customHeight="1"/>
    <row r="128" ht="22" customHeight="1"/>
    <row r="129" ht="22" customHeight="1"/>
    <row r="130" ht="22" customHeight="1"/>
    <row r="131" ht="22" customHeight="1"/>
    <row r="132" ht="22" customHeight="1"/>
    <row r="133" ht="22" customHeight="1"/>
    <row r="134" ht="22" customHeight="1"/>
    <row r="135" ht="22" customHeight="1"/>
    <row r="136" ht="22" customHeight="1"/>
    <row r="137" ht="22" customHeight="1"/>
    <row r="138" ht="22" customHeight="1"/>
    <row r="139" ht="22" customHeight="1"/>
    <row r="140" ht="22" customHeight="1"/>
    <row r="141" ht="22" customHeight="1"/>
    <row r="142" ht="22" customHeight="1"/>
    <row r="143" ht="22" customHeight="1"/>
    <row r="144" ht="22" customHeight="1"/>
    <row r="145" ht="22" customHeight="1"/>
    <row r="146" ht="22" customHeight="1"/>
    <row r="147" ht="22" customHeight="1"/>
    <row r="148" ht="22" customHeight="1"/>
    <row r="149" ht="22" customHeight="1"/>
    <row r="150" ht="22" customHeight="1"/>
    <row r="151" ht="22" customHeight="1"/>
    <row r="152" ht="22" customHeight="1"/>
    <row r="153" ht="22" customHeight="1"/>
    <row r="154" ht="22" customHeight="1"/>
    <row r="155" ht="22" customHeight="1"/>
    <row r="156" ht="22" customHeight="1"/>
    <row r="157" ht="22" customHeight="1"/>
    <row r="158" ht="22" customHeight="1"/>
    <row r="159" ht="22" customHeight="1"/>
    <row r="160" ht="22" customHeight="1"/>
    <row r="161" ht="22" customHeight="1"/>
    <row r="162" ht="22" customHeight="1"/>
    <row r="163" ht="22" customHeight="1"/>
    <row r="164" ht="22" customHeight="1"/>
    <row r="165" ht="22" customHeight="1"/>
    <row r="166" ht="22" customHeight="1"/>
    <row r="167" ht="22" customHeight="1"/>
    <row r="168" ht="22" customHeight="1"/>
    <row r="169" ht="22" customHeight="1"/>
    <row r="170" ht="22" customHeight="1"/>
    <row r="171" ht="22" customHeight="1"/>
    <row r="172" ht="22" customHeight="1"/>
    <row r="173" ht="22" customHeight="1"/>
    <row r="174" ht="22" customHeight="1"/>
    <row r="175" ht="22" customHeight="1"/>
    <row r="176" ht="22" customHeight="1"/>
    <row r="177" ht="22" customHeight="1"/>
    <row r="178" ht="22" customHeight="1"/>
    <row r="179" ht="22" customHeight="1"/>
    <row r="180" ht="22" customHeight="1"/>
    <row r="181" ht="22" customHeight="1"/>
    <row r="182" ht="22" customHeight="1"/>
    <row r="183" ht="22" customHeight="1"/>
    <row r="184" ht="22" customHeight="1"/>
    <row r="185" ht="22" customHeight="1"/>
    <row r="186" ht="22" customHeight="1"/>
    <row r="187" ht="22" customHeight="1"/>
    <row r="188" ht="22" customHeight="1"/>
    <row r="189" ht="22" customHeight="1"/>
    <row r="190" ht="22" customHeight="1"/>
    <row r="191" ht="22" customHeight="1"/>
    <row r="192" ht="22" customHeight="1"/>
    <row r="193" ht="22" customHeight="1"/>
    <row r="194" ht="22" customHeight="1"/>
    <row r="195" ht="22" customHeight="1"/>
    <row r="196" ht="22" customHeight="1"/>
    <row r="197" ht="22" customHeight="1"/>
    <row r="198" ht="22" customHeight="1"/>
    <row r="199" ht="22" customHeight="1"/>
    <row r="200" ht="22" customHeight="1"/>
    <row r="201" ht="22" customHeight="1"/>
    <row r="202" ht="22" customHeight="1"/>
  </sheetData>
  <sheetProtection password="DC9F" sheet="1" objects="1" scenarios="1" formatCells="0" sort="0"/>
  <mergeCells count="5">
    <mergeCell ref="A3:D3"/>
    <mergeCell ref="I3:L3"/>
    <mergeCell ref="M3:O3"/>
    <mergeCell ref="P3:R3"/>
    <mergeCell ref="E3:H3"/>
  </mergeCells>
  <phoneticPr fontId="2"/>
  <printOptions horizontalCentered="1" verticalCentered="1"/>
  <pageMargins left="0.25" right="0.25" top="0.25" bottom="0.25" header="0.5" footer="0.5"/>
  <pageSetup scale="5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2"/>
  <sheetViews>
    <sheetView showRuler="0" workbookViewId="0">
      <selection activeCell="A8" sqref="A8"/>
    </sheetView>
  </sheetViews>
  <sheetFormatPr baseColWidth="10" defaultRowHeight="12" x14ac:dyDescent="0"/>
  <cols>
    <col min="1" max="1" width="5.5703125" style="34" customWidth="1"/>
    <col min="2" max="2" width="4.42578125" style="35" customWidth="1"/>
    <col min="3" max="4" width="20.7109375" style="36" customWidth="1"/>
    <col min="5" max="5" width="10" style="36" customWidth="1"/>
    <col min="6" max="6" width="4.5703125" style="38" customWidth="1"/>
    <col min="7" max="8" width="8.7109375" style="34" customWidth="1"/>
    <col min="9" max="20" width="8.7109375" style="38" customWidth="1"/>
    <col min="21" max="21" width="11.7109375" style="38" customWidth="1"/>
    <col min="22" max="22" width="7" style="38" customWidth="1"/>
    <col min="23" max="23" width="7.42578125" style="38" customWidth="1"/>
    <col min="24" max="24" width="7.85546875" style="38" customWidth="1"/>
    <col min="25" max="26" width="5.85546875" style="38" customWidth="1"/>
    <col min="27" max="27" width="7.42578125" style="38" customWidth="1"/>
    <col min="28" max="28" width="5.140625" style="38" customWidth="1"/>
    <col min="29" max="29" width="7.42578125" style="38" customWidth="1"/>
    <col min="30" max="16384" width="10.7109375" style="38"/>
  </cols>
  <sheetData>
    <row r="1" spans="1:28" s="3" customFormat="1" ht="33" customHeight="1" thickBot="1">
      <c r="A1" s="70" t="s">
        <v>38</v>
      </c>
      <c r="B1" s="1"/>
      <c r="C1" s="2"/>
      <c r="D1" s="2"/>
      <c r="E1" s="2"/>
      <c r="G1" s="4"/>
      <c r="H1" s="4"/>
    </row>
    <row r="2" spans="1:28" s="63" customFormat="1" ht="16" customHeight="1">
      <c r="A2" s="53" t="s">
        <v>39</v>
      </c>
      <c r="B2" s="54"/>
      <c r="C2" s="128"/>
      <c r="D2" s="56"/>
      <c r="E2" s="57" t="s">
        <v>46</v>
      </c>
      <c r="F2" s="129"/>
      <c r="G2" s="59"/>
      <c r="H2" s="60"/>
      <c r="I2" s="57" t="s">
        <v>44</v>
      </c>
      <c r="J2" s="129"/>
      <c r="K2" s="129"/>
      <c r="L2" s="130"/>
      <c r="M2" s="57" t="s">
        <v>47</v>
      </c>
      <c r="N2" s="128"/>
      <c r="O2" s="130"/>
      <c r="P2" s="57" t="s">
        <v>45</v>
      </c>
      <c r="Q2" s="129"/>
      <c r="R2" s="60"/>
      <c r="S2" s="57" t="s">
        <v>48</v>
      </c>
      <c r="T2" s="62"/>
    </row>
    <row r="3" spans="1:28" s="68" customFormat="1" ht="34" customHeight="1" thickBot="1">
      <c r="A3" s="156">
        <f>'PC Formulas (1)'!A3:D3</f>
        <v>0</v>
      </c>
      <c r="B3" s="157"/>
      <c r="C3" s="157"/>
      <c r="D3" s="158"/>
      <c r="E3" s="162">
        <f>'PC Formulas (1)'!E3:H3</f>
        <v>0</v>
      </c>
      <c r="F3" s="159"/>
      <c r="G3" s="159"/>
      <c r="H3" s="160"/>
      <c r="I3" s="157">
        <f>'PC Formulas (1)'!I3:L3</f>
        <v>0</v>
      </c>
      <c r="J3" s="157"/>
      <c r="K3" s="157"/>
      <c r="L3" s="158"/>
      <c r="M3" s="156">
        <f>'PC Formulas (1)'!M3:O3</f>
        <v>0</v>
      </c>
      <c r="N3" s="159"/>
      <c r="O3" s="160"/>
      <c r="P3" s="161">
        <f>'PC Formulas (1)'!P3:R3</f>
        <v>0</v>
      </c>
      <c r="Q3" s="157"/>
      <c r="R3" s="157"/>
      <c r="S3" s="64" t="str">
        <f>IF('PC Formulas (1)'!V2&gt;=3,CONCATENATE("3 of ",'PC Formulas (1)'!V2),"")</f>
        <v/>
      </c>
      <c r="T3" s="65"/>
      <c r="U3" s="66"/>
      <c r="V3" s="67"/>
    </row>
    <row r="4" spans="1:28" s="7" customFormat="1" ht="10" customHeight="1" thickBot="1">
      <c r="A4" s="52"/>
      <c r="B4" s="46"/>
      <c r="C4" s="47"/>
      <c r="D4" s="47"/>
      <c r="E4" s="6"/>
      <c r="G4" s="8"/>
      <c r="H4" s="9"/>
    </row>
    <row r="5" spans="1:28" s="7" customFormat="1" ht="20" customHeight="1">
      <c r="A5" s="83"/>
      <c r="B5" s="92" t="s">
        <v>40</v>
      </c>
      <c r="C5" s="119"/>
      <c r="D5" s="9"/>
      <c r="E5" s="84"/>
      <c r="F5" s="91" t="s">
        <v>7</v>
      </c>
      <c r="G5" s="10" t="str">
        <f>IF(SUM('PC Formulas (1)'!AC22),"ERROR!!!  TOO MANY LINE NUMBERS!!!","Line Number Breakdown")</f>
        <v>Line Number Breakdown</v>
      </c>
      <c r="H5" s="11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3"/>
    </row>
    <row r="6" spans="1:28" s="17" customFormat="1" ht="20" customHeight="1" thickBot="1">
      <c r="A6" s="85" t="s">
        <v>25</v>
      </c>
      <c r="B6" s="86" t="s">
        <v>15</v>
      </c>
      <c r="C6" s="87" t="s">
        <v>43</v>
      </c>
      <c r="D6" s="88" t="s">
        <v>42</v>
      </c>
      <c r="E6" s="89" t="s">
        <v>41</v>
      </c>
      <c r="F6" s="90" t="s">
        <v>6</v>
      </c>
      <c r="G6" s="14" t="str">
        <f>IF(SUM('PC Formulas (1)'!G6),'PC Formulas (1)'!G6,"")</f>
        <v/>
      </c>
      <c r="H6" s="42" t="str">
        <f>IF(SUM('PC Formulas (1)'!H6),'PC Formulas (1)'!H6,"")</f>
        <v/>
      </c>
      <c r="I6" s="43" t="str">
        <f>IF(SUM('PC Formulas (1)'!I6),'PC Formulas (1)'!I6,"")</f>
        <v/>
      </c>
      <c r="J6" s="43" t="str">
        <f>IF(SUM('PC Formulas (1)'!J6),'PC Formulas (1)'!J6,"")</f>
        <v/>
      </c>
      <c r="K6" s="43" t="str">
        <f>IF(SUM('PC Formulas (1)'!K6),'PC Formulas (1)'!K6,"")</f>
        <v/>
      </c>
      <c r="L6" s="43" t="str">
        <f>IF(SUM('PC Formulas (1)'!L6),'PC Formulas (1)'!L6,"")</f>
        <v/>
      </c>
      <c r="M6" s="15" t="str">
        <f>IF(SUM('PC Formulas (1)'!M6),'PC Formulas (1)'!M6,"")</f>
        <v/>
      </c>
      <c r="N6" s="42" t="str">
        <f>IF(SUM('PC Formulas (1)'!N6),'PC Formulas (1)'!N6,"")</f>
        <v/>
      </c>
      <c r="O6" s="15" t="str">
        <f>IF(SUM('PC Formulas (1)'!O6),'PC Formulas (1)'!O6,"")</f>
        <v/>
      </c>
      <c r="P6" s="42" t="str">
        <f>IF(SUM('PC Formulas (1)'!P6),'PC Formulas (1)'!P6,"")</f>
        <v/>
      </c>
      <c r="Q6" s="43" t="str">
        <f>IF(SUM('PC Formulas (1)'!Q6),'PC Formulas (1)'!Q6,"")</f>
        <v/>
      </c>
      <c r="R6" s="15" t="str">
        <f>IF(SUM('PC Formulas (1)'!R6),'PC Formulas (1)'!R6,"")</f>
        <v/>
      </c>
      <c r="S6" s="42" t="str">
        <f>IF(SUM('PC Formulas (1)'!S6),'PC Formulas (1)'!S6,"")</f>
        <v/>
      </c>
      <c r="T6" s="16" t="str">
        <f>IF(SUM('PC Formulas (1)'!T6),'PC Formulas (1)'!T6,"")</f>
        <v/>
      </c>
      <c r="V6" s="7"/>
    </row>
    <row r="7" spans="1:28" s="24" customFormat="1" ht="40" hidden="1" customHeight="1">
      <c r="A7" s="18"/>
      <c r="B7" s="19"/>
      <c r="C7" s="18"/>
      <c r="D7" s="20"/>
      <c r="E7" s="21"/>
      <c r="F7" s="22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1:28" s="25" customFormat="1" ht="22" customHeight="1">
      <c r="A8" s="116"/>
      <c r="B8" s="117"/>
      <c r="C8" s="93"/>
      <c r="D8" s="94"/>
      <c r="E8" s="96"/>
      <c r="F8" s="114"/>
      <c r="G8" s="99" t="str">
        <f t="shared" ref="G8:T17" si="0">IF(AND($E8,$F8=G$6,SUM(G$6)&gt;0),$E8,"")</f>
        <v/>
      </c>
      <c r="H8" s="99" t="str">
        <f t="shared" si="0"/>
        <v/>
      </c>
      <c r="I8" s="99" t="str">
        <f t="shared" si="0"/>
        <v/>
      </c>
      <c r="J8" s="99" t="str">
        <f t="shared" si="0"/>
        <v/>
      </c>
      <c r="K8" s="99" t="str">
        <f t="shared" si="0"/>
        <v/>
      </c>
      <c r="L8" s="99" t="str">
        <f t="shared" si="0"/>
        <v/>
      </c>
      <c r="M8" s="99" t="str">
        <f t="shared" si="0"/>
        <v/>
      </c>
      <c r="N8" s="100" t="str">
        <f t="shared" si="0"/>
        <v/>
      </c>
      <c r="O8" s="100" t="str">
        <f t="shared" si="0"/>
        <v/>
      </c>
      <c r="P8" s="100" t="str">
        <f t="shared" si="0"/>
        <v/>
      </c>
      <c r="Q8" s="100" t="str">
        <f t="shared" si="0"/>
        <v/>
      </c>
      <c r="R8" s="101" t="str">
        <f t="shared" si="0"/>
        <v/>
      </c>
      <c r="S8" s="99" t="str">
        <f t="shared" si="0"/>
        <v/>
      </c>
      <c r="T8" s="99" t="str">
        <f t="shared" si="0"/>
        <v/>
      </c>
      <c r="Y8" s="131"/>
      <c r="AB8" s="131"/>
    </row>
    <row r="9" spans="1:28" s="25" customFormat="1" ht="22" customHeight="1">
      <c r="A9" s="116"/>
      <c r="B9" s="117"/>
      <c r="C9" s="93"/>
      <c r="D9" s="94"/>
      <c r="E9" s="96"/>
      <c r="F9" s="115"/>
      <c r="G9" s="99" t="str">
        <f t="shared" si="0"/>
        <v/>
      </c>
      <c r="H9" s="99" t="str">
        <f t="shared" si="0"/>
        <v/>
      </c>
      <c r="I9" s="99" t="str">
        <f t="shared" si="0"/>
        <v/>
      </c>
      <c r="J9" s="99" t="str">
        <f t="shared" si="0"/>
        <v/>
      </c>
      <c r="K9" s="99" t="str">
        <f t="shared" si="0"/>
        <v/>
      </c>
      <c r="L9" s="99" t="str">
        <f t="shared" si="0"/>
        <v/>
      </c>
      <c r="M9" s="99" t="str">
        <f t="shared" si="0"/>
        <v/>
      </c>
      <c r="N9" s="100" t="str">
        <f t="shared" si="0"/>
        <v/>
      </c>
      <c r="O9" s="100" t="str">
        <f t="shared" si="0"/>
        <v/>
      </c>
      <c r="P9" s="100" t="str">
        <f t="shared" si="0"/>
        <v/>
      </c>
      <c r="Q9" s="100" t="str">
        <f t="shared" si="0"/>
        <v/>
      </c>
      <c r="R9" s="101" t="str">
        <f t="shared" si="0"/>
        <v/>
      </c>
      <c r="S9" s="99" t="str">
        <f t="shared" si="0"/>
        <v/>
      </c>
      <c r="T9" s="99" t="str">
        <f t="shared" si="0"/>
        <v/>
      </c>
      <c r="Y9" s="131"/>
      <c r="AB9" s="131"/>
    </row>
    <row r="10" spans="1:28" s="25" customFormat="1" ht="22" customHeight="1">
      <c r="A10" s="116"/>
      <c r="B10" s="117"/>
      <c r="C10" s="93"/>
      <c r="D10" s="94"/>
      <c r="E10" s="96"/>
      <c r="F10" s="115"/>
      <c r="G10" s="99" t="str">
        <f t="shared" si="0"/>
        <v/>
      </c>
      <c r="H10" s="99" t="str">
        <f t="shared" si="0"/>
        <v/>
      </c>
      <c r="I10" s="99" t="str">
        <f t="shared" si="0"/>
        <v/>
      </c>
      <c r="J10" s="99" t="str">
        <f t="shared" si="0"/>
        <v/>
      </c>
      <c r="K10" s="99" t="str">
        <f t="shared" si="0"/>
        <v/>
      </c>
      <c r="L10" s="99" t="str">
        <f t="shared" si="0"/>
        <v/>
      </c>
      <c r="M10" s="99" t="str">
        <f t="shared" si="0"/>
        <v/>
      </c>
      <c r="N10" s="102" t="str">
        <f t="shared" si="0"/>
        <v/>
      </c>
      <c r="O10" s="102" t="str">
        <f t="shared" si="0"/>
        <v/>
      </c>
      <c r="P10" s="102" t="str">
        <f t="shared" si="0"/>
        <v/>
      </c>
      <c r="Q10" s="102" t="str">
        <f t="shared" si="0"/>
        <v/>
      </c>
      <c r="R10" s="97" t="str">
        <f t="shared" si="0"/>
        <v/>
      </c>
      <c r="S10" s="99" t="str">
        <f t="shared" si="0"/>
        <v/>
      </c>
      <c r="T10" s="99" t="str">
        <f t="shared" si="0"/>
        <v/>
      </c>
      <c r="Y10" s="131"/>
      <c r="AB10" s="131"/>
    </row>
    <row r="11" spans="1:28" s="25" customFormat="1" ht="22" customHeight="1">
      <c r="A11" s="116"/>
      <c r="B11" s="117"/>
      <c r="C11" s="93"/>
      <c r="D11" s="94"/>
      <c r="E11" s="96"/>
      <c r="F11" s="115"/>
      <c r="G11" s="99" t="str">
        <f t="shared" si="0"/>
        <v/>
      </c>
      <c r="H11" s="99" t="str">
        <f t="shared" si="0"/>
        <v/>
      </c>
      <c r="I11" s="99" t="str">
        <f t="shared" si="0"/>
        <v/>
      </c>
      <c r="J11" s="99" t="str">
        <f t="shared" si="0"/>
        <v/>
      </c>
      <c r="K11" s="99" t="str">
        <f t="shared" si="0"/>
        <v/>
      </c>
      <c r="L11" s="99" t="str">
        <f t="shared" si="0"/>
        <v/>
      </c>
      <c r="M11" s="99" t="str">
        <f t="shared" si="0"/>
        <v/>
      </c>
      <c r="N11" s="102" t="str">
        <f t="shared" si="0"/>
        <v/>
      </c>
      <c r="O11" s="102" t="str">
        <f t="shared" si="0"/>
        <v/>
      </c>
      <c r="P11" s="102" t="str">
        <f t="shared" si="0"/>
        <v/>
      </c>
      <c r="Q11" s="102" t="str">
        <f t="shared" si="0"/>
        <v/>
      </c>
      <c r="R11" s="97" t="str">
        <f t="shared" si="0"/>
        <v/>
      </c>
      <c r="S11" s="99" t="str">
        <f t="shared" si="0"/>
        <v/>
      </c>
      <c r="T11" s="99" t="str">
        <f t="shared" si="0"/>
        <v/>
      </c>
      <c r="Y11" s="131"/>
      <c r="AB11" s="131"/>
    </row>
    <row r="12" spans="1:28" s="25" customFormat="1" ht="22" customHeight="1">
      <c r="A12" s="116"/>
      <c r="B12" s="117"/>
      <c r="C12" s="93"/>
      <c r="D12" s="94"/>
      <c r="E12" s="96"/>
      <c r="F12" s="115"/>
      <c r="G12" s="99" t="str">
        <f t="shared" si="0"/>
        <v/>
      </c>
      <c r="H12" s="99" t="str">
        <f t="shared" si="0"/>
        <v/>
      </c>
      <c r="I12" s="99" t="str">
        <f t="shared" si="0"/>
        <v/>
      </c>
      <c r="J12" s="99" t="str">
        <f t="shared" si="0"/>
        <v/>
      </c>
      <c r="K12" s="99" t="str">
        <f t="shared" si="0"/>
        <v/>
      </c>
      <c r="L12" s="99" t="str">
        <f t="shared" si="0"/>
        <v/>
      </c>
      <c r="M12" s="99" t="str">
        <f t="shared" si="0"/>
        <v/>
      </c>
      <c r="N12" s="102" t="str">
        <f t="shared" si="0"/>
        <v/>
      </c>
      <c r="O12" s="102" t="str">
        <f t="shared" si="0"/>
        <v/>
      </c>
      <c r="P12" s="102" t="str">
        <f t="shared" si="0"/>
        <v/>
      </c>
      <c r="Q12" s="102" t="str">
        <f t="shared" si="0"/>
        <v/>
      </c>
      <c r="R12" s="97" t="str">
        <f t="shared" si="0"/>
        <v/>
      </c>
      <c r="S12" s="99" t="str">
        <f t="shared" si="0"/>
        <v/>
      </c>
      <c r="T12" s="99" t="str">
        <f t="shared" si="0"/>
        <v/>
      </c>
      <c r="Y12" s="131"/>
      <c r="AB12" s="131"/>
    </row>
    <row r="13" spans="1:28" s="25" customFormat="1" ht="22" customHeight="1">
      <c r="A13" s="116"/>
      <c r="B13" s="117"/>
      <c r="C13" s="93"/>
      <c r="D13" s="94"/>
      <c r="E13" s="96"/>
      <c r="F13" s="115"/>
      <c r="G13" s="99" t="str">
        <f t="shared" si="0"/>
        <v/>
      </c>
      <c r="H13" s="99" t="str">
        <f t="shared" si="0"/>
        <v/>
      </c>
      <c r="I13" s="99" t="str">
        <f t="shared" si="0"/>
        <v/>
      </c>
      <c r="J13" s="99" t="str">
        <f t="shared" si="0"/>
        <v/>
      </c>
      <c r="K13" s="99" t="str">
        <f t="shared" si="0"/>
        <v/>
      </c>
      <c r="L13" s="99" t="str">
        <f t="shared" si="0"/>
        <v/>
      </c>
      <c r="M13" s="99" t="str">
        <f t="shared" si="0"/>
        <v/>
      </c>
      <c r="N13" s="102" t="str">
        <f t="shared" si="0"/>
        <v/>
      </c>
      <c r="O13" s="102" t="str">
        <f t="shared" si="0"/>
        <v/>
      </c>
      <c r="P13" s="102" t="str">
        <f t="shared" si="0"/>
        <v/>
      </c>
      <c r="Q13" s="102" t="str">
        <f t="shared" si="0"/>
        <v/>
      </c>
      <c r="R13" s="97" t="str">
        <f t="shared" si="0"/>
        <v/>
      </c>
      <c r="S13" s="99" t="str">
        <f t="shared" si="0"/>
        <v/>
      </c>
      <c r="T13" s="99" t="str">
        <f t="shared" si="0"/>
        <v/>
      </c>
      <c r="Y13" s="131"/>
      <c r="AB13" s="131"/>
    </row>
    <row r="14" spans="1:28" s="25" customFormat="1" ht="22" customHeight="1">
      <c r="A14" s="116"/>
      <c r="B14" s="117"/>
      <c r="C14" s="95"/>
      <c r="D14" s="94"/>
      <c r="E14" s="96"/>
      <c r="F14" s="115"/>
      <c r="G14" s="99" t="str">
        <f t="shared" si="0"/>
        <v/>
      </c>
      <c r="H14" s="99" t="str">
        <f t="shared" si="0"/>
        <v/>
      </c>
      <c r="I14" s="99" t="str">
        <f t="shared" si="0"/>
        <v/>
      </c>
      <c r="J14" s="99" t="str">
        <f t="shared" si="0"/>
        <v/>
      </c>
      <c r="K14" s="99" t="str">
        <f t="shared" si="0"/>
        <v/>
      </c>
      <c r="L14" s="99" t="str">
        <f t="shared" si="0"/>
        <v/>
      </c>
      <c r="M14" s="99" t="str">
        <f t="shared" si="0"/>
        <v/>
      </c>
      <c r="N14" s="102" t="str">
        <f t="shared" si="0"/>
        <v/>
      </c>
      <c r="O14" s="102" t="str">
        <f t="shared" si="0"/>
        <v/>
      </c>
      <c r="P14" s="102" t="str">
        <f t="shared" si="0"/>
        <v/>
      </c>
      <c r="Q14" s="102" t="str">
        <f t="shared" si="0"/>
        <v/>
      </c>
      <c r="R14" s="97" t="str">
        <f t="shared" si="0"/>
        <v/>
      </c>
      <c r="S14" s="99" t="str">
        <f t="shared" si="0"/>
        <v/>
      </c>
      <c r="T14" s="99" t="str">
        <f t="shared" si="0"/>
        <v/>
      </c>
      <c r="Y14" s="131"/>
      <c r="AB14" s="131"/>
    </row>
    <row r="15" spans="1:28" s="25" customFormat="1" ht="22" customHeight="1">
      <c r="A15" s="116"/>
      <c r="B15" s="117"/>
      <c r="C15" s="93"/>
      <c r="D15" s="94"/>
      <c r="E15" s="96"/>
      <c r="F15" s="115"/>
      <c r="G15" s="99" t="str">
        <f t="shared" si="0"/>
        <v/>
      </c>
      <c r="H15" s="99" t="str">
        <f t="shared" si="0"/>
        <v/>
      </c>
      <c r="I15" s="99" t="str">
        <f t="shared" si="0"/>
        <v/>
      </c>
      <c r="J15" s="99" t="str">
        <f t="shared" si="0"/>
        <v/>
      </c>
      <c r="K15" s="99" t="str">
        <f t="shared" si="0"/>
        <v/>
      </c>
      <c r="L15" s="99" t="str">
        <f t="shared" si="0"/>
        <v/>
      </c>
      <c r="M15" s="99" t="str">
        <f t="shared" si="0"/>
        <v/>
      </c>
      <c r="N15" s="102" t="str">
        <f t="shared" si="0"/>
        <v/>
      </c>
      <c r="O15" s="102" t="str">
        <f t="shared" si="0"/>
        <v/>
      </c>
      <c r="P15" s="102" t="str">
        <f t="shared" si="0"/>
        <v/>
      </c>
      <c r="Q15" s="102" t="str">
        <f t="shared" si="0"/>
        <v/>
      </c>
      <c r="R15" s="97" t="str">
        <f t="shared" si="0"/>
        <v/>
      </c>
      <c r="S15" s="99" t="str">
        <f t="shared" si="0"/>
        <v/>
      </c>
      <c r="T15" s="99" t="str">
        <f t="shared" si="0"/>
        <v/>
      </c>
      <c r="Y15" s="131"/>
      <c r="AB15" s="131"/>
    </row>
    <row r="16" spans="1:28" s="25" customFormat="1" ht="22" customHeight="1">
      <c r="A16" s="116"/>
      <c r="B16" s="117"/>
      <c r="C16" s="93"/>
      <c r="D16" s="94"/>
      <c r="E16" s="96"/>
      <c r="F16" s="115"/>
      <c r="G16" s="99" t="str">
        <f t="shared" si="0"/>
        <v/>
      </c>
      <c r="H16" s="99" t="str">
        <f t="shared" si="0"/>
        <v/>
      </c>
      <c r="I16" s="99" t="str">
        <f t="shared" si="0"/>
        <v/>
      </c>
      <c r="J16" s="99" t="str">
        <f t="shared" si="0"/>
        <v/>
      </c>
      <c r="K16" s="99" t="str">
        <f t="shared" si="0"/>
        <v/>
      </c>
      <c r="L16" s="99" t="str">
        <f t="shared" si="0"/>
        <v/>
      </c>
      <c r="M16" s="99" t="str">
        <f t="shared" si="0"/>
        <v/>
      </c>
      <c r="N16" s="102" t="str">
        <f t="shared" si="0"/>
        <v/>
      </c>
      <c r="O16" s="102" t="str">
        <f t="shared" si="0"/>
        <v/>
      </c>
      <c r="P16" s="102" t="str">
        <f t="shared" si="0"/>
        <v/>
      </c>
      <c r="Q16" s="102" t="str">
        <f t="shared" si="0"/>
        <v/>
      </c>
      <c r="R16" s="97" t="str">
        <f t="shared" si="0"/>
        <v/>
      </c>
      <c r="S16" s="99" t="str">
        <f t="shared" si="0"/>
        <v/>
      </c>
      <c r="T16" s="99" t="str">
        <f t="shared" si="0"/>
        <v/>
      </c>
      <c r="Y16" s="131"/>
      <c r="AB16" s="131"/>
    </row>
    <row r="17" spans="1:28" s="25" customFormat="1" ht="22" customHeight="1">
      <c r="A17" s="116"/>
      <c r="B17" s="117"/>
      <c r="C17" s="93"/>
      <c r="D17" s="94"/>
      <c r="E17" s="96"/>
      <c r="F17" s="115"/>
      <c r="G17" s="99" t="str">
        <f t="shared" si="0"/>
        <v/>
      </c>
      <c r="H17" s="99" t="str">
        <f t="shared" si="0"/>
        <v/>
      </c>
      <c r="I17" s="99" t="str">
        <f t="shared" si="0"/>
        <v/>
      </c>
      <c r="J17" s="99" t="str">
        <f t="shared" si="0"/>
        <v/>
      </c>
      <c r="K17" s="99" t="str">
        <f t="shared" si="0"/>
        <v/>
      </c>
      <c r="L17" s="99" t="str">
        <f t="shared" si="0"/>
        <v/>
      </c>
      <c r="M17" s="99" t="str">
        <f t="shared" si="0"/>
        <v/>
      </c>
      <c r="N17" s="102" t="str">
        <f t="shared" si="0"/>
        <v/>
      </c>
      <c r="O17" s="102" t="str">
        <f t="shared" si="0"/>
        <v/>
      </c>
      <c r="P17" s="102" t="str">
        <f t="shared" si="0"/>
        <v/>
      </c>
      <c r="Q17" s="102" t="str">
        <f t="shared" si="0"/>
        <v/>
      </c>
      <c r="R17" s="97" t="str">
        <f t="shared" si="0"/>
        <v/>
      </c>
      <c r="S17" s="99" t="str">
        <f t="shared" si="0"/>
        <v/>
      </c>
      <c r="T17" s="99" t="str">
        <f t="shared" si="0"/>
        <v/>
      </c>
      <c r="Y17" s="131"/>
      <c r="AB17" s="131"/>
    </row>
    <row r="18" spans="1:28" s="25" customFormat="1" ht="22" customHeight="1">
      <c r="A18" s="116"/>
      <c r="B18" s="117"/>
      <c r="C18" s="93"/>
      <c r="D18" s="94"/>
      <c r="E18" s="96"/>
      <c r="F18" s="115"/>
      <c r="G18" s="99" t="str">
        <f t="shared" ref="G18:T27" si="1">IF(AND($E18,$F18=G$6,SUM(G$6)&gt;0),$E18,"")</f>
        <v/>
      </c>
      <c r="H18" s="99" t="str">
        <f t="shared" si="1"/>
        <v/>
      </c>
      <c r="I18" s="99" t="str">
        <f t="shared" si="1"/>
        <v/>
      </c>
      <c r="J18" s="99" t="str">
        <f t="shared" si="1"/>
        <v/>
      </c>
      <c r="K18" s="99" t="str">
        <f t="shared" si="1"/>
        <v/>
      </c>
      <c r="L18" s="99" t="str">
        <f t="shared" si="1"/>
        <v/>
      </c>
      <c r="M18" s="99" t="str">
        <f t="shared" si="1"/>
        <v/>
      </c>
      <c r="N18" s="102" t="str">
        <f t="shared" si="1"/>
        <v/>
      </c>
      <c r="O18" s="102" t="str">
        <f t="shared" si="1"/>
        <v/>
      </c>
      <c r="P18" s="102" t="str">
        <f t="shared" si="1"/>
        <v/>
      </c>
      <c r="Q18" s="102" t="str">
        <f t="shared" si="1"/>
        <v/>
      </c>
      <c r="R18" s="97" t="str">
        <f t="shared" si="1"/>
        <v/>
      </c>
      <c r="S18" s="99" t="str">
        <f t="shared" si="1"/>
        <v/>
      </c>
      <c r="T18" s="99" t="str">
        <f t="shared" si="1"/>
        <v/>
      </c>
      <c r="Y18" s="131"/>
      <c r="AB18" s="131"/>
    </row>
    <row r="19" spans="1:28" s="25" customFormat="1" ht="22" customHeight="1">
      <c r="A19" s="116"/>
      <c r="B19" s="117"/>
      <c r="C19" s="93"/>
      <c r="D19" s="94"/>
      <c r="E19" s="96"/>
      <c r="F19" s="115"/>
      <c r="G19" s="99" t="str">
        <f t="shared" si="1"/>
        <v/>
      </c>
      <c r="H19" s="99" t="str">
        <f t="shared" si="1"/>
        <v/>
      </c>
      <c r="I19" s="99" t="str">
        <f t="shared" si="1"/>
        <v/>
      </c>
      <c r="J19" s="99" t="str">
        <f t="shared" si="1"/>
        <v/>
      </c>
      <c r="K19" s="99" t="str">
        <f t="shared" si="1"/>
        <v/>
      </c>
      <c r="L19" s="99" t="str">
        <f t="shared" si="1"/>
        <v/>
      </c>
      <c r="M19" s="99" t="str">
        <f t="shared" si="1"/>
        <v/>
      </c>
      <c r="N19" s="102" t="str">
        <f t="shared" si="1"/>
        <v/>
      </c>
      <c r="O19" s="102" t="str">
        <f t="shared" si="1"/>
        <v/>
      </c>
      <c r="P19" s="102" t="str">
        <f t="shared" si="1"/>
        <v/>
      </c>
      <c r="Q19" s="102" t="str">
        <f t="shared" si="1"/>
        <v/>
      </c>
      <c r="R19" s="97" t="str">
        <f t="shared" si="1"/>
        <v/>
      </c>
      <c r="S19" s="99" t="str">
        <f t="shared" si="1"/>
        <v/>
      </c>
      <c r="T19" s="99" t="str">
        <f t="shared" si="1"/>
        <v/>
      </c>
      <c r="Y19" s="131"/>
      <c r="AB19" s="131"/>
    </row>
    <row r="20" spans="1:28" s="25" customFormat="1" ht="22" customHeight="1">
      <c r="A20" s="116"/>
      <c r="B20" s="117"/>
      <c r="C20" s="93"/>
      <c r="D20" s="94"/>
      <c r="E20" s="96"/>
      <c r="F20" s="115"/>
      <c r="G20" s="99" t="str">
        <f t="shared" si="1"/>
        <v/>
      </c>
      <c r="H20" s="99" t="str">
        <f t="shared" si="1"/>
        <v/>
      </c>
      <c r="I20" s="99" t="str">
        <f t="shared" si="1"/>
        <v/>
      </c>
      <c r="J20" s="99" t="str">
        <f t="shared" si="1"/>
        <v/>
      </c>
      <c r="K20" s="99" t="str">
        <f t="shared" si="1"/>
        <v/>
      </c>
      <c r="L20" s="99" t="str">
        <f t="shared" si="1"/>
        <v/>
      </c>
      <c r="M20" s="99" t="str">
        <f t="shared" si="1"/>
        <v/>
      </c>
      <c r="N20" s="102" t="str">
        <f t="shared" si="1"/>
        <v/>
      </c>
      <c r="O20" s="102" t="str">
        <f t="shared" si="1"/>
        <v/>
      </c>
      <c r="P20" s="102" t="str">
        <f t="shared" si="1"/>
        <v/>
      </c>
      <c r="Q20" s="102" t="str">
        <f t="shared" si="1"/>
        <v/>
      </c>
      <c r="R20" s="97" t="str">
        <f t="shared" si="1"/>
        <v/>
      </c>
      <c r="S20" s="99" t="str">
        <f t="shared" si="1"/>
        <v/>
      </c>
      <c r="T20" s="99" t="str">
        <f t="shared" si="1"/>
        <v/>
      </c>
      <c r="Y20" s="131"/>
      <c r="AB20" s="131"/>
    </row>
    <row r="21" spans="1:28" s="25" customFormat="1" ht="22" customHeight="1">
      <c r="A21" s="116"/>
      <c r="B21" s="117"/>
      <c r="C21" s="93"/>
      <c r="D21" s="94"/>
      <c r="E21" s="96"/>
      <c r="F21" s="115"/>
      <c r="G21" s="99" t="str">
        <f t="shared" si="1"/>
        <v/>
      </c>
      <c r="H21" s="99" t="str">
        <f t="shared" si="1"/>
        <v/>
      </c>
      <c r="I21" s="99" t="str">
        <f t="shared" si="1"/>
        <v/>
      </c>
      <c r="J21" s="99" t="str">
        <f t="shared" si="1"/>
        <v/>
      </c>
      <c r="K21" s="99" t="str">
        <f t="shared" si="1"/>
        <v/>
      </c>
      <c r="L21" s="99" t="str">
        <f t="shared" si="1"/>
        <v/>
      </c>
      <c r="M21" s="99" t="str">
        <f t="shared" si="1"/>
        <v/>
      </c>
      <c r="N21" s="102" t="str">
        <f t="shared" si="1"/>
        <v/>
      </c>
      <c r="O21" s="102" t="str">
        <f t="shared" si="1"/>
        <v/>
      </c>
      <c r="P21" s="102" t="str">
        <f t="shared" si="1"/>
        <v/>
      </c>
      <c r="Q21" s="102" t="str">
        <f t="shared" si="1"/>
        <v/>
      </c>
      <c r="R21" s="97" t="str">
        <f t="shared" si="1"/>
        <v/>
      </c>
      <c r="S21" s="99" t="str">
        <f t="shared" si="1"/>
        <v/>
      </c>
      <c r="T21" s="99" t="str">
        <f t="shared" si="1"/>
        <v/>
      </c>
      <c r="Y21" s="131"/>
      <c r="AB21" s="131"/>
    </row>
    <row r="22" spans="1:28" s="25" customFormat="1" ht="22" customHeight="1">
      <c r="A22" s="116"/>
      <c r="B22" s="117"/>
      <c r="C22" s="93"/>
      <c r="D22" s="94"/>
      <c r="E22" s="96"/>
      <c r="F22" s="115"/>
      <c r="G22" s="99" t="str">
        <f t="shared" si="1"/>
        <v/>
      </c>
      <c r="H22" s="99" t="str">
        <f t="shared" si="1"/>
        <v/>
      </c>
      <c r="I22" s="99" t="str">
        <f t="shared" si="1"/>
        <v/>
      </c>
      <c r="J22" s="99" t="str">
        <f t="shared" si="1"/>
        <v/>
      </c>
      <c r="K22" s="99" t="str">
        <f t="shared" si="1"/>
        <v/>
      </c>
      <c r="L22" s="99" t="str">
        <f t="shared" si="1"/>
        <v/>
      </c>
      <c r="M22" s="99" t="str">
        <f t="shared" si="1"/>
        <v/>
      </c>
      <c r="N22" s="102" t="str">
        <f t="shared" si="1"/>
        <v/>
      </c>
      <c r="O22" s="102" t="str">
        <f t="shared" si="1"/>
        <v/>
      </c>
      <c r="P22" s="102" t="str">
        <f t="shared" si="1"/>
        <v/>
      </c>
      <c r="Q22" s="102" t="str">
        <f t="shared" si="1"/>
        <v/>
      </c>
      <c r="R22" s="97" t="str">
        <f t="shared" si="1"/>
        <v/>
      </c>
      <c r="S22" s="99" t="str">
        <f t="shared" si="1"/>
        <v/>
      </c>
      <c r="T22" s="99" t="str">
        <f t="shared" si="1"/>
        <v/>
      </c>
      <c r="Y22" s="131"/>
      <c r="AB22" s="131"/>
    </row>
    <row r="23" spans="1:28" s="25" customFormat="1" ht="22" customHeight="1">
      <c r="A23" s="116"/>
      <c r="B23" s="117"/>
      <c r="C23" s="93"/>
      <c r="D23" s="94"/>
      <c r="E23" s="96"/>
      <c r="F23" s="115"/>
      <c r="G23" s="99" t="str">
        <f t="shared" si="1"/>
        <v/>
      </c>
      <c r="H23" s="99" t="str">
        <f t="shared" si="1"/>
        <v/>
      </c>
      <c r="I23" s="99" t="str">
        <f t="shared" si="1"/>
        <v/>
      </c>
      <c r="J23" s="99" t="str">
        <f t="shared" si="1"/>
        <v/>
      </c>
      <c r="K23" s="99" t="str">
        <f t="shared" si="1"/>
        <v/>
      </c>
      <c r="L23" s="99" t="str">
        <f t="shared" si="1"/>
        <v/>
      </c>
      <c r="M23" s="99" t="str">
        <f t="shared" si="1"/>
        <v/>
      </c>
      <c r="N23" s="102" t="str">
        <f t="shared" si="1"/>
        <v/>
      </c>
      <c r="O23" s="102" t="str">
        <f t="shared" si="1"/>
        <v/>
      </c>
      <c r="P23" s="102" t="str">
        <f t="shared" si="1"/>
        <v/>
      </c>
      <c r="Q23" s="102" t="str">
        <f t="shared" si="1"/>
        <v/>
      </c>
      <c r="R23" s="97" t="str">
        <f t="shared" si="1"/>
        <v/>
      </c>
      <c r="S23" s="99" t="str">
        <f t="shared" si="1"/>
        <v/>
      </c>
      <c r="T23" s="99" t="str">
        <f t="shared" si="1"/>
        <v/>
      </c>
      <c r="Y23" s="131"/>
      <c r="AB23" s="131"/>
    </row>
    <row r="24" spans="1:28" s="25" customFormat="1" ht="22" customHeight="1">
      <c r="A24" s="116"/>
      <c r="B24" s="117"/>
      <c r="C24" s="93"/>
      <c r="D24" s="94"/>
      <c r="E24" s="96"/>
      <c r="F24" s="115"/>
      <c r="G24" s="99" t="str">
        <f t="shared" si="1"/>
        <v/>
      </c>
      <c r="H24" s="99" t="str">
        <f t="shared" si="1"/>
        <v/>
      </c>
      <c r="I24" s="99" t="str">
        <f t="shared" si="1"/>
        <v/>
      </c>
      <c r="J24" s="99" t="str">
        <f t="shared" si="1"/>
        <v/>
      </c>
      <c r="K24" s="99" t="str">
        <f t="shared" si="1"/>
        <v/>
      </c>
      <c r="L24" s="99" t="str">
        <f t="shared" si="1"/>
        <v/>
      </c>
      <c r="M24" s="99" t="str">
        <f t="shared" si="1"/>
        <v/>
      </c>
      <c r="N24" s="102" t="str">
        <f t="shared" si="1"/>
        <v/>
      </c>
      <c r="O24" s="102" t="str">
        <f t="shared" si="1"/>
        <v/>
      </c>
      <c r="P24" s="102" t="str">
        <f t="shared" si="1"/>
        <v/>
      </c>
      <c r="Q24" s="102" t="str">
        <f t="shared" si="1"/>
        <v/>
      </c>
      <c r="R24" s="97" t="str">
        <f t="shared" si="1"/>
        <v/>
      </c>
      <c r="S24" s="99" t="str">
        <f t="shared" si="1"/>
        <v/>
      </c>
      <c r="T24" s="99" t="str">
        <f t="shared" si="1"/>
        <v/>
      </c>
      <c r="Y24" s="131"/>
      <c r="AB24" s="131"/>
    </row>
    <row r="25" spans="1:28" s="25" customFormat="1" ht="22" customHeight="1">
      <c r="A25" s="116"/>
      <c r="B25" s="117"/>
      <c r="C25" s="93"/>
      <c r="D25" s="94"/>
      <c r="E25" s="96"/>
      <c r="F25" s="115"/>
      <c r="G25" s="99" t="str">
        <f t="shared" si="1"/>
        <v/>
      </c>
      <c r="H25" s="99" t="str">
        <f t="shared" si="1"/>
        <v/>
      </c>
      <c r="I25" s="99" t="str">
        <f t="shared" si="1"/>
        <v/>
      </c>
      <c r="J25" s="99" t="str">
        <f t="shared" si="1"/>
        <v/>
      </c>
      <c r="K25" s="99" t="str">
        <f t="shared" si="1"/>
        <v/>
      </c>
      <c r="L25" s="99" t="str">
        <f t="shared" si="1"/>
        <v/>
      </c>
      <c r="M25" s="99" t="str">
        <f t="shared" si="1"/>
        <v/>
      </c>
      <c r="N25" s="102" t="str">
        <f t="shared" si="1"/>
        <v/>
      </c>
      <c r="O25" s="102" t="str">
        <f t="shared" si="1"/>
        <v/>
      </c>
      <c r="P25" s="102" t="str">
        <f t="shared" si="1"/>
        <v/>
      </c>
      <c r="Q25" s="102" t="str">
        <f t="shared" si="1"/>
        <v/>
      </c>
      <c r="R25" s="97" t="str">
        <f t="shared" si="1"/>
        <v/>
      </c>
      <c r="S25" s="99" t="str">
        <f t="shared" si="1"/>
        <v/>
      </c>
      <c r="T25" s="99" t="str">
        <f t="shared" si="1"/>
        <v/>
      </c>
      <c r="Y25" s="131"/>
      <c r="AB25" s="131"/>
    </row>
    <row r="26" spans="1:28" s="25" customFormat="1" ht="22" customHeight="1">
      <c r="A26" s="116"/>
      <c r="B26" s="117"/>
      <c r="C26" s="93"/>
      <c r="D26" s="94"/>
      <c r="E26" s="96"/>
      <c r="F26" s="115"/>
      <c r="G26" s="99" t="str">
        <f t="shared" si="1"/>
        <v/>
      </c>
      <c r="H26" s="99" t="str">
        <f t="shared" si="1"/>
        <v/>
      </c>
      <c r="I26" s="99" t="str">
        <f t="shared" si="1"/>
        <v/>
      </c>
      <c r="J26" s="99" t="str">
        <f t="shared" si="1"/>
        <v/>
      </c>
      <c r="K26" s="99" t="str">
        <f t="shared" si="1"/>
        <v/>
      </c>
      <c r="L26" s="99" t="str">
        <f t="shared" si="1"/>
        <v/>
      </c>
      <c r="M26" s="99" t="str">
        <f t="shared" si="1"/>
        <v/>
      </c>
      <c r="N26" s="102" t="str">
        <f t="shared" si="1"/>
        <v/>
      </c>
      <c r="O26" s="102" t="str">
        <f t="shared" si="1"/>
        <v/>
      </c>
      <c r="P26" s="102" t="str">
        <f t="shared" si="1"/>
        <v/>
      </c>
      <c r="Q26" s="102" t="str">
        <f t="shared" si="1"/>
        <v/>
      </c>
      <c r="R26" s="97" t="str">
        <f t="shared" si="1"/>
        <v/>
      </c>
      <c r="S26" s="99" t="str">
        <f t="shared" si="1"/>
        <v/>
      </c>
      <c r="T26" s="99" t="str">
        <f t="shared" si="1"/>
        <v/>
      </c>
      <c r="Y26" s="131"/>
      <c r="AB26" s="131"/>
    </row>
    <row r="27" spans="1:28" s="25" customFormat="1" ht="22" customHeight="1">
      <c r="A27" s="116"/>
      <c r="B27" s="117"/>
      <c r="C27" s="93"/>
      <c r="D27" s="94"/>
      <c r="E27" s="96"/>
      <c r="F27" s="115"/>
      <c r="G27" s="99" t="str">
        <f t="shared" si="1"/>
        <v/>
      </c>
      <c r="H27" s="99" t="str">
        <f t="shared" si="1"/>
        <v/>
      </c>
      <c r="I27" s="99" t="str">
        <f t="shared" si="1"/>
        <v/>
      </c>
      <c r="J27" s="99" t="str">
        <f t="shared" si="1"/>
        <v/>
      </c>
      <c r="K27" s="99" t="str">
        <f t="shared" si="1"/>
        <v/>
      </c>
      <c r="L27" s="99" t="str">
        <f t="shared" si="1"/>
        <v/>
      </c>
      <c r="M27" s="99" t="str">
        <f t="shared" si="1"/>
        <v/>
      </c>
      <c r="N27" s="102" t="str">
        <f t="shared" si="1"/>
        <v/>
      </c>
      <c r="O27" s="102" t="str">
        <f t="shared" si="1"/>
        <v/>
      </c>
      <c r="P27" s="102" t="str">
        <f t="shared" si="1"/>
        <v/>
      </c>
      <c r="Q27" s="102" t="str">
        <f t="shared" si="1"/>
        <v/>
      </c>
      <c r="R27" s="97" t="str">
        <f t="shared" si="1"/>
        <v/>
      </c>
      <c r="S27" s="99" t="str">
        <f t="shared" si="1"/>
        <v/>
      </c>
      <c r="T27" s="99" t="str">
        <f t="shared" si="1"/>
        <v/>
      </c>
      <c r="Y27" s="131"/>
      <c r="AB27" s="131"/>
    </row>
    <row r="28" spans="1:28" s="25" customFormat="1" ht="22" customHeight="1">
      <c r="A28" s="116"/>
      <c r="B28" s="117"/>
      <c r="C28" s="93"/>
      <c r="D28" s="94"/>
      <c r="E28" s="96"/>
      <c r="F28" s="115"/>
      <c r="G28" s="99" t="str">
        <f t="shared" ref="G28:T37" si="2">IF(AND($E28,$F28=G$6,SUM(G$6)&gt;0),$E28,"")</f>
        <v/>
      </c>
      <c r="H28" s="99" t="str">
        <f t="shared" si="2"/>
        <v/>
      </c>
      <c r="I28" s="99" t="str">
        <f t="shared" si="2"/>
        <v/>
      </c>
      <c r="J28" s="99" t="str">
        <f t="shared" si="2"/>
        <v/>
      </c>
      <c r="K28" s="99" t="str">
        <f t="shared" si="2"/>
        <v/>
      </c>
      <c r="L28" s="99" t="str">
        <f t="shared" si="2"/>
        <v/>
      </c>
      <c r="M28" s="99" t="str">
        <f t="shared" si="2"/>
        <v/>
      </c>
      <c r="N28" s="102" t="str">
        <f t="shared" si="2"/>
        <v/>
      </c>
      <c r="O28" s="102" t="str">
        <f t="shared" si="2"/>
        <v/>
      </c>
      <c r="P28" s="102" t="str">
        <f t="shared" si="2"/>
        <v/>
      </c>
      <c r="Q28" s="102" t="str">
        <f t="shared" si="2"/>
        <v/>
      </c>
      <c r="R28" s="97" t="str">
        <f t="shared" si="2"/>
        <v/>
      </c>
      <c r="S28" s="99" t="str">
        <f t="shared" si="2"/>
        <v/>
      </c>
      <c r="T28" s="99" t="str">
        <f t="shared" si="2"/>
        <v/>
      </c>
      <c r="Y28" s="131"/>
      <c r="AB28" s="131"/>
    </row>
    <row r="29" spans="1:28" s="25" customFormat="1" ht="22" customHeight="1">
      <c r="A29" s="116"/>
      <c r="B29" s="117"/>
      <c r="C29" s="93"/>
      <c r="D29" s="94"/>
      <c r="E29" s="96"/>
      <c r="F29" s="115"/>
      <c r="G29" s="99" t="str">
        <f t="shared" si="2"/>
        <v/>
      </c>
      <c r="H29" s="99" t="str">
        <f t="shared" si="2"/>
        <v/>
      </c>
      <c r="I29" s="99" t="str">
        <f t="shared" si="2"/>
        <v/>
      </c>
      <c r="J29" s="99" t="str">
        <f t="shared" si="2"/>
        <v/>
      </c>
      <c r="K29" s="99" t="str">
        <f t="shared" si="2"/>
        <v/>
      </c>
      <c r="L29" s="99" t="str">
        <f t="shared" si="2"/>
        <v/>
      </c>
      <c r="M29" s="99" t="str">
        <f t="shared" si="2"/>
        <v/>
      </c>
      <c r="N29" s="102" t="str">
        <f t="shared" si="2"/>
        <v/>
      </c>
      <c r="O29" s="102" t="str">
        <f t="shared" si="2"/>
        <v/>
      </c>
      <c r="P29" s="102" t="str">
        <f t="shared" si="2"/>
        <v/>
      </c>
      <c r="Q29" s="102" t="str">
        <f t="shared" si="2"/>
        <v/>
      </c>
      <c r="R29" s="97" t="str">
        <f t="shared" si="2"/>
        <v/>
      </c>
      <c r="S29" s="99" t="str">
        <f t="shared" si="2"/>
        <v/>
      </c>
      <c r="T29" s="99" t="str">
        <f t="shared" si="2"/>
        <v/>
      </c>
      <c r="Y29" s="131"/>
      <c r="AB29" s="131"/>
    </row>
    <row r="30" spans="1:28" s="25" customFormat="1" ht="22" customHeight="1">
      <c r="A30" s="116"/>
      <c r="B30" s="117"/>
      <c r="C30" s="93"/>
      <c r="D30" s="94"/>
      <c r="E30" s="96"/>
      <c r="F30" s="115"/>
      <c r="G30" s="99" t="str">
        <f t="shared" si="2"/>
        <v/>
      </c>
      <c r="H30" s="99" t="str">
        <f t="shared" si="2"/>
        <v/>
      </c>
      <c r="I30" s="99" t="str">
        <f t="shared" si="2"/>
        <v/>
      </c>
      <c r="J30" s="99" t="str">
        <f t="shared" si="2"/>
        <v/>
      </c>
      <c r="K30" s="99" t="str">
        <f t="shared" si="2"/>
        <v/>
      </c>
      <c r="L30" s="99" t="str">
        <f t="shared" si="2"/>
        <v/>
      </c>
      <c r="M30" s="99" t="str">
        <f t="shared" si="2"/>
        <v/>
      </c>
      <c r="N30" s="102" t="str">
        <f t="shared" si="2"/>
        <v/>
      </c>
      <c r="O30" s="102" t="str">
        <f t="shared" si="2"/>
        <v/>
      </c>
      <c r="P30" s="102" t="str">
        <f t="shared" si="2"/>
        <v/>
      </c>
      <c r="Q30" s="102" t="str">
        <f t="shared" si="2"/>
        <v/>
      </c>
      <c r="R30" s="97" t="str">
        <f t="shared" si="2"/>
        <v/>
      </c>
      <c r="S30" s="99" t="str">
        <f t="shared" si="2"/>
        <v/>
      </c>
      <c r="T30" s="99" t="str">
        <f t="shared" si="2"/>
        <v/>
      </c>
      <c r="Y30" s="131"/>
      <c r="AB30" s="131"/>
    </row>
    <row r="31" spans="1:28" s="25" customFormat="1" ht="22" customHeight="1">
      <c r="A31" s="116"/>
      <c r="B31" s="117"/>
      <c r="C31" s="93"/>
      <c r="D31" s="94"/>
      <c r="E31" s="96"/>
      <c r="F31" s="115"/>
      <c r="G31" s="99" t="str">
        <f t="shared" si="2"/>
        <v/>
      </c>
      <c r="H31" s="99" t="str">
        <f t="shared" si="2"/>
        <v/>
      </c>
      <c r="I31" s="99" t="str">
        <f t="shared" si="2"/>
        <v/>
      </c>
      <c r="J31" s="99" t="str">
        <f t="shared" si="2"/>
        <v/>
      </c>
      <c r="K31" s="99" t="str">
        <f t="shared" si="2"/>
        <v/>
      </c>
      <c r="L31" s="99" t="str">
        <f t="shared" si="2"/>
        <v/>
      </c>
      <c r="M31" s="99" t="str">
        <f t="shared" si="2"/>
        <v/>
      </c>
      <c r="N31" s="102" t="str">
        <f t="shared" si="2"/>
        <v/>
      </c>
      <c r="O31" s="102" t="str">
        <f t="shared" si="2"/>
        <v/>
      </c>
      <c r="P31" s="102" t="str">
        <f t="shared" si="2"/>
        <v/>
      </c>
      <c r="Q31" s="102" t="str">
        <f t="shared" si="2"/>
        <v/>
      </c>
      <c r="R31" s="97" t="str">
        <f t="shared" si="2"/>
        <v/>
      </c>
      <c r="S31" s="99" t="str">
        <f t="shared" si="2"/>
        <v/>
      </c>
      <c r="T31" s="99" t="str">
        <f t="shared" si="2"/>
        <v/>
      </c>
      <c r="Y31" s="131"/>
      <c r="AB31" s="131"/>
    </row>
    <row r="32" spans="1:28" s="25" customFormat="1" ht="22" customHeight="1">
      <c r="A32" s="116"/>
      <c r="B32" s="117"/>
      <c r="C32" s="93"/>
      <c r="D32" s="94"/>
      <c r="E32" s="96"/>
      <c r="F32" s="115"/>
      <c r="G32" s="99" t="str">
        <f t="shared" si="2"/>
        <v/>
      </c>
      <c r="H32" s="99" t="str">
        <f t="shared" si="2"/>
        <v/>
      </c>
      <c r="I32" s="99" t="str">
        <f t="shared" si="2"/>
        <v/>
      </c>
      <c r="J32" s="99" t="str">
        <f t="shared" si="2"/>
        <v/>
      </c>
      <c r="K32" s="99" t="str">
        <f t="shared" si="2"/>
        <v/>
      </c>
      <c r="L32" s="99" t="str">
        <f t="shared" si="2"/>
        <v/>
      </c>
      <c r="M32" s="99" t="str">
        <f t="shared" si="2"/>
        <v/>
      </c>
      <c r="N32" s="102" t="str">
        <f t="shared" si="2"/>
        <v/>
      </c>
      <c r="O32" s="102" t="str">
        <f t="shared" si="2"/>
        <v/>
      </c>
      <c r="P32" s="102" t="str">
        <f t="shared" si="2"/>
        <v/>
      </c>
      <c r="Q32" s="102" t="str">
        <f t="shared" si="2"/>
        <v/>
      </c>
      <c r="R32" s="97" t="str">
        <f t="shared" si="2"/>
        <v/>
      </c>
      <c r="S32" s="99" t="str">
        <f t="shared" si="2"/>
        <v/>
      </c>
      <c r="T32" s="99" t="str">
        <f t="shared" si="2"/>
        <v/>
      </c>
      <c r="Y32" s="131"/>
      <c r="AB32" s="131"/>
    </row>
    <row r="33" spans="1:31" s="30" customFormat="1" ht="22" customHeight="1">
      <c r="A33" s="116"/>
      <c r="B33" s="117"/>
      <c r="C33" s="93"/>
      <c r="D33" s="94"/>
      <c r="E33" s="96"/>
      <c r="F33" s="115"/>
      <c r="G33" s="99" t="str">
        <f t="shared" si="2"/>
        <v/>
      </c>
      <c r="H33" s="99" t="str">
        <f t="shared" si="2"/>
        <v/>
      </c>
      <c r="I33" s="99" t="str">
        <f t="shared" si="2"/>
        <v/>
      </c>
      <c r="J33" s="99" t="str">
        <f t="shared" si="2"/>
        <v/>
      </c>
      <c r="K33" s="99" t="str">
        <f t="shared" si="2"/>
        <v/>
      </c>
      <c r="L33" s="99" t="str">
        <f t="shared" si="2"/>
        <v/>
      </c>
      <c r="M33" s="99" t="str">
        <f t="shared" si="2"/>
        <v/>
      </c>
      <c r="N33" s="102" t="str">
        <f t="shared" si="2"/>
        <v/>
      </c>
      <c r="O33" s="102" t="str">
        <f t="shared" si="2"/>
        <v/>
      </c>
      <c r="P33" s="102" t="str">
        <f t="shared" si="2"/>
        <v/>
      </c>
      <c r="Q33" s="102" t="str">
        <f t="shared" si="2"/>
        <v/>
      </c>
      <c r="R33" s="97" t="str">
        <f t="shared" si="2"/>
        <v/>
      </c>
      <c r="S33" s="99" t="str">
        <f t="shared" si="2"/>
        <v/>
      </c>
      <c r="T33" s="99" t="str">
        <f t="shared" si="2"/>
        <v/>
      </c>
      <c r="V33" s="25"/>
      <c r="W33" s="25"/>
      <c r="X33" s="25"/>
      <c r="Y33" s="131"/>
      <c r="Z33" s="25"/>
      <c r="AA33" s="25"/>
      <c r="AB33" s="131"/>
    </row>
    <row r="34" spans="1:31" s="5" customFormat="1" ht="22" customHeight="1">
      <c r="A34" s="116"/>
      <c r="B34" s="117"/>
      <c r="C34" s="93"/>
      <c r="D34" s="94"/>
      <c r="E34" s="96"/>
      <c r="F34" s="115"/>
      <c r="G34" s="99" t="str">
        <f t="shared" si="2"/>
        <v/>
      </c>
      <c r="H34" s="99" t="str">
        <f t="shared" si="2"/>
        <v/>
      </c>
      <c r="I34" s="99" t="str">
        <f t="shared" si="2"/>
        <v/>
      </c>
      <c r="J34" s="99" t="str">
        <f t="shared" si="2"/>
        <v/>
      </c>
      <c r="K34" s="99" t="str">
        <f t="shared" si="2"/>
        <v/>
      </c>
      <c r="L34" s="99" t="str">
        <f t="shared" si="2"/>
        <v/>
      </c>
      <c r="M34" s="99" t="str">
        <f t="shared" si="2"/>
        <v/>
      </c>
      <c r="N34" s="102" t="str">
        <f t="shared" si="2"/>
        <v/>
      </c>
      <c r="O34" s="102" t="str">
        <f t="shared" si="2"/>
        <v/>
      </c>
      <c r="P34" s="102" t="str">
        <f t="shared" si="2"/>
        <v/>
      </c>
      <c r="Q34" s="102" t="str">
        <f t="shared" si="2"/>
        <v/>
      </c>
      <c r="R34" s="97" t="str">
        <f t="shared" si="2"/>
        <v/>
      </c>
      <c r="S34" s="99" t="str">
        <f t="shared" si="2"/>
        <v/>
      </c>
      <c r="T34" s="99" t="str">
        <f t="shared" si="2"/>
        <v/>
      </c>
      <c r="U34" s="41"/>
      <c r="V34" s="25"/>
      <c r="W34" s="25"/>
      <c r="X34" s="25"/>
      <c r="Y34" s="131"/>
      <c r="Z34" s="25"/>
      <c r="AA34" s="25"/>
      <c r="AB34" s="131"/>
      <c r="AC34" s="30"/>
      <c r="AD34" s="30"/>
      <c r="AE34" s="30"/>
    </row>
    <row r="35" spans="1:31" s="24" customFormat="1" ht="22" customHeight="1">
      <c r="A35" s="116"/>
      <c r="B35" s="117"/>
      <c r="C35" s="93"/>
      <c r="D35" s="94"/>
      <c r="E35" s="96"/>
      <c r="F35" s="115"/>
      <c r="G35" s="99" t="str">
        <f t="shared" si="2"/>
        <v/>
      </c>
      <c r="H35" s="99" t="str">
        <f t="shared" si="2"/>
        <v/>
      </c>
      <c r="I35" s="99" t="str">
        <f t="shared" si="2"/>
        <v/>
      </c>
      <c r="J35" s="99" t="str">
        <f t="shared" si="2"/>
        <v/>
      </c>
      <c r="K35" s="99" t="str">
        <f t="shared" si="2"/>
        <v/>
      </c>
      <c r="L35" s="99" t="str">
        <f t="shared" si="2"/>
        <v/>
      </c>
      <c r="M35" s="99" t="str">
        <f t="shared" si="2"/>
        <v/>
      </c>
      <c r="N35" s="102" t="str">
        <f t="shared" si="2"/>
        <v/>
      </c>
      <c r="O35" s="102" t="str">
        <f t="shared" si="2"/>
        <v/>
      </c>
      <c r="P35" s="102" t="str">
        <f t="shared" si="2"/>
        <v/>
      </c>
      <c r="Q35" s="102" t="str">
        <f t="shared" si="2"/>
        <v/>
      </c>
      <c r="R35" s="97" t="str">
        <f t="shared" si="2"/>
        <v/>
      </c>
      <c r="S35" s="99" t="str">
        <f t="shared" si="2"/>
        <v/>
      </c>
      <c r="T35" s="99" t="str">
        <f t="shared" si="2"/>
        <v/>
      </c>
      <c r="V35" s="25"/>
      <c r="W35" s="25"/>
      <c r="X35" s="25"/>
      <c r="Y35" s="131"/>
      <c r="Z35" s="25"/>
      <c r="AA35" s="25"/>
      <c r="AB35" s="131"/>
      <c r="AC35" s="30"/>
      <c r="AD35" s="30"/>
      <c r="AE35" s="30"/>
    </row>
    <row r="36" spans="1:31" s="24" customFormat="1" ht="22" customHeight="1">
      <c r="A36" s="116"/>
      <c r="B36" s="117"/>
      <c r="C36" s="93"/>
      <c r="D36" s="94"/>
      <c r="E36" s="96"/>
      <c r="F36" s="115"/>
      <c r="G36" s="99" t="str">
        <f t="shared" si="2"/>
        <v/>
      </c>
      <c r="H36" s="99" t="str">
        <f t="shared" si="2"/>
        <v/>
      </c>
      <c r="I36" s="99" t="str">
        <f t="shared" si="2"/>
        <v/>
      </c>
      <c r="J36" s="99" t="str">
        <f t="shared" si="2"/>
        <v/>
      </c>
      <c r="K36" s="99" t="str">
        <f t="shared" si="2"/>
        <v/>
      </c>
      <c r="L36" s="99" t="str">
        <f t="shared" si="2"/>
        <v/>
      </c>
      <c r="M36" s="99" t="str">
        <f t="shared" si="2"/>
        <v/>
      </c>
      <c r="N36" s="102" t="str">
        <f t="shared" si="2"/>
        <v/>
      </c>
      <c r="O36" s="102" t="str">
        <f t="shared" si="2"/>
        <v/>
      </c>
      <c r="P36" s="102" t="str">
        <f t="shared" si="2"/>
        <v/>
      </c>
      <c r="Q36" s="102" t="str">
        <f t="shared" si="2"/>
        <v/>
      </c>
      <c r="R36" s="97" t="str">
        <f t="shared" si="2"/>
        <v/>
      </c>
      <c r="S36" s="99" t="str">
        <f t="shared" si="2"/>
        <v/>
      </c>
      <c r="T36" s="99" t="str">
        <f t="shared" si="2"/>
        <v/>
      </c>
      <c r="U36" s="48"/>
      <c r="V36" s="25"/>
      <c r="W36" s="25"/>
      <c r="X36" s="25"/>
      <c r="Y36" s="131"/>
      <c r="Z36" s="25"/>
      <c r="AA36" s="25"/>
      <c r="AB36" s="131"/>
      <c r="AC36" s="30"/>
      <c r="AD36" s="30"/>
      <c r="AE36" s="30"/>
    </row>
    <row r="37" spans="1:31" s="24" customFormat="1" ht="22" customHeight="1">
      <c r="A37" s="116"/>
      <c r="B37" s="117"/>
      <c r="C37" s="93"/>
      <c r="D37" s="94"/>
      <c r="E37" s="96"/>
      <c r="F37" s="115"/>
      <c r="G37" s="99" t="str">
        <f t="shared" si="2"/>
        <v/>
      </c>
      <c r="H37" s="99" t="str">
        <f t="shared" si="2"/>
        <v/>
      </c>
      <c r="I37" s="99" t="str">
        <f t="shared" si="2"/>
        <v/>
      </c>
      <c r="J37" s="99" t="str">
        <f t="shared" si="2"/>
        <v/>
      </c>
      <c r="K37" s="99" t="str">
        <f t="shared" si="2"/>
        <v/>
      </c>
      <c r="L37" s="99" t="str">
        <f t="shared" si="2"/>
        <v/>
      </c>
      <c r="M37" s="99" t="str">
        <f t="shared" si="2"/>
        <v/>
      </c>
      <c r="N37" s="102" t="str">
        <f t="shared" si="2"/>
        <v/>
      </c>
      <c r="O37" s="102" t="str">
        <f t="shared" si="2"/>
        <v/>
      </c>
      <c r="P37" s="102" t="str">
        <f t="shared" si="2"/>
        <v/>
      </c>
      <c r="Q37" s="102" t="str">
        <f t="shared" si="2"/>
        <v/>
      </c>
      <c r="R37" s="97" t="str">
        <f t="shared" si="2"/>
        <v/>
      </c>
      <c r="S37" s="99" t="str">
        <f t="shared" si="2"/>
        <v/>
      </c>
      <c r="T37" s="99" t="str">
        <f t="shared" si="2"/>
        <v/>
      </c>
      <c r="V37" s="25"/>
      <c r="W37" s="25"/>
      <c r="X37" s="25"/>
      <c r="Y37" s="131"/>
      <c r="Z37" s="25"/>
      <c r="AA37" s="25"/>
      <c r="AB37" s="131"/>
      <c r="AC37" s="30"/>
      <c r="AD37" s="30"/>
      <c r="AE37" s="30"/>
    </row>
    <row r="38" spans="1:31" s="24" customFormat="1" ht="22" customHeight="1">
      <c r="A38" s="116"/>
      <c r="B38" s="117"/>
      <c r="C38" s="93"/>
      <c r="D38" s="94"/>
      <c r="E38" s="96"/>
      <c r="F38" s="115"/>
      <c r="G38" s="99" t="str">
        <f t="shared" ref="G38:T47" si="3">IF(AND($E38,$F38=G$6,SUM(G$6)&gt;0),$E38,"")</f>
        <v/>
      </c>
      <c r="H38" s="99" t="str">
        <f t="shared" si="3"/>
        <v/>
      </c>
      <c r="I38" s="99" t="str">
        <f t="shared" si="3"/>
        <v/>
      </c>
      <c r="J38" s="99" t="str">
        <f t="shared" si="3"/>
        <v/>
      </c>
      <c r="K38" s="99" t="str">
        <f t="shared" si="3"/>
        <v/>
      </c>
      <c r="L38" s="99" t="str">
        <f t="shared" si="3"/>
        <v/>
      </c>
      <c r="M38" s="99" t="str">
        <f t="shared" si="3"/>
        <v/>
      </c>
      <c r="N38" s="102" t="str">
        <f t="shared" si="3"/>
        <v/>
      </c>
      <c r="O38" s="102" t="str">
        <f t="shared" si="3"/>
        <v/>
      </c>
      <c r="P38" s="102" t="str">
        <f t="shared" si="3"/>
        <v/>
      </c>
      <c r="Q38" s="102" t="str">
        <f t="shared" si="3"/>
        <v/>
      </c>
      <c r="R38" s="97" t="str">
        <f t="shared" si="3"/>
        <v/>
      </c>
      <c r="S38" s="99" t="str">
        <f t="shared" si="3"/>
        <v/>
      </c>
      <c r="T38" s="99" t="str">
        <f t="shared" si="3"/>
        <v/>
      </c>
      <c r="V38" s="25"/>
      <c r="W38" s="25"/>
      <c r="X38" s="25"/>
      <c r="Y38" s="131"/>
      <c r="Z38" s="25"/>
      <c r="AA38" s="25"/>
      <c r="AB38" s="131"/>
      <c r="AC38" s="30"/>
      <c r="AD38" s="30"/>
      <c r="AE38" s="30"/>
    </row>
    <row r="39" spans="1:31" s="24" customFormat="1" ht="22" customHeight="1">
      <c r="A39" s="116"/>
      <c r="B39" s="117"/>
      <c r="C39" s="93"/>
      <c r="D39" s="94"/>
      <c r="E39" s="96"/>
      <c r="F39" s="115"/>
      <c r="G39" s="99" t="str">
        <f t="shared" si="3"/>
        <v/>
      </c>
      <c r="H39" s="99" t="str">
        <f t="shared" si="3"/>
        <v/>
      </c>
      <c r="I39" s="99" t="str">
        <f t="shared" si="3"/>
        <v/>
      </c>
      <c r="J39" s="99" t="str">
        <f t="shared" si="3"/>
        <v/>
      </c>
      <c r="K39" s="99" t="str">
        <f t="shared" si="3"/>
        <v/>
      </c>
      <c r="L39" s="99" t="str">
        <f t="shared" si="3"/>
        <v/>
      </c>
      <c r="M39" s="99" t="str">
        <f t="shared" si="3"/>
        <v/>
      </c>
      <c r="N39" s="102" t="str">
        <f t="shared" si="3"/>
        <v/>
      </c>
      <c r="O39" s="102" t="str">
        <f t="shared" si="3"/>
        <v/>
      </c>
      <c r="P39" s="102" t="str">
        <f t="shared" si="3"/>
        <v/>
      </c>
      <c r="Q39" s="102" t="str">
        <f t="shared" si="3"/>
        <v/>
      </c>
      <c r="R39" s="97" t="str">
        <f t="shared" si="3"/>
        <v/>
      </c>
      <c r="S39" s="99" t="str">
        <f t="shared" si="3"/>
        <v/>
      </c>
      <c r="T39" s="99" t="str">
        <f t="shared" si="3"/>
        <v/>
      </c>
      <c r="V39" s="25"/>
      <c r="W39" s="25"/>
      <c r="X39" s="25"/>
      <c r="Y39" s="131"/>
      <c r="Z39" s="25"/>
      <c r="AA39" s="25"/>
      <c r="AB39" s="131"/>
      <c r="AC39" s="30"/>
      <c r="AD39" s="30"/>
      <c r="AE39" s="30"/>
    </row>
    <row r="40" spans="1:31" s="24" customFormat="1" ht="22" customHeight="1">
      <c r="A40" s="116"/>
      <c r="B40" s="117"/>
      <c r="C40" s="93"/>
      <c r="D40" s="94"/>
      <c r="E40" s="96"/>
      <c r="F40" s="115"/>
      <c r="G40" s="99" t="str">
        <f t="shared" si="3"/>
        <v/>
      </c>
      <c r="H40" s="99" t="str">
        <f t="shared" si="3"/>
        <v/>
      </c>
      <c r="I40" s="99" t="str">
        <f t="shared" si="3"/>
        <v/>
      </c>
      <c r="J40" s="99" t="str">
        <f t="shared" si="3"/>
        <v/>
      </c>
      <c r="K40" s="99" t="str">
        <f t="shared" si="3"/>
        <v/>
      </c>
      <c r="L40" s="99" t="str">
        <f t="shared" si="3"/>
        <v/>
      </c>
      <c r="M40" s="99" t="str">
        <f t="shared" si="3"/>
        <v/>
      </c>
      <c r="N40" s="102" t="str">
        <f t="shared" si="3"/>
        <v/>
      </c>
      <c r="O40" s="102" t="str">
        <f t="shared" si="3"/>
        <v/>
      </c>
      <c r="P40" s="102" t="str">
        <f t="shared" si="3"/>
        <v/>
      </c>
      <c r="Q40" s="102" t="str">
        <f t="shared" si="3"/>
        <v/>
      </c>
      <c r="R40" s="97" t="str">
        <f t="shared" si="3"/>
        <v/>
      </c>
      <c r="S40" s="99" t="str">
        <f t="shared" si="3"/>
        <v/>
      </c>
      <c r="T40" s="99" t="str">
        <f t="shared" si="3"/>
        <v/>
      </c>
      <c r="V40" s="25"/>
      <c r="W40" s="25"/>
      <c r="X40" s="25"/>
      <c r="Y40" s="131"/>
      <c r="Z40" s="25"/>
      <c r="AA40" s="25"/>
      <c r="AB40" s="131"/>
      <c r="AC40" s="30"/>
      <c r="AD40" s="30"/>
      <c r="AE40" s="30"/>
    </row>
    <row r="41" spans="1:31" s="24" customFormat="1" ht="22" customHeight="1">
      <c r="A41" s="116"/>
      <c r="B41" s="117"/>
      <c r="C41" s="93"/>
      <c r="D41" s="94"/>
      <c r="E41" s="96"/>
      <c r="F41" s="115"/>
      <c r="G41" s="99" t="str">
        <f t="shared" si="3"/>
        <v/>
      </c>
      <c r="H41" s="99" t="str">
        <f t="shared" si="3"/>
        <v/>
      </c>
      <c r="I41" s="99" t="str">
        <f t="shared" si="3"/>
        <v/>
      </c>
      <c r="J41" s="99" t="str">
        <f t="shared" si="3"/>
        <v/>
      </c>
      <c r="K41" s="99" t="str">
        <f t="shared" si="3"/>
        <v/>
      </c>
      <c r="L41" s="99" t="str">
        <f t="shared" si="3"/>
        <v/>
      </c>
      <c r="M41" s="99" t="str">
        <f t="shared" si="3"/>
        <v/>
      </c>
      <c r="N41" s="102" t="str">
        <f t="shared" si="3"/>
        <v/>
      </c>
      <c r="O41" s="102" t="str">
        <f t="shared" si="3"/>
        <v/>
      </c>
      <c r="P41" s="102" t="str">
        <f t="shared" si="3"/>
        <v/>
      </c>
      <c r="Q41" s="102" t="str">
        <f t="shared" si="3"/>
        <v/>
      </c>
      <c r="R41" s="97" t="str">
        <f t="shared" si="3"/>
        <v/>
      </c>
      <c r="S41" s="99" t="str">
        <f t="shared" si="3"/>
        <v/>
      </c>
      <c r="T41" s="99" t="str">
        <f t="shared" si="3"/>
        <v/>
      </c>
      <c r="V41" s="25"/>
      <c r="W41" s="25"/>
      <c r="X41" s="25"/>
      <c r="Y41" s="131"/>
      <c r="Z41" s="25"/>
      <c r="AA41" s="25"/>
      <c r="AB41" s="131"/>
      <c r="AC41" s="30"/>
      <c r="AD41" s="30"/>
      <c r="AE41" s="30"/>
    </row>
    <row r="42" spans="1:31" ht="22" customHeight="1">
      <c r="A42" s="116"/>
      <c r="B42" s="117"/>
      <c r="C42" s="93"/>
      <c r="D42" s="94"/>
      <c r="E42" s="96"/>
      <c r="F42" s="115"/>
      <c r="G42" s="99" t="str">
        <f t="shared" si="3"/>
        <v/>
      </c>
      <c r="H42" s="99" t="str">
        <f t="shared" si="3"/>
        <v/>
      </c>
      <c r="I42" s="99" t="str">
        <f t="shared" si="3"/>
        <v/>
      </c>
      <c r="J42" s="99" t="str">
        <f t="shared" si="3"/>
        <v/>
      </c>
      <c r="K42" s="99" t="str">
        <f t="shared" si="3"/>
        <v/>
      </c>
      <c r="L42" s="99" t="str">
        <f t="shared" si="3"/>
        <v/>
      </c>
      <c r="M42" s="99" t="str">
        <f t="shared" si="3"/>
        <v/>
      </c>
      <c r="N42" s="102" t="str">
        <f t="shared" si="3"/>
        <v/>
      </c>
      <c r="O42" s="102" t="str">
        <f t="shared" si="3"/>
        <v/>
      </c>
      <c r="P42" s="102" t="str">
        <f t="shared" si="3"/>
        <v/>
      </c>
      <c r="Q42" s="102" t="str">
        <f t="shared" si="3"/>
        <v/>
      </c>
      <c r="R42" s="97" t="str">
        <f t="shared" si="3"/>
        <v/>
      </c>
      <c r="S42" s="99" t="str">
        <f t="shared" si="3"/>
        <v/>
      </c>
      <c r="T42" s="99" t="str">
        <f t="shared" si="3"/>
        <v/>
      </c>
      <c r="V42" s="25"/>
      <c r="W42" s="25"/>
      <c r="X42" s="25"/>
      <c r="Y42" s="131"/>
      <c r="Z42" s="25"/>
      <c r="AA42" s="25"/>
      <c r="AB42" s="131"/>
      <c r="AC42" s="30"/>
      <c r="AD42" s="30"/>
      <c r="AE42" s="30"/>
    </row>
    <row r="43" spans="1:31" ht="22" customHeight="1">
      <c r="A43" s="116"/>
      <c r="B43" s="117"/>
      <c r="C43" s="93"/>
      <c r="D43" s="94"/>
      <c r="E43" s="96"/>
      <c r="F43" s="115"/>
      <c r="G43" s="99" t="str">
        <f t="shared" si="3"/>
        <v/>
      </c>
      <c r="H43" s="99" t="str">
        <f t="shared" si="3"/>
        <v/>
      </c>
      <c r="I43" s="99" t="str">
        <f t="shared" si="3"/>
        <v/>
      </c>
      <c r="J43" s="99" t="str">
        <f t="shared" si="3"/>
        <v/>
      </c>
      <c r="K43" s="99" t="str">
        <f t="shared" si="3"/>
        <v/>
      </c>
      <c r="L43" s="99" t="str">
        <f t="shared" si="3"/>
        <v/>
      </c>
      <c r="M43" s="99" t="str">
        <f t="shared" si="3"/>
        <v/>
      </c>
      <c r="N43" s="102" t="str">
        <f t="shared" si="3"/>
        <v/>
      </c>
      <c r="O43" s="102" t="str">
        <f t="shared" si="3"/>
        <v/>
      </c>
      <c r="P43" s="102" t="str">
        <f t="shared" si="3"/>
        <v/>
      </c>
      <c r="Q43" s="102" t="str">
        <f t="shared" si="3"/>
        <v/>
      </c>
      <c r="R43" s="97" t="str">
        <f t="shared" si="3"/>
        <v/>
      </c>
      <c r="S43" s="99" t="str">
        <f t="shared" si="3"/>
        <v/>
      </c>
      <c r="T43" s="99" t="str">
        <f t="shared" si="3"/>
        <v/>
      </c>
      <c r="V43" s="30"/>
      <c r="W43" s="30"/>
      <c r="X43" s="30"/>
      <c r="Y43" s="30"/>
      <c r="Z43" s="30"/>
      <c r="AA43" s="30"/>
      <c r="AB43" s="30"/>
      <c r="AC43" s="30"/>
      <c r="AD43" s="30"/>
      <c r="AE43" s="30"/>
    </row>
    <row r="44" spans="1:31" ht="22" customHeight="1">
      <c r="A44" s="116"/>
      <c r="B44" s="117"/>
      <c r="C44" s="93"/>
      <c r="D44" s="94"/>
      <c r="E44" s="96"/>
      <c r="F44" s="115"/>
      <c r="G44" s="99" t="str">
        <f t="shared" si="3"/>
        <v/>
      </c>
      <c r="H44" s="99" t="str">
        <f t="shared" si="3"/>
        <v/>
      </c>
      <c r="I44" s="99" t="str">
        <f t="shared" si="3"/>
        <v/>
      </c>
      <c r="J44" s="99" t="str">
        <f t="shared" si="3"/>
        <v/>
      </c>
      <c r="K44" s="99" t="str">
        <f t="shared" si="3"/>
        <v/>
      </c>
      <c r="L44" s="99" t="str">
        <f t="shared" si="3"/>
        <v/>
      </c>
      <c r="M44" s="99" t="str">
        <f t="shared" si="3"/>
        <v/>
      </c>
      <c r="N44" s="102" t="str">
        <f t="shared" si="3"/>
        <v/>
      </c>
      <c r="O44" s="102" t="str">
        <f t="shared" si="3"/>
        <v/>
      </c>
      <c r="P44" s="102" t="str">
        <f t="shared" si="3"/>
        <v/>
      </c>
      <c r="Q44" s="102" t="str">
        <f t="shared" si="3"/>
        <v/>
      </c>
      <c r="R44" s="97" t="str">
        <f t="shared" si="3"/>
        <v/>
      </c>
      <c r="S44" s="99" t="str">
        <f t="shared" si="3"/>
        <v/>
      </c>
      <c r="T44" s="99" t="str">
        <f t="shared" si="3"/>
        <v/>
      </c>
      <c r="U44" s="108"/>
      <c r="V44" s="30"/>
      <c r="W44" s="30"/>
      <c r="X44" s="30"/>
      <c r="Y44" s="30"/>
      <c r="Z44" s="30"/>
      <c r="AA44" s="30"/>
      <c r="AB44" s="30"/>
      <c r="AC44" s="30"/>
      <c r="AD44" s="30"/>
      <c r="AE44" s="30"/>
    </row>
    <row r="45" spans="1:31" ht="22" customHeight="1">
      <c r="A45" s="116"/>
      <c r="B45" s="117"/>
      <c r="C45" s="93"/>
      <c r="D45" s="94"/>
      <c r="E45" s="96"/>
      <c r="F45" s="115"/>
      <c r="G45" s="99" t="str">
        <f t="shared" si="3"/>
        <v/>
      </c>
      <c r="H45" s="99" t="str">
        <f t="shared" si="3"/>
        <v/>
      </c>
      <c r="I45" s="99" t="str">
        <f t="shared" si="3"/>
        <v/>
      </c>
      <c r="J45" s="99" t="str">
        <f t="shared" si="3"/>
        <v/>
      </c>
      <c r="K45" s="99" t="str">
        <f t="shared" si="3"/>
        <v/>
      </c>
      <c r="L45" s="99" t="str">
        <f t="shared" si="3"/>
        <v/>
      </c>
      <c r="M45" s="99" t="str">
        <f t="shared" si="3"/>
        <v/>
      </c>
      <c r="N45" s="102" t="str">
        <f t="shared" si="3"/>
        <v/>
      </c>
      <c r="O45" s="102" t="str">
        <f t="shared" si="3"/>
        <v/>
      </c>
      <c r="P45" s="102" t="str">
        <f t="shared" si="3"/>
        <v/>
      </c>
      <c r="Q45" s="102" t="str">
        <f t="shared" si="3"/>
        <v/>
      </c>
      <c r="R45" s="97" t="str">
        <f t="shared" si="3"/>
        <v/>
      </c>
      <c r="S45" s="99" t="str">
        <f t="shared" si="3"/>
        <v/>
      </c>
      <c r="T45" s="99" t="str">
        <f t="shared" si="3"/>
        <v/>
      </c>
      <c r="U45" s="108"/>
      <c r="V45" s="30"/>
      <c r="W45" s="30"/>
      <c r="X45" s="30"/>
      <c r="Y45" s="30"/>
      <c r="Z45" s="30"/>
      <c r="AA45" s="30"/>
      <c r="AB45" s="30"/>
      <c r="AC45" s="30"/>
      <c r="AD45" s="30"/>
      <c r="AE45" s="30"/>
    </row>
    <row r="46" spans="1:31" ht="22" customHeight="1">
      <c r="A46" s="116"/>
      <c r="B46" s="117"/>
      <c r="C46" s="93"/>
      <c r="D46" s="94"/>
      <c r="E46" s="96"/>
      <c r="F46" s="115"/>
      <c r="G46" s="99" t="str">
        <f t="shared" si="3"/>
        <v/>
      </c>
      <c r="H46" s="99" t="str">
        <f t="shared" si="3"/>
        <v/>
      </c>
      <c r="I46" s="99" t="str">
        <f t="shared" si="3"/>
        <v/>
      </c>
      <c r="J46" s="99" t="str">
        <f t="shared" si="3"/>
        <v/>
      </c>
      <c r="K46" s="99" t="str">
        <f t="shared" si="3"/>
        <v/>
      </c>
      <c r="L46" s="99" t="str">
        <f t="shared" si="3"/>
        <v/>
      </c>
      <c r="M46" s="99" t="str">
        <f t="shared" si="3"/>
        <v/>
      </c>
      <c r="N46" s="102" t="str">
        <f t="shared" si="3"/>
        <v/>
      </c>
      <c r="O46" s="102" t="str">
        <f t="shared" si="3"/>
        <v/>
      </c>
      <c r="P46" s="102" t="str">
        <f t="shared" si="3"/>
        <v/>
      </c>
      <c r="Q46" s="102" t="str">
        <f t="shared" si="3"/>
        <v/>
      </c>
      <c r="R46" s="97" t="str">
        <f t="shared" si="3"/>
        <v/>
      </c>
      <c r="S46" s="99" t="str">
        <f t="shared" si="3"/>
        <v/>
      </c>
      <c r="T46" s="99" t="str">
        <f t="shared" si="3"/>
        <v/>
      </c>
      <c r="U46" s="108"/>
      <c r="V46" s="30"/>
      <c r="W46" s="30"/>
      <c r="X46" s="30"/>
      <c r="Y46" s="30"/>
      <c r="Z46" s="30"/>
      <c r="AA46" s="30"/>
      <c r="AB46" s="30"/>
      <c r="AC46" s="30"/>
      <c r="AD46" s="30"/>
      <c r="AE46" s="30"/>
    </row>
    <row r="47" spans="1:31" ht="22" customHeight="1">
      <c r="A47" s="116"/>
      <c r="B47" s="117"/>
      <c r="C47" s="93"/>
      <c r="D47" s="94"/>
      <c r="E47" s="96"/>
      <c r="F47" s="115"/>
      <c r="G47" s="99" t="str">
        <f t="shared" si="3"/>
        <v/>
      </c>
      <c r="H47" s="99" t="str">
        <f t="shared" si="3"/>
        <v/>
      </c>
      <c r="I47" s="99" t="str">
        <f t="shared" si="3"/>
        <v/>
      </c>
      <c r="J47" s="99" t="str">
        <f t="shared" si="3"/>
        <v/>
      </c>
      <c r="K47" s="99" t="str">
        <f t="shared" si="3"/>
        <v/>
      </c>
      <c r="L47" s="99" t="str">
        <f t="shared" si="3"/>
        <v/>
      </c>
      <c r="M47" s="99" t="str">
        <f t="shared" si="3"/>
        <v/>
      </c>
      <c r="N47" s="102" t="str">
        <f t="shared" si="3"/>
        <v/>
      </c>
      <c r="O47" s="102" t="str">
        <f t="shared" si="3"/>
        <v/>
      </c>
      <c r="P47" s="102" t="str">
        <f t="shared" si="3"/>
        <v/>
      </c>
      <c r="Q47" s="102" t="str">
        <f t="shared" si="3"/>
        <v/>
      </c>
      <c r="R47" s="97" t="str">
        <f t="shared" si="3"/>
        <v/>
      </c>
      <c r="S47" s="99" t="str">
        <f t="shared" si="3"/>
        <v/>
      </c>
      <c r="T47" s="99" t="str">
        <f t="shared" si="3"/>
        <v/>
      </c>
      <c r="V47" s="30"/>
      <c r="W47" s="30"/>
      <c r="X47" s="30"/>
      <c r="Y47" s="30"/>
      <c r="Z47" s="30"/>
      <c r="AA47" s="30"/>
      <c r="AB47" s="30"/>
      <c r="AC47" s="30"/>
      <c r="AD47" s="30"/>
      <c r="AE47" s="30"/>
    </row>
    <row r="48" spans="1:31" ht="10" customHeight="1">
      <c r="A48" s="26"/>
      <c r="B48" s="27"/>
      <c r="C48" s="28"/>
      <c r="D48" s="28"/>
      <c r="E48" s="29"/>
      <c r="F48" s="30"/>
      <c r="G48" s="103"/>
      <c r="H48" s="103"/>
      <c r="I48" s="104"/>
      <c r="J48" s="104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V48" s="25"/>
      <c r="W48" s="5"/>
      <c r="X48" s="36"/>
      <c r="Y48" s="5"/>
      <c r="Z48" s="5"/>
      <c r="AA48" s="5"/>
      <c r="AB48" s="5"/>
      <c r="AC48" s="5"/>
      <c r="AD48" s="5"/>
      <c r="AE48" s="5"/>
    </row>
    <row r="49" spans="1:31" ht="22" customHeight="1">
      <c r="A49" s="74"/>
      <c r="B49" s="75"/>
      <c r="C49" s="76"/>
      <c r="D49" s="82" t="s">
        <v>49</v>
      </c>
      <c r="E49" s="97" t="str">
        <f>IF(SUM(E8:E47),SUM(E8:E47),"")</f>
        <v/>
      </c>
      <c r="F49" s="5"/>
      <c r="G49" s="97" t="str">
        <f t="shared" ref="G49:T49" si="4">IF(SUM(G8:G47),SUM(G8:G47),"")</f>
        <v/>
      </c>
      <c r="H49" s="97" t="str">
        <f t="shared" si="4"/>
        <v/>
      </c>
      <c r="I49" s="97" t="str">
        <f t="shared" si="4"/>
        <v/>
      </c>
      <c r="J49" s="97" t="str">
        <f t="shared" si="4"/>
        <v/>
      </c>
      <c r="K49" s="97" t="str">
        <f t="shared" si="4"/>
        <v/>
      </c>
      <c r="L49" s="97" t="str">
        <f t="shared" si="4"/>
        <v/>
      </c>
      <c r="M49" s="97" t="str">
        <f t="shared" si="4"/>
        <v/>
      </c>
      <c r="N49" s="102" t="str">
        <f t="shared" si="4"/>
        <v/>
      </c>
      <c r="O49" s="102" t="str">
        <f t="shared" si="4"/>
        <v/>
      </c>
      <c r="P49" s="102" t="str">
        <f t="shared" si="4"/>
        <v/>
      </c>
      <c r="Q49" s="102" t="str">
        <f t="shared" si="4"/>
        <v/>
      </c>
      <c r="R49" s="102" t="str">
        <f t="shared" si="4"/>
        <v/>
      </c>
      <c r="S49" s="97" t="str">
        <f t="shared" si="4"/>
        <v/>
      </c>
      <c r="T49" s="97" t="str">
        <f t="shared" si="4"/>
        <v/>
      </c>
      <c r="V49" s="25"/>
      <c r="W49" s="24"/>
      <c r="X49" s="36"/>
      <c r="Y49" s="24"/>
      <c r="Z49" s="24"/>
      <c r="AA49" s="24"/>
      <c r="AB49" s="24"/>
      <c r="AC49" s="24"/>
      <c r="AD49" s="24"/>
      <c r="AE49" s="24"/>
    </row>
    <row r="50" spans="1:31" ht="22" customHeight="1">
      <c r="A50" s="18"/>
      <c r="B50" s="19"/>
      <c r="C50" s="32"/>
      <c r="D50" s="31"/>
      <c r="E50" s="29"/>
      <c r="F50" s="24"/>
      <c r="G50" s="18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V50" s="25"/>
      <c r="X50" s="36"/>
    </row>
    <row r="51" spans="1:31" ht="22" customHeight="1">
      <c r="E51" s="37"/>
      <c r="V51" s="25"/>
      <c r="X51" s="36"/>
    </row>
    <row r="52" spans="1:31" ht="22" customHeight="1">
      <c r="E52" s="51"/>
      <c r="F52" s="113"/>
      <c r="T52" s="51"/>
      <c r="V52" s="25"/>
      <c r="X52" s="36"/>
    </row>
    <row r="53" spans="1:31" ht="22" customHeight="1">
      <c r="E53" s="51"/>
      <c r="F53" s="107"/>
      <c r="V53" s="25"/>
      <c r="X53" s="36"/>
    </row>
    <row r="54" spans="1:31" ht="22" customHeight="1">
      <c r="V54" s="25"/>
      <c r="X54" s="36"/>
    </row>
    <row r="55" spans="1:31" ht="22" customHeight="1">
      <c r="V55" s="25"/>
      <c r="X55" s="36"/>
    </row>
    <row r="56" spans="1:31" ht="22" customHeight="1">
      <c r="V56" s="25"/>
      <c r="X56" s="36"/>
    </row>
    <row r="57" spans="1:31" ht="22" customHeight="1">
      <c r="V57" s="25"/>
      <c r="X57" s="36"/>
    </row>
    <row r="58" spans="1:31" ht="22" customHeight="1">
      <c r="V58" s="25"/>
      <c r="X58" s="36"/>
    </row>
    <row r="59" spans="1:31" ht="22" customHeight="1">
      <c r="V59" s="25"/>
      <c r="X59" s="36"/>
    </row>
    <row r="60" spans="1:31" ht="22" customHeight="1">
      <c r="V60" s="25"/>
      <c r="X60" s="36"/>
    </row>
    <row r="61" spans="1:31" ht="22" customHeight="1">
      <c r="V61" s="25"/>
      <c r="X61" s="36"/>
    </row>
    <row r="62" spans="1:31" ht="22" customHeight="1">
      <c r="V62" s="25"/>
      <c r="X62" s="36"/>
    </row>
    <row r="63" spans="1:31" ht="22" customHeight="1">
      <c r="V63" s="25"/>
      <c r="X63" s="36"/>
    </row>
    <row r="64" spans="1:31" ht="22" customHeight="1">
      <c r="V64" s="25"/>
      <c r="X64" s="36"/>
    </row>
    <row r="65" spans="22:24" ht="22" customHeight="1">
      <c r="V65" s="25"/>
      <c r="X65" s="36"/>
    </row>
    <row r="66" spans="22:24" ht="22" customHeight="1">
      <c r="V66" s="25"/>
      <c r="X66" s="36"/>
    </row>
    <row r="67" spans="22:24" ht="22" customHeight="1"/>
    <row r="68" spans="22:24" ht="22" customHeight="1"/>
    <row r="69" spans="22:24" ht="22" customHeight="1"/>
    <row r="70" spans="22:24" ht="22" customHeight="1"/>
    <row r="71" spans="22:24" ht="22" customHeight="1"/>
    <row r="72" spans="22:24" ht="22" customHeight="1"/>
    <row r="73" spans="22:24" ht="22" customHeight="1"/>
    <row r="74" spans="22:24" ht="22" customHeight="1"/>
    <row r="75" spans="22:24" ht="22" customHeight="1"/>
    <row r="76" spans="22:24" ht="22" customHeight="1"/>
    <row r="77" spans="22:24" ht="22" customHeight="1"/>
    <row r="78" spans="22:24" ht="22" customHeight="1"/>
    <row r="79" spans="22:24" ht="22" customHeight="1"/>
    <row r="80" spans="22:24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  <row r="101" ht="22" customHeight="1"/>
    <row r="102" ht="22" customHeight="1"/>
    <row r="103" ht="22" customHeight="1"/>
    <row r="104" ht="22" customHeight="1"/>
    <row r="105" ht="22" customHeight="1"/>
    <row r="106" ht="22" customHeight="1"/>
    <row r="107" ht="22" customHeight="1"/>
    <row r="108" ht="22" customHeight="1"/>
    <row r="109" ht="22" customHeight="1"/>
    <row r="110" ht="22" customHeight="1"/>
    <row r="111" ht="22" customHeight="1"/>
    <row r="112" ht="22" customHeight="1"/>
    <row r="113" ht="22" customHeight="1"/>
    <row r="114" ht="22" customHeight="1"/>
    <row r="115" ht="22" customHeight="1"/>
    <row r="116" ht="22" customHeight="1"/>
    <row r="117" ht="22" customHeight="1"/>
    <row r="118" ht="22" customHeight="1"/>
    <row r="119" ht="22" customHeight="1"/>
    <row r="120" ht="22" customHeight="1"/>
    <row r="121" ht="22" customHeight="1"/>
    <row r="122" ht="22" customHeight="1"/>
    <row r="123" ht="22" customHeight="1"/>
    <row r="124" ht="22" customHeight="1"/>
    <row r="125" ht="22" customHeight="1"/>
    <row r="126" ht="22" customHeight="1"/>
    <row r="127" ht="22" customHeight="1"/>
    <row r="128" ht="22" customHeight="1"/>
    <row r="129" ht="22" customHeight="1"/>
    <row r="130" ht="22" customHeight="1"/>
    <row r="131" ht="22" customHeight="1"/>
    <row r="132" ht="22" customHeight="1"/>
    <row r="133" ht="22" customHeight="1"/>
    <row r="134" ht="22" customHeight="1"/>
    <row r="135" ht="22" customHeight="1"/>
    <row r="136" ht="22" customHeight="1"/>
    <row r="137" ht="22" customHeight="1"/>
    <row r="138" ht="22" customHeight="1"/>
    <row r="139" ht="22" customHeight="1"/>
    <row r="140" ht="22" customHeight="1"/>
    <row r="141" ht="22" customHeight="1"/>
    <row r="142" ht="22" customHeight="1"/>
    <row r="143" ht="22" customHeight="1"/>
    <row r="144" ht="22" customHeight="1"/>
    <row r="145" ht="22" customHeight="1"/>
    <row r="146" ht="22" customHeight="1"/>
    <row r="147" ht="22" customHeight="1"/>
    <row r="148" ht="22" customHeight="1"/>
    <row r="149" ht="22" customHeight="1"/>
    <row r="150" ht="22" customHeight="1"/>
    <row r="151" ht="22" customHeight="1"/>
    <row r="152" ht="22" customHeight="1"/>
    <row r="153" ht="22" customHeight="1"/>
    <row r="154" ht="22" customHeight="1"/>
    <row r="155" ht="22" customHeight="1"/>
    <row r="156" ht="22" customHeight="1"/>
    <row r="157" ht="22" customHeight="1"/>
    <row r="158" ht="22" customHeight="1"/>
    <row r="159" ht="22" customHeight="1"/>
    <row r="160" ht="22" customHeight="1"/>
    <row r="161" ht="22" customHeight="1"/>
    <row r="162" ht="22" customHeight="1"/>
    <row r="163" ht="22" customHeight="1"/>
    <row r="164" ht="22" customHeight="1"/>
    <row r="165" ht="22" customHeight="1"/>
    <row r="166" ht="22" customHeight="1"/>
    <row r="167" ht="22" customHeight="1"/>
    <row r="168" ht="22" customHeight="1"/>
    <row r="169" ht="22" customHeight="1"/>
    <row r="170" ht="22" customHeight="1"/>
    <row r="171" ht="22" customHeight="1"/>
    <row r="172" ht="22" customHeight="1"/>
    <row r="173" ht="22" customHeight="1"/>
    <row r="174" ht="22" customHeight="1"/>
    <row r="175" ht="22" customHeight="1"/>
    <row r="176" ht="22" customHeight="1"/>
    <row r="177" ht="22" customHeight="1"/>
    <row r="178" ht="22" customHeight="1"/>
    <row r="179" ht="22" customHeight="1"/>
    <row r="180" ht="22" customHeight="1"/>
    <row r="181" ht="22" customHeight="1"/>
    <row r="182" ht="22" customHeight="1"/>
    <row r="183" ht="22" customHeight="1"/>
    <row r="184" ht="22" customHeight="1"/>
    <row r="185" ht="22" customHeight="1"/>
    <row r="186" ht="22" customHeight="1"/>
    <row r="187" ht="22" customHeight="1"/>
    <row r="188" ht="22" customHeight="1"/>
    <row r="189" ht="22" customHeight="1"/>
    <row r="190" ht="22" customHeight="1"/>
    <row r="191" ht="22" customHeight="1"/>
    <row r="192" ht="22" customHeight="1"/>
    <row r="193" ht="22" customHeight="1"/>
    <row r="194" ht="22" customHeight="1"/>
    <row r="195" ht="22" customHeight="1"/>
    <row r="196" ht="22" customHeight="1"/>
    <row r="197" ht="22" customHeight="1"/>
    <row r="198" ht="22" customHeight="1"/>
    <row r="199" ht="22" customHeight="1"/>
    <row r="200" ht="22" customHeight="1"/>
    <row r="201" ht="22" customHeight="1"/>
    <row r="202" ht="22" customHeight="1"/>
  </sheetData>
  <sheetProtection password="DC9F" sheet="1" objects="1" scenarios="1" formatCells="0" sort="0"/>
  <mergeCells count="5">
    <mergeCell ref="A3:D3"/>
    <mergeCell ref="I3:L3"/>
    <mergeCell ref="M3:O3"/>
    <mergeCell ref="P3:R3"/>
    <mergeCell ref="E3:H3"/>
  </mergeCells>
  <phoneticPr fontId="2"/>
  <printOptions horizontalCentered="1" verticalCentered="1"/>
  <pageMargins left="0.25" right="0.25" top="0.25" bottom="0.25" header="0.5" footer="0.5"/>
  <pageSetup scale="5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2"/>
  <sheetViews>
    <sheetView showRuler="0" workbookViewId="0">
      <selection activeCell="D14" sqref="D14"/>
    </sheetView>
  </sheetViews>
  <sheetFormatPr baseColWidth="10" defaultRowHeight="12" x14ac:dyDescent="0"/>
  <cols>
    <col min="1" max="1" width="5.5703125" style="34" customWidth="1"/>
    <col min="2" max="2" width="4.42578125" style="35" customWidth="1"/>
    <col min="3" max="4" width="20.7109375" style="36" customWidth="1"/>
    <col min="5" max="5" width="10" style="36" customWidth="1"/>
    <col min="6" max="6" width="4.5703125" style="38" customWidth="1"/>
    <col min="7" max="8" width="8.7109375" style="34" customWidth="1"/>
    <col min="9" max="20" width="8.7109375" style="38" customWidth="1"/>
    <col min="21" max="21" width="11.7109375" style="38" customWidth="1"/>
    <col min="22" max="22" width="7" style="38" customWidth="1"/>
    <col min="23" max="23" width="7.42578125" style="38" customWidth="1"/>
    <col min="24" max="24" width="7.85546875" style="38" customWidth="1"/>
    <col min="25" max="26" width="5.85546875" style="38" customWidth="1"/>
    <col min="27" max="27" width="7.42578125" style="38" customWidth="1"/>
    <col min="28" max="28" width="5.140625" style="38" customWidth="1"/>
    <col min="29" max="29" width="7.42578125" style="38" customWidth="1"/>
    <col min="30" max="16384" width="10.7109375" style="38"/>
  </cols>
  <sheetData>
    <row r="1" spans="1:28" s="3" customFormat="1" ht="33" customHeight="1" thickBot="1">
      <c r="A1" s="70" t="s">
        <v>38</v>
      </c>
      <c r="B1" s="1"/>
      <c r="C1" s="2"/>
      <c r="D1" s="2"/>
      <c r="E1" s="2"/>
      <c r="G1" s="4"/>
      <c r="H1" s="4"/>
    </row>
    <row r="2" spans="1:28" s="63" customFormat="1" ht="16" customHeight="1">
      <c r="A2" s="53" t="s">
        <v>39</v>
      </c>
      <c r="B2" s="54"/>
      <c r="C2" s="128"/>
      <c r="D2" s="56"/>
      <c r="E2" s="57" t="s">
        <v>46</v>
      </c>
      <c r="F2" s="129"/>
      <c r="G2" s="59"/>
      <c r="H2" s="60"/>
      <c r="I2" s="57" t="s">
        <v>44</v>
      </c>
      <c r="J2" s="129"/>
      <c r="K2" s="129"/>
      <c r="L2" s="130"/>
      <c r="M2" s="57" t="s">
        <v>47</v>
      </c>
      <c r="N2" s="128"/>
      <c r="O2" s="130"/>
      <c r="P2" s="57" t="s">
        <v>45</v>
      </c>
      <c r="Q2" s="129"/>
      <c r="R2" s="60"/>
      <c r="S2" s="57" t="s">
        <v>48</v>
      </c>
      <c r="T2" s="62"/>
    </row>
    <row r="3" spans="1:28" s="68" customFormat="1" ht="34" customHeight="1" thickBot="1">
      <c r="A3" s="156">
        <f>'PC Formulas (1)'!A3:D3</f>
        <v>0</v>
      </c>
      <c r="B3" s="157"/>
      <c r="C3" s="157"/>
      <c r="D3" s="158"/>
      <c r="E3" s="162">
        <f>'PC Formulas (1)'!E3:H3</f>
        <v>0</v>
      </c>
      <c r="F3" s="159"/>
      <c r="G3" s="159"/>
      <c r="H3" s="160"/>
      <c r="I3" s="157">
        <f>'PC Formulas (1)'!I3:L3</f>
        <v>0</v>
      </c>
      <c r="J3" s="157"/>
      <c r="K3" s="157"/>
      <c r="L3" s="158"/>
      <c r="M3" s="156">
        <f>'PC Formulas (1)'!M3:O3</f>
        <v>0</v>
      </c>
      <c r="N3" s="159"/>
      <c r="O3" s="160"/>
      <c r="P3" s="161">
        <f>'PC Formulas (1)'!P3:R3</f>
        <v>0</v>
      </c>
      <c r="Q3" s="157"/>
      <c r="R3" s="157"/>
      <c r="S3" s="64" t="str">
        <f>IF('PC Formulas (1)'!V2&gt;=4,CONCATENATE("4 of ",'PC Formulas (1)'!V2),"")</f>
        <v/>
      </c>
      <c r="T3" s="65"/>
      <c r="U3" s="66"/>
      <c r="V3" s="67"/>
    </row>
    <row r="4" spans="1:28" s="7" customFormat="1" ht="10" customHeight="1" thickBot="1">
      <c r="A4" s="52"/>
      <c r="B4" s="46"/>
      <c r="C4" s="47"/>
      <c r="D4" s="47"/>
      <c r="E4" s="6"/>
      <c r="G4" s="8"/>
      <c r="H4" s="9"/>
    </row>
    <row r="5" spans="1:28" s="7" customFormat="1" ht="20" customHeight="1">
      <c r="A5" s="83"/>
      <c r="B5" s="92" t="s">
        <v>40</v>
      </c>
      <c r="C5" s="119"/>
      <c r="D5" s="9"/>
      <c r="E5" s="84"/>
      <c r="F5" s="91" t="s">
        <v>7</v>
      </c>
      <c r="G5" s="10" t="str">
        <f>IF(SUM('PC Formulas (1)'!AC22),"ERROR!!!  TOO MANY LINE NUMBERS!!!","Line Number Breakdown")</f>
        <v>Line Number Breakdown</v>
      </c>
      <c r="H5" s="11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3"/>
    </row>
    <row r="6" spans="1:28" s="17" customFormat="1" ht="20" customHeight="1" thickBot="1">
      <c r="A6" s="85" t="s">
        <v>16</v>
      </c>
      <c r="B6" s="86" t="s">
        <v>17</v>
      </c>
      <c r="C6" s="87" t="s">
        <v>43</v>
      </c>
      <c r="D6" s="88" t="s">
        <v>42</v>
      </c>
      <c r="E6" s="89" t="s">
        <v>41</v>
      </c>
      <c r="F6" s="90" t="s">
        <v>6</v>
      </c>
      <c r="G6" s="14" t="str">
        <f>IF(SUM('PC Formulas (1)'!G6),'PC Formulas (1)'!G6,"")</f>
        <v/>
      </c>
      <c r="H6" s="42" t="str">
        <f>IF(SUM('PC Formulas (1)'!H6),'PC Formulas (1)'!H6,"")</f>
        <v/>
      </c>
      <c r="I6" s="43" t="str">
        <f>IF(SUM('PC Formulas (1)'!I6),'PC Formulas (1)'!I6,"")</f>
        <v/>
      </c>
      <c r="J6" s="43" t="str">
        <f>IF(SUM('PC Formulas (1)'!J6),'PC Formulas (1)'!J6,"")</f>
        <v/>
      </c>
      <c r="K6" s="43" t="str">
        <f>IF(SUM('PC Formulas (1)'!K6),'PC Formulas (1)'!K6,"")</f>
        <v/>
      </c>
      <c r="L6" s="43" t="str">
        <f>IF(SUM('PC Formulas (1)'!L6),'PC Formulas (1)'!L6,"")</f>
        <v/>
      </c>
      <c r="M6" s="15" t="str">
        <f>IF(SUM('PC Formulas (1)'!M6),'PC Formulas (1)'!M6,"")</f>
        <v/>
      </c>
      <c r="N6" s="42" t="str">
        <f>IF(SUM('PC Formulas (1)'!N6),'PC Formulas (1)'!N6,"")</f>
        <v/>
      </c>
      <c r="O6" s="15" t="str">
        <f>IF(SUM('PC Formulas (1)'!O6),'PC Formulas (1)'!O6,"")</f>
        <v/>
      </c>
      <c r="P6" s="42" t="str">
        <f>IF(SUM('PC Formulas (1)'!P6),'PC Formulas (1)'!P6,"")</f>
        <v/>
      </c>
      <c r="Q6" s="43" t="str">
        <f>IF(SUM('PC Formulas (1)'!Q6),'PC Formulas (1)'!Q6,"")</f>
        <v/>
      </c>
      <c r="R6" s="15" t="str">
        <f>IF(SUM('PC Formulas (1)'!R6),'PC Formulas (1)'!R6,"")</f>
        <v/>
      </c>
      <c r="S6" s="42" t="str">
        <f>IF(SUM('PC Formulas (1)'!S6),'PC Formulas (1)'!S6,"")</f>
        <v/>
      </c>
      <c r="T6" s="16" t="str">
        <f>IF(SUM('PC Formulas (1)'!T6),'PC Formulas (1)'!T6,"")</f>
        <v/>
      </c>
      <c r="V6" s="7"/>
    </row>
    <row r="7" spans="1:28" s="24" customFormat="1" ht="40" hidden="1" customHeight="1">
      <c r="A7" s="18"/>
      <c r="B7" s="19"/>
      <c r="C7" s="18"/>
      <c r="D7" s="20"/>
      <c r="E7" s="21"/>
      <c r="F7" s="22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1:28" s="25" customFormat="1" ht="22" customHeight="1">
      <c r="A8" s="116"/>
      <c r="B8" s="117"/>
      <c r="C8" s="93"/>
      <c r="D8" s="94"/>
      <c r="E8" s="96"/>
      <c r="F8" s="114"/>
      <c r="G8" s="99" t="str">
        <f t="shared" ref="G8:T17" si="0">IF(AND($E8,$F8=G$6,SUM(G$6)&gt;0),$E8,"")</f>
        <v/>
      </c>
      <c r="H8" s="99" t="str">
        <f t="shared" si="0"/>
        <v/>
      </c>
      <c r="I8" s="99" t="str">
        <f t="shared" si="0"/>
        <v/>
      </c>
      <c r="J8" s="99" t="str">
        <f t="shared" si="0"/>
        <v/>
      </c>
      <c r="K8" s="99" t="str">
        <f t="shared" si="0"/>
        <v/>
      </c>
      <c r="L8" s="99" t="str">
        <f t="shared" si="0"/>
        <v/>
      </c>
      <c r="M8" s="99" t="str">
        <f t="shared" si="0"/>
        <v/>
      </c>
      <c r="N8" s="100" t="str">
        <f t="shared" si="0"/>
        <v/>
      </c>
      <c r="O8" s="100" t="str">
        <f t="shared" si="0"/>
        <v/>
      </c>
      <c r="P8" s="100" t="str">
        <f t="shared" si="0"/>
        <v/>
      </c>
      <c r="Q8" s="100" t="str">
        <f t="shared" si="0"/>
        <v/>
      </c>
      <c r="R8" s="101" t="str">
        <f t="shared" si="0"/>
        <v/>
      </c>
      <c r="S8" s="99" t="str">
        <f t="shared" si="0"/>
        <v/>
      </c>
      <c r="T8" s="99" t="str">
        <f t="shared" si="0"/>
        <v/>
      </c>
      <c r="Y8" s="131"/>
      <c r="AB8" s="131"/>
    </row>
    <row r="9" spans="1:28" s="25" customFormat="1" ht="22" customHeight="1">
      <c r="A9" s="116"/>
      <c r="B9" s="117"/>
      <c r="C9" s="93"/>
      <c r="D9" s="94"/>
      <c r="E9" s="96"/>
      <c r="F9" s="115"/>
      <c r="G9" s="99" t="str">
        <f t="shared" si="0"/>
        <v/>
      </c>
      <c r="H9" s="99" t="str">
        <f t="shared" si="0"/>
        <v/>
      </c>
      <c r="I9" s="99" t="str">
        <f t="shared" si="0"/>
        <v/>
      </c>
      <c r="J9" s="99" t="str">
        <f t="shared" si="0"/>
        <v/>
      </c>
      <c r="K9" s="99" t="str">
        <f t="shared" si="0"/>
        <v/>
      </c>
      <c r="L9" s="99" t="str">
        <f t="shared" si="0"/>
        <v/>
      </c>
      <c r="M9" s="99" t="str">
        <f t="shared" si="0"/>
        <v/>
      </c>
      <c r="N9" s="100" t="str">
        <f t="shared" si="0"/>
        <v/>
      </c>
      <c r="O9" s="100" t="str">
        <f t="shared" si="0"/>
        <v/>
      </c>
      <c r="P9" s="100" t="str">
        <f t="shared" si="0"/>
        <v/>
      </c>
      <c r="Q9" s="100" t="str">
        <f t="shared" si="0"/>
        <v/>
      </c>
      <c r="R9" s="101" t="str">
        <f t="shared" si="0"/>
        <v/>
      </c>
      <c r="S9" s="99" t="str">
        <f t="shared" si="0"/>
        <v/>
      </c>
      <c r="T9" s="99" t="str">
        <f t="shared" si="0"/>
        <v/>
      </c>
      <c r="Y9" s="131"/>
      <c r="AB9" s="131"/>
    </row>
    <row r="10" spans="1:28" s="25" customFormat="1" ht="22" customHeight="1">
      <c r="A10" s="116"/>
      <c r="B10" s="117"/>
      <c r="C10" s="93"/>
      <c r="D10" s="94"/>
      <c r="E10" s="96"/>
      <c r="F10" s="115"/>
      <c r="G10" s="99" t="str">
        <f t="shared" si="0"/>
        <v/>
      </c>
      <c r="H10" s="99" t="str">
        <f t="shared" si="0"/>
        <v/>
      </c>
      <c r="I10" s="99" t="str">
        <f t="shared" si="0"/>
        <v/>
      </c>
      <c r="J10" s="99" t="str">
        <f t="shared" si="0"/>
        <v/>
      </c>
      <c r="K10" s="99" t="str">
        <f t="shared" si="0"/>
        <v/>
      </c>
      <c r="L10" s="99" t="str">
        <f t="shared" si="0"/>
        <v/>
      </c>
      <c r="M10" s="99" t="str">
        <f t="shared" si="0"/>
        <v/>
      </c>
      <c r="N10" s="102" t="str">
        <f t="shared" si="0"/>
        <v/>
      </c>
      <c r="O10" s="102" t="str">
        <f t="shared" si="0"/>
        <v/>
      </c>
      <c r="P10" s="102" t="str">
        <f t="shared" si="0"/>
        <v/>
      </c>
      <c r="Q10" s="102" t="str">
        <f t="shared" si="0"/>
        <v/>
      </c>
      <c r="R10" s="97" t="str">
        <f t="shared" si="0"/>
        <v/>
      </c>
      <c r="S10" s="99" t="str">
        <f t="shared" si="0"/>
        <v/>
      </c>
      <c r="T10" s="99" t="str">
        <f t="shared" si="0"/>
        <v/>
      </c>
      <c r="Y10" s="131"/>
      <c r="AB10" s="131"/>
    </row>
    <row r="11" spans="1:28" s="25" customFormat="1" ht="22" customHeight="1">
      <c r="A11" s="116"/>
      <c r="B11" s="117"/>
      <c r="C11" s="93"/>
      <c r="D11" s="94"/>
      <c r="E11" s="96"/>
      <c r="F11" s="115"/>
      <c r="G11" s="99" t="str">
        <f t="shared" si="0"/>
        <v/>
      </c>
      <c r="H11" s="99" t="str">
        <f t="shared" si="0"/>
        <v/>
      </c>
      <c r="I11" s="99" t="str">
        <f t="shared" si="0"/>
        <v/>
      </c>
      <c r="J11" s="99" t="str">
        <f t="shared" si="0"/>
        <v/>
      </c>
      <c r="K11" s="99" t="str">
        <f t="shared" si="0"/>
        <v/>
      </c>
      <c r="L11" s="99" t="str">
        <f t="shared" si="0"/>
        <v/>
      </c>
      <c r="M11" s="99" t="str">
        <f t="shared" si="0"/>
        <v/>
      </c>
      <c r="N11" s="102" t="str">
        <f t="shared" si="0"/>
        <v/>
      </c>
      <c r="O11" s="102" t="str">
        <f t="shared" si="0"/>
        <v/>
      </c>
      <c r="P11" s="102" t="str">
        <f t="shared" si="0"/>
        <v/>
      </c>
      <c r="Q11" s="102" t="str">
        <f t="shared" si="0"/>
        <v/>
      </c>
      <c r="R11" s="97" t="str">
        <f t="shared" si="0"/>
        <v/>
      </c>
      <c r="S11" s="99" t="str">
        <f t="shared" si="0"/>
        <v/>
      </c>
      <c r="T11" s="99" t="str">
        <f t="shared" si="0"/>
        <v/>
      </c>
      <c r="Y11" s="131"/>
      <c r="AB11" s="131"/>
    </row>
    <row r="12" spans="1:28" s="25" customFormat="1" ht="22" customHeight="1">
      <c r="A12" s="116"/>
      <c r="B12" s="117"/>
      <c r="C12" s="93"/>
      <c r="D12" s="94"/>
      <c r="E12" s="96"/>
      <c r="F12" s="115"/>
      <c r="G12" s="99" t="str">
        <f t="shared" si="0"/>
        <v/>
      </c>
      <c r="H12" s="99" t="str">
        <f t="shared" si="0"/>
        <v/>
      </c>
      <c r="I12" s="99" t="str">
        <f t="shared" si="0"/>
        <v/>
      </c>
      <c r="J12" s="99" t="str">
        <f t="shared" si="0"/>
        <v/>
      </c>
      <c r="K12" s="99" t="str">
        <f t="shared" si="0"/>
        <v/>
      </c>
      <c r="L12" s="99" t="str">
        <f t="shared" si="0"/>
        <v/>
      </c>
      <c r="M12" s="99" t="str">
        <f t="shared" si="0"/>
        <v/>
      </c>
      <c r="N12" s="102" t="str">
        <f t="shared" si="0"/>
        <v/>
      </c>
      <c r="O12" s="102" t="str">
        <f t="shared" si="0"/>
        <v/>
      </c>
      <c r="P12" s="102" t="str">
        <f t="shared" si="0"/>
        <v/>
      </c>
      <c r="Q12" s="102" t="str">
        <f t="shared" si="0"/>
        <v/>
      </c>
      <c r="R12" s="97" t="str">
        <f t="shared" si="0"/>
        <v/>
      </c>
      <c r="S12" s="99" t="str">
        <f t="shared" si="0"/>
        <v/>
      </c>
      <c r="T12" s="99" t="str">
        <f t="shared" si="0"/>
        <v/>
      </c>
      <c r="Y12" s="131"/>
      <c r="AB12" s="131"/>
    </row>
    <row r="13" spans="1:28" s="25" customFormat="1" ht="22" customHeight="1">
      <c r="A13" s="116"/>
      <c r="B13" s="117"/>
      <c r="C13" s="93"/>
      <c r="D13" s="94"/>
      <c r="E13" s="96"/>
      <c r="F13" s="115"/>
      <c r="G13" s="99" t="str">
        <f t="shared" si="0"/>
        <v/>
      </c>
      <c r="H13" s="99" t="str">
        <f t="shared" si="0"/>
        <v/>
      </c>
      <c r="I13" s="99" t="str">
        <f t="shared" si="0"/>
        <v/>
      </c>
      <c r="J13" s="99" t="str">
        <f t="shared" si="0"/>
        <v/>
      </c>
      <c r="K13" s="99" t="str">
        <f t="shared" si="0"/>
        <v/>
      </c>
      <c r="L13" s="99" t="str">
        <f t="shared" si="0"/>
        <v/>
      </c>
      <c r="M13" s="99" t="str">
        <f t="shared" si="0"/>
        <v/>
      </c>
      <c r="N13" s="102" t="str">
        <f t="shared" si="0"/>
        <v/>
      </c>
      <c r="O13" s="102" t="str">
        <f t="shared" si="0"/>
        <v/>
      </c>
      <c r="P13" s="102" t="str">
        <f t="shared" si="0"/>
        <v/>
      </c>
      <c r="Q13" s="102" t="str">
        <f t="shared" si="0"/>
        <v/>
      </c>
      <c r="R13" s="97" t="str">
        <f t="shared" si="0"/>
        <v/>
      </c>
      <c r="S13" s="99" t="str">
        <f t="shared" si="0"/>
        <v/>
      </c>
      <c r="T13" s="99" t="str">
        <f t="shared" si="0"/>
        <v/>
      </c>
      <c r="Y13" s="131"/>
      <c r="AB13" s="131"/>
    </row>
    <row r="14" spans="1:28" s="25" customFormat="1" ht="22" customHeight="1">
      <c r="A14" s="116"/>
      <c r="B14" s="117"/>
      <c r="C14" s="95"/>
      <c r="D14" s="94"/>
      <c r="E14" s="96"/>
      <c r="F14" s="115"/>
      <c r="G14" s="99" t="str">
        <f t="shared" si="0"/>
        <v/>
      </c>
      <c r="H14" s="99" t="str">
        <f t="shared" si="0"/>
        <v/>
      </c>
      <c r="I14" s="99" t="str">
        <f t="shared" si="0"/>
        <v/>
      </c>
      <c r="J14" s="99" t="str">
        <f t="shared" si="0"/>
        <v/>
      </c>
      <c r="K14" s="99" t="str">
        <f t="shared" si="0"/>
        <v/>
      </c>
      <c r="L14" s="99" t="str">
        <f t="shared" si="0"/>
        <v/>
      </c>
      <c r="M14" s="99" t="str">
        <f t="shared" si="0"/>
        <v/>
      </c>
      <c r="N14" s="102" t="str">
        <f t="shared" si="0"/>
        <v/>
      </c>
      <c r="O14" s="102" t="str">
        <f t="shared" si="0"/>
        <v/>
      </c>
      <c r="P14" s="102" t="str">
        <f t="shared" si="0"/>
        <v/>
      </c>
      <c r="Q14" s="102" t="str">
        <f t="shared" si="0"/>
        <v/>
      </c>
      <c r="R14" s="97" t="str">
        <f t="shared" si="0"/>
        <v/>
      </c>
      <c r="S14" s="99" t="str">
        <f t="shared" si="0"/>
        <v/>
      </c>
      <c r="T14" s="99" t="str">
        <f t="shared" si="0"/>
        <v/>
      </c>
      <c r="Y14" s="131"/>
      <c r="AB14" s="131"/>
    </row>
    <row r="15" spans="1:28" s="25" customFormat="1" ht="22" customHeight="1">
      <c r="A15" s="116"/>
      <c r="B15" s="117"/>
      <c r="C15" s="93"/>
      <c r="D15" s="94"/>
      <c r="E15" s="96"/>
      <c r="F15" s="115"/>
      <c r="G15" s="99" t="str">
        <f t="shared" si="0"/>
        <v/>
      </c>
      <c r="H15" s="99" t="str">
        <f t="shared" si="0"/>
        <v/>
      </c>
      <c r="I15" s="99" t="str">
        <f t="shared" si="0"/>
        <v/>
      </c>
      <c r="J15" s="99" t="str">
        <f t="shared" si="0"/>
        <v/>
      </c>
      <c r="K15" s="99" t="str">
        <f t="shared" si="0"/>
        <v/>
      </c>
      <c r="L15" s="99" t="str">
        <f t="shared" si="0"/>
        <v/>
      </c>
      <c r="M15" s="99" t="str">
        <f t="shared" si="0"/>
        <v/>
      </c>
      <c r="N15" s="102" t="str">
        <f t="shared" si="0"/>
        <v/>
      </c>
      <c r="O15" s="102" t="str">
        <f t="shared" si="0"/>
        <v/>
      </c>
      <c r="P15" s="102" t="str">
        <f t="shared" si="0"/>
        <v/>
      </c>
      <c r="Q15" s="102" t="str">
        <f t="shared" si="0"/>
        <v/>
      </c>
      <c r="R15" s="97" t="str">
        <f t="shared" si="0"/>
        <v/>
      </c>
      <c r="S15" s="99" t="str">
        <f t="shared" si="0"/>
        <v/>
      </c>
      <c r="T15" s="99" t="str">
        <f t="shared" si="0"/>
        <v/>
      </c>
      <c r="Y15" s="131"/>
      <c r="AB15" s="131"/>
    </row>
    <row r="16" spans="1:28" s="25" customFormat="1" ht="22" customHeight="1">
      <c r="A16" s="116"/>
      <c r="B16" s="117"/>
      <c r="C16" s="93"/>
      <c r="D16" s="94"/>
      <c r="E16" s="96"/>
      <c r="F16" s="115"/>
      <c r="G16" s="99" t="str">
        <f t="shared" si="0"/>
        <v/>
      </c>
      <c r="H16" s="99" t="str">
        <f t="shared" si="0"/>
        <v/>
      </c>
      <c r="I16" s="99" t="str">
        <f t="shared" si="0"/>
        <v/>
      </c>
      <c r="J16" s="99" t="str">
        <f t="shared" si="0"/>
        <v/>
      </c>
      <c r="K16" s="99" t="str">
        <f t="shared" si="0"/>
        <v/>
      </c>
      <c r="L16" s="99" t="str">
        <f t="shared" si="0"/>
        <v/>
      </c>
      <c r="M16" s="99" t="str">
        <f t="shared" si="0"/>
        <v/>
      </c>
      <c r="N16" s="102" t="str">
        <f t="shared" si="0"/>
        <v/>
      </c>
      <c r="O16" s="102" t="str">
        <f t="shared" si="0"/>
        <v/>
      </c>
      <c r="P16" s="102" t="str">
        <f t="shared" si="0"/>
        <v/>
      </c>
      <c r="Q16" s="102" t="str">
        <f t="shared" si="0"/>
        <v/>
      </c>
      <c r="R16" s="97" t="str">
        <f t="shared" si="0"/>
        <v/>
      </c>
      <c r="S16" s="99" t="str">
        <f t="shared" si="0"/>
        <v/>
      </c>
      <c r="T16" s="99" t="str">
        <f t="shared" si="0"/>
        <v/>
      </c>
      <c r="Y16" s="131"/>
      <c r="AB16" s="131"/>
    </row>
    <row r="17" spans="1:28" s="25" customFormat="1" ht="22" customHeight="1">
      <c r="A17" s="116"/>
      <c r="B17" s="117"/>
      <c r="C17" s="93"/>
      <c r="D17" s="94"/>
      <c r="E17" s="96"/>
      <c r="F17" s="115"/>
      <c r="G17" s="99" t="str">
        <f t="shared" si="0"/>
        <v/>
      </c>
      <c r="H17" s="99" t="str">
        <f t="shared" si="0"/>
        <v/>
      </c>
      <c r="I17" s="99" t="str">
        <f t="shared" si="0"/>
        <v/>
      </c>
      <c r="J17" s="99" t="str">
        <f t="shared" si="0"/>
        <v/>
      </c>
      <c r="K17" s="99" t="str">
        <f t="shared" si="0"/>
        <v/>
      </c>
      <c r="L17" s="99" t="str">
        <f t="shared" si="0"/>
        <v/>
      </c>
      <c r="M17" s="99" t="str">
        <f t="shared" si="0"/>
        <v/>
      </c>
      <c r="N17" s="102" t="str">
        <f t="shared" si="0"/>
        <v/>
      </c>
      <c r="O17" s="102" t="str">
        <f t="shared" si="0"/>
        <v/>
      </c>
      <c r="P17" s="102" t="str">
        <f t="shared" si="0"/>
        <v/>
      </c>
      <c r="Q17" s="102" t="str">
        <f t="shared" si="0"/>
        <v/>
      </c>
      <c r="R17" s="97" t="str">
        <f t="shared" si="0"/>
        <v/>
      </c>
      <c r="S17" s="99" t="str">
        <f t="shared" si="0"/>
        <v/>
      </c>
      <c r="T17" s="99" t="str">
        <f t="shared" si="0"/>
        <v/>
      </c>
      <c r="Y17" s="131"/>
      <c r="AB17" s="131"/>
    </row>
    <row r="18" spans="1:28" s="25" customFormat="1" ht="22" customHeight="1">
      <c r="A18" s="116"/>
      <c r="B18" s="117"/>
      <c r="C18" s="93"/>
      <c r="D18" s="94"/>
      <c r="E18" s="96"/>
      <c r="F18" s="115"/>
      <c r="G18" s="99" t="str">
        <f t="shared" ref="G18:T27" si="1">IF(AND($E18,$F18=G$6,SUM(G$6)&gt;0),$E18,"")</f>
        <v/>
      </c>
      <c r="H18" s="99" t="str">
        <f t="shared" si="1"/>
        <v/>
      </c>
      <c r="I18" s="99" t="str">
        <f t="shared" si="1"/>
        <v/>
      </c>
      <c r="J18" s="99" t="str">
        <f t="shared" si="1"/>
        <v/>
      </c>
      <c r="K18" s="99" t="str">
        <f t="shared" si="1"/>
        <v/>
      </c>
      <c r="L18" s="99" t="str">
        <f t="shared" si="1"/>
        <v/>
      </c>
      <c r="M18" s="99" t="str">
        <f t="shared" si="1"/>
        <v/>
      </c>
      <c r="N18" s="102" t="str">
        <f t="shared" si="1"/>
        <v/>
      </c>
      <c r="O18" s="102" t="str">
        <f t="shared" si="1"/>
        <v/>
      </c>
      <c r="P18" s="102" t="str">
        <f t="shared" si="1"/>
        <v/>
      </c>
      <c r="Q18" s="102" t="str">
        <f t="shared" si="1"/>
        <v/>
      </c>
      <c r="R18" s="97" t="str">
        <f t="shared" si="1"/>
        <v/>
      </c>
      <c r="S18" s="99" t="str">
        <f t="shared" si="1"/>
        <v/>
      </c>
      <c r="T18" s="99" t="str">
        <f t="shared" si="1"/>
        <v/>
      </c>
      <c r="Y18" s="131"/>
      <c r="AB18" s="131"/>
    </row>
    <row r="19" spans="1:28" s="25" customFormat="1" ht="22" customHeight="1">
      <c r="A19" s="116"/>
      <c r="B19" s="117"/>
      <c r="C19" s="93"/>
      <c r="D19" s="94"/>
      <c r="E19" s="96"/>
      <c r="F19" s="115"/>
      <c r="G19" s="99" t="str">
        <f t="shared" si="1"/>
        <v/>
      </c>
      <c r="H19" s="99" t="str">
        <f t="shared" si="1"/>
        <v/>
      </c>
      <c r="I19" s="99" t="str">
        <f t="shared" si="1"/>
        <v/>
      </c>
      <c r="J19" s="99" t="str">
        <f t="shared" si="1"/>
        <v/>
      </c>
      <c r="K19" s="99" t="str">
        <f t="shared" si="1"/>
        <v/>
      </c>
      <c r="L19" s="99" t="str">
        <f t="shared" si="1"/>
        <v/>
      </c>
      <c r="M19" s="99" t="str">
        <f t="shared" si="1"/>
        <v/>
      </c>
      <c r="N19" s="102" t="str">
        <f t="shared" si="1"/>
        <v/>
      </c>
      <c r="O19" s="102" t="str">
        <f t="shared" si="1"/>
        <v/>
      </c>
      <c r="P19" s="102" t="str">
        <f t="shared" si="1"/>
        <v/>
      </c>
      <c r="Q19" s="102" t="str">
        <f t="shared" si="1"/>
        <v/>
      </c>
      <c r="R19" s="97" t="str">
        <f t="shared" si="1"/>
        <v/>
      </c>
      <c r="S19" s="99" t="str">
        <f t="shared" si="1"/>
        <v/>
      </c>
      <c r="T19" s="99" t="str">
        <f t="shared" si="1"/>
        <v/>
      </c>
      <c r="Y19" s="131"/>
      <c r="AB19" s="131"/>
    </row>
    <row r="20" spans="1:28" s="25" customFormat="1" ht="22" customHeight="1">
      <c r="A20" s="116"/>
      <c r="B20" s="117"/>
      <c r="C20" s="93"/>
      <c r="D20" s="94"/>
      <c r="E20" s="96"/>
      <c r="F20" s="115"/>
      <c r="G20" s="99" t="str">
        <f t="shared" si="1"/>
        <v/>
      </c>
      <c r="H20" s="99" t="str">
        <f t="shared" si="1"/>
        <v/>
      </c>
      <c r="I20" s="99" t="str">
        <f t="shared" si="1"/>
        <v/>
      </c>
      <c r="J20" s="99" t="str">
        <f t="shared" si="1"/>
        <v/>
      </c>
      <c r="K20" s="99" t="str">
        <f t="shared" si="1"/>
        <v/>
      </c>
      <c r="L20" s="99" t="str">
        <f t="shared" si="1"/>
        <v/>
      </c>
      <c r="M20" s="99" t="str">
        <f t="shared" si="1"/>
        <v/>
      </c>
      <c r="N20" s="102" t="str">
        <f t="shared" si="1"/>
        <v/>
      </c>
      <c r="O20" s="102" t="str">
        <f t="shared" si="1"/>
        <v/>
      </c>
      <c r="P20" s="102" t="str">
        <f t="shared" si="1"/>
        <v/>
      </c>
      <c r="Q20" s="102" t="str">
        <f t="shared" si="1"/>
        <v/>
      </c>
      <c r="R20" s="97" t="str">
        <f t="shared" si="1"/>
        <v/>
      </c>
      <c r="S20" s="99" t="str">
        <f t="shared" si="1"/>
        <v/>
      </c>
      <c r="T20" s="99" t="str">
        <f t="shared" si="1"/>
        <v/>
      </c>
      <c r="Y20" s="131"/>
      <c r="AB20" s="131"/>
    </row>
    <row r="21" spans="1:28" s="25" customFormat="1" ht="22" customHeight="1">
      <c r="A21" s="116"/>
      <c r="B21" s="117"/>
      <c r="C21" s="93"/>
      <c r="D21" s="94"/>
      <c r="E21" s="96"/>
      <c r="F21" s="115"/>
      <c r="G21" s="99" t="str">
        <f t="shared" si="1"/>
        <v/>
      </c>
      <c r="H21" s="99" t="str">
        <f t="shared" si="1"/>
        <v/>
      </c>
      <c r="I21" s="99" t="str">
        <f t="shared" si="1"/>
        <v/>
      </c>
      <c r="J21" s="99" t="str">
        <f t="shared" si="1"/>
        <v/>
      </c>
      <c r="K21" s="99" t="str">
        <f t="shared" si="1"/>
        <v/>
      </c>
      <c r="L21" s="99" t="str">
        <f t="shared" si="1"/>
        <v/>
      </c>
      <c r="M21" s="99" t="str">
        <f t="shared" si="1"/>
        <v/>
      </c>
      <c r="N21" s="102" t="str">
        <f t="shared" si="1"/>
        <v/>
      </c>
      <c r="O21" s="102" t="str">
        <f t="shared" si="1"/>
        <v/>
      </c>
      <c r="P21" s="102" t="str">
        <f t="shared" si="1"/>
        <v/>
      </c>
      <c r="Q21" s="102" t="str">
        <f t="shared" si="1"/>
        <v/>
      </c>
      <c r="R21" s="97" t="str">
        <f t="shared" si="1"/>
        <v/>
      </c>
      <c r="S21" s="99" t="str">
        <f t="shared" si="1"/>
        <v/>
      </c>
      <c r="T21" s="99" t="str">
        <f t="shared" si="1"/>
        <v/>
      </c>
      <c r="Y21" s="131"/>
      <c r="AB21" s="131"/>
    </row>
    <row r="22" spans="1:28" s="25" customFormat="1" ht="22" customHeight="1">
      <c r="A22" s="116"/>
      <c r="B22" s="117"/>
      <c r="C22" s="93"/>
      <c r="D22" s="94"/>
      <c r="E22" s="96"/>
      <c r="F22" s="115"/>
      <c r="G22" s="99" t="str">
        <f t="shared" si="1"/>
        <v/>
      </c>
      <c r="H22" s="99" t="str">
        <f t="shared" si="1"/>
        <v/>
      </c>
      <c r="I22" s="99" t="str">
        <f t="shared" si="1"/>
        <v/>
      </c>
      <c r="J22" s="99" t="str">
        <f t="shared" si="1"/>
        <v/>
      </c>
      <c r="K22" s="99" t="str">
        <f t="shared" si="1"/>
        <v/>
      </c>
      <c r="L22" s="99" t="str">
        <f t="shared" si="1"/>
        <v/>
      </c>
      <c r="M22" s="99" t="str">
        <f t="shared" si="1"/>
        <v/>
      </c>
      <c r="N22" s="102" t="str">
        <f t="shared" si="1"/>
        <v/>
      </c>
      <c r="O22" s="102" t="str">
        <f t="shared" si="1"/>
        <v/>
      </c>
      <c r="P22" s="102" t="str">
        <f t="shared" si="1"/>
        <v/>
      </c>
      <c r="Q22" s="102" t="str">
        <f t="shared" si="1"/>
        <v/>
      </c>
      <c r="R22" s="97" t="str">
        <f t="shared" si="1"/>
        <v/>
      </c>
      <c r="S22" s="99" t="str">
        <f t="shared" si="1"/>
        <v/>
      </c>
      <c r="T22" s="99" t="str">
        <f t="shared" si="1"/>
        <v/>
      </c>
      <c r="Y22" s="131"/>
      <c r="AB22" s="131"/>
    </row>
    <row r="23" spans="1:28" s="25" customFormat="1" ht="22" customHeight="1">
      <c r="A23" s="116"/>
      <c r="B23" s="117"/>
      <c r="C23" s="93"/>
      <c r="D23" s="94"/>
      <c r="E23" s="96"/>
      <c r="F23" s="115"/>
      <c r="G23" s="99" t="str">
        <f t="shared" si="1"/>
        <v/>
      </c>
      <c r="H23" s="99" t="str">
        <f t="shared" si="1"/>
        <v/>
      </c>
      <c r="I23" s="99" t="str">
        <f t="shared" si="1"/>
        <v/>
      </c>
      <c r="J23" s="99" t="str">
        <f t="shared" si="1"/>
        <v/>
      </c>
      <c r="K23" s="99" t="str">
        <f t="shared" si="1"/>
        <v/>
      </c>
      <c r="L23" s="99" t="str">
        <f t="shared" si="1"/>
        <v/>
      </c>
      <c r="M23" s="99" t="str">
        <f t="shared" si="1"/>
        <v/>
      </c>
      <c r="N23" s="102" t="str">
        <f t="shared" si="1"/>
        <v/>
      </c>
      <c r="O23" s="102" t="str">
        <f t="shared" si="1"/>
        <v/>
      </c>
      <c r="P23" s="102" t="str">
        <f t="shared" si="1"/>
        <v/>
      </c>
      <c r="Q23" s="102" t="str">
        <f t="shared" si="1"/>
        <v/>
      </c>
      <c r="R23" s="97" t="str">
        <f t="shared" si="1"/>
        <v/>
      </c>
      <c r="S23" s="99" t="str">
        <f t="shared" si="1"/>
        <v/>
      </c>
      <c r="T23" s="99" t="str">
        <f t="shared" si="1"/>
        <v/>
      </c>
      <c r="Y23" s="131"/>
      <c r="AB23" s="131"/>
    </row>
    <row r="24" spans="1:28" s="25" customFormat="1" ht="22" customHeight="1">
      <c r="A24" s="116"/>
      <c r="B24" s="117"/>
      <c r="C24" s="93"/>
      <c r="D24" s="94"/>
      <c r="E24" s="96"/>
      <c r="F24" s="115"/>
      <c r="G24" s="99" t="str">
        <f t="shared" si="1"/>
        <v/>
      </c>
      <c r="H24" s="99" t="str">
        <f t="shared" si="1"/>
        <v/>
      </c>
      <c r="I24" s="99" t="str">
        <f t="shared" si="1"/>
        <v/>
      </c>
      <c r="J24" s="99" t="str">
        <f t="shared" si="1"/>
        <v/>
      </c>
      <c r="K24" s="99" t="str">
        <f t="shared" si="1"/>
        <v/>
      </c>
      <c r="L24" s="99" t="str">
        <f t="shared" si="1"/>
        <v/>
      </c>
      <c r="M24" s="99" t="str">
        <f t="shared" si="1"/>
        <v/>
      </c>
      <c r="N24" s="102" t="str">
        <f t="shared" si="1"/>
        <v/>
      </c>
      <c r="O24" s="102" t="str">
        <f t="shared" si="1"/>
        <v/>
      </c>
      <c r="P24" s="102" t="str">
        <f t="shared" si="1"/>
        <v/>
      </c>
      <c r="Q24" s="102" t="str">
        <f t="shared" si="1"/>
        <v/>
      </c>
      <c r="R24" s="97" t="str">
        <f t="shared" si="1"/>
        <v/>
      </c>
      <c r="S24" s="99" t="str">
        <f t="shared" si="1"/>
        <v/>
      </c>
      <c r="T24" s="99" t="str">
        <f t="shared" si="1"/>
        <v/>
      </c>
      <c r="Y24" s="131"/>
      <c r="AB24" s="131"/>
    </row>
    <row r="25" spans="1:28" s="25" customFormat="1" ht="22" customHeight="1">
      <c r="A25" s="116"/>
      <c r="B25" s="117"/>
      <c r="C25" s="93"/>
      <c r="D25" s="94"/>
      <c r="E25" s="96"/>
      <c r="F25" s="115"/>
      <c r="G25" s="99" t="str">
        <f t="shared" si="1"/>
        <v/>
      </c>
      <c r="H25" s="99" t="str">
        <f t="shared" si="1"/>
        <v/>
      </c>
      <c r="I25" s="99" t="str">
        <f t="shared" si="1"/>
        <v/>
      </c>
      <c r="J25" s="99" t="str">
        <f t="shared" si="1"/>
        <v/>
      </c>
      <c r="K25" s="99" t="str">
        <f t="shared" si="1"/>
        <v/>
      </c>
      <c r="L25" s="99" t="str">
        <f t="shared" si="1"/>
        <v/>
      </c>
      <c r="M25" s="99" t="str">
        <f t="shared" si="1"/>
        <v/>
      </c>
      <c r="N25" s="102" t="str">
        <f t="shared" si="1"/>
        <v/>
      </c>
      <c r="O25" s="102" t="str">
        <f t="shared" si="1"/>
        <v/>
      </c>
      <c r="P25" s="102" t="str">
        <f t="shared" si="1"/>
        <v/>
      </c>
      <c r="Q25" s="102" t="str">
        <f t="shared" si="1"/>
        <v/>
      </c>
      <c r="R25" s="97" t="str">
        <f t="shared" si="1"/>
        <v/>
      </c>
      <c r="S25" s="99" t="str">
        <f t="shared" si="1"/>
        <v/>
      </c>
      <c r="T25" s="99" t="str">
        <f t="shared" si="1"/>
        <v/>
      </c>
      <c r="Y25" s="131"/>
      <c r="AB25" s="131"/>
    </row>
    <row r="26" spans="1:28" s="25" customFormat="1" ht="22" customHeight="1">
      <c r="A26" s="116"/>
      <c r="B26" s="117"/>
      <c r="C26" s="93"/>
      <c r="D26" s="94"/>
      <c r="E26" s="96"/>
      <c r="F26" s="115"/>
      <c r="G26" s="99" t="str">
        <f t="shared" si="1"/>
        <v/>
      </c>
      <c r="H26" s="99" t="str">
        <f t="shared" si="1"/>
        <v/>
      </c>
      <c r="I26" s="99" t="str">
        <f t="shared" si="1"/>
        <v/>
      </c>
      <c r="J26" s="99" t="str">
        <f t="shared" si="1"/>
        <v/>
      </c>
      <c r="K26" s="99" t="str">
        <f t="shared" si="1"/>
        <v/>
      </c>
      <c r="L26" s="99" t="str">
        <f t="shared" si="1"/>
        <v/>
      </c>
      <c r="M26" s="99" t="str">
        <f t="shared" si="1"/>
        <v/>
      </c>
      <c r="N26" s="102" t="str">
        <f t="shared" si="1"/>
        <v/>
      </c>
      <c r="O26" s="102" t="str">
        <f t="shared" si="1"/>
        <v/>
      </c>
      <c r="P26" s="102" t="str">
        <f t="shared" si="1"/>
        <v/>
      </c>
      <c r="Q26" s="102" t="str">
        <f t="shared" si="1"/>
        <v/>
      </c>
      <c r="R26" s="97" t="str">
        <f t="shared" si="1"/>
        <v/>
      </c>
      <c r="S26" s="99" t="str">
        <f t="shared" si="1"/>
        <v/>
      </c>
      <c r="T26" s="99" t="str">
        <f t="shared" si="1"/>
        <v/>
      </c>
      <c r="Y26" s="131"/>
      <c r="AB26" s="131"/>
    </row>
    <row r="27" spans="1:28" s="25" customFormat="1" ht="22" customHeight="1">
      <c r="A27" s="116"/>
      <c r="B27" s="117"/>
      <c r="C27" s="93"/>
      <c r="D27" s="94"/>
      <c r="E27" s="96"/>
      <c r="F27" s="115"/>
      <c r="G27" s="99" t="str">
        <f t="shared" si="1"/>
        <v/>
      </c>
      <c r="H27" s="99" t="str">
        <f t="shared" si="1"/>
        <v/>
      </c>
      <c r="I27" s="99" t="str">
        <f t="shared" si="1"/>
        <v/>
      </c>
      <c r="J27" s="99" t="str">
        <f t="shared" si="1"/>
        <v/>
      </c>
      <c r="K27" s="99" t="str">
        <f t="shared" si="1"/>
        <v/>
      </c>
      <c r="L27" s="99" t="str">
        <f t="shared" si="1"/>
        <v/>
      </c>
      <c r="M27" s="99" t="str">
        <f t="shared" si="1"/>
        <v/>
      </c>
      <c r="N27" s="102" t="str">
        <f t="shared" si="1"/>
        <v/>
      </c>
      <c r="O27" s="102" t="str">
        <f t="shared" si="1"/>
        <v/>
      </c>
      <c r="P27" s="102" t="str">
        <f t="shared" si="1"/>
        <v/>
      </c>
      <c r="Q27" s="102" t="str">
        <f t="shared" si="1"/>
        <v/>
      </c>
      <c r="R27" s="97" t="str">
        <f t="shared" si="1"/>
        <v/>
      </c>
      <c r="S27" s="99" t="str">
        <f t="shared" si="1"/>
        <v/>
      </c>
      <c r="T27" s="99" t="str">
        <f t="shared" si="1"/>
        <v/>
      </c>
      <c r="Y27" s="131"/>
      <c r="AB27" s="131"/>
    </row>
    <row r="28" spans="1:28" s="25" customFormat="1" ht="22" customHeight="1">
      <c r="A28" s="116"/>
      <c r="B28" s="117"/>
      <c r="C28" s="93"/>
      <c r="D28" s="94"/>
      <c r="E28" s="96"/>
      <c r="F28" s="115"/>
      <c r="G28" s="99" t="str">
        <f t="shared" ref="G28:T37" si="2">IF(AND($E28,$F28=G$6,SUM(G$6)&gt;0),$E28,"")</f>
        <v/>
      </c>
      <c r="H28" s="99" t="str">
        <f t="shared" si="2"/>
        <v/>
      </c>
      <c r="I28" s="99" t="str">
        <f t="shared" si="2"/>
        <v/>
      </c>
      <c r="J28" s="99" t="str">
        <f t="shared" si="2"/>
        <v/>
      </c>
      <c r="K28" s="99" t="str">
        <f t="shared" si="2"/>
        <v/>
      </c>
      <c r="L28" s="99" t="str">
        <f t="shared" si="2"/>
        <v/>
      </c>
      <c r="M28" s="99" t="str">
        <f t="shared" si="2"/>
        <v/>
      </c>
      <c r="N28" s="102" t="str">
        <f t="shared" si="2"/>
        <v/>
      </c>
      <c r="O28" s="102" t="str">
        <f t="shared" si="2"/>
        <v/>
      </c>
      <c r="P28" s="102" t="str">
        <f t="shared" si="2"/>
        <v/>
      </c>
      <c r="Q28" s="102" t="str">
        <f t="shared" si="2"/>
        <v/>
      </c>
      <c r="R28" s="97" t="str">
        <f t="shared" si="2"/>
        <v/>
      </c>
      <c r="S28" s="99" t="str">
        <f t="shared" si="2"/>
        <v/>
      </c>
      <c r="T28" s="99" t="str">
        <f t="shared" si="2"/>
        <v/>
      </c>
      <c r="Y28" s="131"/>
      <c r="AB28" s="131"/>
    </row>
    <row r="29" spans="1:28" s="25" customFormat="1" ht="22" customHeight="1">
      <c r="A29" s="116"/>
      <c r="B29" s="117"/>
      <c r="C29" s="93"/>
      <c r="D29" s="94"/>
      <c r="E29" s="96"/>
      <c r="F29" s="115"/>
      <c r="G29" s="99" t="str">
        <f t="shared" si="2"/>
        <v/>
      </c>
      <c r="H29" s="99" t="str">
        <f t="shared" si="2"/>
        <v/>
      </c>
      <c r="I29" s="99" t="str">
        <f t="shared" si="2"/>
        <v/>
      </c>
      <c r="J29" s="99" t="str">
        <f t="shared" si="2"/>
        <v/>
      </c>
      <c r="K29" s="99" t="str">
        <f t="shared" si="2"/>
        <v/>
      </c>
      <c r="L29" s="99" t="str">
        <f t="shared" si="2"/>
        <v/>
      </c>
      <c r="M29" s="99" t="str">
        <f t="shared" si="2"/>
        <v/>
      </c>
      <c r="N29" s="102" t="str">
        <f t="shared" si="2"/>
        <v/>
      </c>
      <c r="O29" s="102" t="str">
        <f t="shared" si="2"/>
        <v/>
      </c>
      <c r="P29" s="102" t="str">
        <f t="shared" si="2"/>
        <v/>
      </c>
      <c r="Q29" s="102" t="str">
        <f t="shared" si="2"/>
        <v/>
      </c>
      <c r="R29" s="97" t="str">
        <f t="shared" si="2"/>
        <v/>
      </c>
      <c r="S29" s="99" t="str">
        <f t="shared" si="2"/>
        <v/>
      </c>
      <c r="T29" s="99" t="str">
        <f t="shared" si="2"/>
        <v/>
      </c>
      <c r="Y29" s="131"/>
      <c r="AB29" s="131"/>
    </row>
    <row r="30" spans="1:28" s="25" customFormat="1" ht="22" customHeight="1">
      <c r="A30" s="116"/>
      <c r="B30" s="117"/>
      <c r="C30" s="93"/>
      <c r="D30" s="94"/>
      <c r="E30" s="96"/>
      <c r="F30" s="115"/>
      <c r="G30" s="99" t="str">
        <f t="shared" si="2"/>
        <v/>
      </c>
      <c r="H30" s="99" t="str">
        <f t="shared" si="2"/>
        <v/>
      </c>
      <c r="I30" s="99" t="str">
        <f t="shared" si="2"/>
        <v/>
      </c>
      <c r="J30" s="99" t="str">
        <f t="shared" si="2"/>
        <v/>
      </c>
      <c r="K30" s="99" t="str">
        <f t="shared" si="2"/>
        <v/>
      </c>
      <c r="L30" s="99" t="str">
        <f t="shared" si="2"/>
        <v/>
      </c>
      <c r="M30" s="99" t="str">
        <f t="shared" si="2"/>
        <v/>
      </c>
      <c r="N30" s="102" t="str">
        <f t="shared" si="2"/>
        <v/>
      </c>
      <c r="O30" s="102" t="str">
        <f t="shared" si="2"/>
        <v/>
      </c>
      <c r="P30" s="102" t="str">
        <f t="shared" si="2"/>
        <v/>
      </c>
      <c r="Q30" s="102" t="str">
        <f t="shared" si="2"/>
        <v/>
      </c>
      <c r="R30" s="97" t="str">
        <f t="shared" si="2"/>
        <v/>
      </c>
      <c r="S30" s="99" t="str">
        <f t="shared" si="2"/>
        <v/>
      </c>
      <c r="T30" s="99" t="str">
        <f t="shared" si="2"/>
        <v/>
      </c>
      <c r="Y30" s="131"/>
      <c r="AB30" s="131"/>
    </row>
    <row r="31" spans="1:28" s="25" customFormat="1" ht="22" customHeight="1">
      <c r="A31" s="116"/>
      <c r="B31" s="117"/>
      <c r="C31" s="93"/>
      <c r="D31" s="94"/>
      <c r="E31" s="96"/>
      <c r="F31" s="115"/>
      <c r="G31" s="99" t="str">
        <f t="shared" si="2"/>
        <v/>
      </c>
      <c r="H31" s="99" t="str">
        <f t="shared" si="2"/>
        <v/>
      </c>
      <c r="I31" s="99" t="str">
        <f t="shared" si="2"/>
        <v/>
      </c>
      <c r="J31" s="99" t="str">
        <f t="shared" si="2"/>
        <v/>
      </c>
      <c r="K31" s="99" t="str">
        <f t="shared" si="2"/>
        <v/>
      </c>
      <c r="L31" s="99" t="str">
        <f t="shared" si="2"/>
        <v/>
      </c>
      <c r="M31" s="99" t="str">
        <f t="shared" si="2"/>
        <v/>
      </c>
      <c r="N31" s="102" t="str">
        <f t="shared" si="2"/>
        <v/>
      </c>
      <c r="O31" s="102" t="str">
        <f t="shared" si="2"/>
        <v/>
      </c>
      <c r="P31" s="102" t="str">
        <f t="shared" si="2"/>
        <v/>
      </c>
      <c r="Q31" s="102" t="str">
        <f t="shared" si="2"/>
        <v/>
      </c>
      <c r="R31" s="97" t="str">
        <f t="shared" si="2"/>
        <v/>
      </c>
      <c r="S31" s="99" t="str">
        <f t="shared" si="2"/>
        <v/>
      </c>
      <c r="T31" s="99" t="str">
        <f t="shared" si="2"/>
        <v/>
      </c>
      <c r="Y31" s="131"/>
      <c r="AB31" s="131"/>
    </row>
    <row r="32" spans="1:28" s="25" customFormat="1" ht="22" customHeight="1">
      <c r="A32" s="116"/>
      <c r="B32" s="117"/>
      <c r="C32" s="93"/>
      <c r="D32" s="94"/>
      <c r="E32" s="96"/>
      <c r="F32" s="115"/>
      <c r="G32" s="99" t="str">
        <f t="shared" si="2"/>
        <v/>
      </c>
      <c r="H32" s="99" t="str">
        <f t="shared" si="2"/>
        <v/>
      </c>
      <c r="I32" s="99" t="str">
        <f t="shared" si="2"/>
        <v/>
      </c>
      <c r="J32" s="99" t="str">
        <f t="shared" si="2"/>
        <v/>
      </c>
      <c r="K32" s="99" t="str">
        <f t="shared" si="2"/>
        <v/>
      </c>
      <c r="L32" s="99" t="str">
        <f t="shared" si="2"/>
        <v/>
      </c>
      <c r="M32" s="99" t="str">
        <f t="shared" si="2"/>
        <v/>
      </c>
      <c r="N32" s="102" t="str">
        <f t="shared" si="2"/>
        <v/>
      </c>
      <c r="O32" s="102" t="str">
        <f t="shared" si="2"/>
        <v/>
      </c>
      <c r="P32" s="102" t="str">
        <f t="shared" si="2"/>
        <v/>
      </c>
      <c r="Q32" s="102" t="str">
        <f t="shared" si="2"/>
        <v/>
      </c>
      <c r="R32" s="97" t="str">
        <f t="shared" si="2"/>
        <v/>
      </c>
      <c r="S32" s="99" t="str">
        <f t="shared" si="2"/>
        <v/>
      </c>
      <c r="T32" s="99" t="str">
        <f t="shared" si="2"/>
        <v/>
      </c>
      <c r="Y32" s="131"/>
      <c r="AB32" s="131"/>
    </row>
    <row r="33" spans="1:31" s="30" customFormat="1" ht="22" customHeight="1">
      <c r="A33" s="116"/>
      <c r="B33" s="117"/>
      <c r="C33" s="93"/>
      <c r="D33" s="94"/>
      <c r="E33" s="96"/>
      <c r="F33" s="115"/>
      <c r="G33" s="99" t="str">
        <f t="shared" si="2"/>
        <v/>
      </c>
      <c r="H33" s="99" t="str">
        <f t="shared" si="2"/>
        <v/>
      </c>
      <c r="I33" s="99" t="str">
        <f t="shared" si="2"/>
        <v/>
      </c>
      <c r="J33" s="99" t="str">
        <f t="shared" si="2"/>
        <v/>
      </c>
      <c r="K33" s="99" t="str">
        <f t="shared" si="2"/>
        <v/>
      </c>
      <c r="L33" s="99" t="str">
        <f t="shared" si="2"/>
        <v/>
      </c>
      <c r="M33" s="99" t="str">
        <f t="shared" si="2"/>
        <v/>
      </c>
      <c r="N33" s="102" t="str">
        <f t="shared" si="2"/>
        <v/>
      </c>
      <c r="O33" s="102" t="str">
        <f t="shared" si="2"/>
        <v/>
      </c>
      <c r="P33" s="102" t="str">
        <f t="shared" si="2"/>
        <v/>
      </c>
      <c r="Q33" s="102" t="str">
        <f t="shared" si="2"/>
        <v/>
      </c>
      <c r="R33" s="97" t="str">
        <f t="shared" si="2"/>
        <v/>
      </c>
      <c r="S33" s="99" t="str">
        <f t="shared" si="2"/>
        <v/>
      </c>
      <c r="T33" s="99" t="str">
        <f t="shared" si="2"/>
        <v/>
      </c>
      <c r="V33" s="25"/>
      <c r="W33" s="25"/>
      <c r="X33" s="25"/>
      <c r="Y33" s="131"/>
      <c r="Z33" s="25"/>
      <c r="AA33" s="25"/>
      <c r="AB33" s="131"/>
    </row>
    <row r="34" spans="1:31" s="5" customFormat="1" ht="22" customHeight="1">
      <c r="A34" s="116"/>
      <c r="B34" s="117"/>
      <c r="C34" s="93"/>
      <c r="D34" s="94"/>
      <c r="E34" s="96"/>
      <c r="F34" s="115"/>
      <c r="G34" s="99" t="str">
        <f t="shared" si="2"/>
        <v/>
      </c>
      <c r="H34" s="99" t="str">
        <f t="shared" si="2"/>
        <v/>
      </c>
      <c r="I34" s="99" t="str">
        <f t="shared" si="2"/>
        <v/>
      </c>
      <c r="J34" s="99" t="str">
        <f t="shared" si="2"/>
        <v/>
      </c>
      <c r="K34" s="99" t="str">
        <f t="shared" si="2"/>
        <v/>
      </c>
      <c r="L34" s="99" t="str">
        <f t="shared" si="2"/>
        <v/>
      </c>
      <c r="M34" s="99" t="str">
        <f t="shared" si="2"/>
        <v/>
      </c>
      <c r="N34" s="102" t="str">
        <f t="shared" si="2"/>
        <v/>
      </c>
      <c r="O34" s="102" t="str">
        <f t="shared" si="2"/>
        <v/>
      </c>
      <c r="P34" s="102" t="str">
        <f t="shared" si="2"/>
        <v/>
      </c>
      <c r="Q34" s="102" t="str">
        <f t="shared" si="2"/>
        <v/>
      </c>
      <c r="R34" s="97" t="str">
        <f t="shared" si="2"/>
        <v/>
      </c>
      <c r="S34" s="99" t="str">
        <f t="shared" si="2"/>
        <v/>
      </c>
      <c r="T34" s="99" t="str">
        <f t="shared" si="2"/>
        <v/>
      </c>
      <c r="U34" s="41"/>
      <c r="V34" s="25"/>
      <c r="W34" s="25"/>
      <c r="X34" s="25"/>
      <c r="Y34" s="131"/>
      <c r="Z34" s="25"/>
      <c r="AA34" s="25"/>
      <c r="AB34" s="131"/>
      <c r="AC34" s="30"/>
      <c r="AD34" s="30"/>
      <c r="AE34" s="30"/>
    </row>
    <row r="35" spans="1:31" s="24" customFormat="1" ht="22" customHeight="1">
      <c r="A35" s="116"/>
      <c r="B35" s="117"/>
      <c r="C35" s="93"/>
      <c r="D35" s="94"/>
      <c r="E35" s="96"/>
      <c r="F35" s="115"/>
      <c r="G35" s="99" t="str">
        <f t="shared" si="2"/>
        <v/>
      </c>
      <c r="H35" s="99" t="str">
        <f t="shared" si="2"/>
        <v/>
      </c>
      <c r="I35" s="99" t="str">
        <f t="shared" si="2"/>
        <v/>
      </c>
      <c r="J35" s="99" t="str">
        <f t="shared" si="2"/>
        <v/>
      </c>
      <c r="K35" s="99" t="str">
        <f t="shared" si="2"/>
        <v/>
      </c>
      <c r="L35" s="99" t="str">
        <f t="shared" si="2"/>
        <v/>
      </c>
      <c r="M35" s="99" t="str">
        <f t="shared" si="2"/>
        <v/>
      </c>
      <c r="N35" s="102" t="str">
        <f t="shared" si="2"/>
        <v/>
      </c>
      <c r="O35" s="102" t="str">
        <f t="shared" si="2"/>
        <v/>
      </c>
      <c r="P35" s="102" t="str">
        <f t="shared" si="2"/>
        <v/>
      </c>
      <c r="Q35" s="102" t="str">
        <f t="shared" si="2"/>
        <v/>
      </c>
      <c r="R35" s="97" t="str">
        <f t="shared" si="2"/>
        <v/>
      </c>
      <c r="S35" s="99" t="str">
        <f t="shared" si="2"/>
        <v/>
      </c>
      <c r="T35" s="99" t="str">
        <f t="shared" si="2"/>
        <v/>
      </c>
      <c r="V35" s="25"/>
      <c r="W35" s="25"/>
      <c r="X35" s="25"/>
      <c r="Y35" s="131"/>
      <c r="Z35" s="25"/>
      <c r="AA35" s="25"/>
      <c r="AB35" s="131"/>
      <c r="AC35" s="30"/>
      <c r="AD35" s="30"/>
      <c r="AE35" s="30"/>
    </row>
    <row r="36" spans="1:31" s="24" customFormat="1" ht="22" customHeight="1">
      <c r="A36" s="116"/>
      <c r="B36" s="117"/>
      <c r="C36" s="93"/>
      <c r="D36" s="94"/>
      <c r="E36" s="96"/>
      <c r="F36" s="115"/>
      <c r="G36" s="99" t="str">
        <f t="shared" si="2"/>
        <v/>
      </c>
      <c r="H36" s="99" t="str">
        <f t="shared" si="2"/>
        <v/>
      </c>
      <c r="I36" s="99" t="str">
        <f t="shared" si="2"/>
        <v/>
      </c>
      <c r="J36" s="99" t="str">
        <f t="shared" si="2"/>
        <v/>
      </c>
      <c r="K36" s="99" t="str">
        <f t="shared" si="2"/>
        <v/>
      </c>
      <c r="L36" s="99" t="str">
        <f t="shared" si="2"/>
        <v/>
      </c>
      <c r="M36" s="99" t="str">
        <f t="shared" si="2"/>
        <v/>
      </c>
      <c r="N36" s="102" t="str">
        <f t="shared" si="2"/>
        <v/>
      </c>
      <c r="O36" s="102" t="str">
        <f t="shared" si="2"/>
        <v/>
      </c>
      <c r="P36" s="102" t="str">
        <f t="shared" si="2"/>
        <v/>
      </c>
      <c r="Q36" s="102" t="str">
        <f t="shared" si="2"/>
        <v/>
      </c>
      <c r="R36" s="97" t="str">
        <f t="shared" si="2"/>
        <v/>
      </c>
      <c r="S36" s="99" t="str">
        <f t="shared" si="2"/>
        <v/>
      </c>
      <c r="T36" s="99" t="str">
        <f t="shared" si="2"/>
        <v/>
      </c>
      <c r="U36" s="48"/>
      <c r="V36" s="25"/>
      <c r="W36" s="25"/>
      <c r="X36" s="25"/>
      <c r="Y36" s="131"/>
      <c r="Z36" s="25"/>
      <c r="AA36" s="25"/>
      <c r="AB36" s="131"/>
      <c r="AC36" s="30"/>
      <c r="AD36" s="30"/>
      <c r="AE36" s="30"/>
    </row>
    <row r="37" spans="1:31" s="24" customFormat="1" ht="22" customHeight="1">
      <c r="A37" s="116"/>
      <c r="B37" s="117"/>
      <c r="C37" s="93"/>
      <c r="D37" s="94"/>
      <c r="E37" s="96"/>
      <c r="F37" s="115"/>
      <c r="G37" s="99" t="str">
        <f t="shared" si="2"/>
        <v/>
      </c>
      <c r="H37" s="99" t="str">
        <f t="shared" si="2"/>
        <v/>
      </c>
      <c r="I37" s="99" t="str">
        <f t="shared" si="2"/>
        <v/>
      </c>
      <c r="J37" s="99" t="str">
        <f t="shared" si="2"/>
        <v/>
      </c>
      <c r="K37" s="99" t="str">
        <f t="shared" si="2"/>
        <v/>
      </c>
      <c r="L37" s="99" t="str">
        <f t="shared" si="2"/>
        <v/>
      </c>
      <c r="M37" s="99" t="str">
        <f t="shared" si="2"/>
        <v/>
      </c>
      <c r="N37" s="102" t="str">
        <f t="shared" si="2"/>
        <v/>
      </c>
      <c r="O37" s="102" t="str">
        <f t="shared" si="2"/>
        <v/>
      </c>
      <c r="P37" s="102" t="str">
        <f t="shared" si="2"/>
        <v/>
      </c>
      <c r="Q37" s="102" t="str">
        <f t="shared" si="2"/>
        <v/>
      </c>
      <c r="R37" s="97" t="str">
        <f t="shared" si="2"/>
        <v/>
      </c>
      <c r="S37" s="99" t="str">
        <f t="shared" si="2"/>
        <v/>
      </c>
      <c r="T37" s="99" t="str">
        <f t="shared" si="2"/>
        <v/>
      </c>
      <c r="V37" s="25"/>
      <c r="W37" s="25"/>
      <c r="X37" s="25"/>
      <c r="Y37" s="131"/>
      <c r="Z37" s="25"/>
      <c r="AA37" s="25"/>
      <c r="AB37" s="131"/>
      <c r="AC37" s="30"/>
      <c r="AD37" s="30"/>
      <c r="AE37" s="30"/>
    </row>
    <row r="38" spans="1:31" s="24" customFormat="1" ht="22" customHeight="1">
      <c r="A38" s="116"/>
      <c r="B38" s="117"/>
      <c r="C38" s="93"/>
      <c r="D38" s="94"/>
      <c r="E38" s="96"/>
      <c r="F38" s="115"/>
      <c r="G38" s="99" t="str">
        <f t="shared" ref="G38:T47" si="3">IF(AND($E38,$F38=G$6,SUM(G$6)&gt;0),$E38,"")</f>
        <v/>
      </c>
      <c r="H38" s="99" t="str">
        <f t="shared" si="3"/>
        <v/>
      </c>
      <c r="I38" s="99" t="str">
        <f t="shared" si="3"/>
        <v/>
      </c>
      <c r="J38" s="99" t="str">
        <f t="shared" si="3"/>
        <v/>
      </c>
      <c r="K38" s="99" t="str">
        <f t="shared" si="3"/>
        <v/>
      </c>
      <c r="L38" s="99" t="str">
        <f t="shared" si="3"/>
        <v/>
      </c>
      <c r="M38" s="99" t="str">
        <f t="shared" si="3"/>
        <v/>
      </c>
      <c r="N38" s="102" t="str">
        <f t="shared" si="3"/>
        <v/>
      </c>
      <c r="O38" s="102" t="str">
        <f t="shared" si="3"/>
        <v/>
      </c>
      <c r="P38" s="102" t="str">
        <f t="shared" si="3"/>
        <v/>
      </c>
      <c r="Q38" s="102" t="str">
        <f t="shared" si="3"/>
        <v/>
      </c>
      <c r="R38" s="97" t="str">
        <f t="shared" si="3"/>
        <v/>
      </c>
      <c r="S38" s="99" t="str">
        <f t="shared" si="3"/>
        <v/>
      </c>
      <c r="T38" s="99" t="str">
        <f t="shared" si="3"/>
        <v/>
      </c>
      <c r="V38" s="25"/>
      <c r="W38" s="25"/>
      <c r="X38" s="25"/>
      <c r="Y38" s="131"/>
      <c r="Z38" s="25"/>
      <c r="AA38" s="25"/>
      <c r="AB38" s="131"/>
      <c r="AC38" s="30"/>
      <c r="AD38" s="30"/>
      <c r="AE38" s="30"/>
    </row>
    <row r="39" spans="1:31" s="24" customFormat="1" ht="22" customHeight="1">
      <c r="A39" s="116"/>
      <c r="B39" s="117"/>
      <c r="C39" s="93"/>
      <c r="D39" s="94"/>
      <c r="E39" s="96"/>
      <c r="F39" s="115"/>
      <c r="G39" s="99" t="str">
        <f t="shared" si="3"/>
        <v/>
      </c>
      <c r="H39" s="99" t="str">
        <f t="shared" si="3"/>
        <v/>
      </c>
      <c r="I39" s="99" t="str">
        <f t="shared" si="3"/>
        <v/>
      </c>
      <c r="J39" s="99" t="str">
        <f t="shared" si="3"/>
        <v/>
      </c>
      <c r="K39" s="99" t="str">
        <f t="shared" si="3"/>
        <v/>
      </c>
      <c r="L39" s="99" t="str">
        <f t="shared" si="3"/>
        <v/>
      </c>
      <c r="M39" s="99" t="str">
        <f t="shared" si="3"/>
        <v/>
      </c>
      <c r="N39" s="102" t="str">
        <f t="shared" si="3"/>
        <v/>
      </c>
      <c r="O39" s="102" t="str">
        <f t="shared" si="3"/>
        <v/>
      </c>
      <c r="P39" s="102" t="str">
        <f t="shared" si="3"/>
        <v/>
      </c>
      <c r="Q39" s="102" t="str">
        <f t="shared" si="3"/>
        <v/>
      </c>
      <c r="R39" s="97" t="str">
        <f t="shared" si="3"/>
        <v/>
      </c>
      <c r="S39" s="99" t="str">
        <f t="shared" si="3"/>
        <v/>
      </c>
      <c r="T39" s="99" t="str">
        <f t="shared" si="3"/>
        <v/>
      </c>
      <c r="V39" s="25"/>
      <c r="W39" s="25"/>
      <c r="X39" s="25"/>
      <c r="Y39" s="131"/>
      <c r="Z39" s="25"/>
      <c r="AA39" s="25"/>
      <c r="AB39" s="131"/>
      <c r="AC39" s="30"/>
      <c r="AD39" s="30"/>
      <c r="AE39" s="30"/>
    </row>
    <row r="40" spans="1:31" s="24" customFormat="1" ht="22" customHeight="1">
      <c r="A40" s="116"/>
      <c r="B40" s="117"/>
      <c r="C40" s="93"/>
      <c r="D40" s="94"/>
      <c r="E40" s="96"/>
      <c r="F40" s="115"/>
      <c r="G40" s="99" t="str">
        <f t="shared" si="3"/>
        <v/>
      </c>
      <c r="H40" s="99" t="str">
        <f t="shared" si="3"/>
        <v/>
      </c>
      <c r="I40" s="99" t="str">
        <f t="shared" si="3"/>
        <v/>
      </c>
      <c r="J40" s="99" t="str">
        <f t="shared" si="3"/>
        <v/>
      </c>
      <c r="K40" s="99" t="str">
        <f t="shared" si="3"/>
        <v/>
      </c>
      <c r="L40" s="99" t="str">
        <f t="shared" si="3"/>
        <v/>
      </c>
      <c r="M40" s="99" t="str">
        <f t="shared" si="3"/>
        <v/>
      </c>
      <c r="N40" s="102" t="str">
        <f t="shared" si="3"/>
        <v/>
      </c>
      <c r="O40" s="102" t="str">
        <f t="shared" si="3"/>
        <v/>
      </c>
      <c r="P40" s="102" t="str">
        <f t="shared" si="3"/>
        <v/>
      </c>
      <c r="Q40" s="102" t="str">
        <f t="shared" si="3"/>
        <v/>
      </c>
      <c r="R40" s="97" t="str">
        <f t="shared" si="3"/>
        <v/>
      </c>
      <c r="S40" s="99" t="str">
        <f t="shared" si="3"/>
        <v/>
      </c>
      <c r="T40" s="99" t="str">
        <f t="shared" si="3"/>
        <v/>
      </c>
      <c r="V40" s="25"/>
      <c r="W40" s="25"/>
      <c r="X40" s="25"/>
      <c r="Y40" s="131"/>
      <c r="Z40" s="25"/>
      <c r="AA40" s="25"/>
      <c r="AB40" s="131"/>
      <c r="AC40" s="30"/>
      <c r="AD40" s="30"/>
      <c r="AE40" s="30"/>
    </row>
    <row r="41" spans="1:31" s="24" customFormat="1" ht="22" customHeight="1">
      <c r="A41" s="116"/>
      <c r="B41" s="117"/>
      <c r="C41" s="93"/>
      <c r="D41" s="94"/>
      <c r="E41" s="96"/>
      <c r="F41" s="115"/>
      <c r="G41" s="99" t="str">
        <f t="shared" si="3"/>
        <v/>
      </c>
      <c r="H41" s="99" t="str">
        <f t="shared" si="3"/>
        <v/>
      </c>
      <c r="I41" s="99" t="str">
        <f t="shared" si="3"/>
        <v/>
      </c>
      <c r="J41" s="99" t="str">
        <f t="shared" si="3"/>
        <v/>
      </c>
      <c r="K41" s="99" t="str">
        <f t="shared" si="3"/>
        <v/>
      </c>
      <c r="L41" s="99" t="str">
        <f t="shared" si="3"/>
        <v/>
      </c>
      <c r="M41" s="99" t="str">
        <f t="shared" si="3"/>
        <v/>
      </c>
      <c r="N41" s="102" t="str">
        <f t="shared" si="3"/>
        <v/>
      </c>
      <c r="O41" s="102" t="str">
        <f t="shared" si="3"/>
        <v/>
      </c>
      <c r="P41" s="102" t="str">
        <f t="shared" si="3"/>
        <v/>
      </c>
      <c r="Q41" s="102" t="str">
        <f t="shared" si="3"/>
        <v/>
      </c>
      <c r="R41" s="97" t="str">
        <f t="shared" si="3"/>
        <v/>
      </c>
      <c r="S41" s="99" t="str">
        <f t="shared" si="3"/>
        <v/>
      </c>
      <c r="T41" s="99" t="str">
        <f t="shared" si="3"/>
        <v/>
      </c>
      <c r="V41" s="25"/>
      <c r="W41" s="25"/>
      <c r="X41" s="25"/>
      <c r="Y41" s="131"/>
      <c r="Z41" s="25"/>
      <c r="AA41" s="25"/>
      <c r="AB41" s="131"/>
      <c r="AC41" s="30"/>
      <c r="AD41" s="30"/>
      <c r="AE41" s="30"/>
    </row>
    <row r="42" spans="1:31" ht="22" customHeight="1">
      <c r="A42" s="116"/>
      <c r="B42" s="117"/>
      <c r="C42" s="93"/>
      <c r="D42" s="94"/>
      <c r="E42" s="96"/>
      <c r="F42" s="115"/>
      <c r="G42" s="99" t="str">
        <f t="shared" si="3"/>
        <v/>
      </c>
      <c r="H42" s="99" t="str">
        <f t="shared" si="3"/>
        <v/>
      </c>
      <c r="I42" s="99" t="str">
        <f t="shared" si="3"/>
        <v/>
      </c>
      <c r="J42" s="99" t="str">
        <f t="shared" si="3"/>
        <v/>
      </c>
      <c r="K42" s="99" t="str">
        <f t="shared" si="3"/>
        <v/>
      </c>
      <c r="L42" s="99" t="str">
        <f t="shared" si="3"/>
        <v/>
      </c>
      <c r="M42" s="99" t="str">
        <f t="shared" si="3"/>
        <v/>
      </c>
      <c r="N42" s="102" t="str">
        <f t="shared" si="3"/>
        <v/>
      </c>
      <c r="O42" s="102" t="str">
        <f t="shared" si="3"/>
        <v/>
      </c>
      <c r="P42" s="102" t="str">
        <f t="shared" si="3"/>
        <v/>
      </c>
      <c r="Q42" s="102" t="str">
        <f t="shared" si="3"/>
        <v/>
      </c>
      <c r="R42" s="97" t="str">
        <f t="shared" si="3"/>
        <v/>
      </c>
      <c r="S42" s="99" t="str">
        <f t="shared" si="3"/>
        <v/>
      </c>
      <c r="T42" s="99" t="str">
        <f t="shared" si="3"/>
        <v/>
      </c>
      <c r="V42" s="25"/>
      <c r="W42" s="25"/>
      <c r="X42" s="25"/>
      <c r="Y42" s="131"/>
      <c r="Z42" s="25"/>
      <c r="AA42" s="25"/>
      <c r="AB42" s="131"/>
      <c r="AC42" s="30"/>
      <c r="AD42" s="30"/>
      <c r="AE42" s="30"/>
    </row>
    <row r="43" spans="1:31" ht="22" customHeight="1">
      <c r="A43" s="116"/>
      <c r="B43" s="117"/>
      <c r="C43" s="93"/>
      <c r="D43" s="94"/>
      <c r="E43" s="96"/>
      <c r="F43" s="115"/>
      <c r="G43" s="99" t="str">
        <f t="shared" si="3"/>
        <v/>
      </c>
      <c r="H43" s="99" t="str">
        <f t="shared" si="3"/>
        <v/>
      </c>
      <c r="I43" s="99" t="str">
        <f t="shared" si="3"/>
        <v/>
      </c>
      <c r="J43" s="99" t="str">
        <f t="shared" si="3"/>
        <v/>
      </c>
      <c r="K43" s="99" t="str">
        <f t="shared" si="3"/>
        <v/>
      </c>
      <c r="L43" s="99" t="str">
        <f t="shared" si="3"/>
        <v/>
      </c>
      <c r="M43" s="99" t="str">
        <f t="shared" si="3"/>
        <v/>
      </c>
      <c r="N43" s="102" t="str">
        <f t="shared" si="3"/>
        <v/>
      </c>
      <c r="O43" s="102" t="str">
        <f t="shared" si="3"/>
        <v/>
      </c>
      <c r="P43" s="102" t="str">
        <f t="shared" si="3"/>
        <v/>
      </c>
      <c r="Q43" s="102" t="str">
        <f t="shared" si="3"/>
        <v/>
      </c>
      <c r="R43" s="97" t="str">
        <f t="shared" si="3"/>
        <v/>
      </c>
      <c r="S43" s="99" t="str">
        <f t="shared" si="3"/>
        <v/>
      </c>
      <c r="T43" s="99" t="str">
        <f t="shared" si="3"/>
        <v/>
      </c>
      <c r="V43" s="30"/>
      <c r="W43" s="30"/>
      <c r="X43" s="30"/>
      <c r="Y43" s="30"/>
      <c r="Z43" s="30"/>
      <c r="AA43" s="30"/>
      <c r="AB43" s="30"/>
      <c r="AC43" s="30"/>
      <c r="AD43" s="30"/>
      <c r="AE43" s="30"/>
    </row>
    <row r="44" spans="1:31" ht="22" customHeight="1">
      <c r="A44" s="116"/>
      <c r="B44" s="117"/>
      <c r="C44" s="93"/>
      <c r="D44" s="94"/>
      <c r="E44" s="96"/>
      <c r="F44" s="115"/>
      <c r="G44" s="99" t="str">
        <f t="shared" si="3"/>
        <v/>
      </c>
      <c r="H44" s="99" t="str">
        <f t="shared" si="3"/>
        <v/>
      </c>
      <c r="I44" s="99" t="str">
        <f t="shared" si="3"/>
        <v/>
      </c>
      <c r="J44" s="99" t="str">
        <f t="shared" si="3"/>
        <v/>
      </c>
      <c r="K44" s="99" t="str">
        <f t="shared" si="3"/>
        <v/>
      </c>
      <c r="L44" s="99" t="str">
        <f t="shared" si="3"/>
        <v/>
      </c>
      <c r="M44" s="99" t="str">
        <f t="shared" si="3"/>
        <v/>
      </c>
      <c r="N44" s="102" t="str">
        <f t="shared" si="3"/>
        <v/>
      </c>
      <c r="O44" s="102" t="str">
        <f t="shared" si="3"/>
        <v/>
      </c>
      <c r="P44" s="102" t="str">
        <f t="shared" si="3"/>
        <v/>
      </c>
      <c r="Q44" s="102" t="str">
        <f t="shared" si="3"/>
        <v/>
      </c>
      <c r="R44" s="97" t="str">
        <f t="shared" si="3"/>
        <v/>
      </c>
      <c r="S44" s="99" t="str">
        <f t="shared" si="3"/>
        <v/>
      </c>
      <c r="T44" s="99" t="str">
        <f t="shared" si="3"/>
        <v/>
      </c>
      <c r="U44" s="108"/>
      <c r="V44" s="30"/>
      <c r="W44" s="30"/>
      <c r="X44" s="30"/>
      <c r="Y44" s="30"/>
      <c r="Z44" s="30"/>
      <c r="AA44" s="30"/>
      <c r="AB44" s="30"/>
      <c r="AC44" s="30"/>
      <c r="AD44" s="30"/>
      <c r="AE44" s="30"/>
    </row>
    <row r="45" spans="1:31" ht="22" customHeight="1">
      <c r="A45" s="116"/>
      <c r="B45" s="117"/>
      <c r="C45" s="93"/>
      <c r="D45" s="94"/>
      <c r="E45" s="96"/>
      <c r="F45" s="115"/>
      <c r="G45" s="99" t="str">
        <f t="shared" si="3"/>
        <v/>
      </c>
      <c r="H45" s="99" t="str">
        <f t="shared" si="3"/>
        <v/>
      </c>
      <c r="I45" s="99" t="str">
        <f t="shared" si="3"/>
        <v/>
      </c>
      <c r="J45" s="99" t="str">
        <f t="shared" si="3"/>
        <v/>
      </c>
      <c r="K45" s="99" t="str">
        <f t="shared" si="3"/>
        <v/>
      </c>
      <c r="L45" s="99" t="str">
        <f t="shared" si="3"/>
        <v/>
      </c>
      <c r="M45" s="99" t="str">
        <f t="shared" si="3"/>
        <v/>
      </c>
      <c r="N45" s="102" t="str">
        <f t="shared" si="3"/>
        <v/>
      </c>
      <c r="O45" s="102" t="str">
        <f t="shared" si="3"/>
        <v/>
      </c>
      <c r="P45" s="102" t="str">
        <f t="shared" si="3"/>
        <v/>
      </c>
      <c r="Q45" s="102" t="str">
        <f t="shared" si="3"/>
        <v/>
      </c>
      <c r="R45" s="97" t="str">
        <f t="shared" si="3"/>
        <v/>
      </c>
      <c r="S45" s="99" t="str">
        <f t="shared" si="3"/>
        <v/>
      </c>
      <c r="T45" s="99" t="str">
        <f t="shared" si="3"/>
        <v/>
      </c>
      <c r="U45" s="108"/>
      <c r="V45" s="30"/>
      <c r="W45" s="30"/>
      <c r="X45" s="30"/>
      <c r="Y45" s="30"/>
      <c r="Z45" s="30"/>
      <c r="AA45" s="30"/>
      <c r="AB45" s="30"/>
      <c r="AC45" s="30"/>
      <c r="AD45" s="30"/>
      <c r="AE45" s="30"/>
    </row>
    <row r="46" spans="1:31" ht="22" customHeight="1">
      <c r="A46" s="116"/>
      <c r="B46" s="117"/>
      <c r="C46" s="93"/>
      <c r="D46" s="94"/>
      <c r="E46" s="96"/>
      <c r="F46" s="115"/>
      <c r="G46" s="99" t="str">
        <f t="shared" si="3"/>
        <v/>
      </c>
      <c r="H46" s="99" t="str">
        <f t="shared" si="3"/>
        <v/>
      </c>
      <c r="I46" s="99" t="str">
        <f t="shared" si="3"/>
        <v/>
      </c>
      <c r="J46" s="99" t="str">
        <f t="shared" si="3"/>
        <v/>
      </c>
      <c r="K46" s="99" t="str">
        <f t="shared" si="3"/>
        <v/>
      </c>
      <c r="L46" s="99" t="str">
        <f t="shared" si="3"/>
        <v/>
      </c>
      <c r="M46" s="99" t="str">
        <f t="shared" si="3"/>
        <v/>
      </c>
      <c r="N46" s="102" t="str">
        <f t="shared" si="3"/>
        <v/>
      </c>
      <c r="O46" s="102" t="str">
        <f t="shared" si="3"/>
        <v/>
      </c>
      <c r="P46" s="102" t="str">
        <f t="shared" si="3"/>
        <v/>
      </c>
      <c r="Q46" s="102" t="str">
        <f t="shared" si="3"/>
        <v/>
      </c>
      <c r="R46" s="97" t="str">
        <f t="shared" si="3"/>
        <v/>
      </c>
      <c r="S46" s="99" t="str">
        <f t="shared" si="3"/>
        <v/>
      </c>
      <c r="T46" s="99" t="str">
        <f t="shared" si="3"/>
        <v/>
      </c>
      <c r="U46" s="108"/>
      <c r="V46" s="30"/>
      <c r="W46" s="30"/>
      <c r="X46" s="30"/>
      <c r="Y46" s="30"/>
      <c r="Z46" s="30"/>
      <c r="AA46" s="30"/>
      <c r="AB46" s="30"/>
      <c r="AC46" s="30"/>
      <c r="AD46" s="30"/>
      <c r="AE46" s="30"/>
    </row>
    <row r="47" spans="1:31" ht="22" customHeight="1">
      <c r="A47" s="116"/>
      <c r="B47" s="117"/>
      <c r="C47" s="93"/>
      <c r="D47" s="94"/>
      <c r="E47" s="96"/>
      <c r="F47" s="115"/>
      <c r="G47" s="99" t="str">
        <f t="shared" si="3"/>
        <v/>
      </c>
      <c r="H47" s="99" t="str">
        <f t="shared" si="3"/>
        <v/>
      </c>
      <c r="I47" s="99" t="str">
        <f t="shared" si="3"/>
        <v/>
      </c>
      <c r="J47" s="99" t="str">
        <f t="shared" si="3"/>
        <v/>
      </c>
      <c r="K47" s="99" t="str">
        <f t="shared" si="3"/>
        <v/>
      </c>
      <c r="L47" s="99" t="str">
        <f t="shared" si="3"/>
        <v/>
      </c>
      <c r="M47" s="99" t="str">
        <f t="shared" si="3"/>
        <v/>
      </c>
      <c r="N47" s="102" t="str">
        <f t="shared" si="3"/>
        <v/>
      </c>
      <c r="O47" s="102" t="str">
        <f t="shared" si="3"/>
        <v/>
      </c>
      <c r="P47" s="102" t="str">
        <f t="shared" si="3"/>
        <v/>
      </c>
      <c r="Q47" s="102" t="str">
        <f t="shared" si="3"/>
        <v/>
      </c>
      <c r="R47" s="97" t="str">
        <f t="shared" si="3"/>
        <v/>
      </c>
      <c r="S47" s="99" t="str">
        <f t="shared" si="3"/>
        <v/>
      </c>
      <c r="T47" s="99" t="str">
        <f t="shared" si="3"/>
        <v/>
      </c>
      <c r="V47" s="30"/>
      <c r="W47" s="30"/>
      <c r="X47" s="30"/>
      <c r="Y47" s="30"/>
      <c r="Z47" s="30"/>
      <c r="AA47" s="30"/>
      <c r="AB47" s="30"/>
      <c r="AC47" s="30"/>
      <c r="AD47" s="30"/>
      <c r="AE47" s="30"/>
    </row>
    <row r="48" spans="1:31" ht="10" customHeight="1">
      <c r="A48" s="26"/>
      <c r="B48" s="27"/>
      <c r="C48" s="28"/>
      <c r="D48" s="28"/>
      <c r="E48" s="29"/>
      <c r="F48" s="30"/>
      <c r="G48" s="103"/>
      <c r="H48" s="103"/>
      <c r="I48" s="104"/>
      <c r="J48" s="104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V48" s="25"/>
      <c r="W48" s="5"/>
      <c r="X48" s="36"/>
      <c r="Y48" s="5"/>
      <c r="Z48" s="5"/>
      <c r="AA48" s="5"/>
      <c r="AB48" s="5"/>
      <c r="AC48" s="5"/>
      <c r="AD48" s="5"/>
      <c r="AE48" s="5"/>
    </row>
    <row r="49" spans="1:31" ht="22" customHeight="1">
      <c r="A49" s="74"/>
      <c r="B49" s="75"/>
      <c r="C49" s="76"/>
      <c r="D49" s="82" t="s">
        <v>49</v>
      </c>
      <c r="E49" s="97" t="str">
        <f>IF(SUM(E8:E47),SUM(E8:E47),"")</f>
        <v/>
      </c>
      <c r="F49" s="5"/>
      <c r="G49" s="97" t="str">
        <f t="shared" ref="G49:T49" si="4">IF(SUM(G8:G47),SUM(G8:G47),"")</f>
        <v/>
      </c>
      <c r="H49" s="97" t="str">
        <f t="shared" si="4"/>
        <v/>
      </c>
      <c r="I49" s="97" t="str">
        <f t="shared" si="4"/>
        <v/>
      </c>
      <c r="J49" s="97" t="str">
        <f t="shared" si="4"/>
        <v/>
      </c>
      <c r="K49" s="97" t="str">
        <f t="shared" si="4"/>
        <v/>
      </c>
      <c r="L49" s="97" t="str">
        <f t="shared" si="4"/>
        <v/>
      </c>
      <c r="M49" s="97" t="str">
        <f t="shared" si="4"/>
        <v/>
      </c>
      <c r="N49" s="102" t="str">
        <f t="shared" si="4"/>
        <v/>
      </c>
      <c r="O49" s="102" t="str">
        <f t="shared" si="4"/>
        <v/>
      </c>
      <c r="P49" s="102" t="str">
        <f t="shared" si="4"/>
        <v/>
      </c>
      <c r="Q49" s="102" t="str">
        <f t="shared" si="4"/>
        <v/>
      </c>
      <c r="R49" s="102" t="str">
        <f t="shared" si="4"/>
        <v/>
      </c>
      <c r="S49" s="97" t="str">
        <f t="shared" si="4"/>
        <v/>
      </c>
      <c r="T49" s="97" t="str">
        <f t="shared" si="4"/>
        <v/>
      </c>
      <c r="V49" s="25"/>
      <c r="W49" s="24"/>
      <c r="X49" s="36"/>
      <c r="Y49" s="24"/>
      <c r="Z49" s="24"/>
      <c r="AA49" s="24"/>
      <c r="AB49" s="24"/>
      <c r="AC49" s="24"/>
      <c r="AD49" s="24"/>
      <c r="AE49" s="24"/>
    </row>
    <row r="50" spans="1:31" ht="22" customHeight="1">
      <c r="A50" s="18"/>
      <c r="B50" s="19"/>
      <c r="C50" s="32"/>
      <c r="D50" s="31"/>
      <c r="E50" s="29"/>
      <c r="F50" s="24"/>
      <c r="G50" s="18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V50" s="25"/>
      <c r="X50" s="36"/>
    </row>
    <row r="51" spans="1:31" ht="22" customHeight="1">
      <c r="E51" s="37"/>
      <c r="V51" s="25"/>
      <c r="X51" s="36"/>
    </row>
    <row r="52" spans="1:31" ht="22" customHeight="1">
      <c r="E52" s="51"/>
      <c r="F52" s="113"/>
      <c r="T52" s="51"/>
      <c r="V52" s="25"/>
      <c r="X52" s="36"/>
    </row>
    <row r="53" spans="1:31" ht="22" customHeight="1">
      <c r="E53" s="51"/>
      <c r="F53" s="107"/>
      <c r="V53" s="25"/>
      <c r="X53" s="36"/>
    </row>
    <row r="54" spans="1:31" ht="22" customHeight="1">
      <c r="V54" s="25"/>
      <c r="X54" s="36"/>
    </row>
    <row r="55" spans="1:31" ht="22" customHeight="1">
      <c r="V55" s="25"/>
      <c r="X55" s="36"/>
    </row>
    <row r="56" spans="1:31" ht="22" customHeight="1">
      <c r="V56" s="25"/>
      <c r="X56" s="36"/>
    </row>
    <row r="57" spans="1:31" ht="22" customHeight="1">
      <c r="V57" s="25"/>
      <c r="X57" s="36"/>
    </row>
    <row r="58" spans="1:31" ht="22" customHeight="1">
      <c r="V58" s="25"/>
      <c r="X58" s="36"/>
    </row>
    <row r="59" spans="1:31" ht="22" customHeight="1">
      <c r="V59" s="25"/>
      <c r="X59" s="36"/>
    </row>
    <row r="60" spans="1:31" ht="22" customHeight="1">
      <c r="V60" s="25"/>
      <c r="X60" s="36"/>
    </row>
    <row r="61" spans="1:31" ht="22" customHeight="1">
      <c r="V61" s="25"/>
      <c r="X61" s="36"/>
    </row>
    <row r="62" spans="1:31" ht="22" customHeight="1">
      <c r="V62" s="25"/>
      <c r="X62" s="36"/>
    </row>
    <row r="63" spans="1:31" ht="22" customHeight="1">
      <c r="V63" s="25"/>
      <c r="X63" s="36"/>
    </row>
    <row r="64" spans="1:31" ht="22" customHeight="1">
      <c r="V64" s="25"/>
      <c r="X64" s="36"/>
    </row>
    <row r="65" spans="22:24" ht="22" customHeight="1">
      <c r="V65" s="25"/>
      <c r="X65" s="36"/>
    </row>
    <row r="66" spans="22:24" ht="22" customHeight="1">
      <c r="V66" s="25"/>
      <c r="X66" s="36"/>
    </row>
    <row r="67" spans="22:24" ht="22" customHeight="1"/>
    <row r="68" spans="22:24" ht="22" customHeight="1"/>
    <row r="69" spans="22:24" ht="22" customHeight="1"/>
    <row r="70" spans="22:24" ht="22" customHeight="1"/>
    <row r="71" spans="22:24" ht="22" customHeight="1"/>
    <row r="72" spans="22:24" ht="22" customHeight="1"/>
    <row r="73" spans="22:24" ht="22" customHeight="1"/>
    <row r="74" spans="22:24" ht="22" customHeight="1"/>
    <row r="75" spans="22:24" ht="22" customHeight="1"/>
    <row r="76" spans="22:24" ht="22" customHeight="1"/>
    <row r="77" spans="22:24" ht="22" customHeight="1"/>
    <row r="78" spans="22:24" ht="22" customHeight="1"/>
    <row r="79" spans="22:24" ht="22" customHeight="1"/>
    <row r="80" spans="22:24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  <row r="101" ht="22" customHeight="1"/>
    <row r="102" ht="22" customHeight="1"/>
    <row r="103" ht="22" customHeight="1"/>
    <row r="104" ht="22" customHeight="1"/>
    <row r="105" ht="22" customHeight="1"/>
    <row r="106" ht="22" customHeight="1"/>
    <row r="107" ht="22" customHeight="1"/>
    <row r="108" ht="22" customHeight="1"/>
    <row r="109" ht="22" customHeight="1"/>
    <row r="110" ht="22" customHeight="1"/>
    <row r="111" ht="22" customHeight="1"/>
    <row r="112" ht="22" customHeight="1"/>
    <row r="113" ht="22" customHeight="1"/>
    <row r="114" ht="22" customHeight="1"/>
    <row r="115" ht="22" customHeight="1"/>
    <row r="116" ht="22" customHeight="1"/>
    <row r="117" ht="22" customHeight="1"/>
    <row r="118" ht="22" customHeight="1"/>
    <row r="119" ht="22" customHeight="1"/>
    <row r="120" ht="22" customHeight="1"/>
    <row r="121" ht="22" customHeight="1"/>
    <row r="122" ht="22" customHeight="1"/>
    <row r="123" ht="22" customHeight="1"/>
    <row r="124" ht="22" customHeight="1"/>
    <row r="125" ht="22" customHeight="1"/>
    <row r="126" ht="22" customHeight="1"/>
    <row r="127" ht="22" customHeight="1"/>
    <row r="128" ht="22" customHeight="1"/>
    <row r="129" ht="22" customHeight="1"/>
    <row r="130" ht="22" customHeight="1"/>
    <row r="131" ht="22" customHeight="1"/>
    <row r="132" ht="22" customHeight="1"/>
    <row r="133" ht="22" customHeight="1"/>
    <row r="134" ht="22" customHeight="1"/>
    <row r="135" ht="22" customHeight="1"/>
    <row r="136" ht="22" customHeight="1"/>
    <row r="137" ht="22" customHeight="1"/>
    <row r="138" ht="22" customHeight="1"/>
    <row r="139" ht="22" customHeight="1"/>
    <row r="140" ht="22" customHeight="1"/>
    <row r="141" ht="22" customHeight="1"/>
    <row r="142" ht="22" customHeight="1"/>
    <row r="143" ht="22" customHeight="1"/>
    <row r="144" ht="22" customHeight="1"/>
    <row r="145" ht="22" customHeight="1"/>
    <row r="146" ht="22" customHeight="1"/>
    <row r="147" ht="22" customHeight="1"/>
    <row r="148" ht="22" customHeight="1"/>
    <row r="149" ht="22" customHeight="1"/>
    <row r="150" ht="22" customHeight="1"/>
    <row r="151" ht="22" customHeight="1"/>
    <row r="152" ht="22" customHeight="1"/>
    <row r="153" ht="22" customHeight="1"/>
    <row r="154" ht="22" customHeight="1"/>
    <row r="155" ht="22" customHeight="1"/>
    <row r="156" ht="22" customHeight="1"/>
    <row r="157" ht="22" customHeight="1"/>
    <row r="158" ht="22" customHeight="1"/>
    <row r="159" ht="22" customHeight="1"/>
    <row r="160" ht="22" customHeight="1"/>
    <row r="161" ht="22" customHeight="1"/>
    <row r="162" ht="22" customHeight="1"/>
    <row r="163" ht="22" customHeight="1"/>
    <row r="164" ht="22" customHeight="1"/>
    <row r="165" ht="22" customHeight="1"/>
    <row r="166" ht="22" customHeight="1"/>
    <row r="167" ht="22" customHeight="1"/>
    <row r="168" ht="22" customHeight="1"/>
    <row r="169" ht="22" customHeight="1"/>
    <row r="170" ht="22" customHeight="1"/>
    <row r="171" ht="22" customHeight="1"/>
    <row r="172" ht="22" customHeight="1"/>
    <row r="173" ht="22" customHeight="1"/>
    <row r="174" ht="22" customHeight="1"/>
    <row r="175" ht="22" customHeight="1"/>
    <row r="176" ht="22" customHeight="1"/>
    <row r="177" ht="22" customHeight="1"/>
    <row r="178" ht="22" customHeight="1"/>
    <row r="179" ht="22" customHeight="1"/>
    <row r="180" ht="22" customHeight="1"/>
    <row r="181" ht="22" customHeight="1"/>
    <row r="182" ht="22" customHeight="1"/>
    <row r="183" ht="22" customHeight="1"/>
    <row r="184" ht="22" customHeight="1"/>
    <row r="185" ht="22" customHeight="1"/>
    <row r="186" ht="22" customHeight="1"/>
    <row r="187" ht="22" customHeight="1"/>
    <row r="188" ht="22" customHeight="1"/>
    <row r="189" ht="22" customHeight="1"/>
    <row r="190" ht="22" customHeight="1"/>
    <row r="191" ht="22" customHeight="1"/>
    <row r="192" ht="22" customHeight="1"/>
    <row r="193" ht="22" customHeight="1"/>
    <row r="194" ht="22" customHeight="1"/>
    <row r="195" ht="22" customHeight="1"/>
    <row r="196" ht="22" customHeight="1"/>
    <row r="197" ht="22" customHeight="1"/>
    <row r="198" ht="22" customHeight="1"/>
    <row r="199" ht="22" customHeight="1"/>
    <row r="200" ht="22" customHeight="1"/>
    <row r="201" ht="22" customHeight="1"/>
    <row r="202" ht="22" customHeight="1"/>
  </sheetData>
  <sheetProtection password="DC9F" sheet="1" objects="1" scenarios="1" formatCells="0" sort="0"/>
  <mergeCells count="5">
    <mergeCell ref="A3:D3"/>
    <mergeCell ref="I3:L3"/>
    <mergeCell ref="M3:O3"/>
    <mergeCell ref="P3:R3"/>
    <mergeCell ref="E3:H3"/>
  </mergeCells>
  <phoneticPr fontId="2"/>
  <printOptions horizontalCentered="1" verticalCentered="1"/>
  <pageMargins left="0.25" right="0.25" top="0.25" bottom="0.25" header="0.5" footer="0.5"/>
  <pageSetup scale="5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2"/>
  <sheetViews>
    <sheetView showRuler="0" workbookViewId="0">
      <selection activeCell="A8" sqref="A8"/>
    </sheetView>
  </sheetViews>
  <sheetFormatPr baseColWidth="10" defaultRowHeight="12" x14ac:dyDescent="0"/>
  <cols>
    <col min="1" max="1" width="5.5703125" style="34" customWidth="1"/>
    <col min="2" max="2" width="4.42578125" style="35" customWidth="1"/>
    <col min="3" max="4" width="20.7109375" style="36" customWidth="1"/>
    <col min="5" max="5" width="10" style="36" customWidth="1"/>
    <col min="6" max="6" width="0.7109375" style="38" customWidth="1"/>
    <col min="7" max="8" width="8.7109375" style="34" customWidth="1"/>
    <col min="9" max="20" width="8.7109375" style="38" customWidth="1"/>
    <col min="21" max="16384" width="10.7109375" style="38"/>
  </cols>
  <sheetData>
    <row r="1" spans="1:20" s="3" customFormat="1" ht="33" customHeight="1" thickBot="1">
      <c r="A1" s="70" t="s">
        <v>38</v>
      </c>
      <c r="B1" s="1"/>
      <c r="C1" s="2"/>
      <c r="D1" s="2"/>
      <c r="E1" s="2"/>
      <c r="G1" s="4"/>
      <c r="H1" s="4"/>
    </row>
    <row r="2" spans="1:20" s="63" customFormat="1" ht="16" customHeight="1">
      <c r="A2" s="53" t="s">
        <v>39</v>
      </c>
      <c r="B2" s="54"/>
      <c r="C2" s="55"/>
      <c r="D2" s="56"/>
      <c r="E2" s="57" t="s">
        <v>46</v>
      </c>
      <c r="F2" s="58"/>
      <c r="G2" s="59"/>
      <c r="H2" s="60"/>
      <c r="I2" s="57" t="s">
        <v>44</v>
      </c>
      <c r="J2" s="58"/>
      <c r="K2" s="58"/>
      <c r="L2" s="61"/>
      <c r="M2" s="57" t="s">
        <v>47</v>
      </c>
      <c r="N2" s="55"/>
      <c r="O2" s="61"/>
      <c r="P2" s="57" t="s">
        <v>45</v>
      </c>
      <c r="Q2" s="58"/>
      <c r="R2" s="60"/>
      <c r="S2" s="57" t="s">
        <v>48</v>
      </c>
      <c r="T2" s="62"/>
    </row>
    <row r="3" spans="1:20" s="68" customFormat="1" ht="34" customHeight="1" thickBot="1">
      <c r="A3" s="156"/>
      <c r="B3" s="163"/>
      <c r="C3" s="163"/>
      <c r="D3" s="164"/>
      <c r="E3" s="155"/>
      <c r="F3" s="165"/>
      <c r="G3" s="165"/>
      <c r="H3" s="166"/>
      <c r="I3" s="150"/>
      <c r="J3" s="163"/>
      <c r="K3" s="163"/>
      <c r="L3" s="164"/>
      <c r="M3" s="156"/>
      <c r="N3" s="165"/>
      <c r="O3" s="166"/>
      <c r="P3" s="154"/>
      <c r="Q3" s="163"/>
      <c r="R3" s="163"/>
      <c r="S3" s="64" t="s">
        <v>20</v>
      </c>
      <c r="T3" s="65"/>
    </row>
    <row r="4" spans="1:20" s="7" customFormat="1" ht="10" customHeight="1" thickBot="1">
      <c r="A4" s="52"/>
      <c r="B4" s="46"/>
      <c r="C4" s="47"/>
      <c r="D4" s="47"/>
      <c r="E4" s="6"/>
      <c r="G4" s="8"/>
      <c r="H4" s="9"/>
    </row>
    <row r="5" spans="1:20" s="7" customFormat="1" ht="20" customHeight="1">
      <c r="A5" s="83"/>
      <c r="B5" s="92" t="s">
        <v>40</v>
      </c>
      <c r="C5" s="119"/>
      <c r="D5" s="9"/>
      <c r="E5" s="119"/>
      <c r="F5" s="123"/>
      <c r="G5" s="122" t="s">
        <v>26</v>
      </c>
      <c r="H5" s="11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3"/>
    </row>
    <row r="6" spans="1:20" s="17" customFormat="1" ht="20" customHeight="1" thickBot="1">
      <c r="A6" s="85" t="s">
        <v>18</v>
      </c>
      <c r="B6" s="86" t="s">
        <v>19</v>
      </c>
      <c r="C6" s="87" t="s">
        <v>43</v>
      </c>
      <c r="D6" s="88" t="s">
        <v>42</v>
      </c>
      <c r="E6" s="120" t="s">
        <v>41</v>
      </c>
      <c r="F6" s="124"/>
      <c r="G6" s="42"/>
      <c r="H6" s="15"/>
      <c r="I6" s="42"/>
      <c r="J6" s="15"/>
      <c r="K6" s="15"/>
      <c r="L6" s="42"/>
      <c r="M6" s="15"/>
      <c r="N6" s="15"/>
      <c r="O6" s="15"/>
      <c r="P6" s="15"/>
      <c r="Q6" s="15"/>
      <c r="R6" s="15"/>
      <c r="S6" s="15"/>
      <c r="T6" s="16"/>
    </row>
    <row r="7" spans="1:20" s="24" customFormat="1" ht="40" hidden="1" customHeight="1">
      <c r="A7" s="18"/>
      <c r="B7" s="19"/>
      <c r="C7" s="18"/>
      <c r="D7" s="20"/>
      <c r="E7" s="121"/>
      <c r="F7" s="125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1:20" s="25" customFormat="1" ht="22" customHeight="1">
      <c r="A8" s="143"/>
      <c r="B8" s="144"/>
      <c r="C8" s="145"/>
      <c r="D8" s="146"/>
      <c r="E8" s="97"/>
      <c r="F8" s="126"/>
      <c r="G8" s="99"/>
      <c r="H8" s="99"/>
      <c r="I8" s="99"/>
      <c r="J8" s="99"/>
      <c r="K8" s="99"/>
      <c r="L8" s="99"/>
      <c r="M8" s="99"/>
      <c r="N8" s="100"/>
      <c r="O8" s="100"/>
      <c r="P8" s="100"/>
      <c r="Q8" s="100"/>
      <c r="R8" s="101"/>
      <c r="S8" s="99"/>
      <c r="T8" s="99"/>
    </row>
    <row r="9" spans="1:20" s="25" customFormat="1" ht="22" customHeight="1">
      <c r="A9" s="143"/>
      <c r="B9" s="144"/>
      <c r="C9" s="145"/>
      <c r="D9" s="146"/>
      <c r="E9" s="97"/>
      <c r="F9" s="127"/>
      <c r="G9" s="99"/>
      <c r="H9" s="99"/>
      <c r="I9" s="99"/>
      <c r="J9" s="99"/>
      <c r="K9" s="99"/>
      <c r="L9" s="99"/>
      <c r="M9" s="99"/>
      <c r="N9" s="100"/>
      <c r="O9" s="100"/>
      <c r="P9" s="100"/>
      <c r="Q9" s="100"/>
      <c r="R9" s="101"/>
      <c r="S9" s="99"/>
      <c r="T9" s="99"/>
    </row>
    <row r="10" spans="1:20" s="25" customFormat="1" ht="22" customHeight="1">
      <c r="A10" s="143"/>
      <c r="B10" s="144"/>
      <c r="C10" s="145"/>
      <c r="D10" s="146"/>
      <c r="E10" s="97"/>
      <c r="F10" s="127"/>
      <c r="G10" s="99"/>
      <c r="H10" s="99"/>
      <c r="I10" s="99"/>
      <c r="J10" s="99"/>
      <c r="K10" s="99"/>
      <c r="L10" s="99"/>
      <c r="M10" s="99"/>
      <c r="N10" s="102"/>
      <c r="O10" s="102"/>
      <c r="P10" s="102"/>
      <c r="Q10" s="102"/>
      <c r="R10" s="97"/>
      <c r="S10" s="99"/>
      <c r="T10" s="99"/>
    </row>
    <row r="11" spans="1:20" s="25" customFormat="1" ht="22" customHeight="1">
      <c r="A11" s="143"/>
      <c r="B11" s="144"/>
      <c r="C11" s="145"/>
      <c r="D11" s="146"/>
      <c r="E11" s="97"/>
      <c r="F11" s="127"/>
      <c r="G11" s="99"/>
      <c r="H11" s="99"/>
      <c r="I11" s="99"/>
      <c r="J11" s="99"/>
      <c r="K11" s="99"/>
      <c r="L11" s="99"/>
      <c r="M11" s="99"/>
      <c r="N11" s="102"/>
      <c r="O11" s="102"/>
      <c r="P11" s="102"/>
      <c r="Q11" s="102"/>
      <c r="R11" s="97"/>
      <c r="S11" s="99"/>
      <c r="T11" s="99"/>
    </row>
    <row r="12" spans="1:20" s="25" customFormat="1" ht="22" customHeight="1">
      <c r="A12" s="143"/>
      <c r="B12" s="144"/>
      <c r="C12" s="145"/>
      <c r="D12" s="146"/>
      <c r="E12" s="97"/>
      <c r="F12" s="127"/>
      <c r="G12" s="99"/>
      <c r="H12" s="99"/>
      <c r="I12" s="99"/>
      <c r="J12" s="99"/>
      <c r="K12" s="99"/>
      <c r="L12" s="99"/>
      <c r="M12" s="99"/>
      <c r="N12" s="102"/>
      <c r="O12" s="102"/>
      <c r="P12" s="102"/>
      <c r="Q12" s="102"/>
      <c r="R12" s="97"/>
      <c r="S12" s="99"/>
      <c r="T12" s="99"/>
    </row>
    <row r="13" spans="1:20" s="25" customFormat="1" ht="22" customHeight="1">
      <c r="A13" s="143"/>
      <c r="B13" s="144"/>
      <c r="C13" s="145"/>
      <c r="D13" s="146"/>
      <c r="E13" s="97"/>
      <c r="F13" s="127"/>
      <c r="G13" s="99"/>
      <c r="H13" s="99"/>
      <c r="I13" s="99"/>
      <c r="J13" s="99"/>
      <c r="K13" s="99"/>
      <c r="L13" s="99"/>
      <c r="M13" s="99"/>
      <c r="N13" s="102"/>
      <c r="O13" s="102"/>
      <c r="P13" s="102"/>
      <c r="Q13" s="102"/>
      <c r="R13" s="97"/>
      <c r="S13" s="99"/>
      <c r="T13" s="99"/>
    </row>
    <row r="14" spans="1:20" s="25" customFormat="1" ht="22" customHeight="1">
      <c r="A14" s="143"/>
      <c r="B14" s="144"/>
      <c r="C14" s="147"/>
      <c r="D14" s="146"/>
      <c r="E14" s="97"/>
      <c r="F14" s="127"/>
      <c r="G14" s="99"/>
      <c r="H14" s="99"/>
      <c r="I14" s="99"/>
      <c r="J14" s="99"/>
      <c r="K14" s="99"/>
      <c r="L14" s="99"/>
      <c r="M14" s="99"/>
      <c r="N14" s="102"/>
      <c r="O14" s="102"/>
      <c r="P14" s="102"/>
      <c r="Q14" s="102"/>
      <c r="R14" s="97"/>
      <c r="S14" s="99"/>
      <c r="T14" s="99"/>
    </row>
    <row r="15" spans="1:20" s="25" customFormat="1" ht="22" customHeight="1">
      <c r="A15" s="143"/>
      <c r="B15" s="144"/>
      <c r="C15" s="145"/>
      <c r="D15" s="146"/>
      <c r="E15" s="97"/>
      <c r="F15" s="127"/>
      <c r="G15" s="99"/>
      <c r="H15" s="99"/>
      <c r="I15" s="99"/>
      <c r="J15" s="99"/>
      <c r="K15" s="99"/>
      <c r="L15" s="99"/>
      <c r="M15" s="99"/>
      <c r="N15" s="102"/>
      <c r="O15" s="102"/>
      <c r="P15" s="102"/>
      <c r="Q15" s="102"/>
      <c r="R15" s="97"/>
      <c r="S15" s="99"/>
      <c r="T15" s="99"/>
    </row>
    <row r="16" spans="1:20" s="25" customFormat="1" ht="22" customHeight="1">
      <c r="A16" s="143"/>
      <c r="B16" s="144"/>
      <c r="C16" s="145"/>
      <c r="D16" s="146"/>
      <c r="E16" s="97"/>
      <c r="F16" s="127"/>
      <c r="G16" s="99"/>
      <c r="H16" s="99"/>
      <c r="I16" s="99"/>
      <c r="J16" s="99"/>
      <c r="K16" s="99"/>
      <c r="L16" s="99"/>
      <c r="M16" s="99"/>
      <c r="N16" s="102"/>
      <c r="O16" s="102"/>
      <c r="P16" s="102"/>
      <c r="Q16" s="102"/>
      <c r="R16" s="97"/>
      <c r="S16" s="99"/>
      <c r="T16" s="99"/>
    </row>
    <row r="17" spans="1:20" s="25" customFormat="1" ht="22" customHeight="1">
      <c r="A17" s="143"/>
      <c r="B17" s="144"/>
      <c r="C17" s="145"/>
      <c r="D17" s="146"/>
      <c r="E17" s="97"/>
      <c r="F17" s="127"/>
      <c r="G17" s="99"/>
      <c r="H17" s="99"/>
      <c r="I17" s="99"/>
      <c r="J17" s="99"/>
      <c r="K17" s="99"/>
      <c r="L17" s="99"/>
      <c r="M17" s="99"/>
      <c r="N17" s="102"/>
      <c r="O17" s="102"/>
      <c r="P17" s="102"/>
      <c r="Q17" s="102"/>
      <c r="R17" s="97"/>
      <c r="S17" s="99"/>
      <c r="T17" s="99"/>
    </row>
    <row r="18" spans="1:20" s="25" customFormat="1" ht="22" customHeight="1">
      <c r="A18" s="143"/>
      <c r="B18" s="144"/>
      <c r="C18" s="145"/>
      <c r="D18" s="146"/>
      <c r="E18" s="97"/>
      <c r="F18" s="127"/>
      <c r="G18" s="99"/>
      <c r="H18" s="99"/>
      <c r="I18" s="99"/>
      <c r="J18" s="99"/>
      <c r="K18" s="99"/>
      <c r="L18" s="99"/>
      <c r="M18" s="99"/>
      <c r="N18" s="102"/>
      <c r="O18" s="102"/>
      <c r="P18" s="102"/>
      <c r="Q18" s="102"/>
      <c r="R18" s="97"/>
      <c r="S18" s="99"/>
      <c r="T18" s="99"/>
    </row>
    <row r="19" spans="1:20" s="25" customFormat="1" ht="22" customHeight="1">
      <c r="A19" s="143"/>
      <c r="B19" s="144"/>
      <c r="C19" s="145"/>
      <c r="D19" s="146"/>
      <c r="E19" s="97"/>
      <c r="F19" s="127"/>
      <c r="G19" s="99"/>
      <c r="H19" s="99"/>
      <c r="I19" s="99"/>
      <c r="J19" s="99"/>
      <c r="K19" s="99"/>
      <c r="L19" s="99"/>
      <c r="M19" s="99"/>
      <c r="N19" s="102"/>
      <c r="O19" s="102"/>
      <c r="P19" s="102"/>
      <c r="Q19" s="102"/>
      <c r="R19" s="97"/>
      <c r="S19" s="99"/>
      <c r="T19" s="99"/>
    </row>
    <row r="20" spans="1:20" s="25" customFormat="1" ht="22" customHeight="1">
      <c r="A20" s="143"/>
      <c r="B20" s="144"/>
      <c r="C20" s="145"/>
      <c r="D20" s="146"/>
      <c r="E20" s="97"/>
      <c r="F20" s="127"/>
      <c r="G20" s="99"/>
      <c r="H20" s="99"/>
      <c r="I20" s="99"/>
      <c r="J20" s="99"/>
      <c r="K20" s="99"/>
      <c r="L20" s="99"/>
      <c r="M20" s="99"/>
      <c r="N20" s="102"/>
      <c r="O20" s="102"/>
      <c r="P20" s="102"/>
      <c r="Q20" s="102"/>
      <c r="R20" s="97"/>
      <c r="S20" s="99"/>
      <c r="T20" s="99"/>
    </row>
    <row r="21" spans="1:20" s="25" customFormat="1" ht="22" customHeight="1">
      <c r="A21" s="143"/>
      <c r="B21" s="144"/>
      <c r="C21" s="145"/>
      <c r="D21" s="146"/>
      <c r="E21" s="97"/>
      <c r="F21" s="127"/>
      <c r="G21" s="99"/>
      <c r="H21" s="99"/>
      <c r="I21" s="99"/>
      <c r="J21" s="99"/>
      <c r="K21" s="99"/>
      <c r="L21" s="99"/>
      <c r="M21" s="99"/>
      <c r="N21" s="102"/>
      <c r="O21" s="102"/>
      <c r="P21" s="102"/>
      <c r="Q21" s="102"/>
      <c r="R21" s="97"/>
      <c r="S21" s="99"/>
      <c r="T21" s="99"/>
    </row>
    <row r="22" spans="1:20" s="25" customFormat="1" ht="22" customHeight="1">
      <c r="A22" s="143"/>
      <c r="B22" s="144"/>
      <c r="C22" s="145"/>
      <c r="D22" s="146"/>
      <c r="E22" s="97"/>
      <c r="F22" s="127"/>
      <c r="G22" s="99"/>
      <c r="H22" s="99"/>
      <c r="I22" s="99"/>
      <c r="J22" s="99"/>
      <c r="K22" s="99"/>
      <c r="L22" s="99"/>
      <c r="M22" s="99"/>
      <c r="N22" s="102"/>
      <c r="O22" s="102"/>
      <c r="P22" s="102"/>
      <c r="Q22" s="102"/>
      <c r="R22" s="97"/>
      <c r="S22" s="99"/>
      <c r="T22" s="99"/>
    </row>
    <row r="23" spans="1:20" s="25" customFormat="1" ht="22" customHeight="1">
      <c r="A23" s="143"/>
      <c r="B23" s="144"/>
      <c r="C23" s="145"/>
      <c r="D23" s="146"/>
      <c r="E23" s="97"/>
      <c r="F23" s="127"/>
      <c r="G23" s="99"/>
      <c r="H23" s="99"/>
      <c r="I23" s="99"/>
      <c r="J23" s="99"/>
      <c r="K23" s="99"/>
      <c r="L23" s="99"/>
      <c r="M23" s="99"/>
      <c r="N23" s="102"/>
      <c r="O23" s="102"/>
      <c r="P23" s="102"/>
      <c r="Q23" s="102"/>
      <c r="R23" s="97"/>
      <c r="S23" s="99"/>
      <c r="T23" s="99"/>
    </row>
    <row r="24" spans="1:20" s="25" customFormat="1" ht="22" customHeight="1">
      <c r="A24" s="143"/>
      <c r="B24" s="144"/>
      <c r="C24" s="145"/>
      <c r="D24" s="146"/>
      <c r="E24" s="97"/>
      <c r="F24" s="127"/>
      <c r="G24" s="99"/>
      <c r="H24" s="99"/>
      <c r="I24" s="99"/>
      <c r="J24" s="99"/>
      <c r="K24" s="99"/>
      <c r="L24" s="99"/>
      <c r="M24" s="99"/>
      <c r="N24" s="102"/>
      <c r="O24" s="102"/>
      <c r="P24" s="102"/>
      <c r="Q24" s="102"/>
      <c r="R24" s="97"/>
      <c r="S24" s="99"/>
      <c r="T24" s="99"/>
    </row>
    <row r="25" spans="1:20" s="25" customFormat="1" ht="22" customHeight="1">
      <c r="A25" s="143"/>
      <c r="B25" s="144"/>
      <c r="C25" s="145"/>
      <c r="D25" s="146"/>
      <c r="E25" s="97"/>
      <c r="F25" s="127"/>
      <c r="G25" s="99"/>
      <c r="H25" s="99"/>
      <c r="I25" s="99"/>
      <c r="J25" s="99"/>
      <c r="K25" s="99"/>
      <c r="L25" s="99"/>
      <c r="M25" s="99"/>
      <c r="N25" s="102"/>
      <c r="O25" s="102"/>
      <c r="P25" s="102"/>
      <c r="Q25" s="102"/>
      <c r="R25" s="97"/>
      <c r="S25" s="99"/>
      <c r="T25" s="99"/>
    </row>
    <row r="26" spans="1:20" s="25" customFormat="1" ht="22" customHeight="1">
      <c r="A26" s="143"/>
      <c r="B26" s="144"/>
      <c r="C26" s="145"/>
      <c r="D26" s="146"/>
      <c r="E26" s="97"/>
      <c r="F26" s="127"/>
      <c r="G26" s="99"/>
      <c r="H26" s="99"/>
      <c r="I26" s="99"/>
      <c r="J26" s="99"/>
      <c r="K26" s="99"/>
      <c r="L26" s="99"/>
      <c r="M26" s="99"/>
      <c r="N26" s="102"/>
      <c r="O26" s="102"/>
      <c r="P26" s="102"/>
      <c r="Q26" s="102"/>
      <c r="R26" s="97"/>
      <c r="S26" s="99"/>
      <c r="T26" s="99"/>
    </row>
    <row r="27" spans="1:20" s="25" customFormat="1" ht="22" customHeight="1">
      <c r="A27" s="143"/>
      <c r="B27" s="144"/>
      <c r="C27" s="145"/>
      <c r="D27" s="146"/>
      <c r="E27" s="97"/>
      <c r="F27" s="127"/>
      <c r="G27" s="99"/>
      <c r="H27" s="99"/>
      <c r="I27" s="99"/>
      <c r="J27" s="99"/>
      <c r="K27" s="99"/>
      <c r="L27" s="99"/>
      <c r="M27" s="99"/>
      <c r="N27" s="102"/>
      <c r="O27" s="102"/>
      <c r="P27" s="102"/>
      <c r="Q27" s="102"/>
      <c r="R27" s="97"/>
      <c r="S27" s="99"/>
      <c r="T27" s="99"/>
    </row>
    <row r="28" spans="1:20" s="25" customFormat="1" ht="22" customHeight="1">
      <c r="A28" s="143"/>
      <c r="B28" s="144"/>
      <c r="C28" s="145"/>
      <c r="D28" s="146"/>
      <c r="E28" s="97"/>
      <c r="F28" s="127"/>
      <c r="G28" s="99"/>
      <c r="H28" s="99"/>
      <c r="I28" s="99"/>
      <c r="J28" s="99"/>
      <c r="K28" s="99"/>
      <c r="L28" s="99"/>
      <c r="M28" s="99"/>
      <c r="N28" s="102"/>
      <c r="O28" s="102"/>
      <c r="P28" s="102"/>
      <c r="Q28" s="102"/>
      <c r="R28" s="97"/>
      <c r="S28" s="99"/>
      <c r="T28" s="99"/>
    </row>
    <row r="29" spans="1:20" s="25" customFormat="1" ht="22" customHeight="1">
      <c r="A29" s="143"/>
      <c r="B29" s="144"/>
      <c r="C29" s="145"/>
      <c r="D29" s="146"/>
      <c r="E29" s="97"/>
      <c r="F29" s="127"/>
      <c r="G29" s="99"/>
      <c r="H29" s="99"/>
      <c r="I29" s="99"/>
      <c r="J29" s="99"/>
      <c r="K29" s="99"/>
      <c r="L29" s="99"/>
      <c r="M29" s="99"/>
      <c r="N29" s="102"/>
      <c r="O29" s="102"/>
      <c r="P29" s="102"/>
      <c r="Q29" s="102"/>
      <c r="R29" s="97"/>
      <c r="S29" s="99"/>
      <c r="T29" s="99"/>
    </row>
    <row r="30" spans="1:20" s="25" customFormat="1" ht="22" customHeight="1">
      <c r="A30" s="143"/>
      <c r="B30" s="144"/>
      <c r="C30" s="145"/>
      <c r="D30" s="146"/>
      <c r="E30" s="97"/>
      <c r="F30" s="127"/>
      <c r="G30" s="99"/>
      <c r="H30" s="99"/>
      <c r="I30" s="99"/>
      <c r="J30" s="99"/>
      <c r="K30" s="99"/>
      <c r="L30" s="99"/>
      <c r="M30" s="99"/>
      <c r="N30" s="102"/>
      <c r="O30" s="102"/>
      <c r="P30" s="102"/>
      <c r="Q30" s="102"/>
      <c r="R30" s="97"/>
      <c r="S30" s="99"/>
      <c r="T30" s="99"/>
    </row>
    <row r="31" spans="1:20" s="25" customFormat="1" ht="22" customHeight="1">
      <c r="A31" s="143"/>
      <c r="B31" s="144"/>
      <c r="C31" s="145"/>
      <c r="D31" s="146"/>
      <c r="E31" s="97"/>
      <c r="F31" s="127"/>
      <c r="G31" s="99"/>
      <c r="H31" s="99"/>
      <c r="I31" s="99"/>
      <c r="J31" s="99"/>
      <c r="K31" s="99"/>
      <c r="L31" s="99"/>
      <c r="M31" s="99"/>
      <c r="N31" s="102"/>
      <c r="O31" s="102"/>
      <c r="P31" s="102"/>
      <c r="Q31" s="102"/>
      <c r="R31" s="97"/>
      <c r="S31" s="99"/>
      <c r="T31" s="99"/>
    </row>
    <row r="32" spans="1:20" s="25" customFormat="1" ht="22" customHeight="1">
      <c r="A32" s="143"/>
      <c r="B32" s="144"/>
      <c r="C32" s="145"/>
      <c r="D32" s="146"/>
      <c r="E32" s="97"/>
      <c r="F32" s="127"/>
      <c r="G32" s="99"/>
      <c r="H32" s="99"/>
      <c r="I32" s="99"/>
      <c r="J32" s="99"/>
      <c r="K32" s="99"/>
      <c r="L32" s="99"/>
      <c r="M32" s="99"/>
      <c r="N32" s="102"/>
      <c r="O32" s="102"/>
      <c r="P32" s="102"/>
      <c r="Q32" s="102"/>
      <c r="R32" s="97"/>
      <c r="S32" s="99"/>
      <c r="T32" s="99"/>
    </row>
    <row r="33" spans="1:20" s="30" customFormat="1" ht="22" customHeight="1">
      <c r="A33" s="143"/>
      <c r="B33" s="144"/>
      <c r="C33" s="145"/>
      <c r="D33" s="146"/>
      <c r="E33" s="97"/>
      <c r="F33" s="127"/>
      <c r="G33" s="99"/>
      <c r="H33" s="99"/>
      <c r="I33" s="99"/>
      <c r="J33" s="99"/>
      <c r="K33" s="99"/>
      <c r="L33" s="99"/>
      <c r="M33" s="99"/>
      <c r="N33" s="102"/>
      <c r="O33" s="102"/>
      <c r="P33" s="102"/>
      <c r="Q33" s="102"/>
      <c r="R33" s="97"/>
      <c r="S33" s="99"/>
      <c r="T33" s="99"/>
    </row>
    <row r="34" spans="1:20" s="5" customFormat="1" ht="22" customHeight="1">
      <c r="A34" s="143"/>
      <c r="B34" s="144"/>
      <c r="C34" s="145"/>
      <c r="D34" s="146"/>
      <c r="E34" s="97"/>
      <c r="F34" s="127"/>
      <c r="G34" s="99"/>
      <c r="H34" s="99"/>
      <c r="I34" s="99"/>
      <c r="J34" s="99"/>
      <c r="K34" s="99"/>
      <c r="L34" s="99"/>
      <c r="M34" s="99"/>
      <c r="N34" s="102"/>
      <c r="O34" s="102"/>
      <c r="P34" s="102"/>
      <c r="Q34" s="102"/>
      <c r="R34" s="97"/>
      <c r="S34" s="99"/>
      <c r="T34" s="99"/>
    </row>
    <row r="35" spans="1:20" s="24" customFormat="1" ht="22" customHeight="1">
      <c r="A35" s="143"/>
      <c r="B35" s="144"/>
      <c r="C35" s="145"/>
      <c r="D35" s="146"/>
      <c r="E35" s="97"/>
      <c r="F35" s="127"/>
      <c r="G35" s="99"/>
      <c r="H35" s="99"/>
      <c r="I35" s="99"/>
      <c r="J35" s="99"/>
      <c r="K35" s="99"/>
      <c r="L35" s="99"/>
      <c r="M35" s="99"/>
      <c r="N35" s="102"/>
      <c r="O35" s="102"/>
      <c r="P35" s="102"/>
      <c r="Q35" s="102"/>
      <c r="R35" s="97"/>
      <c r="S35" s="99"/>
      <c r="T35" s="99"/>
    </row>
    <row r="36" spans="1:20" s="24" customFormat="1" ht="22" customHeight="1">
      <c r="A36" s="143"/>
      <c r="B36" s="144"/>
      <c r="C36" s="145"/>
      <c r="D36" s="146"/>
      <c r="E36" s="97"/>
      <c r="F36" s="127"/>
      <c r="G36" s="99"/>
      <c r="H36" s="99"/>
      <c r="I36" s="99"/>
      <c r="J36" s="99"/>
      <c r="K36" s="99"/>
      <c r="L36" s="99"/>
      <c r="M36" s="99"/>
      <c r="N36" s="102"/>
      <c r="O36" s="102"/>
      <c r="P36" s="102"/>
      <c r="Q36" s="102"/>
      <c r="R36" s="97"/>
      <c r="S36" s="99"/>
      <c r="T36" s="99"/>
    </row>
    <row r="37" spans="1:20" s="24" customFormat="1" ht="22" customHeight="1">
      <c r="A37" s="143"/>
      <c r="B37" s="144"/>
      <c r="C37" s="145"/>
      <c r="D37" s="146"/>
      <c r="E37" s="97"/>
      <c r="F37" s="127"/>
      <c r="G37" s="99"/>
      <c r="H37" s="99"/>
      <c r="I37" s="99"/>
      <c r="J37" s="99"/>
      <c r="K37" s="99"/>
      <c r="L37" s="99"/>
      <c r="M37" s="99"/>
      <c r="N37" s="102"/>
      <c r="O37" s="102"/>
      <c r="P37" s="102"/>
      <c r="Q37" s="102"/>
      <c r="R37" s="97"/>
      <c r="S37" s="99"/>
      <c r="T37" s="99"/>
    </row>
    <row r="38" spans="1:20" s="24" customFormat="1" ht="22" customHeight="1">
      <c r="A38" s="143"/>
      <c r="B38" s="144"/>
      <c r="C38" s="145"/>
      <c r="D38" s="146"/>
      <c r="E38" s="97"/>
      <c r="F38" s="127"/>
      <c r="G38" s="99"/>
      <c r="H38" s="99"/>
      <c r="I38" s="99"/>
      <c r="J38" s="99"/>
      <c r="K38" s="99"/>
      <c r="L38" s="99"/>
      <c r="M38" s="99"/>
      <c r="N38" s="102"/>
      <c r="O38" s="102"/>
      <c r="P38" s="102"/>
      <c r="Q38" s="102"/>
      <c r="R38" s="97"/>
      <c r="S38" s="99"/>
      <c r="T38" s="99"/>
    </row>
    <row r="39" spans="1:20" s="24" customFormat="1" ht="22" customHeight="1">
      <c r="A39" s="143"/>
      <c r="B39" s="144"/>
      <c r="C39" s="145"/>
      <c r="D39" s="146"/>
      <c r="E39" s="97"/>
      <c r="F39" s="127"/>
      <c r="G39" s="99"/>
      <c r="H39" s="99"/>
      <c r="I39" s="99"/>
      <c r="J39" s="99"/>
      <c r="K39" s="99"/>
      <c r="L39" s="99"/>
      <c r="M39" s="99"/>
      <c r="N39" s="102"/>
      <c r="O39" s="102"/>
      <c r="P39" s="102"/>
      <c r="Q39" s="102"/>
      <c r="R39" s="97"/>
      <c r="S39" s="99"/>
      <c r="T39" s="99"/>
    </row>
    <row r="40" spans="1:20" s="24" customFormat="1" ht="22" customHeight="1">
      <c r="A40" s="143"/>
      <c r="B40" s="144"/>
      <c r="C40" s="145"/>
      <c r="D40" s="146"/>
      <c r="E40" s="97"/>
      <c r="F40" s="127"/>
      <c r="G40" s="99"/>
      <c r="H40" s="99"/>
      <c r="I40" s="99"/>
      <c r="J40" s="99"/>
      <c r="K40" s="99"/>
      <c r="L40" s="99"/>
      <c r="M40" s="99"/>
      <c r="N40" s="102"/>
      <c r="O40" s="102"/>
      <c r="P40" s="102"/>
      <c r="Q40" s="102"/>
      <c r="R40" s="97"/>
      <c r="S40" s="99"/>
      <c r="T40" s="99"/>
    </row>
    <row r="41" spans="1:20" s="24" customFormat="1" ht="22" customHeight="1">
      <c r="A41" s="143"/>
      <c r="B41" s="144"/>
      <c r="C41" s="145"/>
      <c r="D41" s="146"/>
      <c r="E41" s="97"/>
      <c r="F41" s="127"/>
      <c r="G41" s="99"/>
      <c r="H41" s="99"/>
      <c r="I41" s="99"/>
      <c r="J41" s="99"/>
      <c r="K41" s="99"/>
      <c r="L41" s="99"/>
      <c r="M41" s="99"/>
      <c r="N41" s="102"/>
      <c r="O41" s="102"/>
      <c r="P41" s="102"/>
      <c r="Q41" s="102"/>
      <c r="R41" s="97"/>
      <c r="S41" s="99"/>
      <c r="T41" s="99"/>
    </row>
    <row r="42" spans="1:20" ht="22" customHeight="1">
      <c r="A42" s="143"/>
      <c r="B42" s="144"/>
      <c r="C42" s="145"/>
      <c r="D42" s="146"/>
      <c r="E42" s="97"/>
      <c r="F42" s="127"/>
      <c r="G42" s="99"/>
      <c r="H42" s="99"/>
      <c r="I42" s="99"/>
      <c r="J42" s="99"/>
      <c r="K42" s="99"/>
      <c r="L42" s="99"/>
      <c r="M42" s="99"/>
      <c r="N42" s="102"/>
      <c r="O42" s="102"/>
      <c r="P42" s="102"/>
      <c r="Q42" s="102"/>
      <c r="R42" s="97"/>
      <c r="S42" s="99"/>
      <c r="T42" s="99"/>
    </row>
    <row r="43" spans="1:20" ht="10" customHeight="1">
      <c r="A43" s="26"/>
      <c r="B43" s="27"/>
      <c r="C43" s="28"/>
      <c r="D43" s="28"/>
      <c r="E43" s="29"/>
      <c r="F43" s="30"/>
      <c r="G43" s="103"/>
      <c r="H43" s="103"/>
      <c r="I43" s="104"/>
      <c r="J43" s="104"/>
      <c r="K43" s="103"/>
      <c r="L43" s="103"/>
      <c r="M43" s="103"/>
      <c r="N43" s="103"/>
      <c r="O43" s="103"/>
      <c r="P43" s="103"/>
      <c r="Q43" s="103"/>
      <c r="R43" s="103"/>
      <c r="S43" s="103"/>
      <c r="T43" s="103"/>
    </row>
    <row r="44" spans="1:20" ht="22" customHeight="1" thickBot="1">
      <c r="A44" s="136"/>
      <c r="B44" s="137"/>
      <c r="C44" s="138"/>
      <c r="D44" s="139" t="s">
        <v>23</v>
      </c>
      <c r="E44" s="140"/>
      <c r="F44" s="5"/>
      <c r="G44" s="140"/>
      <c r="H44" s="140"/>
      <c r="I44" s="140"/>
      <c r="J44" s="140"/>
      <c r="K44" s="140"/>
      <c r="L44" s="140"/>
      <c r="M44" s="140"/>
      <c r="N44" s="141"/>
      <c r="O44" s="141"/>
      <c r="P44" s="141"/>
      <c r="Q44" s="141"/>
      <c r="R44" s="141"/>
      <c r="S44" s="140"/>
      <c r="T44" s="140"/>
    </row>
    <row r="45" spans="1:20" ht="22" customHeight="1" thickTop="1">
      <c r="A45" s="133"/>
      <c r="B45" s="134"/>
      <c r="C45" s="135"/>
      <c r="D45" s="73" t="s">
        <v>50</v>
      </c>
      <c r="E45" s="112"/>
      <c r="F45" s="24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12"/>
    </row>
    <row r="46" spans="1:20" ht="22" customHeight="1">
      <c r="A46" s="77"/>
      <c r="B46" s="78"/>
      <c r="C46" s="80"/>
      <c r="D46" s="72" t="s">
        <v>0</v>
      </c>
      <c r="E46" s="111"/>
      <c r="F46" s="69"/>
      <c r="G46" s="18"/>
      <c r="H46" s="18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49"/>
      <c r="T46" s="50"/>
    </row>
    <row r="47" spans="1:20" ht="22" customHeight="1">
      <c r="A47" s="77"/>
      <c r="B47" s="78"/>
      <c r="C47" s="79"/>
      <c r="D47" s="71" t="s">
        <v>51</v>
      </c>
      <c r="E47" s="96"/>
      <c r="F47" s="69"/>
      <c r="G47" s="44"/>
      <c r="H47" s="18"/>
      <c r="I47" s="31"/>
      <c r="J47" s="39"/>
      <c r="K47" s="39"/>
      <c r="L47" s="39"/>
      <c r="M47" s="39"/>
      <c r="N47" s="39"/>
      <c r="O47" s="39"/>
      <c r="P47" s="39"/>
      <c r="Q47" s="39"/>
      <c r="R47" s="39"/>
      <c r="S47" s="49"/>
      <c r="T47" s="50"/>
    </row>
    <row r="48" spans="1:20" ht="22" customHeight="1">
      <c r="A48" s="77"/>
      <c r="B48" s="78"/>
      <c r="C48" s="79"/>
      <c r="D48" s="71" t="s">
        <v>21</v>
      </c>
      <c r="E48" s="112"/>
      <c r="F48" s="69"/>
      <c r="G48" s="18"/>
      <c r="H48" s="109" t="s">
        <v>3</v>
      </c>
      <c r="I48" s="33"/>
      <c r="J48" s="33"/>
      <c r="K48" s="33"/>
      <c r="L48" s="33"/>
      <c r="M48" s="110" t="s">
        <v>2</v>
      </c>
      <c r="O48" s="39"/>
      <c r="P48" s="39"/>
      <c r="Q48" s="39"/>
      <c r="R48" s="39"/>
      <c r="S48" s="24"/>
      <c r="T48" s="24"/>
    </row>
    <row r="49" spans="1:20" ht="22" customHeight="1">
      <c r="A49" s="77"/>
      <c r="B49" s="78"/>
      <c r="C49" s="79"/>
      <c r="D49" s="71" t="s">
        <v>22</v>
      </c>
      <c r="E49" s="112"/>
      <c r="F49" s="39"/>
      <c r="G49" s="18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</row>
    <row r="50" spans="1:20" ht="22" customHeight="1">
      <c r="E50" s="51"/>
      <c r="F50" s="113"/>
      <c r="T50" s="51"/>
    </row>
    <row r="51" spans="1:20" ht="22" customHeight="1">
      <c r="E51" s="51"/>
      <c r="F51" s="107"/>
      <c r="T51" s="118"/>
    </row>
    <row r="52" spans="1:20" ht="22" customHeight="1"/>
    <row r="53" spans="1:20" ht="22" customHeight="1"/>
    <row r="54" spans="1:20" ht="22" customHeight="1"/>
    <row r="55" spans="1:20" ht="22" customHeight="1"/>
    <row r="56" spans="1:20" ht="22" customHeight="1"/>
    <row r="57" spans="1:20" ht="22" customHeight="1"/>
    <row r="58" spans="1:20" ht="22" customHeight="1"/>
    <row r="59" spans="1:20" ht="22" customHeight="1"/>
    <row r="60" spans="1:20" ht="22" customHeight="1"/>
    <row r="61" spans="1:20" ht="22" customHeight="1"/>
    <row r="62" spans="1:20" ht="22" customHeight="1"/>
    <row r="63" spans="1:20" ht="22" customHeight="1"/>
    <row r="64" spans="1:20" ht="22" customHeight="1"/>
    <row r="65" ht="22" customHeight="1"/>
    <row r="66" ht="22" customHeight="1"/>
    <row r="67" ht="22" customHeight="1"/>
    <row r="68" ht="22" customHeight="1"/>
    <row r="69" ht="22" customHeight="1"/>
    <row r="70" ht="22" customHeight="1"/>
    <row r="71" ht="22" customHeight="1"/>
    <row r="72" ht="22" customHeight="1"/>
    <row r="73" ht="22" customHeight="1"/>
    <row r="74" ht="22" customHeight="1"/>
    <row r="75" ht="22" customHeight="1"/>
    <row r="76" ht="22" customHeight="1"/>
    <row r="77" ht="22" customHeight="1"/>
    <row r="78" ht="22" customHeight="1"/>
    <row r="79" ht="22" customHeight="1"/>
    <row r="80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  <row r="101" ht="22" customHeight="1"/>
    <row r="102" ht="22" customHeight="1"/>
    <row r="103" ht="22" customHeight="1"/>
    <row r="104" ht="22" customHeight="1"/>
    <row r="105" ht="22" customHeight="1"/>
    <row r="106" ht="22" customHeight="1"/>
    <row r="107" ht="22" customHeight="1"/>
    <row r="108" ht="22" customHeight="1"/>
    <row r="109" ht="22" customHeight="1"/>
    <row r="110" ht="22" customHeight="1"/>
    <row r="111" ht="22" customHeight="1"/>
    <row r="112" ht="22" customHeight="1"/>
    <row r="113" ht="22" customHeight="1"/>
    <row r="114" ht="22" customHeight="1"/>
    <row r="115" ht="22" customHeight="1"/>
    <row r="116" ht="22" customHeight="1"/>
    <row r="117" ht="22" customHeight="1"/>
    <row r="118" ht="22" customHeight="1"/>
    <row r="119" ht="22" customHeight="1"/>
    <row r="120" ht="22" customHeight="1"/>
    <row r="121" ht="22" customHeight="1"/>
    <row r="122" ht="22" customHeight="1"/>
    <row r="123" ht="22" customHeight="1"/>
    <row r="124" ht="22" customHeight="1"/>
    <row r="125" ht="22" customHeight="1"/>
    <row r="126" ht="22" customHeight="1"/>
    <row r="127" ht="22" customHeight="1"/>
    <row r="128" ht="22" customHeight="1"/>
    <row r="129" ht="22" customHeight="1"/>
    <row r="130" ht="22" customHeight="1"/>
    <row r="131" ht="22" customHeight="1"/>
    <row r="132" ht="22" customHeight="1"/>
    <row r="133" ht="22" customHeight="1"/>
    <row r="134" ht="22" customHeight="1"/>
    <row r="135" ht="22" customHeight="1"/>
    <row r="136" ht="22" customHeight="1"/>
    <row r="137" ht="22" customHeight="1"/>
    <row r="138" ht="22" customHeight="1"/>
    <row r="139" ht="22" customHeight="1"/>
    <row r="140" ht="22" customHeight="1"/>
    <row r="141" ht="22" customHeight="1"/>
    <row r="142" ht="22" customHeight="1"/>
    <row r="143" ht="22" customHeight="1"/>
    <row r="144" ht="22" customHeight="1"/>
    <row r="145" ht="22" customHeight="1"/>
    <row r="146" ht="22" customHeight="1"/>
    <row r="147" ht="22" customHeight="1"/>
    <row r="148" ht="22" customHeight="1"/>
    <row r="149" ht="22" customHeight="1"/>
    <row r="150" ht="22" customHeight="1"/>
    <row r="151" ht="22" customHeight="1"/>
    <row r="152" ht="22" customHeight="1"/>
    <row r="153" ht="22" customHeight="1"/>
    <row r="154" ht="22" customHeight="1"/>
    <row r="155" ht="22" customHeight="1"/>
    <row r="156" ht="22" customHeight="1"/>
    <row r="157" ht="22" customHeight="1"/>
    <row r="158" ht="22" customHeight="1"/>
    <row r="159" ht="22" customHeight="1"/>
    <row r="160" ht="22" customHeight="1"/>
    <row r="161" ht="22" customHeight="1"/>
    <row r="162" ht="22" customHeight="1"/>
    <row r="163" ht="22" customHeight="1"/>
    <row r="164" ht="22" customHeight="1"/>
    <row r="165" ht="22" customHeight="1"/>
    <row r="166" ht="22" customHeight="1"/>
    <row r="167" ht="22" customHeight="1"/>
    <row r="168" ht="22" customHeight="1"/>
    <row r="169" ht="22" customHeight="1"/>
    <row r="170" ht="22" customHeight="1"/>
    <row r="171" ht="22" customHeight="1"/>
    <row r="172" ht="22" customHeight="1"/>
    <row r="173" ht="22" customHeight="1"/>
    <row r="174" ht="22" customHeight="1"/>
    <row r="175" ht="22" customHeight="1"/>
    <row r="176" ht="22" customHeight="1"/>
    <row r="177" ht="22" customHeight="1"/>
    <row r="178" ht="22" customHeight="1"/>
    <row r="179" ht="22" customHeight="1"/>
    <row r="180" ht="22" customHeight="1"/>
    <row r="181" ht="22" customHeight="1"/>
    <row r="182" ht="22" customHeight="1"/>
    <row r="183" ht="22" customHeight="1"/>
    <row r="184" ht="22" customHeight="1"/>
    <row r="185" ht="22" customHeight="1"/>
    <row r="186" ht="22" customHeight="1"/>
    <row r="187" ht="22" customHeight="1"/>
    <row r="188" ht="22" customHeight="1"/>
    <row r="189" ht="22" customHeight="1"/>
    <row r="190" ht="22" customHeight="1"/>
    <row r="191" ht="22" customHeight="1"/>
    <row r="192" ht="22" customHeight="1"/>
    <row r="193" ht="22" customHeight="1"/>
    <row r="194" ht="22" customHeight="1"/>
    <row r="195" ht="22" customHeight="1"/>
    <row r="196" ht="22" customHeight="1"/>
    <row r="197" ht="22" customHeight="1"/>
    <row r="198" ht="22" customHeight="1"/>
    <row r="199" ht="22" customHeight="1"/>
    <row r="200" ht="22" customHeight="1"/>
    <row r="201" ht="22" customHeight="1"/>
    <row r="202" ht="22" customHeight="1"/>
    <row r="203" ht="22" customHeight="1"/>
    <row r="204" ht="22" customHeight="1"/>
    <row r="205" ht="22" customHeight="1"/>
    <row r="206" ht="22" customHeight="1"/>
    <row r="207" ht="22" customHeight="1"/>
    <row r="208" ht="22" customHeight="1"/>
    <row r="209" ht="22" customHeight="1"/>
    <row r="210" ht="22" customHeight="1"/>
    <row r="211" ht="22" customHeight="1"/>
    <row r="212" ht="22" customHeight="1"/>
    <row r="213" ht="22" customHeight="1"/>
    <row r="214" ht="22" customHeight="1"/>
    <row r="215" ht="22" customHeight="1"/>
    <row r="216" ht="22" customHeight="1"/>
    <row r="217" ht="22" customHeight="1"/>
    <row r="218" ht="22" customHeight="1"/>
    <row r="219" ht="22" customHeight="1"/>
    <row r="220" ht="22" customHeight="1"/>
    <row r="221" ht="22" customHeight="1"/>
    <row r="222" ht="22" customHeight="1"/>
  </sheetData>
  <sheetProtection password="DC9F" sheet="1" objects="1" scenarios="1"/>
  <mergeCells count="5">
    <mergeCell ref="A3:D3"/>
    <mergeCell ref="I3:L3"/>
    <mergeCell ref="M3:O3"/>
    <mergeCell ref="P3:R3"/>
    <mergeCell ref="E3:H3"/>
  </mergeCells>
  <phoneticPr fontId="2"/>
  <printOptions horizontalCentered="1" verticalCentered="1"/>
  <pageMargins left="0.25" right="0.25" top="0.25" bottom="0.25" header="0.5" footer="0.5"/>
  <pageSetup scale="5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PC Formulas (1)</vt:lpstr>
      <vt:lpstr>PC Formulas (2)</vt:lpstr>
      <vt:lpstr>PC Formulas (3)</vt:lpstr>
      <vt:lpstr>PC Formulas (4)</vt:lpstr>
      <vt:lpstr>PC Blank (For Printing)</vt:lpstr>
    </vt:vector>
  </TitlesOfParts>
  <Company>Phantom Pictures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Wood</dc:creator>
  <cp:lastModifiedBy>Gareth Wood</cp:lastModifiedBy>
  <cp:lastPrinted>2013-06-28T00:42:15Z</cp:lastPrinted>
  <dcterms:created xsi:type="dcterms:W3CDTF">2004-03-11T02:53:06Z</dcterms:created>
  <dcterms:modified xsi:type="dcterms:W3CDTF">2019-11-12T18:12:59Z</dcterms:modified>
</cp:coreProperties>
</file>