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2024 Review/2024 March/"/>
    </mc:Choice>
  </mc:AlternateContent>
  <xr:revisionPtr revIDLastSave="137" documentId="14_{D9AC3948-AFA2-4A00-AD5D-CB5939AF9041}" xr6:coauthVersionLast="47" xr6:coauthVersionMax="47" xr10:uidLastSave="{270EA932-FE02-4881-8404-61E63F9380D0}"/>
  <bookViews>
    <workbookView xWindow="-120" yWindow="-120" windowWidth="29040" windowHeight="15720" xr2:uid="{00000000-000D-0000-FFFF-FFFF00000000}"/>
  </bookViews>
  <sheets>
    <sheet name="Aug 2024" sheetId="9" r:id="rId1"/>
    <sheet name="Peer Review" sheetId="7" r:id="rId2"/>
    <sheet name="Sales Review" sheetId="8" r:id="rId3"/>
    <sheet name="RCS Peer Review" sheetId="4" r:id="rId4"/>
    <sheet name="Sales Reivew" sheetId="6" r:id="rId5"/>
  </sheets>
  <definedNames>
    <definedName name="_xlnm._FilterDatabase" localSheetId="0" hidden="1">'Aug 2024'!$B$1:$M$55</definedName>
    <definedName name="_xlnm._FilterDatabase" localSheetId="3" hidden="1">'RCS Peer Review'!$B$1:$M$55</definedName>
    <definedName name="_xlnm._FilterDatabase" localSheetId="4" hidden="1">'Sales Reivew'!$A$1:$N$55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9" l="1"/>
  <c r="N2" i="9"/>
  <c r="L18" i="9"/>
  <c r="P55" i="9"/>
  <c r="O55" i="9"/>
  <c r="L22" i="9"/>
  <c r="P54" i="9"/>
  <c r="O54" i="9"/>
  <c r="L34" i="9"/>
  <c r="P53" i="9"/>
  <c r="O53" i="9"/>
  <c r="L17" i="9"/>
  <c r="P52" i="9"/>
  <c r="O52" i="9"/>
  <c r="L8" i="9"/>
  <c r="P51" i="9"/>
  <c r="O51" i="9"/>
  <c r="L13" i="9"/>
  <c r="P50" i="9"/>
  <c r="O50" i="9"/>
  <c r="L27" i="9"/>
  <c r="P49" i="9"/>
  <c r="O49" i="9"/>
  <c r="L55" i="9"/>
  <c r="P48" i="9"/>
  <c r="O48" i="9"/>
  <c r="L49" i="9"/>
  <c r="P47" i="9"/>
  <c r="O47" i="9"/>
  <c r="N47" i="9"/>
  <c r="M40" i="9"/>
  <c r="L40" i="9"/>
  <c r="P46" i="9"/>
  <c r="O46" i="9"/>
  <c r="L21" i="9"/>
  <c r="P45" i="9"/>
  <c r="O45" i="9"/>
  <c r="L33" i="9"/>
  <c r="P44" i="9"/>
  <c r="O44" i="9"/>
  <c r="L16" i="9"/>
  <c r="P43" i="9"/>
  <c r="O43" i="9"/>
  <c r="L7" i="9"/>
  <c r="P42" i="9"/>
  <c r="O42" i="9"/>
  <c r="L12" i="9"/>
  <c r="P41" i="9"/>
  <c r="O41" i="9"/>
  <c r="L26" i="9"/>
  <c r="P40" i="9"/>
  <c r="O40" i="9"/>
  <c r="L54" i="9"/>
  <c r="P39" i="9"/>
  <c r="O39" i="9"/>
  <c r="L48" i="9"/>
  <c r="P38" i="9"/>
  <c r="O38" i="9"/>
  <c r="N38" i="9"/>
  <c r="M39" i="9"/>
  <c r="L39" i="9"/>
  <c r="P37" i="9"/>
  <c r="O37" i="9"/>
  <c r="L20" i="9"/>
  <c r="P36" i="9"/>
  <c r="O36" i="9"/>
  <c r="L32" i="9"/>
  <c r="P35" i="9"/>
  <c r="O35" i="9"/>
  <c r="L43" i="9"/>
  <c r="P34" i="9"/>
  <c r="O34" i="9"/>
  <c r="L6" i="9"/>
  <c r="P33" i="9"/>
  <c r="O33" i="9"/>
  <c r="L11" i="9"/>
  <c r="P32" i="9"/>
  <c r="O32" i="9"/>
  <c r="L25" i="9"/>
  <c r="P31" i="9"/>
  <c r="O31" i="9"/>
  <c r="L53" i="9"/>
  <c r="P30" i="9"/>
  <c r="O30" i="9"/>
  <c r="L47" i="9"/>
  <c r="P29" i="9"/>
  <c r="O29" i="9"/>
  <c r="N29" i="9"/>
  <c r="M38" i="9"/>
  <c r="L38" i="9"/>
  <c r="P28" i="9"/>
  <c r="O28" i="9"/>
  <c r="L19" i="9"/>
  <c r="P27" i="9"/>
  <c r="O27" i="9"/>
  <c r="L31" i="9"/>
  <c r="P26" i="9"/>
  <c r="O26" i="9"/>
  <c r="L15" i="9"/>
  <c r="P25" i="9"/>
  <c r="O25" i="9"/>
  <c r="L5" i="9"/>
  <c r="P24" i="9"/>
  <c r="O24" i="9"/>
  <c r="L35" i="9"/>
  <c r="P23" i="9"/>
  <c r="O23" i="9"/>
  <c r="L24" i="9"/>
  <c r="P22" i="9"/>
  <c r="O22" i="9"/>
  <c r="L52" i="9"/>
  <c r="P21" i="9"/>
  <c r="O21" i="9"/>
  <c r="L46" i="9"/>
  <c r="P20" i="9"/>
  <c r="O20" i="9"/>
  <c r="N20" i="9"/>
  <c r="M37" i="9"/>
  <c r="L37" i="9"/>
  <c r="P19" i="9"/>
  <c r="O19" i="9"/>
  <c r="L2" i="9"/>
  <c r="P18" i="9"/>
  <c r="O18" i="9"/>
  <c r="L30" i="9"/>
  <c r="P17" i="9"/>
  <c r="O17" i="9"/>
  <c r="L42" i="9"/>
  <c r="P16" i="9"/>
  <c r="O16" i="9"/>
  <c r="L3" i="9"/>
  <c r="P15" i="9"/>
  <c r="O15" i="9"/>
  <c r="L51" i="9"/>
  <c r="P14" i="9"/>
  <c r="O14" i="9"/>
  <c r="L45" i="9"/>
  <c r="P13" i="9"/>
  <c r="O13" i="9"/>
  <c r="L14" i="9"/>
  <c r="P12" i="9"/>
  <c r="O12" i="9"/>
  <c r="M10" i="9"/>
  <c r="L10" i="9"/>
  <c r="P11" i="9"/>
  <c r="O11" i="9"/>
  <c r="N11" i="9"/>
  <c r="M28" i="9"/>
  <c r="L28" i="9"/>
  <c r="P10" i="9"/>
  <c r="O10" i="9"/>
  <c r="L41" i="9"/>
  <c r="P9" i="9"/>
  <c r="O9" i="9"/>
  <c r="L4" i="9"/>
  <c r="P8" i="9"/>
  <c r="O8" i="9"/>
  <c r="L9" i="9"/>
  <c r="P7" i="9"/>
  <c r="O7" i="9"/>
  <c r="L23" i="9"/>
  <c r="P6" i="9"/>
  <c r="O6" i="9"/>
  <c r="L50" i="9"/>
  <c r="P5" i="9"/>
  <c r="O5" i="9"/>
  <c r="L44" i="9"/>
  <c r="P4" i="9"/>
  <c r="O4" i="9"/>
  <c r="M36" i="9"/>
  <c r="M44" i="9" s="1"/>
  <c r="M50" i="9" s="1"/>
  <c r="M23" i="9" s="1"/>
  <c r="M9" i="9" s="1"/>
  <c r="L36" i="9"/>
  <c r="P3" i="9"/>
  <c r="O3" i="9"/>
  <c r="P2" i="9"/>
  <c r="M29" i="9"/>
  <c r="L29" i="9"/>
  <c r="H15" i="8"/>
  <c r="H27" i="8"/>
  <c r="H33" i="8"/>
  <c r="H39" i="8"/>
  <c r="H45" i="8"/>
  <c r="H57" i="8"/>
  <c r="H9" i="8"/>
  <c r="G9" i="8"/>
  <c r="G15" i="8"/>
  <c r="G27" i="8"/>
  <c r="G33" i="8"/>
  <c r="G39" i="8"/>
  <c r="G45" i="8"/>
  <c r="G57" i="8"/>
  <c r="D51" i="8"/>
  <c r="D21" i="8"/>
  <c r="F15" i="8"/>
  <c r="F27" i="8"/>
  <c r="F33" i="8"/>
  <c r="F39" i="8"/>
  <c r="F45" i="8"/>
  <c r="F57" i="8"/>
  <c r="F9" i="8"/>
  <c r="C57" i="8"/>
  <c r="D57" i="8" s="1"/>
  <c r="C51" i="8"/>
  <c r="C45" i="8"/>
  <c r="D45" i="8" s="1"/>
  <c r="C39" i="8"/>
  <c r="D39" i="8" s="1"/>
  <c r="C33" i="8"/>
  <c r="D33" i="8" s="1"/>
  <c r="C27" i="8"/>
  <c r="D27" i="8" s="1"/>
  <c r="C21" i="8"/>
  <c r="D15" i="8"/>
  <c r="C15" i="8"/>
  <c r="C9" i="8"/>
  <c r="C13" i="7"/>
  <c r="C19" i="7"/>
  <c r="C25" i="7"/>
  <c r="C31" i="7"/>
  <c r="C37" i="7"/>
  <c r="C43" i="7"/>
  <c r="C49" i="7"/>
  <c r="C55" i="7"/>
  <c r="C7" i="7"/>
  <c r="P3" i="4"/>
  <c r="O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M12" i="4"/>
  <c r="M13" i="4" s="1"/>
  <c r="M14" i="4" s="1"/>
  <c r="M15" i="4" s="1"/>
  <c r="M16" i="4" s="1"/>
  <c r="M17" i="4" s="1"/>
  <c r="M18" i="4" s="1"/>
  <c r="M19" i="4" s="1"/>
  <c r="M11" i="4"/>
  <c r="M4" i="4"/>
  <c r="M5" i="4" s="1"/>
  <c r="M6" i="4" s="1"/>
  <c r="M7" i="4" s="1"/>
  <c r="M8" i="4" s="1"/>
  <c r="M9" i="4" s="1"/>
  <c r="M10" i="4" s="1"/>
  <c r="M2" i="4"/>
  <c r="L2" i="4"/>
  <c r="L11" i="6"/>
  <c r="L20" i="6"/>
  <c r="L29" i="6"/>
  <c r="L38" i="6"/>
  <c r="L47" i="6"/>
  <c r="L2" i="6"/>
  <c r="N11" i="4"/>
  <c r="N20" i="4"/>
  <c r="N29" i="4"/>
  <c r="N38" i="4"/>
  <c r="N47" i="4"/>
  <c r="N2" i="4"/>
  <c r="K20" i="6"/>
  <c r="K11" i="6"/>
  <c r="K2" i="6"/>
  <c r="K47" i="6"/>
  <c r="J3" i="6"/>
  <c r="N3" i="6" s="1"/>
  <c r="J4" i="6"/>
  <c r="N4" i="6" s="1"/>
  <c r="J5" i="6"/>
  <c r="N5" i="6" s="1"/>
  <c r="J6" i="6"/>
  <c r="N6" i="6" s="1"/>
  <c r="J7" i="6"/>
  <c r="N7" i="6" s="1"/>
  <c r="J8" i="6"/>
  <c r="N8" i="6" s="1"/>
  <c r="J9" i="6"/>
  <c r="N9" i="6" s="1"/>
  <c r="J10" i="6"/>
  <c r="N10" i="6" s="1"/>
  <c r="J11" i="6"/>
  <c r="N11" i="6" s="1"/>
  <c r="J12" i="6"/>
  <c r="N12" i="6" s="1"/>
  <c r="J13" i="6"/>
  <c r="N13" i="6" s="1"/>
  <c r="J14" i="6"/>
  <c r="N14" i="6" s="1"/>
  <c r="J15" i="6"/>
  <c r="N15" i="6" s="1"/>
  <c r="J16" i="6"/>
  <c r="N16" i="6" s="1"/>
  <c r="J17" i="6"/>
  <c r="N17" i="6" s="1"/>
  <c r="J18" i="6"/>
  <c r="N18" i="6" s="1"/>
  <c r="J19" i="6"/>
  <c r="N19" i="6" s="1"/>
  <c r="J20" i="6"/>
  <c r="N20" i="6" s="1"/>
  <c r="J21" i="6"/>
  <c r="N21" i="6" s="1"/>
  <c r="J22" i="6"/>
  <c r="N22" i="6" s="1"/>
  <c r="J23" i="6"/>
  <c r="N23" i="6" s="1"/>
  <c r="J24" i="6"/>
  <c r="N24" i="6" s="1"/>
  <c r="J25" i="6"/>
  <c r="N25" i="6" s="1"/>
  <c r="J26" i="6"/>
  <c r="N26" i="6" s="1"/>
  <c r="J27" i="6"/>
  <c r="N27" i="6" s="1"/>
  <c r="J28" i="6"/>
  <c r="N28" i="6" s="1"/>
  <c r="J29" i="6"/>
  <c r="N29" i="6" s="1"/>
  <c r="J30" i="6"/>
  <c r="N30" i="6" s="1"/>
  <c r="J31" i="6"/>
  <c r="N31" i="6" s="1"/>
  <c r="J32" i="6"/>
  <c r="N32" i="6" s="1"/>
  <c r="J33" i="6"/>
  <c r="N33" i="6" s="1"/>
  <c r="J34" i="6"/>
  <c r="N34" i="6" s="1"/>
  <c r="J35" i="6"/>
  <c r="N35" i="6" s="1"/>
  <c r="J36" i="6"/>
  <c r="N36" i="6" s="1"/>
  <c r="J37" i="6"/>
  <c r="N37" i="6" s="1"/>
  <c r="J38" i="6"/>
  <c r="N38" i="6" s="1"/>
  <c r="J39" i="6"/>
  <c r="N39" i="6" s="1"/>
  <c r="J40" i="6"/>
  <c r="N40" i="6" s="1"/>
  <c r="J41" i="6"/>
  <c r="N41" i="6" s="1"/>
  <c r="J42" i="6"/>
  <c r="N42" i="6" s="1"/>
  <c r="J43" i="6"/>
  <c r="N43" i="6" s="1"/>
  <c r="J44" i="6"/>
  <c r="N44" i="6" s="1"/>
  <c r="J45" i="6"/>
  <c r="N45" i="6" s="1"/>
  <c r="J46" i="6"/>
  <c r="N46" i="6" s="1"/>
  <c r="J47" i="6"/>
  <c r="N47" i="6" s="1"/>
  <c r="J48" i="6"/>
  <c r="N48" i="6" s="1"/>
  <c r="J49" i="6"/>
  <c r="N49" i="6" s="1"/>
  <c r="J50" i="6"/>
  <c r="N50" i="6" s="1"/>
  <c r="J51" i="6"/>
  <c r="N51" i="6" s="1"/>
  <c r="J52" i="6"/>
  <c r="N52" i="6" s="1"/>
  <c r="J53" i="6"/>
  <c r="N53" i="6" s="1"/>
  <c r="J54" i="6"/>
  <c r="N54" i="6" s="1"/>
  <c r="J55" i="6"/>
  <c r="N55" i="6" s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2" i="6"/>
  <c r="J2" i="6"/>
  <c r="N2" i="6" s="1"/>
  <c r="O4" i="4"/>
  <c r="P4" i="4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O41" i="4"/>
  <c r="P41" i="4"/>
  <c r="O42" i="4"/>
  <c r="P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O50" i="4"/>
  <c r="P50" i="4"/>
  <c r="O51" i="4"/>
  <c r="P51" i="4"/>
  <c r="O52" i="4"/>
  <c r="P52" i="4"/>
  <c r="O53" i="4"/>
  <c r="P53" i="4"/>
  <c r="O54" i="4"/>
  <c r="P54" i="4"/>
  <c r="O55" i="4"/>
  <c r="P55" i="4"/>
  <c r="P2" i="4"/>
  <c r="O2" i="4"/>
  <c r="M20" i="4"/>
  <c r="M29" i="4"/>
  <c r="M38" i="4"/>
  <c r="M47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M41" i="9" l="1"/>
  <c r="M14" i="9"/>
  <c r="M45" i="9" s="1"/>
  <c r="M51" i="9" s="1"/>
  <c r="D25" i="7"/>
  <c r="D7" i="7"/>
  <c r="D55" i="7"/>
  <c r="D49" i="7"/>
  <c r="D43" i="7"/>
  <c r="D37" i="7"/>
  <c r="D31" i="7"/>
  <c r="D19" i="7"/>
  <c r="D13" i="7"/>
  <c r="D9" i="8"/>
  <c r="K38" i="6"/>
  <c r="K29" i="6"/>
  <c r="M42" i="9" l="1"/>
  <c r="M30" i="9" s="1"/>
  <c r="M2" i="9" s="1"/>
  <c r="M3" i="9" s="1"/>
  <c r="M4" i="9" s="1"/>
</calcChain>
</file>

<file path=xl/sharedStrings.xml><?xml version="1.0" encoding="utf-8"?>
<sst xmlns="http://schemas.openxmlformats.org/spreadsheetml/2006/main" count="344" uniqueCount="88">
  <si>
    <t>ID</t>
  </si>
  <si>
    <t>Name</t>
  </si>
  <si>
    <t>Liwin</t>
  </si>
  <si>
    <t>Salman</t>
  </si>
  <si>
    <t>Zax</t>
  </si>
  <si>
    <t>Erwin</t>
  </si>
  <si>
    <t>Leslie</t>
  </si>
  <si>
    <t>Guanglin</t>
  </si>
  <si>
    <t>Lynn</t>
  </si>
  <si>
    <t>Thi Ha</t>
  </si>
  <si>
    <t>Efton</t>
  </si>
  <si>
    <t>Liwin2</t>
  </si>
  <si>
    <t>Salman2</t>
  </si>
  <si>
    <t>Zax2</t>
  </si>
  <si>
    <t>Erwin2</t>
  </si>
  <si>
    <t>Leslie2</t>
  </si>
  <si>
    <t>Guanglin2</t>
  </si>
  <si>
    <t>Lynn2</t>
  </si>
  <si>
    <t>Thi Ha2</t>
  </si>
  <si>
    <t>Efton2</t>
  </si>
  <si>
    <t>Liwin3</t>
  </si>
  <si>
    <t>Salman3</t>
  </si>
  <si>
    <t>Zax3</t>
  </si>
  <si>
    <t>Erwin3</t>
  </si>
  <si>
    <t>Leslie3</t>
  </si>
  <si>
    <t>Guanglin3</t>
  </si>
  <si>
    <t>Lynn3</t>
  </si>
  <si>
    <t>Thi Ha3</t>
  </si>
  <si>
    <t>Efton3</t>
  </si>
  <si>
    <t>Liwin4</t>
  </si>
  <si>
    <t>Salman4</t>
  </si>
  <si>
    <t>Zax4</t>
  </si>
  <si>
    <t>Erwin4</t>
  </si>
  <si>
    <t>Leslie4</t>
  </si>
  <si>
    <t>Guanglin4</t>
  </si>
  <si>
    <t>Lynn4</t>
  </si>
  <si>
    <t>Thi Ha4</t>
  </si>
  <si>
    <t>Efton4</t>
  </si>
  <si>
    <t>Liwin5</t>
  </si>
  <si>
    <t>Salman5</t>
  </si>
  <si>
    <t>Zax5</t>
  </si>
  <si>
    <t>Erwin5</t>
  </si>
  <si>
    <t>Leslie5</t>
  </si>
  <si>
    <t>Guanglin5</t>
  </si>
  <si>
    <t>Lynn5</t>
  </si>
  <si>
    <t>Thi Ha5</t>
  </si>
  <si>
    <t>Efton5</t>
  </si>
  <si>
    <t>Liwin6</t>
  </si>
  <si>
    <t>Salman6</t>
  </si>
  <si>
    <t>Zax6</t>
  </si>
  <si>
    <t>Erwin6</t>
  </si>
  <si>
    <t>Leslie6</t>
  </si>
  <si>
    <t>Guanglin6</t>
  </si>
  <si>
    <t>Lynn6</t>
  </si>
  <si>
    <t>Thi Ha6</t>
  </si>
  <si>
    <t>Efton6</t>
  </si>
  <si>
    <t>Team Average</t>
  </si>
  <si>
    <t>Personal Average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</si>
  <si>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</si>
  <si>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</si>
  <si>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</si>
  <si>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</si>
  <si>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</si>
  <si>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</si>
  <si>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</si>
  <si>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</si>
  <si>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</si>
  <si>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Area</t>
  </si>
  <si>
    <t>Knowledge</t>
  </si>
  <si>
    <t xml:space="preserve">Teamwork </t>
  </si>
  <si>
    <t>Customer Focus</t>
  </si>
  <si>
    <t>Communication</t>
  </si>
  <si>
    <t>Professionalism</t>
  </si>
  <si>
    <t>Continuous Growth</t>
  </si>
  <si>
    <t>Min</t>
  </si>
  <si>
    <t>Max</t>
  </si>
  <si>
    <t>Variance</t>
  </si>
  <si>
    <t>Sum of Personal Average</t>
  </si>
  <si>
    <t>Row Labels</t>
  </si>
  <si>
    <t>Grand Total</t>
  </si>
  <si>
    <t>Rank</t>
  </si>
  <si>
    <t>Sum</t>
  </si>
  <si>
    <t>Han Yuan</t>
  </si>
  <si>
    <t>Han Yuan2</t>
  </si>
  <si>
    <t>Han Yuan3</t>
  </si>
  <si>
    <t>Han Yuan4</t>
  </si>
  <si>
    <t>Han Yuan5</t>
  </si>
  <si>
    <t>Han Yuan6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</si>
</sst>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quotePrefix="1" applyFill="1" applyBorder="1"/>
    <xf numFmtId="0" fontId="0" fillId="0" borderId="1" xfId="0" quotePrefix="1" applyBorder="1"/>
    <xf numFmtId="2" fontId="0" fillId="0" borderId="0" xfId="0" applyNumberForma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EF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, Guanglin" refreshedDate="45369.358570254626" createdVersion="8" refreshedVersion="8" minRefreshableVersion="3" recordCount="54" xr:uid="{8615EB55-B039-4C40-A74C-BFD232B836D9}">
  <cacheSource type="worksheet">
    <worksheetSource ref="A1:P55" sheet="RCS Peer Review"/>
  </cacheSource>
  <cacheFields count="16">
    <cacheField name="Area" numFmtId="0">
      <sharedItems containsBlank="1"/>
    </cacheField>
    <cacheField name="Name" numFmtId="0">
      <sharedItems count="54">
        <s v="Thi Ha"/>
        <s v="Efton"/>
        <s v="Liwin"/>
        <s v="Salman"/>
        <s v="Zax"/>
        <s v="Erwin"/>
        <s v="Leslie"/>
        <s v="Guanglin"/>
        <s v="Lynn"/>
        <s v="Guanglin2"/>
        <s v="Leslie2"/>
        <s v="Liwin2"/>
        <s v="Salman2"/>
        <s v="Zax2"/>
        <s v="Erwin2"/>
        <s v="Lynn2"/>
        <s v="Thi Ha2"/>
        <s v="Efton2"/>
        <s v="Liwin3"/>
        <s v="Salman3"/>
        <s v="Zax3"/>
        <s v="Erwin3"/>
        <s v="Leslie3"/>
        <s v="Guanglin3"/>
        <s v="Lynn3"/>
        <s v="Thi Ha3"/>
        <s v="Efton3"/>
        <s v="Liwin4"/>
        <s v="Salman4"/>
        <s v="Zax4"/>
        <s v="Erwin4"/>
        <s v="Leslie4"/>
        <s v="Guanglin4"/>
        <s v="Lynn4"/>
        <s v="Thi Ha4"/>
        <s v="Efton4"/>
        <s v="Liwin5"/>
        <s v="Salman5"/>
        <s v="Zax5"/>
        <s v="Erwin5"/>
        <s v="Leslie5"/>
        <s v="Guanglin5"/>
        <s v="Lynn5"/>
        <s v="Thi Ha5"/>
        <s v="Efton5"/>
        <s v="Liwin6"/>
        <s v="Salman6"/>
        <s v="Zax6"/>
        <s v="Erwin6"/>
        <s v="Leslie6"/>
        <s v="Guanglin6"/>
        <s v="Lynn6"/>
        <s v="Thi Ha6"/>
        <s v="Efton6"/>
      </sharedItems>
    </cacheField>
    <cacheField name="Participant1" numFmtId="0">
      <sharedItems containsSemiMixedTypes="0" containsString="0" containsNumber="1" containsInteger="1" minValue="2" maxValue="4"/>
    </cacheField>
    <cacheField name="Participant2" numFmtId="0">
      <sharedItems containsString="0" containsBlank="1" containsNumber="1" containsInteger="1" minValue="1" maxValue="5"/>
    </cacheField>
    <cacheField name="Participant3" numFmtId="0">
      <sharedItems containsSemiMixedTypes="0" containsString="0" containsNumber="1" containsInteger="1" minValue="2" maxValue="5"/>
    </cacheField>
    <cacheField name="Participant4" numFmtId="0">
      <sharedItems containsSemiMixedTypes="0" containsString="0" containsNumber="1" containsInteger="1" minValue="3" maxValue="4"/>
    </cacheField>
    <cacheField name="Participant5" numFmtId="0">
      <sharedItems containsString="0" containsBlank="1" containsNumber="1" containsInteger="1" minValue="2" maxValue="5" count="5">
        <n v="4"/>
        <n v="3"/>
        <n v="2"/>
        <n v="5"/>
        <m/>
      </sharedItems>
    </cacheField>
    <cacheField name="Participant6" numFmtId="0">
      <sharedItems containsSemiMixedTypes="0" containsString="0" containsNumber="1" containsInteger="1" minValue="2" maxValue="4"/>
    </cacheField>
    <cacheField name="Participant7" numFmtId="0">
      <sharedItems containsSemiMixedTypes="0" containsString="0" containsNumber="1" containsInteger="1" minValue="2" maxValue="5"/>
    </cacheField>
    <cacheField name="Participant8" numFmtId="0">
      <sharedItems containsSemiMixedTypes="0" containsString="0" containsNumber="1" containsInteger="1" minValue="1" maxValue="5"/>
    </cacheField>
    <cacheField name="Participant9" numFmtId="0">
      <sharedItems containsSemiMixedTypes="0" containsString="0" containsNumber="1" containsInteger="1" minValue="4" maxValue="5" count="2">
        <n v="4"/>
        <n v="5"/>
      </sharedItems>
    </cacheField>
    <cacheField name="Personal Average" numFmtId="2">
      <sharedItems containsSemiMixedTypes="0" containsString="0" containsNumber="1" minValue="2.2222222222222223" maxValue="4.333333333333333"/>
    </cacheField>
    <cacheField name="Team Average" numFmtId="2">
      <sharedItems containsSemiMixedTypes="0" containsString="0" containsNumber="1" minValue="3.6124999999999998" maxValue="3.9624999999999999"/>
    </cacheField>
    <cacheField name="Variance" numFmtId="2">
      <sharedItems containsSemiMixedTypes="0" containsString="0" containsNumber="1" minValue="0.37734374999999998" maxValue="0.83734375000000005"/>
    </cacheField>
    <cacheField name="Min" numFmtId="0">
      <sharedItems containsSemiMixedTypes="0" containsString="0" containsNumber="1" containsInteger="1" minValue="1" maxValue="4"/>
    </cacheField>
    <cacheField name="Max" numFmtId="0">
      <sharedItems containsSemiMixedTypes="0" containsString="0" containsNumber="1" containsInteger="1" minValue="4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, Guanglin" refreshedDate="45369.361285763887" createdVersion="8" refreshedVersion="8" minRefreshableVersion="3" recordCount="54" xr:uid="{1192E724-0FED-4647-976A-B940DF75EC1B}">
  <cacheSource type="worksheet">
    <worksheetSource ref="A1:N55" sheet="Sales Reivew"/>
  </cacheSource>
  <cacheFields count="14">
    <cacheField name="Area" numFmtId="0">
      <sharedItems containsBlank="1"/>
    </cacheField>
    <cacheField name="ID" numFmtId="0">
      <sharedItems count="54">
        <s v="Liwin"/>
        <s v="Salman"/>
        <s v="Zax"/>
        <s v="Erwin"/>
        <s v="Leslie"/>
        <s v="Guanglin"/>
        <s v="Lynn"/>
        <s v="Thi Ha"/>
        <s v="Efton"/>
        <s v="Liwin2"/>
        <s v="Salman2"/>
        <s v="Zax2"/>
        <s v="Erwin2"/>
        <s v="Leslie2"/>
        <s v="Guanglin2"/>
        <s v="Lynn2"/>
        <s v="Thi Ha2"/>
        <s v="Efton2"/>
        <s v="Liwin3"/>
        <s v="Salman3"/>
        <s v="Zax3"/>
        <s v="Erwin3"/>
        <s v="Leslie3"/>
        <s v="Guanglin3"/>
        <s v="Lynn3"/>
        <s v="Thi Ha3"/>
        <s v="Efton3"/>
        <s v="Liwin4"/>
        <s v="Salman4"/>
        <s v="Zax4"/>
        <s v="Erwin4"/>
        <s v="Leslie4"/>
        <s v="Guanglin4"/>
        <s v="Lynn4"/>
        <s v="Thi Ha4"/>
        <s v="Efton4"/>
        <s v="Liwin5"/>
        <s v="Salman5"/>
        <s v="Zax5"/>
        <s v="Erwin5"/>
        <s v="Leslie5"/>
        <s v="Guanglin5"/>
        <s v="Lynn5"/>
        <s v="Thi Ha5"/>
        <s v="Efton5"/>
        <s v="Liwin6"/>
        <s v="Salman6"/>
        <s v="Zax6"/>
        <s v="Erwin6"/>
        <s v="Leslie6"/>
        <s v="Guanglin6"/>
        <s v="Lynn6"/>
        <s v="Thi Ha6"/>
        <s v="Efton6"/>
      </sharedItems>
    </cacheField>
    <cacheField name="Participant1" numFmtId="0">
      <sharedItems containsSemiMixedTypes="0" containsString="0" containsNumber="1" containsInteger="1" minValue="2" maxValue="5" count="4">
        <n v="3"/>
        <n v="2"/>
        <n v="5"/>
        <n v="4"/>
      </sharedItems>
    </cacheField>
    <cacheField name="Participant2" numFmtId="0">
      <sharedItems containsSemiMixedTypes="0" containsString="0" containsNumber="1" containsInteger="1" minValue="2" maxValue="5"/>
    </cacheField>
    <cacheField name="Participant3" numFmtId="0">
      <sharedItems containsSemiMixedTypes="0" containsString="0" containsNumber="1" containsInteger="1" minValue="2" maxValue="5"/>
    </cacheField>
    <cacheField name="Participant4" numFmtId="0">
      <sharedItems containsSemiMixedTypes="0" containsString="0" containsNumber="1" containsInteger="1" minValue="3" maxValue="5"/>
    </cacheField>
    <cacheField name="Participant5" numFmtId="0">
      <sharedItems containsSemiMixedTypes="0" containsString="0" containsNumber="1" containsInteger="1" minValue="3" maxValue="5"/>
    </cacheField>
    <cacheField name="Participant6" numFmtId="0">
      <sharedItems containsString="0" containsBlank="1" containsNumber="1" containsInteger="1" minValue="4" maxValue="4"/>
    </cacheField>
    <cacheField name="Participant7" numFmtId="0">
      <sharedItems containsString="0" containsBlank="1" containsNumber="1" containsInteger="1" minValue="2" maxValue="5"/>
    </cacheField>
    <cacheField name="Personal Average" numFmtId="2">
      <sharedItems containsSemiMixedTypes="0" containsString="0" containsNumber="1" minValue="2.8" maxValue="5"/>
    </cacheField>
    <cacheField name="Team Average" numFmtId="2">
      <sharedItems containsSemiMixedTypes="0" containsString="0" containsNumber="1" minValue="3.8" maxValue="4.1719576719576725"/>
    </cacheField>
    <cacheField name="Variance" numFmtId="2">
      <sharedItems containsSemiMixedTypes="0" containsString="0" containsNumber="1" minValue="0.57098765432098764" maxValue="1"/>
    </cacheField>
    <cacheField name="Min" numFmtId="0">
      <sharedItems containsSemiMixedTypes="0" containsString="0" containsNumber="1" containsInteger="1" minValue="2" maxValue="5"/>
    </cacheField>
    <cacheField name="Max" numFmtId="0">
      <sharedItems containsSemiMixedTypes="0" containsString="0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Knowledge"/>
    <x v="0"/>
    <n v="3"/>
    <n v="4"/>
    <n v="4"/>
    <n v="4"/>
    <x v="0"/>
    <n v="4"/>
    <n v="4"/>
    <n v="4"/>
    <x v="0"/>
    <n v="3.8888888888888888"/>
    <n v="3.65"/>
    <n v="0.3775"/>
    <n v="4"/>
    <n v="5"/>
  </r>
  <r>
    <m/>
    <x v="1"/>
    <n v="3"/>
    <n v="4"/>
    <n v="4"/>
    <n v="4"/>
    <x v="1"/>
    <n v="4"/>
    <n v="4"/>
    <n v="3"/>
    <x v="0"/>
    <n v="3.6666666666666665"/>
    <n v="3.65"/>
    <n v="0.3775"/>
    <n v="3"/>
    <n v="4"/>
  </r>
  <r>
    <m/>
    <x v="2"/>
    <n v="3"/>
    <n v="3"/>
    <n v="4"/>
    <n v="4"/>
    <x v="1"/>
    <n v="4"/>
    <n v="4"/>
    <n v="3"/>
    <x v="0"/>
    <n v="3.5555555555555554"/>
    <n v="3.65"/>
    <n v="0.3775"/>
    <n v="3"/>
    <n v="4"/>
  </r>
  <r>
    <m/>
    <x v="3"/>
    <n v="2"/>
    <n v="2"/>
    <n v="2"/>
    <n v="3"/>
    <x v="2"/>
    <n v="3"/>
    <n v="3"/>
    <n v="2"/>
    <x v="0"/>
    <n v="2.5555555555555554"/>
    <n v="3.65"/>
    <n v="0.3775"/>
    <n v="2"/>
    <n v="4"/>
  </r>
  <r>
    <m/>
    <x v="4"/>
    <n v="3"/>
    <m/>
    <n v="4"/>
    <n v="4"/>
    <x v="0"/>
    <n v="4"/>
    <n v="4"/>
    <n v="4"/>
    <x v="0"/>
    <n v="3.875"/>
    <n v="3.65"/>
    <n v="0.3775"/>
    <n v="3"/>
    <n v="4"/>
  </r>
  <r>
    <m/>
    <x v="5"/>
    <n v="3"/>
    <n v="3"/>
    <n v="4"/>
    <n v="4"/>
    <x v="2"/>
    <n v="4"/>
    <n v="4"/>
    <n v="3"/>
    <x v="0"/>
    <n v="3.4444444444444446"/>
    <n v="3.65"/>
    <n v="0.3775"/>
    <n v="2"/>
    <n v="4"/>
  </r>
  <r>
    <m/>
    <x v="6"/>
    <n v="3"/>
    <n v="4"/>
    <n v="4"/>
    <n v="4"/>
    <x v="0"/>
    <n v="4"/>
    <n v="4"/>
    <n v="4"/>
    <x v="0"/>
    <n v="3.8888888888888888"/>
    <n v="3.65"/>
    <n v="0.3775"/>
    <n v="3"/>
    <n v="4"/>
  </r>
  <r>
    <m/>
    <x v="7"/>
    <n v="4"/>
    <n v="4"/>
    <n v="4"/>
    <n v="4"/>
    <x v="0"/>
    <n v="4"/>
    <n v="4"/>
    <n v="4"/>
    <x v="0"/>
    <n v="4"/>
    <n v="3.65"/>
    <n v="0.3775"/>
    <n v="4"/>
    <n v="4"/>
  </r>
  <r>
    <m/>
    <x v="8"/>
    <n v="4"/>
    <n v="4"/>
    <n v="4"/>
    <n v="4"/>
    <x v="0"/>
    <n v="4"/>
    <n v="4"/>
    <n v="4"/>
    <x v="0"/>
    <n v="4"/>
    <n v="3.65"/>
    <n v="0.3775"/>
    <n v="4"/>
    <n v="4"/>
  </r>
  <r>
    <s v="Teamwork "/>
    <x v="9"/>
    <n v="4"/>
    <n v="5"/>
    <n v="4"/>
    <n v="4"/>
    <x v="3"/>
    <n v="4"/>
    <n v="4"/>
    <n v="4"/>
    <x v="0"/>
    <n v="4.2222222222222223"/>
    <n v="3.8125"/>
    <n v="0.38402343750000001"/>
    <n v="3"/>
    <n v="4"/>
  </r>
  <r>
    <m/>
    <x v="10"/>
    <n v="4"/>
    <n v="5"/>
    <n v="4"/>
    <n v="4"/>
    <x v="3"/>
    <n v="4"/>
    <n v="4"/>
    <n v="4"/>
    <x v="0"/>
    <n v="4.2222222222222223"/>
    <n v="3.81"/>
    <n v="0.37734374999999998"/>
    <n v="3"/>
    <n v="4"/>
  </r>
  <r>
    <m/>
    <x v="11"/>
    <n v="3"/>
    <n v="3"/>
    <n v="4"/>
    <n v="4"/>
    <x v="0"/>
    <n v="4"/>
    <n v="4"/>
    <n v="4"/>
    <x v="0"/>
    <n v="3.7777777777777777"/>
    <n v="3.81"/>
    <n v="0.37734374999999998"/>
    <n v="3"/>
    <n v="4"/>
  </r>
  <r>
    <m/>
    <x v="12"/>
    <n v="2"/>
    <n v="2"/>
    <n v="3"/>
    <n v="3"/>
    <x v="2"/>
    <n v="3"/>
    <n v="3"/>
    <n v="2"/>
    <x v="0"/>
    <n v="2.6666666666666665"/>
    <n v="3.81"/>
    <n v="0.37734374999999998"/>
    <n v="2"/>
    <n v="4"/>
  </r>
  <r>
    <m/>
    <x v="13"/>
    <n v="4"/>
    <m/>
    <n v="4"/>
    <n v="4"/>
    <x v="0"/>
    <n v="4"/>
    <n v="4"/>
    <n v="4"/>
    <x v="0"/>
    <n v="4"/>
    <n v="3.81"/>
    <n v="0.37734374999999998"/>
    <n v="4"/>
    <n v="4"/>
  </r>
  <r>
    <m/>
    <x v="14"/>
    <n v="3"/>
    <n v="3"/>
    <n v="4"/>
    <n v="4"/>
    <x v="1"/>
    <n v="4"/>
    <n v="4"/>
    <n v="4"/>
    <x v="0"/>
    <n v="3.6666666666666665"/>
    <n v="3.81"/>
    <n v="0.37734374999999998"/>
    <n v="3"/>
    <n v="4"/>
  </r>
  <r>
    <m/>
    <x v="15"/>
    <n v="4"/>
    <n v="5"/>
    <n v="4"/>
    <n v="4"/>
    <x v="0"/>
    <n v="4"/>
    <n v="4"/>
    <n v="4"/>
    <x v="0"/>
    <n v="4.1111111111111107"/>
    <n v="3.81"/>
    <n v="0.37734374999999998"/>
    <n v="4"/>
    <n v="5"/>
  </r>
  <r>
    <m/>
    <x v="16"/>
    <n v="4"/>
    <n v="4"/>
    <n v="4"/>
    <n v="4"/>
    <x v="1"/>
    <n v="4"/>
    <n v="4"/>
    <n v="4"/>
    <x v="0"/>
    <n v="3.8888888888888888"/>
    <n v="3.81"/>
    <n v="0.37734374999999998"/>
    <n v="3"/>
    <n v="4"/>
  </r>
  <r>
    <m/>
    <x v="17"/>
    <n v="4"/>
    <n v="4"/>
    <n v="4"/>
    <n v="4"/>
    <x v="1"/>
    <n v="4"/>
    <n v="4"/>
    <n v="3"/>
    <x v="0"/>
    <n v="3.7777777777777777"/>
    <n v="3.81"/>
    <n v="0.37734374999999998"/>
    <n v="3"/>
    <n v="4"/>
  </r>
  <r>
    <s v="Customer Focus"/>
    <x v="18"/>
    <n v="3"/>
    <n v="2"/>
    <n v="4"/>
    <n v="4"/>
    <x v="1"/>
    <n v="4"/>
    <n v="5"/>
    <n v="3"/>
    <x v="0"/>
    <n v="3.5555555555555554"/>
    <n v="3.759493670886076"/>
    <n v="0.43582759173209423"/>
    <n v="2"/>
    <n v="5"/>
  </r>
  <r>
    <m/>
    <x v="19"/>
    <n v="2"/>
    <n v="2"/>
    <n v="3"/>
    <n v="4"/>
    <x v="1"/>
    <n v="4"/>
    <n v="3"/>
    <n v="2"/>
    <x v="0"/>
    <n v="3"/>
    <n v="3.759493670886076"/>
    <n v="0.43582759173209423"/>
    <n v="2"/>
    <n v="4"/>
  </r>
  <r>
    <m/>
    <x v="20"/>
    <n v="3"/>
    <m/>
    <n v="4"/>
    <n v="4"/>
    <x v="0"/>
    <n v="4"/>
    <n v="4"/>
    <n v="4"/>
    <x v="0"/>
    <n v="3.875"/>
    <n v="3.759493670886076"/>
    <n v="0.43582759173209423"/>
    <n v="3"/>
    <n v="4"/>
  </r>
  <r>
    <m/>
    <x v="21"/>
    <n v="3"/>
    <n v="3"/>
    <n v="4"/>
    <n v="4"/>
    <x v="1"/>
    <n v="4"/>
    <n v="5"/>
    <n v="4"/>
    <x v="0"/>
    <n v="3.7777777777777777"/>
    <n v="3.759493670886076"/>
    <n v="0.43582759173209423"/>
    <n v="3"/>
    <n v="5"/>
  </r>
  <r>
    <m/>
    <x v="22"/>
    <n v="3"/>
    <n v="4"/>
    <n v="4"/>
    <n v="4"/>
    <x v="0"/>
    <n v="4"/>
    <n v="5"/>
    <n v="4"/>
    <x v="0"/>
    <n v="4"/>
    <n v="3.759493670886076"/>
    <n v="0.43582759173209423"/>
    <n v="3"/>
    <n v="5"/>
  </r>
  <r>
    <m/>
    <x v="23"/>
    <n v="4"/>
    <n v="4"/>
    <n v="4"/>
    <n v="4"/>
    <x v="4"/>
    <n v="4"/>
    <n v="5"/>
    <n v="4"/>
    <x v="0"/>
    <n v="4.125"/>
    <n v="3.759493670886076"/>
    <n v="0.43582759173209423"/>
    <n v="4"/>
    <n v="5"/>
  </r>
  <r>
    <m/>
    <x v="24"/>
    <n v="4"/>
    <n v="4"/>
    <n v="4"/>
    <n v="4"/>
    <x v="0"/>
    <n v="4"/>
    <n v="5"/>
    <n v="4"/>
    <x v="0"/>
    <n v="4.1111111111111107"/>
    <n v="3.759493670886076"/>
    <n v="0.43582759173209423"/>
    <n v="4"/>
    <n v="5"/>
  </r>
  <r>
    <m/>
    <x v="25"/>
    <n v="3"/>
    <n v="3"/>
    <n v="4"/>
    <n v="4"/>
    <x v="1"/>
    <n v="4"/>
    <n v="4"/>
    <n v="4"/>
    <x v="0"/>
    <n v="3.6666666666666665"/>
    <n v="3.759493670886076"/>
    <n v="0.43582759173209423"/>
    <n v="3"/>
    <n v="4"/>
  </r>
  <r>
    <m/>
    <x v="26"/>
    <n v="3"/>
    <n v="3"/>
    <n v="4"/>
    <n v="4"/>
    <x v="1"/>
    <n v="4"/>
    <n v="5"/>
    <n v="4"/>
    <x v="0"/>
    <n v="3.7777777777777777"/>
    <n v="3.759493670886076"/>
    <n v="0.43582759173209423"/>
    <n v="3"/>
    <n v="5"/>
  </r>
  <r>
    <s v="Communication"/>
    <x v="27"/>
    <n v="3"/>
    <n v="4"/>
    <n v="4"/>
    <n v="4"/>
    <x v="1"/>
    <n v="4"/>
    <n v="5"/>
    <n v="4"/>
    <x v="1"/>
    <n v="4"/>
    <n v="3.9624999999999999"/>
    <n v="0.46109375000000002"/>
    <n v="3"/>
    <n v="5"/>
  </r>
  <r>
    <m/>
    <x v="28"/>
    <n v="3"/>
    <n v="2"/>
    <n v="4"/>
    <n v="4"/>
    <x v="1"/>
    <n v="4"/>
    <n v="4"/>
    <n v="2"/>
    <x v="1"/>
    <n v="3.4444444444444446"/>
    <n v="3.9624999999999999"/>
    <n v="0.46109375000000002"/>
    <n v="2"/>
    <n v="5"/>
  </r>
  <r>
    <m/>
    <x v="29"/>
    <n v="3"/>
    <m/>
    <n v="4"/>
    <n v="4"/>
    <x v="0"/>
    <n v="4"/>
    <n v="4"/>
    <n v="4"/>
    <x v="1"/>
    <n v="4"/>
    <n v="3.9624999999999999"/>
    <n v="0.46109375000000002"/>
    <n v="3"/>
    <n v="5"/>
  </r>
  <r>
    <m/>
    <x v="30"/>
    <n v="3"/>
    <n v="4"/>
    <n v="4"/>
    <n v="4"/>
    <x v="1"/>
    <n v="4"/>
    <n v="5"/>
    <n v="4"/>
    <x v="1"/>
    <n v="4"/>
    <n v="3.9624999999999999"/>
    <n v="0.46109375000000002"/>
    <n v="3"/>
    <n v="5"/>
  </r>
  <r>
    <m/>
    <x v="31"/>
    <n v="3"/>
    <n v="4"/>
    <n v="4"/>
    <n v="4"/>
    <x v="0"/>
    <n v="4"/>
    <n v="5"/>
    <n v="4"/>
    <x v="1"/>
    <n v="4.1111111111111107"/>
    <n v="3.9624999999999999"/>
    <n v="0.46109375000000002"/>
    <n v="3"/>
    <n v="5"/>
  </r>
  <r>
    <m/>
    <x v="32"/>
    <n v="4"/>
    <n v="4"/>
    <n v="4"/>
    <n v="4"/>
    <x v="0"/>
    <n v="4"/>
    <n v="5"/>
    <n v="4"/>
    <x v="1"/>
    <n v="4.2222222222222223"/>
    <n v="3.9624999999999999"/>
    <n v="0.46109375000000002"/>
    <n v="4"/>
    <n v="5"/>
  </r>
  <r>
    <m/>
    <x v="33"/>
    <n v="4"/>
    <n v="4"/>
    <n v="4"/>
    <n v="4"/>
    <x v="1"/>
    <n v="4"/>
    <n v="5"/>
    <n v="4"/>
    <x v="1"/>
    <n v="4.1111111111111107"/>
    <n v="3.9624999999999999"/>
    <n v="0.46109375000000002"/>
    <n v="3"/>
    <n v="5"/>
  </r>
  <r>
    <m/>
    <x v="34"/>
    <n v="3"/>
    <n v="4"/>
    <n v="4"/>
    <n v="4"/>
    <x v="1"/>
    <n v="4"/>
    <n v="4"/>
    <n v="4"/>
    <x v="1"/>
    <n v="3.8888888888888888"/>
    <n v="3.9624999999999999"/>
    <n v="0.46109375000000002"/>
    <n v="3"/>
    <n v="5"/>
  </r>
  <r>
    <m/>
    <x v="35"/>
    <n v="3"/>
    <n v="4"/>
    <n v="4"/>
    <n v="4"/>
    <x v="1"/>
    <n v="4"/>
    <n v="5"/>
    <n v="3"/>
    <x v="1"/>
    <n v="3.8888888888888888"/>
    <n v="3.9624999999999999"/>
    <n v="0.46109375000000002"/>
    <n v="3"/>
    <n v="5"/>
  </r>
  <r>
    <s v="Professionalism"/>
    <x v="36"/>
    <n v="3"/>
    <n v="3"/>
    <n v="4"/>
    <n v="4"/>
    <x v="1"/>
    <n v="4"/>
    <n v="5"/>
    <n v="3"/>
    <x v="0"/>
    <n v="3.6666666666666665"/>
    <n v="3.8"/>
    <n v="0.63500000000000001"/>
    <n v="3"/>
    <n v="5"/>
  </r>
  <r>
    <m/>
    <x v="37"/>
    <n v="2"/>
    <n v="1"/>
    <n v="2"/>
    <n v="3"/>
    <x v="2"/>
    <n v="2"/>
    <n v="4"/>
    <n v="2"/>
    <x v="0"/>
    <n v="2.4444444444444446"/>
    <n v="3.8"/>
    <n v="0.63500000000000001"/>
    <n v="1"/>
    <n v="4"/>
  </r>
  <r>
    <m/>
    <x v="38"/>
    <n v="3"/>
    <m/>
    <n v="4"/>
    <n v="4"/>
    <x v="0"/>
    <n v="4"/>
    <n v="5"/>
    <n v="3"/>
    <x v="0"/>
    <n v="3.875"/>
    <n v="3.8"/>
    <n v="0.63500000000000001"/>
    <n v="3"/>
    <n v="5"/>
  </r>
  <r>
    <m/>
    <x v="39"/>
    <n v="3"/>
    <n v="3"/>
    <n v="4"/>
    <n v="4"/>
    <x v="1"/>
    <n v="4"/>
    <n v="5"/>
    <n v="3"/>
    <x v="0"/>
    <n v="3.6666666666666665"/>
    <n v="3.8"/>
    <n v="0.63500000000000001"/>
    <n v="3"/>
    <n v="5"/>
  </r>
  <r>
    <m/>
    <x v="40"/>
    <n v="4"/>
    <n v="4"/>
    <n v="4"/>
    <n v="4"/>
    <x v="0"/>
    <n v="4"/>
    <n v="5"/>
    <n v="4"/>
    <x v="0"/>
    <n v="4.1111111111111107"/>
    <n v="3.8"/>
    <n v="0.63500000000000001"/>
    <n v="4"/>
    <n v="5"/>
  </r>
  <r>
    <m/>
    <x v="41"/>
    <n v="4"/>
    <n v="4"/>
    <n v="4"/>
    <n v="4"/>
    <x v="3"/>
    <n v="4"/>
    <n v="5"/>
    <n v="4"/>
    <x v="0"/>
    <n v="4.2222222222222223"/>
    <n v="3.8"/>
    <n v="0.63500000000000001"/>
    <n v="4"/>
    <n v="5"/>
  </r>
  <r>
    <m/>
    <x v="42"/>
    <n v="4"/>
    <n v="4"/>
    <n v="4"/>
    <n v="4"/>
    <x v="3"/>
    <n v="4"/>
    <n v="5"/>
    <n v="4"/>
    <x v="0"/>
    <n v="4.2222222222222223"/>
    <n v="3.8"/>
    <n v="0.63500000000000001"/>
    <n v="4"/>
    <n v="5"/>
  </r>
  <r>
    <m/>
    <x v="43"/>
    <n v="4"/>
    <n v="4"/>
    <n v="4"/>
    <n v="4"/>
    <x v="3"/>
    <n v="4"/>
    <n v="5"/>
    <n v="4"/>
    <x v="0"/>
    <n v="4.2222222222222223"/>
    <n v="3.8"/>
    <n v="0.63500000000000001"/>
    <n v="4"/>
    <n v="5"/>
  </r>
  <r>
    <m/>
    <x v="44"/>
    <n v="3"/>
    <n v="4"/>
    <n v="4"/>
    <n v="4"/>
    <x v="1"/>
    <n v="4"/>
    <n v="5"/>
    <n v="3"/>
    <x v="0"/>
    <n v="3.7777777777777777"/>
    <n v="3.8"/>
    <n v="0.63500000000000001"/>
    <n v="3"/>
    <n v="5"/>
  </r>
  <r>
    <s v="Continuous Growth"/>
    <x v="45"/>
    <n v="3"/>
    <n v="2"/>
    <n v="4"/>
    <n v="4"/>
    <x v="2"/>
    <n v="4"/>
    <n v="4"/>
    <n v="2"/>
    <x v="0"/>
    <n v="3.2222222222222223"/>
    <n v="3.6124999999999998"/>
    <n v="0.83734375000000005"/>
    <n v="2"/>
    <n v="4"/>
  </r>
  <r>
    <m/>
    <x v="46"/>
    <n v="2"/>
    <n v="2"/>
    <n v="2"/>
    <n v="3"/>
    <x v="2"/>
    <n v="2"/>
    <n v="2"/>
    <n v="1"/>
    <x v="0"/>
    <n v="2.2222222222222223"/>
    <n v="3.6124999999999998"/>
    <n v="0.83734375000000005"/>
    <n v="1"/>
    <n v="4"/>
  </r>
  <r>
    <m/>
    <x v="47"/>
    <n v="3"/>
    <m/>
    <n v="4"/>
    <n v="4"/>
    <x v="1"/>
    <n v="4"/>
    <n v="4"/>
    <n v="3"/>
    <x v="0"/>
    <n v="3.625"/>
    <n v="3.6124999999999998"/>
    <n v="0.83734375000000005"/>
    <n v="3"/>
    <n v="4"/>
  </r>
  <r>
    <m/>
    <x v="48"/>
    <n v="3"/>
    <n v="3"/>
    <n v="4"/>
    <n v="4"/>
    <x v="2"/>
    <n v="4"/>
    <n v="4"/>
    <n v="2"/>
    <x v="0"/>
    <n v="3.3333333333333335"/>
    <n v="3.6124999999999998"/>
    <n v="0.83734375000000005"/>
    <n v="2"/>
    <n v="4"/>
  </r>
  <r>
    <m/>
    <x v="49"/>
    <n v="3"/>
    <n v="4"/>
    <n v="5"/>
    <n v="4"/>
    <x v="0"/>
    <n v="4"/>
    <n v="5"/>
    <n v="3"/>
    <x v="0"/>
    <n v="4"/>
    <n v="3.6124999999999998"/>
    <n v="0.83734375000000005"/>
    <n v="3"/>
    <n v="5"/>
  </r>
  <r>
    <m/>
    <x v="50"/>
    <n v="4"/>
    <n v="4"/>
    <n v="5"/>
    <n v="4"/>
    <x v="0"/>
    <n v="4"/>
    <n v="5"/>
    <n v="5"/>
    <x v="0"/>
    <n v="4.333333333333333"/>
    <n v="3.6124999999999998"/>
    <n v="0.83734375000000005"/>
    <n v="4"/>
    <n v="5"/>
  </r>
  <r>
    <m/>
    <x v="51"/>
    <n v="4"/>
    <n v="4"/>
    <n v="5"/>
    <n v="4"/>
    <x v="0"/>
    <n v="4"/>
    <n v="5"/>
    <n v="4"/>
    <x v="0"/>
    <n v="4.2222222222222223"/>
    <n v="3.6124999999999998"/>
    <n v="0.83734375000000005"/>
    <n v="4"/>
    <n v="5"/>
  </r>
  <r>
    <m/>
    <x v="52"/>
    <n v="3"/>
    <n v="4"/>
    <n v="5"/>
    <n v="4"/>
    <x v="1"/>
    <n v="4"/>
    <n v="5"/>
    <n v="4"/>
    <x v="0"/>
    <n v="4"/>
    <n v="3.6124999999999998"/>
    <n v="0.83734375000000005"/>
    <n v="3"/>
    <n v="5"/>
  </r>
  <r>
    <m/>
    <x v="53"/>
    <n v="3"/>
    <n v="4"/>
    <n v="4"/>
    <n v="4"/>
    <x v="1"/>
    <n v="4"/>
    <n v="4"/>
    <n v="2"/>
    <x v="0"/>
    <n v="3.5555555555555554"/>
    <n v="3.6124999999999998"/>
    <n v="0.83734375000000005"/>
    <n v="2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Knowledge"/>
    <x v="0"/>
    <x v="0"/>
    <n v="3"/>
    <n v="3"/>
    <n v="3"/>
    <n v="4"/>
    <m/>
    <n v="2"/>
    <n v="3"/>
    <n v="4.0909090909090908"/>
    <n v="0.80991735537190079"/>
    <n v="2"/>
    <n v="4"/>
  </r>
  <r>
    <m/>
    <x v="1"/>
    <x v="1"/>
    <n v="3"/>
    <n v="3"/>
    <n v="3"/>
    <n v="3"/>
    <m/>
    <m/>
    <n v="2.8"/>
    <n v="4.0909090909090908"/>
    <n v="0.80991735537190079"/>
    <n v="2"/>
    <n v="3"/>
  </r>
  <r>
    <m/>
    <x v="2"/>
    <x v="2"/>
    <n v="3"/>
    <n v="4"/>
    <n v="4"/>
    <n v="5"/>
    <m/>
    <n v="4"/>
    <n v="4.166666666666667"/>
    <n v="4.0909090909090908"/>
    <n v="0.80991735537190079"/>
    <n v="3"/>
    <n v="5"/>
  </r>
  <r>
    <m/>
    <x v="3"/>
    <x v="0"/>
    <n v="3"/>
    <n v="4"/>
    <n v="3"/>
    <n v="4"/>
    <m/>
    <m/>
    <n v="3.4"/>
    <n v="4.0909090909090908"/>
    <n v="0.80991735537190079"/>
    <n v="3"/>
    <n v="4"/>
  </r>
  <r>
    <m/>
    <x v="4"/>
    <x v="2"/>
    <n v="5"/>
    <n v="4"/>
    <n v="5"/>
    <n v="5"/>
    <n v="4"/>
    <n v="4"/>
    <n v="4.5714285714285712"/>
    <n v="4.0909090909090908"/>
    <n v="0.80991735537190079"/>
    <n v="4"/>
    <n v="5"/>
  </r>
  <r>
    <m/>
    <x v="5"/>
    <x v="2"/>
    <n v="5"/>
    <n v="5"/>
    <n v="5"/>
    <n v="5"/>
    <n v="4"/>
    <n v="5"/>
    <n v="4.8571428571428568"/>
    <n v="4.0909090909090908"/>
    <n v="0.80991735537190079"/>
    <n v="4"/>
    <n v="5"/>
  </r>
  <r>
    <m/>
    <x v="6"/>
    <x v="2"/>
    <n v="5"/>
    <n v="5"/>
    <n v="4"/>
    <n v="5"/>
    <n v="4"/>
    <n v="5"/>
    <n v="4.7142857142857144"/>
    <n v="4.0909090909090908"/>
    <n v="0.80991735537190079"/>
    <n v="4"/>
    <n v="5"/>
  </r>
  <r>
    <m/>
    <x v="7"/>
    <x v="2"/>
    <n v="5"/>
    <n v="4"/>
    <n v="5"/>
    <n v="5"/>
    <n v="4"/>
    <n v="5"/>
    <n v="4.7142857142857144"/>
    <n v="4.0909090909090908"/>
    <n v="0.80991735537190079"/>
    <n v="4"/>
    <n v="5"/>
  </r>
  <r>
    <m/>
    <x v="8"/>
    <x v="3"/>
    <n v="3"/>
    <n v="4"/>
    <n v="3"/>
    <n v="5"/>
    <m/>
    <m/>
    <n v="3.8"/>
    <n v="4.0909090909090908"/>
    <n v="0.80991735537190079"/>
    <n v="3"/>
    <n v="5"/>
  </r>
  <r>
    <s v="Teamwork "/>
    <x v="9"/>
    <x v="3"/>
    <n v="5"/>
    <n v="3"/>
    <n v="3"/>
    <n v="4"/>
    <m/>
    <m/>
    <n v="3.8"/>
    <n v="4.0599999999999996"/>
    <n v="0.65639999999999998"/>
    <n v="3"/>
    <n v="5"/>
  </r>
  <r>
    <m/>
    <x v="10"/>
    <x v="0"/>
    <n v="3"/>
    <n v="3"/>
    <n v="3"/>
    <n v="4"/>
    <m/>
    <m/>
    <n v="3.2"/>
    <n v="4.0599999999999996"/>
    <n v="0.65639999999999998"/>
    <n v="3"/>
    <n v="4"/>
  </r>
  <r>
    <m/>
    <x v="11"/>
    <x v="2"/>
    <n v="3"/>
    <n v="3"/>
    <n v="3"/>
    <n v="4"/>
    <m/>
    <m/>
    <n v="3.6"/>
    <n v="4.0599999999999996"/>
    <n v="0.65639999999999998"/>
    <n v="3"/>
    <n v="5"/>
  </r>
  <r>
    <m/>
    <x v="12"/>
    <x v="2"/>
    <n v="3"/>
    <n v="3"/>
    <n v="3"/>
    <n v="4"/>
    <m/>
    <m/>
    <n v="3.6"/>
    <n v="4.0599999999999996"/>
    <n v="0.65639999999999998"/>
    <n v="3"/>
    <n v="5"/>
  </r>
  <r>
    <m/>
    <x v="13"/>
    <x v="2"/>
    <n v="5"/>
    <n v="4"/>
    <n v="4"/>
    <n v="4"/>
    <n v="4"/>
    <m/>
    <n v="4.333333333333333"/>
    <n v="4.0599999999999996"/>
    <n v="0.65639999999999998"/>
    <n v="4"/>
    <n v="5"/>
  </r>
  <r>
    <m/>
    <x v="14"/>
    <x v="2"/>
    <n v="5"/>
    <n v="5"/>
    <n v="5"/>
    <n v="4"/>
    <n v="4"/>
    <n v="5"/>
    <n v="4.7142857142857144"/>
    <n v="4.0599999999999996"/>
    <n v="0.65639999999999998"/>
    <n v="4"/>
    <n v="5"/>
  </r>
  <r>
    <m/>
    <x v="15"/>
    <x v="2"/>
    <n v="5"/>
    <n v="5"/>
    <n v="5"/>
    <n v="4"/>
    <m/>
    <n v="5"/>
    <n v="4.833333333333333"/>
    <n v="4.0599999999999996"/>
    <n v="0.65639999999999998"/>
    <n v="4"/>
    <n v="5"/>
  </r>
  <r>
    <m/>
    <x v="16"/>
    <x v="2"/>
    <n v="5"/>
    <n v="4"/>
    <n v="5"/>
    <n v="4"/>
    <n v="4"/>
    <m/>
    <n v="4.5"/>
    <n v="4.0599999999999996"/>
    <n v="0.65639999999999998"/>
    <n v="4"/>
    <n v="5"/>
  </r>
  <r>
    <m/>
    <x v="17"/>
    <x v="3"/>
    <n v="3"/>
    <n v="3"/>
    <n v="3"/>
    <n v="4"/>
    <m/>
    <m/>
    <n v="3.4"/>
    <n v="4.0599999999999996"/>
    <n v="0.65639999999999998"/>
    <n v="3"/>
    <n v="4"/>
  </r>
  <r>
    <s v="Customer Focus"/>
    <x v="18"/>
    <x v="3"/>
    <n v="4"/>
    <n v="3"/>
    <n v="3"/>
    <n v="4"/>
    <m/>
    <n v="2"/>
    <n v="3.3333333333333335"/>
    <n v="4.0555555555555554"/>
    <n v="0.57098765432098764"/>
    <n v="2"/>
    <n v="4"/>
  </r>
  <r>
    <m/>
    <x v="19"/>
    <x v="0"/>
    <n v="4"/>
    <n v="3"/>
    <n v="3"/>
    <n v="4"/>
    <m/>
    <m/>
    <n v="3.4"/>
    <n v="4.0555555555555554"/>
    <n v="0.57098765432098764"/>
    <n v="3"/>
    <n v="4"/>
  </r>
  <r>
    <m/>
    <x v="20"/>
    <x v="2"/>
    <n v="4"/>
    <n v="4"/>
    <n v="4"/>
    <n v="4"/>
    <m/>
    <n v="3"/>
    <n v="4"/>
    <n v="4.0555555555555554"/>
    <n v="0.57098765432098764"/>
    <n v="3"/>
    <n v="5"/>
  </r>
  <r>
    <m/>
    <x v="21"/>
    <x v="3"/>
    <n v="4"/>
    <n v="3"/>
    <n v="3"/>
    <n v="4"/>
    <m/>
    <m/>
    <n v="3.6"/>
    <n v="4.0555555555555554"/>
    <n v="0.57098765432098764"/>
    <n v="3"/>
    <n v="4"/>
  </r>
  <r>
    <m/>
    <x v="22"/>
    <x v="2"/>
    <n v="5"/>
    <n v="4"/>
    <n v="5"/>
    <n v="4"/>
    <n v="4"/>
    <n v="4"/>
    <n v="4.4285714285714288"/>
    <n v="4.0555555555555554"/>
    <n v="0.57098765432098764"/>
    <n v="4"/>
    <n v="5"/>
  </r>
  <r>
    <m/>
    <x v="23"/>
    <x v="2"/>
    <n v="5"/>
    <n v="5"/>
    <n v="5"/>
    <n v="4"/>
    <n v="4"/>
    <n v="5"/>
    <n v="4.7142857142857144"/>
    <n v="4.0555555555555554"/>
    <n v="0.57098765432098764"/>
    <n v="4"/>
    <n v="5"/>
  </r>
  <r>
    <m/>
    <x v="24"/>
    <x v="2"/>
    <n v="5"/>
    <n v="5"/>
    <n v="4"/>
    <n v="4"/>
    <m/>
    <n v="5"/>
    <n v="4.666666666666667"/>
    <n v="4.0555555555555554"/>
    <n v="0.57098765432098764"/>
    <n v="4"/>
    <n v="5"/>
  </r>
  <r>
    <m/>
    <x v="25"/>
    <x v="2"/>
    <n v="5"/>
    <n v="4"/>
    <n v="5"/>
    <n v="4"/>
    <n v="4"/>
    <n v="4"/>
    <n v="4.4285714285714288"/>
    <n v="4.0555555555555554"/>
    <n v="0.57098765432098764"/>
    <n v="4"/>
    <n v="5"/>
  </r>
  <r>
    <m/>
    <x v="26"/>
    <x v="0"/>
    <n v="4"/>
    <n v="3"/>
    <n v="3"/>
    <n v="4"/>
    <m/>
    <m/>
    <n v="3.4"/>
    <n v="4.0555555555555554"/>
    <n v="0.57098765432098764"/>
    <n v="3"/>
    <n v="4"/>
  </r>
  <r>
    <s v="Communication"/>
    <x v="27"/>
    <x v="2"/>
    <n v="2"/>
    <n v="2"/>
    <n v="3"/>
    <n v="4"/>
    <n v="4"/>
    <n v="3"/>
    <n v="3.2857142857142856"/>
    <n v="4.0264550264550261"/>
    <n v="0.74750000000000005"/>
    <n v="2"/>
    <n v="5"/>
  </r>
  <r>
    <m/>
    <x v="28"/>
    <x v="3"/>
    <n v="3"/>
    <n v="3"/>
    <n v="3"/>
    <n v="4"/>
    <n v="4"/>
    <m/>
    <n v="3.5"/>
    <n v="4.0264550264550261"/>
    <n v="0.74750000000000005"/>
    <n v="3"/>
    <n v="4"/>
  </r>
  <r>
    <m/>
    <x v="29"/>
    <x v="2"/>
    <n v="3"/>
    <n v="4"/>
    <n v="3"/>
    <n v="4"/>
    <n v="4"/>
    <n v="4"/>
    <n v="3.8571428571428572"/>
    <n v="4.0264550264550261"/>
    <n v="0.74750000000000005"/>
    <n v="3"/>
    <n v="5"/>
  </r>
  <r>
    <m/>
    <x v="30"/>
    <x v="2"/>
    <n v="2"/>
    <n v="3"/>
    <n v="3"/>
    <n v="4"/>
    <n v="4"/>
    <m/>
    <n v="3.5"/>
    <n v="4.0264550264550261"/>
    <n v="0.74750000000000005"/>
    <n v="2"/>
    <n v="5"/>
  </r>
  <r>
    <m/>
    <x v="31"/>
    <x v="2"/>
    <n v="5"/>
    <n v="4"/>
    <n v="5"/>
    <n v="4"/>
    <n v="4"/>
    <n v="5"/>
    <n v="4.5714285714285712"/>
    <n v="4.0264550264550261"/>
    <n v="0.74750000000000005"/>
    <n v="4"/>
    <n v="5"/>
  </r>
  <r>
    <m/>
    <x v="32"/>
    <x v="2"/>
    <n v="5"/>
    <n v="5"/>
    <n v="5"/>
    <n v="4"/>
    <n v="4"/>
    <n v="5"/>
    <n v="4.7142857142857144"/>
    <n v="4.0264550264550261"/>
    <n v="0.74750000000000005"/>
    <n v="4"/>
    <n v="5"/>
  </r>
  <r>
    <m/>
    <x v="33"/>
    <x v="2"/>
    <n v="5"/>
    <n v="5"/>
    <n v="4"/>
    <n v="4"/>
    <n v="4"/>
    <n v="5"/>
    <n v="4.5714285714285712"/>
    <n v="4.0264550264550261"/>
    <n v="0.74750000000000005"/>
    <n v="4"/>
    <n v="5"/>
  </r>
  <r>
    <m/>
    <x v="34"/>
    <x v="2"/>
    <n v="5"/>
    <n v="4"/>
    <n v="5"/>
    <n v="4"/>
    <n v="4"/>
    <n v="5"/>
    <n v="4.5714285714285712"/>
    <n v="4.0264550264550261"/>
    <n v="0.74750000000000005"/>
    <n v="4"/>
    <n v="5"/>
  </r>
  <r>
    <m/>
    <x v="35"/>
    <x v="2"/>
    <n v="3"/>
    <n v="3"/>
    <n v="3"/>
    <n v="4"/>
    <n v="4"/>
    <m/>
    <n v="3.6666666666666665"/>
    <n v="4.0264550264550261"/>
    <n v="0.74750000000000005"/>
    <n v="3"/>
    <n v="5"/>
  </r>
  <r>
    <s v="Professionalism"/>
    <x v="36"/>
    <x v="3"/>
    <n v="2"/>
    <n v="3"/>
    <n v="4"/>
    <n v="4"/>
    <n v="4"/>
    <n v="3"/>
    <n v="3.4285714285714284"/>
    <n v="4.1719576719576725"/>
    <n v="0.62666666666666671"/>
    <n v="2"/>
    <n v="4"/>
  </r>
  <r>
    <m/>
    <x v="37"/>
    <x v="0"/>
    <n v="3"/>
    <n v="3"/>
    <n v="4"/>
    <n v="3"/>
    <n v="4"/>
    <m/>
    <n v="3.3333333333333335"/>
    <n v="4.1719576719576725"/>
    <n v="0.62666666666666671"/>
    <n v="3"/>
    <n v="4"/>
  </r>
  <r>
    <m/>
    <x v="38"/>
    <x v="2"/>
    <n v="3"/>
    <n v="4"/>
    <n v="4"/>
    <n v="5"/>
    <n v="4"/>
    <n v="4"/>
    <n v="4.1428571428571432"/>
    <n v="4.1719576719576725"/>
    <n v="0.62666666666666671"/>
    <n v="3"/>
    <n v="5"/>
  </r>
  <r>
    <m/>
    <x v="39"/>
    <x v="3"/>
    <n v="3"/>
    <n v="3"/>
    <n v="4"/>
    <n v="4"/>
    <n v="4"/>
    <m/>
    <n v="3.6666666666666665"/>
    <n v="4.1719576719576725"/>
    <n v="0.62666666666666671"/>
    <n v="3"/>
    <n v="4"/>
  </r>
  <r>
    <m/>
    <x v="40"/>
    <x v="2"/>
    <n v="5"/>
    <n v="4"/>
    <n v="5"/>
    <n v="5"/>
    <n v="4"/>
    <n v="5"/>
    <n v="4.7142857142857144"/>
    <n v="4.1719576719576725"/>
    <n v="0.62666666666666671"/>
    <n v="4"/>
    <n v="5"/>
  </r>
  <r>
    <m/>
    <x v="41"/>
    <x v="2"/>
    <n v="5"/>
    <n v="5"/>
    <n v="5"/>
    <n v="5"/>
    <n v="4"/>
    <n v="5"/>
    <n v="4.8571428571428568"/>
    <n v="4.1719576719576725"/>
    <n v="0.62666666666666671"/>
    <n v="4"/>
    <n v="5"/>
  </r>
  <r>
    <m/>
    <x v="42"/>
    <x v="2"/>
    <n v="5"/>
    <n v="5"/>
    <n v="5"/>
    <n v="5"/>
    <n v="4"/>
    <n v="5"/>
    <n v="4.8571428571428568"/>
    <n v="4.1719576719576725"/>
    <n v="0.62666666666666671"/>
    <n v="4"/>
    <n v="5"/>
  </r>
  <r>
    <m/>
    <x v="43"/>
    <x v="2"/>
    <n v="5"/>
    <n v="4"/>
    <n v="5"/>
    <n v="5"/>
    <n v="4"/>
    <n v="5"/>
    <n v="4.7142857142857144"/>
    <n v="4.1719576719576725"/>
    <n v="0.62666666666666671"/>
    <n v="4"/>
    <n v="5"/>
  </r>
  <r>
    <m/>
    <x v="44"/>
    <x v="3"/>
    <n v="3"/>
    <n v="3"/>
    <n v="4"/>
    <n v="5"/>
    <n v="4"/>
    <m/>
    <n v="3.8333333333333335"/>
    <n v="4.1719576719576725"/>
    <n v="0.62666666666666671"/>
    <n v="3"/>
    <n v="5"/>
  </r>
  <r>
    <s v="Continuous Growth"/>
    <x v="45"/>
    <x v="3"/>
    <n v="2"/>
    <n v="2"/>
    <n v="3"/>
    <n v="3"/>
    <m/>
    <m/>
    <n v="2.8"/>
    <n v="3.8"/>
    <n v="1"/>
    <n v="2"/>
    <n v="4"/>
  </r>
  <r>
    <m/>
    <x v="46"/>
    <x v="0"/>
    <n v="2"/>
    <n v="3"/>
    <n v="3"/>
    <n v="3"/>
    <m/>
    <m/>
    <n v="2.8"/>
    <n v="3.8"/>
    <n v="1"/>
    <n v="2"/>
    <n v="3"/>
  </r>
  <r>
    <m/>
    <x v="47"/>
    <x v="3"/>
    <n v="2"/>
    <n v="4"/>
    <n v="3"/>
    <n v="4"/>
    <m/>
    <m/>
    <n v="3.4"/>
    <n v="3.8"/>
    <n v="1"/>
    <n v="2"/>
    <n v="4"/>
  </r>
  <r>
    <m/>
    <x v="48"/>
    <x v="3"/>
    <n v="2"/>
    <n v="3"/>
    <n v="3"/>
    <n v="3"/>
    <m/>
    <m/>
    <n v="3"/>
    <n v="3.8"/>
    <n v="1"/>
    <n v="2"/>
    <n v="4"/>
  </r>
  <r>
    <m/>
    <x v="49"/>
    <x v="3"/>
    <n v="5"/>
    <n v="4"/>
    <n v="3"/>
    <n v="4"/>
    <n v="4"/>
    <m/>
    <n v="4"/>
    <n v="3.8"/>
    <n v="1"/>
    <n v="3"/>
    <n v="5"/>
  </r>
  <r>
    <m/>
    <x v="50"/>
    <x v="2"/>
    <n v="5"/>
    <n v="5"/>
    <n v="5"/>
    <n v="5"/>
    <n v="4"/>
    <m/>
    <n v="4.833333333333333"/>
    <n v="3.8"/>
    <n v="1"/>
    <n v="4"/>
    <n v="5"/>
  </r>
  <r>
    <m/>
    <x v="51"/>
    <x v="2"/>
    <n v="5"/>
    <n v="5"/>
    <n v="5"/>
    <n v="5"/>
    <m/>
    <n v="5"/>
    <n v="5"/>
    <n v="3.8"/>
    <n v="1"/>
    <n v="5"/>
    <n v="5"/>
  </r>
  <r>
    <m/>
    <x v="52"/>
    <x v="3"/>
    <n v="5"/>
    <n v="4"/>
    <n v="4"/>
    <n v="5"/>
    <n v="4"/>
    <n v="5"/>
    <n v="4.4285714285714288"/>
    <n v="3.8"/>
    <n v="1"/>
    <n v="4"/>
    <n v="5"/>
  </r>
  <r>
    <m/>
    <x v="53"/>
    <x v="3"/>
    <n v="2"/>
    <n v="3"/>
    <n v="3"/>
    <n v="4"/>
    <m/>
    <m/>
    <n v="3.2"/>
    <n v="3.8"/>
    <n v="1"/>
    <n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779B3-8EF5-41E9-A02C-B0F1FA7C244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6" firstHeaderRow="1" firstDataRow="1" firstDataCol="1"/>
  <pivotFields count="16">
    <pivotField showAll="0"/>
    <pivotField axis="axisRow" showAll="0">
      <items count="55">
        <item x="1"/>
        <item x="17"/>
        <item x="26"/>
        <item x="35"/>
        <item x="44"/>
        <item x="53"/>
        <item x="5"/>
        <item x="14"/>
        <item x="21"/>
        <item x="30"/>
        <item x="39"/>
        <item x="48"/>
        <item x="7"/>
        <item x="9"/>
        <item x="23"/>
        <item x="32"/>
        <item x="41"/>
        <item x="50"/>
        <item x="6"/>
        <item x="10"/>
        <item x="22"/>
        <item x="31"/>
        <item x="40"/>
        <item x="49"/>
        <item x="2"/>
        <item x="11"/>
        <item x="18"/>
        <item x="27"/>
        <item x="36"/>
        <item x="45"/>
        <item x="8"/>
        <item x="15"/>
        <item x="24"/>
        <item x="33"/>
        <item x="42"/>
        <item x="51"/>
        <item x="3"/>
        <item x="12"/>
        <item x="19"/>
        <item x="28"/>
        <item x="37"/>
        <item x="46"/>
        <item x="0"/>
        <item x="16"/>
        <item x="25"/>
        <item x="34"/>
        <item x="43"/>
        <item x="52"/>
        <item x="4"/>
        <item x="13"/>
        <item x="20"/>
        <item x="29"/>
        <item x="38"/>
        <item x="47"/>
        <item t="default"/>
      </items>
    </pivotField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numFmtId="2" showAll="0"/>
    <pivotField numFmtId="2" showAll="0"/>
    <pivotField numFmtId="2" showAll="0"/>
    <pivotField showAll="0"/>
    <pivotField showAll="0"/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Sum of Personal Averag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4D7CB-1984-4E84-9537-2C57F8FC875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8" firstHeaderRow="1" firstDataRow="1" firstDataCol="1"/>
  <pivotFields count="14">
    <pivotField showAll="0"/>
    <pivotField axis="axisRow" showAll="0">
      <items count="55">
        <item x="8"/>
        <item x="17"/>
        <item x="26"/>
        <item x="35"/>
        <item x="44"/>
        <item x="53"/>
        <item x="3"/>
        <item x="12"/>
        <item x="21"/>
        <item x="30"/>
        <item x="39"/>
        <item x="48"/>
        <item x="5"/>
        <item x="14"/>
        <item x="23"/>
        <item x="32"/>
        <item x="41"/>
        <item x="50"/>
        <item x="4"/>
        <item x="13"/>
        <item x="22"/>
        <item x="31"/>
        <item x="40"/>
        <item x="49"/>
        <item x="0"/>
        <item x="9"/>
        <item x="18"/>
        <item x="27"/>
        <item x="36"/>
        <item x="45"/>
        <item x="6"/>
        <item x="15"/>
        <item x="24"/>
        <item x="33"/>
        <item x="42"/>
        <item x="51"/>
        <item x="1"/>
        <item x="10"/>
        <item x="19"/>
        <item x="28"/>
        <item x="37"/>
        <item x="46"/>
        <item x="7"/>
        <item x="16"/>
        <item x="25"/>
        <item x="34"/>
        <item x="43"/>
        <item x="52"/>
        <item x="2"/>
        <item x="11"/>
        <item x="20"/>
        <item x="29"/>
        <item x="38"/>
        <item x="47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  <pivotField numFmtId="2" showAll="0"/>
    <pivotField showAll="0"/>
    <pivotField showAll="0"/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Sum of Personal Averag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124-CF19-43E6-BCA9-44621FD1825B}">
  <dimension ref="A1:P55"/>
  <sheetViews>
    <sheetView tabSelected="1" zoomScaleNormal="100" workbookViewId="0">
      <selection activeCell="L2" sqref="L2"/>
    </sheetView>
  </sheetViews>
  <sheetFormatPr defaultRowHeight="15" x14ac:dyDescent="0.25"/>
  <cols>
    <col min="1" max="1" width="19.7109375" customWidth="1"/>
    <col min="2" max="2" width="17.85546875" bestFit="1" customWidth="1"/>
    <col min="3" max="6" width="14.42578125" customWidth="1"/>
    <col min="7" max="7" width="11.28515625" customWidth="1"/>
    <col min="8" max="8" width="12" customWidth="1"/>
    <col min="9" max="9" width="15.42578125" customWidth="1"/>
    <col min="10" max="10" width="12" customWidth="1"/>
    <col min="11" max="11" width="11.140625" customWidth="1"/>
    <col min="12" max="12" width="17" style="6" customWidth="1"/>
    <col min="13" max="14" width="13.140625" style="6" customWidth="1"/>
  </cols>
  <sheetData>
    <row r="1" spans="1:16" x14ac:dyDescent="0.25">
      <c r="A1" t="s">
        <v>67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57</v>
      </c>
      <c r="M1" t="s">
        <v>56</v>
      </c>
      <c r="N1" t="s">
        <v>76</v>
      </c>
      <c r="O1" t="s">
        <v>74</v>
      </c>
      <c r="P1" t="s">
        <v>75</v>
      </c>
    </row>
    <row r="2" spans="1:16" x14ac:dyDescent="0.25">
      <c r="A2" s="14" t="s">
        <v>68</v>
      </c>
      <c r="B2" s="1" t="s">
        <v>19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5</v>
      </c>
      <c r="L2" s="6">
        <f>AVERAGE(C2:K2)</f>
        <v>4.1111111111111107</v>
      </c>
      <c r="M2" s="6" t="str">
        <f>M1</f>
        <v>Team Average</v>
      </c>
      <c r="N2" s="6">
        <f>_xlfn.VAR.P(C2:K10)</f>
        <v>0.26611796982167352</v>
      </c>
      <c r="O2">
        <f>MIN(C11:K11)</f>
        <v>4</v>
      </c>
      <c r="P2">
        <f>MAX(C11:K11)</f>
        <v>5</v>
      </c>
    </row>
    <row r="3" spans="1:16" x14ac:dyDescent="0.25">
      <c r="A3" s="14"/>
      <c r="B3" s="1" t="s">
        <v>14</v>
      </c>
      <c r="C3">
        <v>4</v>
      </c>
      <c r="D3">
        <v>3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5</v>
      </c>
      <c r="L3" s="6">
        <f>AVERAGE(C3:K3)</f>
        <v>4</v>
      </c>
      <c r="M3" s="6" t="str">
        <f>M2</f>
        <v>Team Average</v>
      </c>
      <c r="N3" s="6">
        <v>0.3775</v>
      </c>
      <c r="O3">
        <f>MIN(C3:K3)</f>
        <v>3</v>
      </c>
      <c r="P3">
        <f>MAX(C3:K3)</f>
        <v>5</v>
      </c>
    </row>
    <row r="4" spans="1:16" x14ac:dyDescent="0.25">
      <c r="A4" s="14"/>
      <c r="B4" s="1" t="s">
        <v>7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 s="6">
        <f>AVERAGE(C4:K4)</f>
        <v>4.4444444444444446</v>
      </c>
      <c r="M4" s="6" t="str">
        <f>M3</f>
        <v>Team Average</v>
      </c>
      <c r="N4" s="6">
        <v>0.3775</v>
      </c>
      <c r="O4">
        <f t="shared" ref="O4:O55" si="0">MIN(C4:K4)</f>
        <v>4</v>
      </c>
      <c r="P4">
        <f t="shared" ref="P4:P55" si="1">MAX(C4:K4)</f>
        <v>5</v>
      </c>
    </row>
    <row r="5" spans="1:16" x14ac:dyDescent="0.25">
      <c r="A5" s="14"/>
      <c r="B5" s="1" t="s">
        <v>25</v>
      </c>
      <c r="C5">
        <v>5</v>
      </c>
      <c r="D5">
        <v>5</v>
      </c>
      <c r="E5">
        <v>5</v>
      </c>
      <c r="F5">
        <v>4</v>
      </c>
      <c r="G5">
        <v>4</v>
      </c>
      <c r="H5">
        <v>5</v>
      </c>
      <c r="I5">
        <v>4</v>
      </c>
      <c r="J5">
        <v>4</v>
      </c>
      <c r="K5">
        <v>5</v>
      </c>
      <c r="L5" s="6">
        <f>AVERAGE(C5:K5)</f>
        <v>4.5555555555555554</v>
      </c>
      <c r="M5" s="6">
        <v>3.759493670886076</v>
      </c>
      <c r="N5" s="6">
        <v>0.3775</v>
      </c>
      <c r="O5">
        <f t="shared" si="0"/>
        <v>4</v>
      </c>
      <c r="P5">
        <f t="shared" si="1"/>
        <v>5</v>
      </c>
    </row>
    <row r="6" spans="1:16" x14ac:dyDescent="0.25">
      <c r="A6" s="14"/>
      <c r="B6" s="1" t="s">
        <v>34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  <c r="L6" s="6">
        <f>AVERAGE(C6:K6)</f>
        <v>4.5555555555555554</v>
      </c>
      <c r="M6" s="6">
        <v>3.9624999999999999</v>
      </c>
      <c r="N6" s="6">
        <v>0.3775</v>
      </c>
      <c r="O6">
        <f t="shared" si="0"/>
        <v>4</v>
      </c>
      <c r="P6">
        <f t="shared" si="1"/>
        <v>5</v>
      </c>
    </row>
    <row r="7" spans="1:16" x14ac:dyDescent="0.25">
      <c r="A7" s="14"/>
      <c r="B7" s="1" t="s">
        <v>43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5</v>
      </c>
      <c r="L7" s="6">
        <f>AVERAGE(C7:K7)</f>
        <v>4.5555555555555554</v>
      </c>
      <c r="M7" s="6">
        <v>3.8</v>
      </c>
      <c r="N7" s="6">
        <v>0.3775</v>
      </c>
      <c r="O7">
        <f t="shared" si="0"/>
        <v>4</v>
      </c>
      <c r="P7">
        <f t="shared" si="1"/>
        <v>5</v>
      </c>
    </row>
    <row r="8" spans="1:16" x14ac:dyDescent="0.25">
      <c r="A8" s="14"/>
      <c r="B8" s="1" t="s">
        <v>52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5</v>
      </c>
      <c r="L8" s="6">
        <f>AVERAGE(C8:K8)</f>
        <v>4.5555555555555554</v>
      </c>
      <c r="M8" s="6">
        <v>3.6124999999999998</v>
      </c>
      <c r="N8" s="6">
        <v>0.3775</v>
      </c>
      <c r="O8">
        <f t="shared" si="0"/>
        <v>4</v>
      </c>
      <c r="P8">
        <f t="shared" si="1"/>
        <v>5</v>
      </c>
    </row>
    <row r="9" spans="1:16" x14ac:dyDescent="0.25">
      <c r="A9" s="14"/>
      <c r="B9" s="1" t="s">
        <v>6</v>
      </c>
      <c r="C9">
        <v>4</v>
      </c>
      <c r="D9">
        <v>5</v>
      </c>
      <c r="E9">
        <v>5</v>
      </c>
      <c r="F9">
        <v>5</v>
      </c>
      <c r="G9">
        <v>4</v>
      </c>
      <c r="H9">
        <v>5</v>
      </c>
      <c r="I9">
        <v>4</v>
      </c>
      <c r="J9">
        <v>4</v>
      </c>
      <c r="K9">
        <v>4</v>
      </c>
      <c r="L9" s="6">
        <f>AVERAGE(C9:K9)</f>
        <v>4.4444444444444446</v>
      </c>
      <c r="M9" s="6">
        <f>M8</f>
        <v>3.6124999999999998</v>
      </c>
      <c r="N9" s="6">
        <v>0.3775</v>
      </c>
      <c r="O9">
        <f t="shared" si="0"/>
        <v>4</v>
      </c>
      <c r="P9">
        <f t="shared" si="1"/>
        <v>5</v>
      </c>
    </row>
    <row r="10" spans="1:16" x14ac:dyDescent="0.25">
      <c r="A10" s="14"/>
      <c r="B10" s="1" t="s">
        <v>15</v>
      </c>
      <c r="C10">
        <v>4</v>
      </c>
      <c r="D10">
        <v>5</v>
      </c>
      <c r="E10">
        <v>5</v>
      </c>
      <c r="F10">
        <v>4</v>
      </c>
      <c r="G10">
        <v>4</v>
      </c>
      <c r="H10">
        <v>5</v>
      </c>
      <c r="I10">
        <v>4</v>
      </c>
      <c r="J10">
        <v>4</v>
      </c>
      <c r="K10">
        <v>5</v>
      </c>
      <c r="L10" s="6">
        <f>AVERAGE(C10:K10)</f>
        <v>4.4444444444444446</v>
      </c>
      <c r="M10" s="6">
        <f>3.81</f>
        <v>3.81</v>
      </c>
      <c r="N10" s="6">
        <v>0.3775</v>
      </c>
      <c r="O10">
        <f t="shared" si="0"/>
        <v>4</v>
      </c>
      <c r="P10">
        <f t="shared" si="1"/>
        <v>5</v>
      </c>
    </row>
    <row r="11" spans="1:16" x14ac:dyDescent="0.25">
      <c r="A11" s="13" t="s">
        <v>69</v>
      </c>
      <c r="B11" s="1" t="s">
        <v>33</v>
      </c>
      <c r="C11">
        <v>4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5</v>
      </c>
      <c r="L11" s="6">
        <f>AVERAGE(C11:K11)</f>
        <v>4.4444444444444446</v>
      </c>
      <c r="M11" s="6">
        <v>3.9624999999999999</v>
      </c>
      <c r="N11" s="6">
        <f>_xlfn.VAR.P(C2:K19)</f>
        <v>0.26733729614388052</v>
      </c>
      <c r="O11">
        <f>MIN(C2:K2)</f>
        <v>4</v>
      </c>
      <c r="P11">
        <f>MAX(C2:K2)</f>
        <v>5</v>
      </c>
    </row>
    <row r="12" spans="1:16" x14ac:dyDescent="0.25">
      <c r="A12" s="13"/>
      <c r="B12" s="1" t="s">
        <v>42</v>
      </c>
      <c r="C12">
        <v>4</v>
      </c>
      <c r="D12">
        <v>4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5</v>
      </c>
      <c r="L12" s="6">
        <f>AVERAGE(C12:K12)</f>
        <v>4.333333333333333</v>
      </c>
      <c r="M12" s="6">
        <v>3.8</v>
      </c>
      <c r="N12" s="6">
        <v>0.37734374999999998</v>
      </c>
      <c r="O12">
        <f>MIN(C3:K3)</f>
        <v>3</v>
      </c>
      <c r="P12">
        <f>MAX(C3:K3)</f>
        <v>5</v>
      </c>
    </row>
    <row r="13" spans="1:16" x14ac:dyDescent="0.25">
      <c r="A13" s="13"/>
      <c r="B13" s="1" t="s">
        <v>51</v>
      </c>
      <c r="C13">
        <v>4</v>
      </c>
      <c r="D13">
        <v>4</v>
      </c>
      <c r="E13">
        <v>5</v>
      </c>
      <c r="F13">
        <v>4</v>
      </c>
      <c r="G13">
        <v>4</v>
      </c>
      <c r="H13">
        <v>4</v>
      </c>
      <c r="I13">
        <v>4</v>
      </c>
      <c r="J13">
        <v>4</v>
      </c>
      <c r="K13">
        <v>5</v>
      </c>
      <c r="L13" s="6">
        <f>AVERAGE(C13:K13)</f>
        <v>4.2222222222222223</v>
      </c>
      <c r="M13" s="6">
        <v>3.6124999999999998</v>
      </c>
      <c r="N13" s="6">
        <v>0.37734374999999998</v>
      </c>
      <c r="O13">
        <f t="shared" si="0"/>
        <v>4</v>
      </c>
      <c r="P13">
        <f t="shared" si="1"/>
        <v>5</v>
      </c>
    </row>
    <row r="14" spans="1:16" x14ac:dyDescent="0.25">
      <c r="A14" s="13"/>
      <c r="B14" s="1" t="s">
        <v>11</v>
      </c>
      <c r="C14">
        <v>4</v>
      </c>
      <c r="D14">
        <v>4</v>
      </c>
      <c r="E14">
        <v>4</v>
      </c>
      <c r="F14">
        <v>4</v>
      </c>
      <c r="G14">
        <v>4</v>
      </c>
      <c r="H14">
        <v>5</v>
      </c>
      <c r="I14">
        <v>4</v>
      </c>
      <c r="J14">
        <v>4</v>
      </c>
      <c r="K14">
        <v>5</v>
      </c>
      <c r="L14" s="6">
        <f>AVERAGE(C14:K14)</f>
        <v>4.2222222222222223</v>
      </c>
      <c r="M14" s="6">
        <f>M13</f>
        <v>3.6124999999999998</v>
      </c>
      <c r="N14" s="6">
        <v>0.37734374999999998</v>
      </c>
      <c r="O14">
        <f t="shared" si="0"/>
        <v>4</v>
      </c>
      <c r="P14">
        <f t="shared" si="1"/>
        <v>5</v>
      </c>
    </row>
    <row r="15" spans="1:16" x14ac:dyDescent="0.25">
      <c r="A15" s="13"/>
      <c r="B15" s="1" t="s">
        <v>26</v>
      </c>
      <c r="C15">
        <v>4</v>
      </c>
      <c r="D15">
        <v>5</v>
      </c>
      <c r="E15">
        <v>5</v>
      </c>
      <c r="F15">
        <v>4</v>
      </c>
      <c r="G15">
        <v>4</v>
      </c>
      <c r="H15">
        <v>5</v>
      </c>
      <c r="I15">
        <v>4</v>
      </c>
      <c r="J15">
        <v>4</v>
      </c>
      <c r="K15">
        <v>5</v>
      </c>
      <c r="L15" s="6">
        <f>AVERAGE(C15:K15)</f>
        <v>4.4444444444444446</v>
      </c>
      <c r="M15" s="6">
        <v>3.759493670886076</v>
      </c>
      <c r="N15" s="6">
        <v>0.37734374999999998</v>
      </c>
      <c r="O15">
        <f t="shared" si="0"/>
        <v>4</v>
      </c>
      <c r="P15">
        <f t="shared" si="1"/>
        <v>5</v>
      </c>
    </row>
    <row r="16" spans="1:16" x14ac:dyDescent="0.25">
      <c r="A16" s="13"/>
      <c r="B16" s="1" t="s">
        <v>44</v>
      </c>
      <c r="C16">
        <v>4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5</v>
      </c>
      <c r="L16" s="6">
        <f>AVERAGE(C16:K16)</f>
        <v>4.4444444444444446</v>
      </c>
      <c r="M16" s="6">
        <v>3.8</v>
      </c>
      <c r="N16" s="6">
        <v>0.37734374999999998</v>
      </c>
      <c r="O16">
        <f t="shared" si="0"/>
        <v>4</v>
      </c>
      <c r="P16">
        <f t="shared" si="1"/>
        <v>5</v>
      </c>
    </row>
    <row r="17" spans="1:16" x14ac:dyDescent="0.25">
      <c r="A17" s="13"/>
      <c r="B17" s="1" t="s">
        <v>53</v>
      </c>
      <c r="C17">
        <v>4</v>
      </c>
      <c r="D17">
        <v>5</v>
      </c>
      <c r="E17">
        <v>4</v>
      </c>
      <c r="F17">
        <v>5</v>
      </c>
      <c r="G17">
        <v>4</v>
      </c>
      <c r="H17">
        <v>4</v>
      </c>
      <c r="I17">
        <v>4</v>
      </c>
      <c r="J17">
        <v>4</v>
      </c>
      <c r="K17">
        <v>5</v>
      </c>
      <c r="L17" s="6">
        <f>AVERAGE(C17:K17)</f>
        <v>4.333333333333333</v>
      </c>
      <c r="M17" s="6">
        <v>3.6124999999999998</v>
      </c>
      <c r="N17" s="6">
        <v>0.37734374999999998</v>
      </c>
      <c r="O17">
        <f t="shared" si="0"/>
        <v>4</v>
      </c>
      <c r="P17">
        <f t="shared" si="1"/>
        <v>5</v>
      </c>
    </row>
    <row r="18" spans="1:16" x14ac:dyDescent="0.25">
      <c r="A18" s="13"/>
      <c r="B18" s="1" t="s">
        <v>10</v>
      </c>
      <c r="C18">
        <v>4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3</v>
      </c>
      <c r="K18">
        <v>4</v>
      </c>
      <c r="L18" s="6">
        <f>AVERAGE(C18:K18)</f>
        <v>3.7777777777777777</v>
      </c>
      <c r="M18" s="6">
        <v>3.65</v>
      </c>
      <c r="N18" s="6">
        <v>0.37734374999999998</v>
      </c>
      <c r="O18">
        <f t="shared" si="0"/>
        <v>3</v>
      </c>
      <c r="P18">
        <f t="shared" si="1"/>
        <v>4</v>
      </c>
    </row>
    <row r="19" spans="1:16" x14ac:dyDescent="0.25">
      <c r="A19" s="13"/>
      <c r="B19" s="1" t="s">
        <v>28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3</v>
      </c>
      <c r="L19" s="6">
        <f>AVERAGE(C19:K19)</f>
        <v>3.8888888888888888</v>
      </c>
      <c r="M19" s="6">
        <v>3.759493670886076</v>
      </c>
      <c r="N19" s="6">
        <v>0.37734374999999998</v>
      </c>
      <c r="O19">
        <f t="shared" si="0"/>
        <v>3</v>
      </c>
      <c r="P19">
        <f t="shared" si="1"/>
        <v>4</v>
      </c>
    </row>
    <row r="20" spans="1:16" x14ac:dyDescent="0.25">
      <c r="A20" s="13" t="s">
        <v>70</v>
      </c>
      <c r="B20" s="1" t="s">
        <v>37</v>
      </c>
      <c r="C20">
        <v>4</v>
      </c>
      <c r="D20">
        <v>5</v>
      </c>
      <c r="E20">
        <v>4</v>
      </c>
      <c r="F20">
        <v>5</v>
      </c>
      <c r="G20">
        <v>4</v>
      </c>
      <c r="H20">
        <v>4</v>
      </c>
      <c r="I20">
        <v>4</v>
      </c>
      <c r="J20">
        <v>4</v>
      </c>
      <c r="K20">
        <v>5</v>
      </c>
      <c r="L20" s="6">
        <f>AVERAGE(C20:K20)</f>
        <v>4.333333333333333</v>
      </c>
      <c r="M20" s="6">
        <v>3.9624999999999999</v>
      </c>
      <c r="N20" s="6">
        <f t="shared" ref="N20:N47" si="2">_xlfn.VAR.P(C20:K28)</f>
        <v>0.45541838134430729</v>
      </c>
      <c r="O20">
        <f t="shared" si="0"/>
        <v>4</v>
      </c>
      <c r="P20">
        <f t="shared" si="1"/>
        <v>5</v>
      </c>
    </row>
    <row r="21" spans="1:16" x14ac:dyDescent="0.25">
      <c r="A21" s="13"/>
      <c r="B21" s="1" t="s">
        <v>46</v>
      </c>
      <c r="C21">
        <v>4</v>
      </c>
      <c r="D21">
        <v>4</v>
      </c>
      <c r="E21">
        <v>3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 s="6">
        <f>AVERAGE(C21:K21)</f>
        <v>4</v>
      </c>
      <c r="M21" s="6">
        <v>3.8</v>
      </c>
      <c r="N21" s="6">
        <v>0.43582759173209423</v>
      </c>
      <c r="O21">
        <f t="shared" si="0"/>
        <v>3</v>
      </c>
      <c r="P21">
        <f t="shared" si="1"/>
        <v>5</v>
      </c>
    </row>
    <row r="22" spans="1:16" x14ac:dyDescent="0.25">
      <c r="A22" s="13"/>
      <c r="B22" s="1" t="s">
        <v>55</v>
      </c>
      <c r="C22">
        <v>4</v>
      </c>
      <c r="D22">
        <v>3</v>
      </c>
      <c r="E22">
        <v>3</v>
      </c>
      <c r="F22">
        <v>4</v>
      </c>
      <c r="G22">
        <v>4</v>
      </c>
      <c r="H22">
        <v>3</v>
      </c>
      <c r="I22">
        <v>4</v>
      </c>
      <c r="J22">
        <v>3</v>
      </c>
      <c r="K22">
        <v>5</v>
      </c>
      <c r="L22" s="6">
        <f>AVERAGE(C22:K22)</f>
        <v>3.6666666666666665</v>
      </c>
      <c r="M22" s="6">
        <v>3.6124999999999998</v>
      </c>
      <c r="N22" s="6">
        <v>0.43582759173209423</v>
      </c>
      <c r="O22">
        <f t="shared" si="0"/>
        <v>3</v>
      </c>
      <c r="P22">
        <f t="shared" si="1"/>
        <v>5</v>
      </c>
    </row>
    <row r="23" spans="1:16" x14ac:dyDescent="0.25">
      <c r="A23" s="13"/>
      <c r="B23" s="1" t="s">
        <v>5</v>
      </c>
      <c r="C23">
        <v>4</v>
      </c>
      <c r="D23">
        <v>3</v>
      </c>
      <c r="E23">
        <v>2</v>
      </c>
      <c r="F23">
        <v>4</v>
      </c>
      <c r="G23">
        <v>3</v>
      </c>
      <c r="H23">
        <v>4</v>
      </c>
      <c r="I23">
        <v>4</v>
      </c>
      <c r="J23">
        <v>3</v>
      </c>
      <c r="K23">
        <v>4</v>
      </c>
      <c r="L23" s="6">
        <f>AVERAGE(C23:K23)</f>
        <v>3.4444444444444446</v>
      </c>
      <c r="M23" s="6">
        <f>M22</f>
        <v>3.6124999999999998</v>
      </c>
      <c r="N23" s="6">
        <v>0.43582759173209423</v>
      </c>
      <c r="O23">
        <f t="shared" si="0"/>
        <v>2</v>
      </c>
      <c r="P23">
        <f t="shared" si="1"/>
        <v>4</v>
      </c>
    </row>
    <row r="24" spans="1:16" x14ac:dyDescent="0.25">
      <c r="A24" s="13"/>
      <c r="B24" s="1" t="s">
        <v>23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 s="6">
        <f>AVERAGE(C24:K24)</f>
        <v>3.7777777777777777</v>
      </c>
      <c r="M24" s="6">
        <v>3.759493670886076</v>
      </c>
      <c r="N24" s="6">
        <v>0.43582759173209423</v>
      </c>
      <c r="O24">
        <f t="shared" si="0"/>
        <v>3</v>
      </c>
      <c r="P24">
        <f t="shared" si="1"/>
        <v>4</v>
      </c>
    </row>
    <row r="25" spans="1:16" x14ac:dyDescent="0.25">
      <c r="A25" s="13"/>
      <c r="B25" s="1" t="s">
        <v>32</v>
      </c>
      <c r="C25">
        <v>4</v>
      </c>
      <c r="D25">
        <v>5</v>
      </c>
      <c r="E25">
        <v>3</v>
      </c>
      <c r="F25">
        <v>5</v>
      </c>
      <c r="G25">
        <v>4</v>
      </c>
      <c r="H25">
        <v>4</v>
      </c>
      <c r="I25">
        <v>4</v>
      </c>
      <c r="J25">
        <v>4</v>
      </c>
      <c r="K25">
        <v>5</v>
      </c>
      <c r="L25" s="6">
        <f>AVERAGE(C25:K25)</f>
        <v>4.2222222222222223</v>
      </c>
      <c r="M25" s="6">
        <v>3.9624999999999999</v>
      </c>
      <c r="N25" s="6">
        <v>0.43582759173209423</v>
      </c>
      <c r="O25">
        <f t="shared" si="0"/>
        <v>3</v>
      </c>
      <c r="P25">
        <f t="shared" si="1"/>
        <v>5</v>
      </c>
    </row>
    <row r="26" spans="1:16" x14ac:dyDescent="0.25">
      <c r="A26" s="13"/>
      <c r="B26" s="1" t="s">
        <v>41</v>
      </c>
      <c r="C26">
        <v>4</v>
      </c>
      <c r="D26">
        <v>4</v>
      </c>
      <c r="E26">
        <v>3</v>
      </c>
      <c r="F26">
        <v>5</v>
      </c>
      <c r="G26">
        <v>4</v>
      </c>
      <c r="H26">
        <v>4</v>
      </c>
      <c r="I26">
        <v>4</v>
      </c>
      <c r="J26">
        <v>4</v>
      </c>
      <c r="K26">
        <v>5</v>
      </c>
      <c r="L26" s="6">
        <f>AVERAGE(C26:K26)</f>
        <v>4.1111111111111107</v>
      </c>
      <c r="M26" s="6">
        <v>3.8</v>
      </c>
      <c r="N26" s="6">
        <v>0.43582759173209423</v>
      </c>
      <c r="O26">
        <f t="shared" si="0"/>
        <v>3</v>
      </c>
      <c r="P26">
        <f t="shared" si="1"/>
        <v>5</v>
      </c>
    </row>
    <row r="27" spans="1:16" x14ac:dyDescent="0.25">
      <c r="A27" s="13"/>
      <c r="B27" s="1" t="s">
        <v>50</v>
      </c>
      <c r="C27">
        <v>4</v>
      </c>
      <c r="D27">
        <v>3</v>
      </c>
      <c r="E27">
        <v>3</v>
      </c>
      <c r="F27">
        <v>4</v>
      </c>
      <c r="G27">
        <v>3</v>
      </c>
      <c r="H27">
        <v>3</v>
      </c>
      <c r="I27">
        <v>4</v>
      </c>
      <c r="J27">
        <v>3</v>
      </c>
      <c r="K27">
        <v>5</v>
      </c>
      <c r="L27" s="6">
        <f>AVERAGE(C27:K27)</f>
        <v>3.5555555555555554</v>
      </c>
      <c r="M27" s="6">
        <v>3.6124999999999998</v>
      </c>
      <c r="N27" s="6">
        <v>0.43582759173209423</v>
      </c>
      <c r="O27">
        <f t="shared" si="0"/>
        <v>3</v>
      </c>
      <c r="P27">
        <f t="shared" si="1"/>
        <v>5</v>
      </c>
    </row>
    <row r="28" spans="1:16" x14ac:dyDescent="0.25">
      <c r="A28" s="13"/>
      <c r="B28" s="1" t="s">
        <v>16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4</v>
      </c>
      <c r="J28">
        <v>4</v>
      </c>
      <c r="K28">
        <v>5</v>
      </c>
      <c r="L28" s="6">
        <f>AVERAGE(C28:K28)</f>
        <v>4.5555555555555554</v>
      </c>
      <c r="M28" s="6">
        <f>AVERAGE(C28:K36)</f>
        <v>3.9753086419753085</v>
      </c>
      <c r="N28" s="6">
        <v>0.43582759173209423</v>
      </c>
      <c r="O28">
        <f t="shared" si="0"/>
        <v>4</v>
      </c>
      <c r="P28">
        <f t="shared" si="1"/>
        <v>5</v>
      </c>
    </row>
    <row r="29" spans="1:16" x14ac:dyDescent="0.25">
      <c r="A29" s="13" t="s">
        <v>71</v>
      </c>
      <c r="B29" s="1" t="s">
        <v>82</v>
      </c>
      <c r="C29">
        <v>4</v>
      </c>
      <c r="D29">
        <v>3</v>
      </c>
      <c r="E29">
        <v>3</v>
      </c>
      <c r="F29">
        <v>4</v>
      </c>
      <c r="G29">
        <v>3</v>
      </c>
      <c r="H29">
        <v>4</v>
      </c>
      <c r="I29">
        <v>4</v>
      </c>
      <c r="J29">
        <v>3</v>
      </c>
      <c r="K29">
        <v>4</v>
      </c>
      <c r="L29" s="6">
        <f>AVERAGE(C29:K29)</f>
        <v>3.5555555555555554</v>
      </c>
      <c r="M29" s="6">
        <f>AVERAGE(C29:K37)</f>
        <v>3.8888888888888888</v>
      </c>
      <c r="N29" s="6">
        <f t="shared" si="2"/>
        <v>0.37037037037037035</v>
      </c>
      <c r="O29">
        <f t="shared" si="0"/>
        <v>3</v>
      </c>
      <c r="P29">
        <f t="shared" si="1"/>
        <v>4</v>
      </c>
    </row>
    <row r="30" spans="1:16" x14ac:dyDescent="0.25">
      <c r="A30" s="13"/>
      <c r="B30" s="1" t="s">
        <v>83</v>
      </c>
      <c r="C30">
        <v>4</v>
      </c>
      <c r="D30">
        <v>3</v>
      </c>
      <c r="E30">
        <v>5</v>
      </c>
      <c r="F30">
        <v>4</v>
      </c>
      <c r="G30">
        <v>4</v>
      </c>
      <c r="H30">
        <v>4</v>
      </c>
      <c r="I30">
        <v>4</v>
      </c>
      <c r="J30">
        <v>4</v>
      </c>
      <c r="K30">
        <v>5</v>
      </c>
      <c r="L30" s="6">
        <f>AVERAGE(C30:K30)</f>
        <v>4.1111111111111107</v>
      </c>
      <c r="M30" s="6">
        <f>M29</f>
        <v>3.8888888888888888</v>
      </c>
      <c r="N30" s="6">
        <v>0.46109375000000002</v>
      </c>
      <c r="O30">
        <f t="shared" si="0"/>
        <v>3</v>
      </c>
      <c r="P30">
        <f t="shared" si="1"/>
        <v>5</v>
      </c>
    </row>
    <row r="31" spans="1:16" x14ac:dyDescent="0.25">
      <c r="A31" s="13"/>
      <c r="B31" s="1" t="s">
        <v>84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3</v>
      </c>
      <c r="L31" s="6">
        <f>AVERAGE(C31:K31)</f>
        <v>3.8888888888888888</v>
      </c>
      <c r="M31" s="6">
        <v>3.759493670886076</v>
      </c>
      <c r="N31" s="6">
        <v>0.46109375000000002</v>
      </c>
      <c r="O31">
        <f t="shared" si="0"/>
        <v>3</v>
      </c>
      <c r="P31">
        <f t="shared" si="1"/>
        <v>4</v>
      </c>
    </row>
    <row r="32" spans="1:16" x14ac:dyDescent="0.25">
      <c r="A32" s="13"/>
      <c r="B32" s="1" t="s">
        <v>85</v>
      </c>
      <c r="C32">
        <v>4</v>
      </c>
      <c r="D32">
        <v>5</v>
      </c>
      <c r="E32">
        <v>4</v>
      </c>
      <c r="F32">
        <v>5</v>
      </c>
      <c r="G32">
        <v>4</v>
      </c>
      <c r="H32">
        <v>4</v>
      </c>
      <c r="I32">
        <v>4</v>
      </c>
      <c r="J32">
        <v>4</v>
      </c>
      <c r="K32">
        <v>5</v>
      </c>
      <c r="L32" s="6">
        <f>AVERAGE(C32:K32)</f>
        <v>4.333333333333333</v>
      </c>
      <c r="M32" s="6">
        <v>3.9624999999999999</v>
      </c>
      <c r="N32" s="6">
        <v>0.46109375000000002</v>
      </c>
      <c r="O32">
        <f t="shared" si="0"/>
        <v>4</v>
      </c>
      <c r="P32">
        <f t="shared" si="1"/>
        <v>5</v>
      </c>
    </row>
    <row r="33" spans="1:16" x14ac:dyDescent="0.25">
      <c r="A33" s="13"/>
      <c r="B33" s="1" t="s">
        <v>86</v>
      </c>
      <c r="C33">
        <v>4</v>
      </c>
      <c r="D33">
        <v>4</v>
      </c>
      <c r="E33">
        <v>5</v>
      </c>
      <c r="F33">
        <v>5</v>
      </c>
      <c r="G33">
        <v>3</v>
      </c>
      <c r="H33">
        <v>4</v>
      </c>
      <c r="I33">
        <v>4</v>
      </c>
      <c r="J33">
        <v>4</v>
      </c>
      <c r="K33">
        <v>5</v>
      </c>
      <c r="L33" s="6">
        <f>AVERAGE(C33:K33)</f>
        <v>4.2222222222222223</v>
      </c>
      <c r="M33" s="6">
        <v>3.8</v>
      </c>
      <c r="N33" s="6">
        <v>0.46109375000000002</v>
      </c>
      <c r="O33">
        <f t="shared" si="0"/>
        <v>3</v>
      </c>
      <c r="P33">
        <f t="shared" si="1"/>
        <v>5</v>
      </c>
    </row>
    <row r="34" spans="1:16" x14ac:dyDescent="0.25">
      <c r="A34" s="13"/>
      <c r="B34" s="1" t="s">
        <v>87</v>
      </c>
      <c r="C34">
        <v>4</v>
      </c>
      <c r="D34">
        <v>3</v>
      </c>
      <c r="E34">
        <v>3</v>
      </c>
      <c r="F34">
        <v>4</v>
      </c>
      <c r="G34">
        <v>3</v>
      </c>
      <c r="H34">
        <v>3</v>
      </c>
      <c r="I34">
        <v>4</v>
      </c>
      <c r="J34">
        <v>3</v>
      </c>
      <c r="K34">
        <v>3</v>
      </c>
      <c r="L34" s="6">
        <f>AVERAGE(C34:K34)</f>
        <v>3.3333333333333335</v>
      </c>
      <c r="M34" s="6">
        <v>3.6124999999999998</v>
      </c>
      <c r="N34" s="6">
        <v>0.46109375000000002</v>
      </c>
      <c r="O34">
        <f t="shared" si="0"/>
        <v>3</v>
      </c>
      <c r="P34">
        <f t="shared" si="1"/>
        <v>4</v>
      </c>
    </row>
    <row r="35" spans="1:16" x14ac:dyDescent="0.25">
      <c r="A35" s="13"/>
      <c r="B35" s="1" t="s">
        <v>24</v>
      </c>
      <c r="C35">
        <v>4</v>
      </c>
      <c r="D35">
        <v>5</v>
      </c>
      <c r="E35">
        <v>4</v>
      </c>
      <c r="F35">
        <v>4</v>
      </c>
      <c r="G35">
        <v>4</v>
      </c>
      <c r="H35">
        <v>5</v>
      </c>
      <c r="I35">
        <v>4</v>
      </c>
      <c r="J35">
        <v>4</v>
      </c>
      <c r="K35">
        <v>3</v>
      </c>
      <c r="L35" s="6">
        <f>AVERAGE(C35:K35)</f>
        <v>4.1111111111111107</v>
      </c>
      <c r="M35" s="6">
        <v>3.759493670886076</v>
      </c>
      <c r="N35" s="6">
        <v>0.46109375000000002</v>
      </c>
      <c r="O35">
        <f t="shared" si="0"/>
        <v>3</v>
      </c>
      <c r="P35">
        <f t="shared" si="1"/>
        <v>5</v>
      </c>
    </row>
    <row r="36" spans="1:16" x14ac:dyDescent="0.25">
      <c r="A36" s="13"/>
      <c r="B36" s="1" t="s">
        <v>2</v>
      </c>
      <c r="C36">
        <v>4</v>
      </c>
      <c r="D36">
        <v>3</v>
      </c>
      <c r="E36">
        <v>3</v>
      </c>
      <c r="F36">
        <v>5</v>
      </c>
      <c r="G36">
        <v>4</v>
      </c>
      <c r="H36">
        <v>4</v>
      </c>
      <c r="I36">
        <v>4</v>
      </c>
      <c r="J36">
        <v>3</v>
      </c>
      <c r="K36">
        <v>3</v>
      </c>
      <c r="L36" s="6">
        <f>AVERAGE(C36:K36)</f>
        <v>3.6666666666666665</v>
      </c>
      <c r="M36" s="6">
        <f>M35</f>
        <v>3.759493670886076</v>
      </c>
      <c r="N36" s="6">
        <v>0.46109375000000002</v>
      </c>
      <c r="O36">
        <f t="shared" si="0"/>
        <v>3</v>
      </c>
      <c r="P36">
        <f t="shared" si="1"/>
        <v>5</v>
      </c>
    </row>
    <row r="37" spans="1:16" x14ac:dyDescent="0.25">
      <c r="A37" s="13"/>
      <c r="B37" s="1" t="s">
        <v>20</v>
      </c>
      <c r="C37">
        <v>4</v>
      </c>
      <c r="D37">
        <v>4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 s="6">
        <f>AVERAGE(C37:K37)</f>
        <v>3.7777777777777777</v>
      </c>
      <c r="M37" s="6">
        <f>AVERAGE(C37:K45)</f>
        <v>3.9753086419753085</v>
      </c>
      <c r="N37" s="6">
        <v>0.46109375000000002</v>
      </c>
      <c r="O37">
        <f t="shared" si="0"/>
        <v>3</v>
      </c>
      <c r="P37">
        <f t="shared" si="1"/>
        <v>4</v>
      </c>
    </row>
    <row r="38" spans="1:16" x14ac:dyDescent="0.25">
      <c r="A38" s="13" t="s">
        <v>72</v>
      </c>
      <c r="B38" s="1" t="s">
        <v>29</v>
      </c>
      <c r="C38">
        <v>4</v>
      </c>
      <c r="D38">
        <v>5</v>
      </c>
      <c r="E38">
        <v>4</v>
      </c>
      <c r="F38">
        <v>5</v>
      </c>
      <c r="G38">
        <v>4</v>
      </c>
      <c r="H38">
        <v>4</v>
      </c>
      <c r="I38">
        <v>4</v>
      </c>
      <c r="J38">
        <v>3</v>
      </c>
      <c r="K38">
        <v>5</v>
      </c>
      <c r="L38" s="6">
        <f>AVERAGE(C38:K38)</f>
        <v>4.2222222222222223</v>
      </c>
      <c r="M38" s="6">
        <f>AVERAGE(C38:K46)</f>
        <v>3.9506172839506171</v>
      </c>
      <c r="N38" s="6">
        <f t="shared" si="2"/>
        <v>0.54077122389879595</v>
      </c>
      <c r="O38">
        <f t="shared" si="0"/>
        <v>3</v>
      </c>
      <c r="P38">
        <f t="shared" si="1"/>
        <v>5</v>
      </c>
    </row>
    <row r="39" spans="1:16" x14ac:dyDescent="0.25">
      <c r="A39" s="13"/>
      <c r="B39" s="1" t="s">
        <v>38</v>
      </c>
      <c r="C39">
        <v>4</v>
      </c>
      <c r="D39">
        <v>4</v>
      </c>
      <c r="E39">
        <v>3</v>
      </c>
      <c r="F39">
        <v>5</v>
      </c>
      <c r="G39">
        <v>4</v>
      </c>
      <c r="H39">
        <v>4</v>
      </c>
      <c r="I39">
        <v>4</v>
      </c>
      <c r="J39">
        <v>4</v>
      </c>
      <c r="K39">
        <v>4</v>
      </c>
      <c r="L39" s="6">
        <f>AVERAGE(C39:K39)</f>
        <v>4</v>
      </c>
      <c r="M39" s="6">
        <f>AVERAGE(C39:K47)</f>
        <v>3.925925925925926</v>
      </c>
      <c r="N39" s="6">
        <v>0.63500000000000001</v>
      </c>
      <c r="O39">
        <f t="shared" si="0"/>
        <v>3</v>
      </c>
      <c r="P39">
        <f t="shared" si="1"/>
        <v>5</v>
      </c>
    </row>
    <row r="40" spans="1:16" x14ac:dyDescent="0.25">
      <c r="A40" s="13"/>
      <c r="B40" s="1" t="s">
        <v>47</v>
      </c>
      <c r="C40">
        <v>4</v>
      </c>
      <c r="D40">
        <v>3</v>
      </c>
      <c r="E40">
        <v>4</v>
      </c>
      <c r="F40">
        <v>4</v>
      </c>
      <c r="G40">
        <v>4</v>
      </c>
      <c r="H40">
        <v>3</v>
      </c>
      <c r="I40">
        <v>4</v>
      </c>
      <c r="J40">
        <v>3</v>
      </c>
      <c r="K40">
        <v>5</v>
      </c>
      <c r="L40" s="6">
        <f>AVERAGE(C40:K40)</f>
        <v>3.7777777777777777</v>
      </c>
      <c r="M40" s="6">
        <f>AVERAGE(C40:K48)</f>
        <v>3.8765432098765431</v>
      </c>
      <c r="N40" s="6">
        <v>0.63500000000000001</v>
      </c>
      <c r="O40">
        <f t="shared" si="0"/>
        <v>3</v>
      </c>
      <c r="P40">
        <f t="shared" si="1"/>
        <v>5</v>
      </c>
    </row>
    <row r="41" spans="1:16" x14ac:dyDescent="0.25">
      <c r="A41" s="13"/>
      <c r="B41" s="1" t="s">
        <v>8</v>
      </c>
      <c r="C41">
        <v>4</v>
      </c>
      <c r="D41">
        <v>4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5</v>
      </c>
      <c r="L41" s="6">
        <f>AVERAGE(C41:K41)</f>
        <v>4.333333333333333</v>
      </c>
      <c r="M41" s="6">
        <f>M40</f>
        <v>3.8765432098765431</v>
      </c>
      <c r="N41" s="6">
        <v>0.63500000000000001</v>
      </c>
      <c r="O41">
        <f t="shared" si="0"/>
        <v>4</v>
      </c>
      <c r="P41">
        <f t="shared" si="1"/>
        <v>5</v>
      </c>
    </row>
    <row r="42" spans="1:16" x14ac:dyDescent="0.25">
      <c r="A42" s="13"/>
      <c r="B42" s="1" t="s">
        <v>17</v>
      </c>
      <c r="C42">
        <v>4</v>
      </c>
      <c r="D42">
        <v>5</v>
      </c>
      <c r="E42">
        <v>5</v>
      </c>
      <c r="F42">
        <v>4</v>
      </c>
      <c r="G42">
        <v>4</v>
      </c>
      <c r="H42">
        <v>5</v>
      </c>
      <c r="I42">
        <v>4</v>
      </c>
      <c r="J42">
        <v>4</v>
      </c>
      <c r="K42">
        <v>5</v>
      </c>
      <c r="L42" s="6">
        <f>AVERAGE(C42:K42)</f>
        <v>4.4444444444444446</v>
      </c>
      <c r="M42" s="6">
        <f>M41</f>
        <v>3.8765432098765431</v>
      </c>
      <c r="N42" s="6">
        <v>0.63500000000000001</v>
      </c>
      <c r="O42">
        <f t="shared" si="0"/>
        <v>4</v>
      </c>
      <c r="P42">
        <f t="shared" si="1"/>
        <v>5</v>
      </c>
    </row>
    <row r="43" spans="1:16" x14ac:dyDescent="0.25">
      <c r="A43" s="13"/>
      <c r="B43" s="1" t="s">
        <v>35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5</v>
      </c>
      <c r="L43" s="6">
        <f>AVERAGE(C43:K43)</f>
        <v>4.4444444444444446</v>
      </c>
      <c r="M43" s="6">
        <v>3.9624999999999999</v>
      </c>
      <c r="N43" s="6">
        <v>0.63500000000000001</v>
      </c>
      <c r="O43">
        <f t="shared" si="0"/>
        <v>4</v>
      </c>
      <c r="P43">
        <f t="shared" si="1"/>
        <v>5</v>
      </c>
    </row>
    <row r="44" spans="1:16" x14ac:dyDescent="0.25">
      <c r="A44" s="13"/>
      <c r="B44" s="1" t="s">
        <v>3</v>
      </c>
      <c r="C44">
        <v>4</v>
      </c>
      <c r="D44">
        <v>3</v>
      </c>
      <c r="E44">
        <v>2</v>
      </c>
      <c r="F44">
        <v>4</v>
      </c>
      <c r="G44">
        <v>2</v>
      </c>
      <c r="H44">
        <v>3</v>
      </c>
      <c r="I44">
        <v>4</v>
      </c>
      <c r="J44">
        <v>2</v>
      </c>
      <c r="K44">
        <v>3</v>
      </c>
      <c r="L44" s="6">
        <f>AVERAGE(C44:K44)</f>
        <v>3</v>
      </c>
      <c r="M44" s="6">
        <f>M43</f>
        <v>3.9624999999999999</v>
      </c>
      <c r="N44" s="6">
        <v>0.63500000000000001</v>
      </c>
      <c r="O44">
        <f t="shared" si="0"/>
        <v>2</v>
      </c>
      <c r="P44">
        <f t="shared" si="1"/>
        <v>4</v>
      </c>
    </row>
    <row r="45" spans="1:16" x14ac:dyDescent="0.25">
      <c r="A45" s="13"/>
      <c r="B45" s="1" t="s">
        <v>12</v>
      </c>
      <c r="C45">
        <v>4</v>
      </c>
      <c r="D45">
        <v>3</v>
      </c>
      <c r="E45">
        <v>4</v>
      </c>
      <c r="F45">
        <v>4</v>
      </c>
      <c r="G45">
        <v>3</v>
      </c>
      <c r="H45">
        <v>3</v>
      </c>
      <c r="I45">
        <v>4</v>
      </c>
      <c r="J45">
        <v>4</v>
      </c>
      <c r="K45">
        <v>5</v>
      </c>
      <c r="L45" s="6">
        <f>AVERAGE(C45:K45)</f>
        <v>3.7777777777777777</v>
      </c>
      <c r="M45" s="6">
        <f>M44</f>
        <v>3.9624999999999999</v>
      </c>
      <c r="N45" s="6">
        <v>0.63500000000000001</v>
      </c>
      <c r="O45">
        <f t="shared" si="0"/>
        <v>3</v>
      </c>
      <c r="P45">
        <f t="shared" si="1"/>
        <v>5</v>
      </c>
    </row>
    <row r="46" spans="1:16" x14ac:dyDescent="0.25">
      <c r="A46" s="13"/>
      <c r="B46" s="1" t="s">
        <v>21</v>
      </c>
      <c r="C46">
        <v>4</v>
      </c>
      <c r="D46">
        <v>3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3</v>
      </c>
      <c r="L46" s="6">
        <f>AVERAGE(C46:K46)</f>
        <v>3.5555555555555554</v>
      </c>
      <c r="M46" s="6">
        <v>3.759493670886076</v>
      </c>
      <c r="N46" s="6">
        <v>0.63500000000000001</v>
      </c>
      <c r="O46">
        <f t="shared" si="0"/>
        <v>3</v>
      </c>
      <c r="P46">
        <f t="shared" si="1"/>
        <v>4</v>
      </c>
    </row>
    <row r="47" spans="1:16" x14ac:dyDescent="0.25">
      <c r="A47" s="13" t="s">
        <v>73</v>
      </c>
      <c r="B47" s="1" t="s">
        <v>30</v>
      </c>
      <c r="C47">
        <v>4</v>
      </c>
      <c r="D47">
        <v>5</v>
      </c>
      <c r="E47">
        <v>3</v>
      </c>
      <c r="F47">
        <v>5</v>
      </c>
      <c r="G47">
        <v>4</v>
      </c>
      <c r="H47">
        <v>3</v>
      </c>
      <c r="I47">
        <v>4</v>
      </c>
      <c r="J47">
        <v>3</v>
      </c>
      <c r="K47">
        <v>5</v>
      </c>
      <c r="L47" s="6">
        <f>AVERAGE(C47:K47)</f>
        <v>4</v>
      </c>
      <c r="M47" s="6">
        <v>3.9624999999999999</v>
      </c>
      <c r="N47" s="6">
        <f t="shared" si="2"/>
        <v>0.43316289262235208</v>
      </c>
      <c r="O47">
        <f t="shared" si="0"/>
        <v>3</v>
      </c>
      <c r="P47">
        <f t="shared" si="1"/>
        <v>5</v>
      </c>
    </row>
    <row r="48" spans="1:16" x14ac:dyDescent="0.25">
      <c r="A48" s="13"/>
      <c r="B48" s="1" t="s">
        <v>39</v>
      </c>
      <c r="C48">
        <v>4</v>
      </c>
      <c r="D48">
        <v>3</v>
      </c>
      <c r="E48">
        <v>3</v>
      </c>
      <c r="F48">
        <v>5</v>
      </c>
      <c r="G48">
        <v>3</v>
      </c>
      <c r="H48">
        <v>2</v>
      </c>
      <c r="I48">
        <v>4</v>
      </c>
      <c r="J48">
        <v>4</v>
      </c>
      <c r="K48">
        <v>4</v>
      </c>
      <c r="L48" s="6">
        <f>AVERAGE(C48:K48)</f>
        <v>3.5555555555555554</v>
      </c>
      <c r="M48" s="6">
        <v>3.8</v>
      </c>
      <c r="N48" s="6">
        <v>0.83734375000000005</v>
      </c>
      <c r="O48">
        <f t="shared" si="0"/>
        <v>2</v>
      </c>
      <c r="P48">
        <f t="shared" si="1"/>
        <v>5</v>
      </c>
    </row>
    <row r="49" spans="1:16" x14ac:dyDescent="0.25">
      <c r="A49" s="13"/>
      <c r="B49" s="1" t="s">
        <v>48</v>
      </c>
      <c r="C49">
        <v>4</v>
      </c>
      <c r="D49">
        <v>3</v>
      </c>
      <c r="E49">
        <v>3</v>
      </c>
      <c r="F49">
        <v>4</v>
      </c>
      <c r="G49">
        <v>4</v>
      </c>
      <c r="H49">
        <v>2</v>
      </c>
      <c r="I49">
        <v>4</v>
      </c>
      <c r="J49">
        <v>3</v>
      </c>
      <c r="K49">
        <v>3</v>
      </c>
      <c r="L49" s="6">
        <f>AVERAGE(C49:K49)</f>
        <v>3.3333333333333335</v>
      </c>
      <c r="M49" s="6">
        <v>3.6124999999999998</v>
      </c>
      <c r="N49" s="6">
        <v>0.83734375000000005</v>
      </c>
      <c r="O49">
        <f t="shared" si="0"/>
        <v>2</v>
      </c>
      <c r="P49">
        <f t="shared" si="1"/>
        <v>4</v>
      </c>
    </row>
    <row r="50" spans="1:16" x14ac:dyDescent="0.25">
      <c r="A50" s="13"/>
      <c r="B50" s="1" t="s">
        <v>4</v>
      </c>
      <c r="C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5</v>
      </c>
      <c r="L50" s="6">
        <f>AVERAGE(C50:K50)</f>
        <v>4</v>
      </c>
      <c r="M50" s="6">
        <f>M49</f>
        <v>3.6124999999999998</v>
      </c>
      <c r="N50" s="6">
        <v>0.83734375000000005</v>
      </c>
      <c r="O50">
        <f t="shared" si="0"/>
        <v>3</v>
      </c>
      <c r="P50">
        <f t="shared" si="1"/>
        <v>5</v>
      </c>
    </row>
    <row r="51" spans="1:16" x14ac:dyDescent="0.25">
      <c r="A51" s="13"/>
      <c r="B51" s="1" t="s">
        <v>13</v>
      </c>
      <c r="C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5</v>
      </c>
      <c r="L51" s="6">
        <f>AVERAGE(C51:K51)</f>
        <v>4.125</v>
      </c>
      <c r="M51" s="6">
        <f>M50</f>
        <v>3.6124999999999998</v>
      </c>
      <c r="N51" s="6">
        <v>0.83734375000000005</v>
      </c>
      <c r="O51">
        <f t="shared" si="0"/>
        <v>4</v>
      </c>
      <c r="P51">
        <f t="shared" si="1"/>
        <v>5</v>
      </c>
    </row>
    <row r="52" spans="1:16" x14ac:dyDescent="0.25">
      <c r="A52" s="13"/>
      <c r="B52" s="1" t="s">
        <v>22</v>
      </c>
      <c r="C52">
        <v>4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 s="6">
        <f>AVERAGE(C52:K52)</f>
        <v>3.75</v>
      </c>
      <c r="M52" s="6">
        <v>3.759493670886076</v>
      </c>
      <c r="N52" s="6">
        <v>0.83734375000000005</v>
      </c>
      <c r="O52">
        <f t="shared" si="0"/>
        <v>3</v>
      </c>
      <c r="P52">
        <f t="shared" si="1"/>
        <v>4</v>
      </c>
    </row>
    <row r="53" spans="1:16" x14ac:dyDescent="0.25">
      <c r="A53" s="13"/>
      <c r="B53" s="1" t="s">
        <v>31</v>
      </c>
      <c r="C53">
        <v>4</v>
      </c>
      <c r="E53">
        <v>4</v>
      </c>
      <c r="F53">
        <v>5</v>
      </c>
      <c r="G53">
        <v>4</v>
      </c>
      <c r="H53">
        <v>4</v>
      </c>
      <c r="I53">
        <v>4</v>
      </c>
      <c r="J53">
        <v>4</v>
      </c>
      <c r="K53">
        <v>5</v>
      </c>
      <c r="L53" s="6">
        <f>AVERAGE(C53:K53)</f>
        <v>4.25</v>
      </c>
      <c r="M53" s="6">
        <v>3.9624999999999999</v>
      </c>
      <c r="N53" s="6">
        <v>0.83734375000000005</v>
      </c>
      <c r="O53">
        <f t="shared" si="0"/>
        <v>4</v>
      </c>
      <c r="P53">
        <f t="shared" si="1"/>
        <v>5</v>
      </c>
    </row>
    <row r="54" spans="1:16" x14ac:dyDescent="0.25">
      <c r="A54" s="13"/>
      <c r="B54" s="1" t="s">
        <v>40</v>
      </c>
      <c r="C54">
        <v>4</v>
      </c>
      <c r="E54">
        <v>3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  <c r="L54" s="6">
        <f>AVERAGE(C54:K54)</f>
        <v>4</v>
      </c>
      <c r="M54" s="6">
        <v>3.8</v>
      </c>
      <c r="N54" s="6">
        <v>0.83734375000000005</v>
      </c>
      <c r="O54">
        <f t="shared" si="0"/>
        <v>3</v>
      </c>
      <c r="P54">
        <f t="shared" si="1"/>
        <v>5</v>
      </c>
    </row>
    <row r="55" spans="1:16" x14ac:dyDescent="0.25">
      <c r="A55" s="13"/>
      <c r="B55" s="1" t="s">
        <v>49</v>
      </c>
      <c r="C55">
        <v>4</v>
      </c>
      <c r="E55">
        <v>3</v>
      </c>
      <c r="F55">
        <v>4</v>
      </c>
      <c r="G55">
        <v>4</v>
      </c>
      <c r="H55">
        <v>3</v>
      </c>
      <c r="I55">
        <v>4</v>
      </c>
      <c r="K55">
        <v>3</v>
      </c>
      <c r="L55" s="6">
        <f>AVERAGE(C55:K55)</f>
        <v>3.5714285714285716</v>
      </c>
      <c r="M55" s="6">
        <v>3.6124999999999998</v>
      </c>
      <c r="N55" s="6">
        <v>0.83734375000000005</v>
      </c>
      <c r="O55">
        <f t="shared" si="0"/>
        <v>3</v>
      </c>
      <c r="P55">
        <f t="shared" si="1"/>
        <v>4</v>
      </c>
    </row>
  </sheetData>
  <autoFilter ref="B1:M55" xr:uid="{A5CEDB59-D95D-41C3-A09F-E13863D5FEFA}">
    <sortState xmlns:xlrd2="http://schemas.microsoft.com/office/spreadsheetml/2017/richdata2" ref="B2:M55">
      <sortCondition sortBy="cellColor" ref="L1:L55" dxfId="1"/>
    </sortState>
  </autoFilter>
  <mergeCells count="6">
    <mergeCell ref="A47:A55"/>
    <mergeCell ref="A2:A10"/>
    <mergeCell ref="A11:A19"/>
    <mergeCell ref="A20:A28"/>
    <mergeCell ref="A29:A37"/>
    <mergeCell ref="A38:A46"/>
  </mergeCells>
  <conditionalFormatting sqref="L2:L1048576">
    <cfRule type="cellIs" dxfId="8" priority="1" operator="greaterThan">
      <formula>M2+N2</formula>
    </cfRule>
    <cfRule type="cellIs" dxfId="7" priority="2" operator="lessThan">
      <formula>M2-N2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594F-C8DF-41FC-A3BE-F649C939814F}">
  <dimension ref="A1:D56"/>
  <sheetViews>
    <sheetView workbookViewId="0">
      <selection activeCell="G6" sqref="G6"/>
    </sheetView>
  </sheetViews>
  <sheetFormatPr defaultRowHeight="15" x14ac:dyDescent="0.25"/>
  <cols>
    <col min="1" max="1" width="13.140625" bestFit="1" customWidth="1"/>
    <col min="2" max="2" width="23.42578125" bestFit="1" customWidth="1"/>
    <col min="3" max="4" width="12" bestFit="1" customWidth="1"/>
  </cols>
  <sheetData>
    <row r="1" spans="1:4" x14ac:dyDescent="0.25">
      <c r="A1" s="8" t="s">
        <v>78</v>
      </c>
      <c r="B1" t="s">
        <v>77</v>
      </c>
      <c r="D1" t="s">
        <v>80</v>
      </c>
    </row>
    <row r="2" spans="1:4" x14ac:dyDescent="0.25">
      <c r="A2" s="9" t="s">
        <v>10</v>
      </c>
      <c r="B2">
        <v>3.6666666666666665</v>
      </c>
    </row>
    <row r="3" spans="1:4" x14ac:dyDescent="0.25">
      <c r="A3" s="9" t="s">
        <v>19</v>
      </c>
      <c r="B3">
        <v>3.7777777777777777</v>
      </c>
    </row>
    <row r="4" spans="1:4" x14ac:dyDescent="0.25">
      <c r="A4" s="9" t="s">
        <v>28</v>
      </c>
      <c r="B4">
        <v>3.7777777777777777</v>
      </c>
    </row>
    <row r="5" spans="1:4" x14ac:dyDescent="0.25">
      <c r="A5" s="9" t="s">
        <v>37</v>
      </c>
      <c r="B5">
        <v>3.8888888888888888</v>
      </c>
    </row>
    <row r="6" spans="1:4" x14ac:dyDescent="0.25">
      <c r="A6" s="9" t="s">
        <v>46</v>
      </c>
      <c r="B6">
        <v>3.7777777777777777</v>
      </c>
    </row>
    <row r="7" spans="1:4" x14ac:dyDescent="0.25">
      <c r="A7" s="9" t="s">
        <v>55</v>
      </c>
      <c r="B7">
        <v>3.5555555555555554</v>
      </c>
      <c r="C7">
        <f>SUM(B2:B7)</f>
        <v>22.444444444444443</v>
      </c>
      <c r="D7">
        <f>RANK(C7,$C$6:$C$55,1)</f>
        <v>4</v>
      </c>
    </row>
    <row r="8" spans="1:4" x14ac:dyDescent="0.25">
      <c r="A8" s="9" t="s">
        <v>5</v>
      </c>
      <c r="B8">
        <v>3.4444444444444446</v>
      </c>
    </row>
    <row r="9" spans="1:4" x14ac:dyDescent="0.25">
      <c r="A9" s="9" t="s">
        <v>14</v>
      </c>
      <c r="B9">
        <v>3.6666666666666665</v>
      </c>
    </row>
    <row r="10" spans="1:4" x14ac:dyDescent="0.25">
      <c r="A10" s="9" t="s">
        <v>23</v>
      </c>
      <c r="B10">
        <v>3.7777777777777777</v>
      </c>
    </row>
    <row r="11" spans="1:4" x14ac:dyDescent="0.25">
      <c r="A11" s="9" t="s">
        <v>32</v>
      </c>
      <c r="B11">
        <v>4</v>
      </c>
    </row>
    <row r="12" spans="1:4" x14ac:dyDescent="0.25">
      <c r="A12" s="9" t="s">
        <v>41</v>
      </c>
      <c r="B12">
        <v>3.6666666666666665</v>
      </c>
    </row>
    <row r="13" spans="1:4" x14ac:dyDescent="0.25">
      <c r="A13" s="9" t="s">
        <v>50</v>
      </c>
      <c r="B13">
        <v>3.3333333333333335</v>
      </c>
      <c r="C13">
        <f t="shared" ref="C13:C55" si="0">SUM(B8:B13)</f>
        <v>21.888888888888889</v>
      </c>
      <c r="D13">
        <f t="shared" ref="D13:D55" si="1">RANK(C13,$C$6:$C$55,1)</f>
        <v>3</v>
      </c>
    </row>
    <row r="14" spans="1:4" x14ac:dyDescent="0.25">
      <c r="A14" s="9" t="s">
        <v>7</v>
      </c>
      <c r="B14">
        <v>4</v>
      </c>
    </row>
    <row r="15" spans="1:4" x14ac:dyDescent="0.25">
      <c r="A15" s="9" t="s">
        <v>16</v>
      </c>
      <c r="B15">
        <v>4.2222222222222223</v>
      </c>
    </row>
    <row r="16" spans="1:4" x14ac:dyDescent="0.25">
      <c r="A16" s="9" t="s">
        <v>25</v>
      </c>
      <c r="B16">
        <v>4.125</v>
      </c>
    </row>
    <row r="17" spans="1:4" x14ac:dyDescent="0.25">
      <c r="A17" s="9" t="s">
        <v>34</v>
      </c>
      <c r="B17">
        <v>4.2222222222222223</v>
      </c>
    </row>
    <row r="18" spans="1:4" x14ac:dyDescent="0.25">
      <c r="A18" s="9" t="s">
        <v>43</v>
      </c>
      <c r="B18">
        <v>4.2222222222222223</v>
      </c>
    </row>
    <row r="19" spans="1:4" x14ac:dyDescent="0.25">
      <c r="A19" s="9" t="s">
        <v>52</v>
      </c>
      <c r="B19">
        <v>4.333333333333333</v>
      </c>
      <c r="C19">
        <f t="shared" si="0"/>
        <v>25.124999999999996</v>
      </c>
      <c r="D19">
        <f t="shared" si="1"/>
        <v>9</v>
      </c>
    </row>
    <row r="20" spans="1:4" x14ac:dyDescent="0.25">
      <c r="A20" s="9" t="s">
        <v>6</v>
      </c>
      <c r="B20">
        <v>3.8888888888888888</v>
      </c>
    </row>
    <row r="21" spans="1:4" x14ac:dyDescent="0.25">
      <c r="A21" s="9" t="s">
        <v>15</v>
      </c>
      <c r="B21">
        <v>4.2222222222222223</v>
      </c>
    </row>
    <row r="22" spans="1:4" x14ac:dyDescent="0.25">
      <c r="A22" s="9" t="s">
        <v>24</v>
      </c>
      <c r="B22">
        <v>4</v>
      </c>
    </row>
    <row r="23" spans="1:4" x14ac:dyDescent="0.25">
      <c r="A23" s="9" t="s">
        <v>33</v>
      </c>
      <c r="B23">
        <v>4.1111111111111107</v>
      </c>
    </row>
    <row r="24" spans="1:4" x14ac:dyDescent="0.25">
      <c r="A24" s="9" t="s">
        <v>42</v>
      </c>
      <c r="B24">
        <v>4.1111111111111107</v>
      </c>
    </row>
    <row r="25" spans="1:4" x14ac:dyDescent="0.25">
      <c r="A25" s="9" t="s">
        <v>51</v>
      </c>
      <c r="B25">
        <v>4</v>
      </c>
      <c r="C25">
        <f t="shared" si="0"/>
        <v>24.333333333333332</v>
      </c>
      <c r="D25">
        <f t="shared" si="1"/>
        <v>7</v>
      </c>
    </row>
    <row r="26" spans="1:4" x14ac:dyDescent="0.25">
      <c r="A26" s="9" t="s">
        <v>2</v>
      </c>
      <c r="B26">
        <v>3.5555555555555554</v>
      </c>
    </row>
    <row r="27" spans="1:4" x14ac:dyDescent="0.25">
      <c r="A27" s="9" t="s">
        <v>11</v>
      </c>
      <c r="B27">
        <v>3.7777777777777777</v>
      </c>
    </row>
    <row r="28" spans="1:4" x14ac:dyDescent="0.25">
      <c r="A28" s="9" t="s">
        <v>20</v>
      </c>
      <c r="B28">
        <v>3.5555555555555554</v>
      </c>
    </row>
    <row r="29" spans="1:4" x14ac:dyDescent="0.25">
      <c r="A29" s="9" t="s">
        <v>29</v>
      </c>
      <c r="B29">
        <v>4</v>
      </c>
    </row>
    <row r="30" spans="1:4" x14ac:dyDescent="0.25">
      <c r="A30" s="9" t="s">
        <v>38</v>
      </c>
      <c r="B30">
        <v>3.6666666666666665</v>
      </c>
    </row>
    <row r="31" spans="1:4" x14ac:dyDescent="0.25">
      <c r="A31" s="9" t="s">
        <v>47</v>
      </c>
      <c r="B31">
        <v>3.2222222222222223</v>
      </c>
      <c r="C31">
        <f t="shared" si="0"/>
        <v>21.777777777777779</v>
      </c>
      <c r="D31">
        <f t="shared" si="1"/>
        <v>2</v>
      </c>
    </row>
    <row r="32" spans="1:4" x14ac:dyDescent="0.25">
      <c r="A32" s="9" t="s">
        <v>8</v>
      </c>
      <c r="B32">
        <v>4</v>
      </c>
    </row>
    <row r="33" spans="1:4" x14ac:dyDescent="0.25">
      <c r="A33" s="9" t="s">
        <v>17</v>
      </c>
      <c r="B33">
        <v>4.1111111111111107</v>
      </c>
    </row>
    <row r="34" spans="1:4" x14ac:dyDescent="0.25">
      <c r="A34" s="9" t="s">
        <v>26</v>
      </c>
      <c r="B34">
        <v>4.1111111111111107</v>
      </c>
    </row>
    <row r="35" spans="1:4" x14ac:dyDescent="0.25">
      <c r="A35" s="9" t="s">
        <v>35</v>
      </c>
      <c r="B35">
        <v>4.1111111111111107</v>
      </c>
    </row>
    <row r="36" spans="1:4" x14ac:dyDescent="0.25">
      <c r="A36" s="9" t="s">
        <v>44</v>
      </c>
      <c r="B36">
        <v>4.2222222222222223</v>
      </c>
    </row>
    <row r="37" spans="1:4" x14ac:dyDescent="0.25">
      <c r="A37" s="9" t="s">
        <v>53</v>
      </c>
      <c r="B37">
        <v>4.2222222222222223</v>
      </c>
      <c r="C37">
        <f t="shared" si="0"/>
        <v>24.777777777777775</v>
      </c>
      <c r="D37">
        <f t="shared" si="1"/>
        <v>8</v>
      </c>
    </row>
    <row r="38" spans="1:4" x14ac:dyDescent="0.25">
      <c r="A38" s="9" t="s">
        <v>3</v>
      </c>
      <c r="B38">
        <v>2.5555555555555554</v>
      </c>
    </row>
    <row r="39" spans="1:4" x14ac:dyDescent="0.25">
      <c r="A39" s="9" t="s">
        <v>12</v>
      </c>
      <c r="B39">
        <v>2.6666666666666665</v>
      </c>
    </row>
    <row r="40" spans="1:4" x14ac:dyDescent="0.25">
      <c r="A40" s="9" t="s">
        <v>21</v>
      </c>
      <c r="B40">
        <v>3</v>
      </c>
    </row>
    <row r="41" spans="1:4" x14ac:dyDescent="0.25">
      <c r="A41" s="9" t="s">
        <v>30</v>
      </c>
      <c r="B41">
        <v>3.4444444444444446</v>
      </c>
    </row>
    <row r="42" spans="1:4" x14ac:dyDescent="0.25">
      <c r="A42" s="9" t="s">
        <v>39</v>
      </c>
      <c r="B42">
        <v>2.4444444444444446</v>
      </c>
    </row>
    <row r="43" spans="1:4" x14ac:dyDescent="0.25">
      <c r="A43" s="9" t="s">
        <v>48</v>
      </c>
      <c r="B43">
        <v>2.2222222222222223</v>
      </c>
      <c r="C43">
        <f t="shared" si="0"/>
        <v>16.333333333333332</v>
      </c>
      <c r="D43">
        <f t="shared" si="1"/>
        <v>1</v>
      </c>
    </row>
    <row r="44" spans="1:4" x14ac:dyDescent="0.25">
      <c r="A44" s="9" t="s">
        <v>9</v>
      </c>
      <c r="B44">
        <v>3.8888888888888888</v>
      </c>
    </row>
    <row r="45" spans="1:4" x14ac:dyDescent="0.25">
      <c r="A45" s="9" t="s">
        <v>18</v>
      </c>
      <c r="B45">
        <v>3.8888888888888888</v>
      </c>
    </row>
    <row r="46" spans="1:4" x14ac:dyDescent="0.25">
      <c r="A46" s="9" t="s">
        <v>27</v>
      </c>
      <c r="B46">
        <v>3.6666666666666665</v>
      </c>
    </row>
    <row r="47" spans="1:4" x14ac:dyDescent="0.25">
      <c r="A47" s="9" t="s">
        <v>36</v>
      </c>
      <c r="B47">
        <v>3.8888888888888888</v>
      </c>
    </row>
    <row r="48" spans="1:4" x14ac:dyDescent="0.25">
      <c r="A48" s="9" t="s">
        <v>45</v>
      </c>
      <c r="B48">
        <v>4.2222222222222223</v>
      </c>
    </row>
    <row r="49" spans="1:4" x14ac:dyDescent="0.25">
      <c r="A49" s="9" t="s">
        <v>54</v>
      </c>
      <c r="B49">
        <v>4</v>
      </c>
      <c r="C49">
        <f t="shared" si="0"/>
        <v>23.555555555555557</v>
      </c>
      <c r="D49">
        <f t="shared" si="1"/>
        <v>6</v>
      </c>
    </row>
    <row r="50" spans="1:4" x14ac:dyDescent="0.25">
      <c r="A50" s="9" t="s">
        <v>4</v>
      </c>
      <c r="B50">
        <v>3.875</v>
      </c>
    </row>
    <row r="51" spans="1:4" x14ac:dyDescent="0.25">
      <c r="A51" s="9" t="s">
        <v>13</v>
      </c>
      <c r="B51">
        <v>4</v>
      </c>
    </row>
    <row r="52" spans="1:4" x14ac:dyDescent="0.25">
      <c r="A52" s="9" t="s">
        <v>22</v>
      </c>
      <c r="B52">
        <v>3.875</v>
      </c>
    </row>
    <row r="53" spans="1:4" x14ac:dyDescent="0.25">
      <c r="A53" s="9" t="s">
        <v>31</v>
      </c>
      <c r="B53">
        <v>4</v>
      </c>
    </row>
    <row r="54" spans="1:4" x14ac:dyDescent="0.25">
      <c r="A54" s="9" t="s">
        <v>40</v>
      </c>
      <c r="B54">
        <v>3.875</v>
      </c>
    </row>
    <row r="55" spans="1:4" x14ac:dyDescent="0.25">
      <c r="A55" s="9" t="s">
        <v>49</v>
      </c>
      <c r="B55">
        <v>3.625</v>
      </c>
      <c r="C55">
        <f t="shared" si="0"/>
        <v>23.25</v>
      </c>
      <c r="D55">
        <f t="shared" si="1"/>
        <v>5</v>
      </c>
    </row>
    <row r="56" spans="1:4" x14ac:dyDescent="0.25">
      <c r="A56" s="9" t="s">
        <v>79</v>
      </c>
      <c r="B56">
        <v>203.48611111111114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17D0-501E-4A7A-9DC1-8D1C956AA77F}">
  <dimension ref="A2:H58"/>
  <sheetViews>
    <sheetView workbookViewId="0">
      <selection activeCell="H3" sqref="H3"/>
    </sheetView>
  </sheetViews>
  <sheetFormatPr defaultRowHeight="15" x14ac:dyDescent="0.25"/>
  <cols>
    <col min="1" max="1" width="13.140625" bestFit="1" customWidth="1"/>
    <col min="2" max="2" width="23.42578125" bestFit="1" customWidth="1"/>
    <col min="3" max="5" width="12" bestFit="1" customWidth="1"/>
  </cols>
  <sheetData>
    <row r="2" spans="1:8" x14ac:dyDescent="0.25">
      <c r="G2" s="10">
        <v>3.0000000000000001E-3</v>
      </c>
      <c r="H2" s="12">
        <v>1.1999999999999999E-3</v>
      </c>
    </row>
    <row r="3" spans="1:8" x14ac:dyDescent="0.25">
      <c r="A3" s="8" t="s">
        <v>78</v>
      </c>
      <c r="B3" t="s">
        <v>77</v>
      </c>
      <c r="D3" t="s">
        <v>80</v>
      </c>
      <c r="E3" t="s">
        <v>80</v>
      </c>
      <c r="F3" t="s">
        <v>81</v>
      </c>
    </row>
    <row r="4" spans="1:8" x14ac:dyDescent="0.25">
      <c r="A4" s="9" t="s">
        <v>10</v>
      </c>
      <c r="B4">
        <v>3.8</v>
      </c>
    </row>
    <row r="5" spans="1:8" x14ac:dyDescent="0.25">
      <c r="A5" s="9" t="s">
        <v>19</v>
      </c>
      <c r="B5">
        <v>3.4</v>
      </c>
    </row>
    <row r="6" spans="1:8" x14ac:dyDescent="0.25">
      <c r="A6" s="9" t="s">
        <v>28</v>
      </c>
      <c r="B6">
        <v>3.4</v>
      </c>
    </row>
    <row r="7" spans="1:8" x14ac:dyDescent="0.25">
      <c r="A7" s="9" t="s">
        <v>37</v>
      </c>
      <c r="B7">
        <v>3.6666666666666665</v>
      </c>
    </row>
    <row r="8" spans="1:8" x14ac:dyDescent="0.25">
      <c r="A8" s="9" t="s">
        <v>46</v>
      </c>
      <c r="B8">
        <v>3.8333333333333335</v>
      </c>
    </row>
    <row r="9" spans="1:8" x14ac:dyDescent="0.25">
      <c r="A9" s="9" t="s">
        <v>55</v>
      </c>
      <c r="B9">
        <v>3.2</v>
      </c>
      <c r="C9">
        <f>SUM(B4:B9)</f>
        <v>21.299999999999997</v>
      </c>
      <c r="D9">
        <f>RANK(C9,$C$8:$C$57,1)</f>
        <v>4</v>
      </c>
      <c r="E9">
        <v>4</v>
      </c>
      <c r="F9">
        <f>D9+E9</f>
        <v>8</v>
      </c>
      <c r="G9" s="11">
        <f>F9*$G$2</f>
        <v>2.4E-2</v>
      </c>
      <c r="H9" s="11">
        <f>C9*$H$2</f>
        <v>2.5559999999999996E-2</v>
      </c>
    </row>
    <row r="10" spans="1:8" x14ac:dyDescent="0.25">
      <c r="A10" s="9" t="s">
        <v>5</v>
      </c>
      <c r="B10">
        <v>3.4</v>
      </c>
      <c r="G10" s="11"/>
      <c r="H10" s="11"/>
    </row>
    <row r="11" spans="1:8" x14ac:dyDescent="0.25">
      <c r="A11" s="9" t="s">
        <v>14</v>
      </c>
      <c r="B11">
        <v>3.6</v>
      </c>
      <c r="G11" s="11"/>
      <c r="H11" s="11"/>
    </row>
    <row r="12" spans="1:8" x14ac:dyDescent="0.25">
      <c r="A12" s="9" t="s">
        <v>23</v>
      </c>
      <c r="B12">
        <v>3.6</v>
      </c>
      <c r="G12" s="11"/>
      <c r="H12" s="11"/>
    </row>
    <row r="13" spans="1:8" x14ac:dyDescent="0.25">
      <c r="A13" s="9" t="s">
        <v>32</v>
      </c>
      <c r="B13">
        <v>3.5</v>
      </c>
      <c r="G13" s="11"/>
      <c r="H13" s="11"/>
    </row>
    <row r="14" spans="1:8" x14ac:dyDescent="0.25">
      <c r="A14" s="9" t="s">
        <v>41</v>
      </c>
      <c r="B14">
        <v>3.6666666666666665</v>
      </c>
      <c r="G14" s="11"/>
      <c r="H14" s="11"/>
    </row>
    <row r="15" spans="1:8" x14ac:dyDescent="0.25">
      <c r="A15" s="9" t="s">
        <v>50</v>
      </c>
      <c r="B15">
        <v>3</v>
      </c>
      <c r="C15">
        <f t="shared" ref="C15:C57" si="0">SUM(B10:B15)</f>
        <v>20.766666666666666</v>
      </c>
      <c r="D15">
        <f t="shared" ref="D15:D57" si="1">RANK(C15,$C$8:$C$57,1)</f>
        <v>3</v>
      </c>
      <c r="E15">
        <v>3</v>
      </c>
      <c r="F15">
        <f t="shared" ref="F15:F57" si="2">D15+E15</f>
        <v>6</v>
      </c>
      <c r="G15" s="11">
        <f t="shared" ref="G15:G57" si="3">F15*$G$2</f>
        <v>1.8000000000000002E-2</v>
      </c>
      <c r="H15" s="11">
        <f t="shared" ref="H15:H57" si="4">C15*$H$2</f>
        <v>2.4919999999999998E-2</v>
      </c>
    </row>
    <row r="16" spans="1:8" x14ac:dyDescent="0.25">
      <c r="A16" s="9" t="s">
        <v>7</v>
      </c>
      <c r="B16">
        <v>4.8571428571428568</v>
      </c>
      <c r="G16" s="11"/>
      <c r="H16" s="11"/>
    </row>
    <row r="17" spans="1:8" x14ac:dyDescent="0.25">
      <c r="A17" s="9" t="s">
        <v>16</v>
      </c>
      <c r="B17">
        <v>4.7142857142857144</v>
      </c>
      <c r="G17" s="11"/>
      <c r="H17" s="11"/>
    </row>
    <row r="18" spans="1:8" x14ac:dyDescent="0.25">
      <c r="A18" s="9" t="s">
        <v>25</v>
      </c>
      <c r="B18">
        <v>4.7142857142857144</v>
      </c>
      <c r="G18" s="11"/>
      <c r="H18" s="11"/>
    </row>
    <row r="19" spans="1:8" x14ac:dyDescent="0.25">
      <c r="A19" s="9" t="s">
        <v>34</v>
      </c>
      <c r="B19">
        <v>4.7142857142857144</v>
      </c>
      <c r="G19" s="11"/>
      <c r="H19" s="11"/>
    </row>
    <row r="20" spans="1:8" x14ac:dyDescent="0.25">
      <c r="A20" s="9" t="s">
        <v>43</v>
      </c>
      <c r="B20">
        <v>4.8571428571428568</v>
      </c>
      <c r="G20" s="11"/>
      <c r="H20" s="11"/>
    </row>
    <row r="21" spans="1:8" x14ac:dyDescent="0.25">
      <c r="A21" s="9" t="s">
        <v>52</v>
      </c>
      <c r="B21">
        <v>4.833333333333333</v>
      </c>
      <c r="C21">
        <f t="shared" si="0"/>
        <v>28.69047619047619</v>
      </c>
      <c r="D21">
        <f t="shared" si="1"/>
        <v>9</v>
      </c>
      <c r="E21">
        <v>9</v>
      </c>
      <c r="G21" s="11"/>
      <c r="H21" s="11"/>
    </row>
    <row r="22" spans="1:8" x14ac:dyDescent="0.25">
      <c r="A22" s="9" t="s">
        <v>6</v>
      </c>
      <c r="B22">
        <v>4.5714285714285712</v>
      </c>
      <c r="G22" s="11"/>
      <c r="H22" s="11"/>
    </row>
    <row r="23" spans="1:8" x14ac:dyDescent="0.25">
      <c r="A23" s="9" t="s">
        <v>15</v>
      </c>
      <c r="B23">
        <v>4.333333333333333</v>
      </c>
      <c r="G23" s="11"/>
      <c r="H23" s="11"/>
    </row>
    <row r="24" spans="1:8" x14ac:dyDescent="0.25">
      <c r="A24" s="9" t="s">
        <v>24</v>
      </c>
      <c r="B24">
        <v>4.4285714285714288</v>
      </c>
      <c r="G24" s="11"/>
      <c r="H24" s="11"/>
    </row>
    <row r="25" spans="1:8" x14ac:dyDescent="0.25">
      <c r="A25" s="9" t="s">
        <v>33</v>
      </c>
      <c r="B25">
        <v>4.5714285714285712</v>
      </c>
      <c r="G25" s="11"/>
      <c r="H25" s="11"/>
    </row>
    <row r="26" spans="1:8" x14ac:dyDescent="0.25">
      <c r="A26" s="9" t="s">
        <v>42</v>
      </c>
      <c r="B26">
        <v>4.7142857142857144</v>
      </c>
      <c r="G26" s="11"/>
      <c r="H26" s="11"/>
    </row>
    <row r="27" spans="1:8" x14ac:dyDescent="0.25">
      <c r="A27" s="9" t="s">
        <v>51</v>
      </c>
      <c r="B27">
        <v>4</v>
      </c>
      <c r="C27">
        <f t="shared" si="0"/>
        <v>26.61904761904762</v>
      </c>
      <c r="D27">
        <f t="shared" si="1"/>
        <v>6</v>
      </c>
      <c r="E27">
        <v>7</v>
      </c>
      <c r="F27">
        <f t="shared" si="2"/>
        <v>13</v>
      </c>
      <c r="G27" s="11">
        <f t="shared" si="3"/>
        <v>3.9E-2</v>
      </c>
      <c r="H27" s="11">
        <f t="shared" si="4"/>
        <v>3.1942857142857141E-2</v>
      </c>
    </row>
    <row r="28" spans="1:8" x14ac:dyDescent="0.25">
      <c r="A28" s="9" t="s">
        <v>2</v>
      </c>
      <c r="B28">
        <v>3</v>
      </c>
      <c r="G28" s="11"/>
      <c r="H28" s="11"/>
    </row>
    <row r="29" spans="1:8" x14ac:dyDescent="0.25">
      <c r="A29" s="9" t="s">
        <v>11</v>
      </c>
      <c r="B29">
        <v>3.8</v>
      </c>
      <c r="G29" s="11"/>
      <c r="H29" s="11"/>
    </row>
    <row r="30" spans="1:8" x14ac:dyDescent="0.25">
      <c r="A30" s="9" t="s">
        <v>20</v>
      </c>
      <c r="B30">
        <v>3.3333333333333335</v>
      </c>
      <c r="G30" s="11"/>
      <c r="H30" s="11"/>
    </row>
    <row r="31" spans="1:8" x14ac:dyDescent="0.25">
      <c r="A31" s="9" t="s">
        <v>29</v>
      </c>
      <c r="B31">
        <v>3.2857142857142856</v>
      </c>
      <c r="G31" s="11"/>
      <c r="H31" s="11"/>
    </row>
    <row r="32" spans="1:8" x14ac:dyDescent="0.25">
      <c r="A32" s="9" t="s">
        <v>38</v>
      </c>
      <c r="B32">
        <v>3.4285714285714284</v>
      </c>
      <c r="G32" s="11"/>
      <c r="H32" s="11"/>
    </row>
    <row r="33" spans="1:8" x14ac:dyDescent="0.25">
      <c r="A33" s="9" t="s">
        <v>47</v>
      </c>
      <c r="B33">
        <v>2.8</v>
      </c>
      <c r="C33">
        <f t="shared" si="0"/>
        <v>19.647619047619045</v>
      </c>
      <c r="D33">
        <f t="shared" si="1"/>
        <v>2</v>
      </c>
      <c r="E33">
        <v>2</v>
      </c>
      <c r="F33">
        <f t="shared" si="2"/>
        <v>4</v>
      </c>
      <c r="G33" s="11">
        <f t="shared" si="3"/>
        <v>1.2E-2</v>
      </c>
      <c r="H33" s="11">
        <f t="shared" si="4"/>
        <v>2.3577142857142852E-2</v>
      </c>
    </row>
    <row r="34" spans="1:8" x14ac:dyDescent="0.25">
      <c r="A34" s="9" t="s">
        <v>8</v>
      </c>
      <c r="B34">
        <v>4.7142857142857144</v>
      </c>
      <c r="G34" s="11"/>
      <c r="H34" s="11"/>
    </row>
    <row r="35" spans="1:8" x14ac:dyDescent="0.25">
      <c r="A35" s="9" t="s">
        <v>17</v>
      </c>
      <c r="B35">
        <v>4.833333333333333</v>
      </c>
      <c r="G35" s="11"/>
      <c r="H35" s="11"/>
    </row>
    <row r="36" spans="1:8" x14ac:dyDescent="0.25">
      <c r="A36" s="9" t="s">
        <v>26</v>
      </c>
      <c r="B36">
        <v>4.666666666666667</v>
      </c>
      <c r="G36" s="11"/>
      <c r="H36" s="11"/>
    </row>
    <row r="37" spans="1:8" x14ac:dyDescent="0.25">
      <c r="A37" s="9" t="s">
        <v>35</v>
      </c>
      <c r="B37">
        <v>4.5714285714285712</v>
      </c>
      <c r="G37" s="11"/>
      <c r="H37" s="11"/>
    </row>
    <row r="38" spans="1:8" x14ac:dyDescent="0.25">
      <c r="A38" s="9" t="s">
        <v>44</v>
      </c>
      <c r="B38">
        <v>4.8571428571428568</v>
      </c>
      <c r="G38" s="11"/>
      <c r="H38" s="11"/>
    </row>
    <row r="39" spans="1:8" x14ac:dyDescent="0.25">
      <c r="A39" s="9" t="s">
        <v>53</v>
      </c>
      <c r="B39">
        <v>5</v>
      </c>
      <c r="C39">
        <f t="shared" si="0"/>
        <v>28.642857142857142</v>
      </c>
      <c r="D39">
        <f t="shared" si="1"/>
        <v>8</v>
      </c>
      <c r="E39">
        <v>8</v>
      </c>
      <c r="F39">
        <f t="shared" si="2"/>
        <v>16</v>
      </c>
      <c r="G39" s="11">
        <f t="shared" si="3"/>
        <v>4.8000000000000001E-2</v>
      </c>
      <c r="H39" s="11">
        <f t="shared" si="4"/>
        <v>3.4371428571428567E-2</v>
      </c>
    </row>
    <row r="40" spans="1:8" x14ac:dyDescent="0.25">
      <c r="A40" s="9" t="s">
        <v>3</v>
      </c>
      <c r="B40">
        <v>2.8</v>
      </c>
      <c r="G40" s="11"/>
      <c r="H40" s="11"/>
    </row>
    <row r="41" spans="1:8" x14ac:dyDescent="0.25">
      <c r="A41" s="9" t="s">
        <v>12</v>
      </c>
      <c r="B41">
        <v>3.2</v>
      </c>
      <c r="G41" s="11"/>
      <c r="H41" s="11"/>
    </row>
    <row r="42" spans="1:8" x14ac:dyDescent="0.25">
      <c r="A42" s="9" t="s">
        <v>21</v>
      </c>
      <c r="B42">
        <v>3.4</v>
      </c>
      <c r="G42" s="11"/>
      <c r="H42" s="11"/>
    </row>
    <row r="43" spans="1:8" x14ac:dyDescent="0.25">
      <c r="A43" s="9" t="s">
        <v>30</v>
      </c>
      <c r="B43">
        <v>3.5</v>
      </c>
      <c r="G43" s="11"/>
      <c r="H43" s="11"/>
    </row>
    <row r="44" spans="1:8" x14ac:dyDescent="0.25">
      <c r="A44" s="9" t="s">
        <v>39</v>
      </c>
      <c r="B44">
        <v>3.3333333333333335</v>
      </c>
      <c r="G44" s="11"/>
      <c r="H44" s="11"/>
    </row>
    <row r="45" spans="1:8" x14ac:dyDescent="0.25">
      <c r="A45" s="9" t="s">
        <v>48</v>
      </c>
      <c r="B45">
        <v>2.8</v>
      </c>
      <c r="C45">
        <f t="shared" si="0"/>
        <v>19.033333333333335</v>
      </c>
      <c r="D45">
        <f t="shared" si="1"/>
        <v>1</v>
      </c>
      <c r="E45">
        <v>1</v>
      </c>
      <c r="F45">
        <f t="shared" si="2"/>
        <v>2</v>
      </c>
      <c r="G45" s="11">
        <f t="shared" si="3"/>
        <v>6.0000000000000001E-3</v>
      </c>
      <c r="H45" s="11">
        <f t="shared" si="4"/>
        <v>2.2839999999999999E-2</v>
      </c>
    </row>
    <row r="46" spans="1:8" x14ac:dyDescent="0.25">
      <c r="A46" s="9" t="s">
        <v>9</v>
      </c>
      <c r="B46">
        <v>4.7142857142857144</v>
      </c>
      <c r="G46" s="11"/>
      <c r="H46" s="11"/>
    </row>
    <row r="47" spans="1:8" x14ac:dyDescent="0.25">
      <c r="A47" s="9" t="s">
        <v>18</v>
      </c>
      <c r="B47">
        <v>4.5</v>
      </c>
      <c r="G47" s="11"/>
      <c r="H47" s="11"/>
    </row>
    <row r="48" spans="1:8" x14ac:dyDescent="0.25">
      <c r="A48" s="9" t="s">
        <v>27</v>
      </c>
      <c r="B48">
        <v>4.4285714285714288</v>
      </c>
      <c r="G48" s="11"/>
      <c r="H48" s="11"/>
    </row>
    <row r="49" spans="1:8" x14ac:dyDescent="0.25">
      <c r="A49" s="9" t="s">
        <v>36</v>
      </c>
      <c r="B49">
        <v>4.5714285714285712</v>
      </c>
      <c r="G49" s="11"/>
      <c r="H49" s="11"/>
    </row>
    <row r="50" spans="1:8" x14ac:dyDescent="0.25">
      <c r="A50" s="9" t="s">
        <v>45</v>
      </c>
      <c r="B50">
        <v>4.7142857142857144</v>
      </c>
      <c r="G50" s="11"/>
      <c r="H50" s="11"/>
    </row>
    <row r="51" spans="1:8" x14ac:dyDescent="0.25">
      <c r="A51" s="9" t="s">
        <v>54</v>
      </c>
      <c r="B51">
        <v>4.4285714285714288</v>
      </c>
      <c r="C51">
        <f t="shared" si="0"/>
        <v>27.357142857142861</v>
      </c>
      <c r="D51">
        <f t="shared" si="1"/>
        <v>7</v>
      </c>
      <c r="E51">
        <v>6</v>
      </c>
      <c r="G51" s="11"/>
      <c r="H51" s="11"/>
    </row>
    <row r="52" spans="1:8" x14ac:dyDescent="0.25">
      <c r="A52" s="9" t="s">
        <v>4</v>
      </c>
      <c r="B52">
        <v>4.166666666666667</v>
      </c>
      <c r="G52" s="11"/>
      <c r="H52" s="11"/>
    </row>
    <row r="53" spans="1:8" x14ac:dyDescent="0.25">
      <c r="A53" s="9" t="s">
        <v>13</v>
      </c>
      <c r="B53">
        <v>3.6</v>
      </c>
      <c r="G53" s="11"/>
      <c r="H53" s="11"/>
    </row>
    <row r="54" spans="1:8" x14ac:dyDescent="0.25">
      <c r="A54" s="9" t="s">
        <v>22</v>
      </c>
      <c r="B54">
        <v>4</v>
      </c>
      <c r="G54" s="11"/>
      <c r="H54" s="11"/>
    </row>
    <row r="55" spans="1:8" x14ac:dyDescent="0.25">
      <c r="A55" s="9" t="s">
        <v>31</v>
      </c>
      <c r="B55">
        <v>3.8571428571428572</v>
      </c>
      <c r="G55" s="11"/>
      <c r="H55" s="11"/>
    </row>
    <row r="56" spans="1:8" x14ac:dyDescent="0.25">
      <c r="A56" s="9" t="s">
        <v>40</v>
      </c>
      <c r="B56">
        <v>4.1428571428571432</v>
      </c>
      <c r="G56" s="11"/>
      <c r="H56" s="11"/>
    </row>
    <row r="57" spans="1:8" x14ac:dyDescent="0.25">
      <c r="A57" s="9" t="s">
        <v>49</v>
      </c>
      <c r="B57">
        <v>3.4</v>
      </c>
      <c r="C57">
        <f t="shared" si="0"/>
        <v>23.166666666666668</v>
      </c>
      <c r="D57">
        <f t="shared" si="1"/>
        <v>5</v>
      </c>
      <c r="E57">
        <v>5</v>
      </c>
      <c r="F57">
        <f t="shared" si="2"/>
        <v>10</v>
      </c>
      <c r="G57" s="11">
        <f t="shared" si="3"/>
        <v>0.03</v>
      </c>
      <c r="H57" s="11">
        <f t="shared" si="4"/>
        <v>2.7799999999999998E-2</v>
      </c>
    </row>
    <row r="58" spans="1:8" x14ac:dyDescent="0.25">
      <c r="A58" s="9" t="s">
        <v>79</v>
      </c>
      <c r="B58">
        <v>215.22380952380954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DB59-D95D-41C3-A09F-E13863D5FEFA}">
  <dimension ref="A1:P55"/>
  <sheetViews>
    <sheetView zoomScaleNormal="100" workbookViewId="0">
      <selection activeCell="F17" sqref="F17"/>
    </sheetView>
  </sheetViews>
  <sheetFormatPr defaultRowHeight="15" x14ac:dyDescent="0.25"/>
  <cols>
    <col min="1" max="1" width="19.7109375" customWidth="1"/>
    <col min="2" max="2" width="17.85546875" bestFit="1" customWidth="1"/>
    <col min="3" max="6" width="14.42578125" customWidth="1"/>
    <col min="7" max="7" width="11.28515625" customWidth="1"/>
    <col min="8" max="8" width="12" customWidth="1"/>
    <col min="9" max="9" width="15.42578125" customWidth="1"/>
    <col min="10" max="10" width="12" customWidth="1"/>
    <col min="11" max="11" width="11.140625" customWidth="1"/>
    <col min="12" max="12" width="17" style="6" customWidth="1"/>
    <col min="13" max="14" width="13.140625" style="6" customWidth="1"/>
  </cols>
  <sheetData>
    <row r="1" spans="1:16" x14ac:dyDescent="0.25">
      <c r="A1" t="s">
        <v>67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57</v>
      </c>
      <c r="M1" t="s">
        <v>56</v>
      </c>
      <c r="N1" t="s">
        <v>76</v>
      </c>
      <c r="O1" t="s">
        <v>74</v>
      </c>
      <c r="P1" t="s">
        <v>75</v>
      </c>
    </row>
    <row r="2" spans="1:16" x14ac:dyDescent="0.25">
      <c r="A2" s="14" t="s">
        <v>68</v>
      </c>
      <c r="B2" s="1" t="s">
        <v>9</v>
      </c>
      <c r="C2" s="4">
        <v>3</v>
      </c>
      <c r="D2" s="5">
        <v>4</v>
      </c>
      <c r="E2" s="4">
        <v>4</v>
      </c>
      <c r="F2" s="5">
        <v>4</v>
      </c>
      <c r="G2" s="4">
        <v>4</v>
      </c>
      <c r="H2" s="5">
        <v>4</v>
      </c>
      <c r="I2" s="4">
        <v>4</v>
      </c>
      <c r="J2" s="5">
        <v>4</v>
      </c>
      <c r="K2" s="4">
        <v>4</v>
      </c>
      <c r="L2" s="6">
        <f>AVERAGE(C2:K2)</f>
        <v>3.8888888888888888</v>
      </c>
      <c r="M2" s="6">
        <f>AVERAGE(C2:K10)</f>
        <v>3.65</v>
      </c>
      <c r="N2" s="6">
        <f>_xlfn.VAR.P(C2:K10)</f>
        <v>0.3775</v>
      </c>
      <c r="O2">
        <f>MIN(C11:K11)</f>
        <v>4</v>
      </c>
      <c r="P2">
        <f>MAX(C11:K11)</f>
        <v>5</v>
      </c>
    </row>
    <row r="3" spans="1:16" x14ac:dyDescent="0.25">
      <c r="A3" s="14"/>
      <c r="B3" s="1" t="s">
        <v>10</v>
      </c>
      <c r="C3" s="4">
        <v>3</v>
      </c>
      <c r="D3" s="5">
        <v>4</v>
      </c>
      <c r="E3" s="4">
        <v>4</v>
      </c>
      <c r="F3" s="5">
        <v>4</v>
      </c>
      <c r="G3" s="4">
        <v>3</v>
      </c>
      <c r="H3" s="5">
        <v>4</v>
      </c>
      <c r="I3" s="4">
        <v>4</v>
      </c>
      <c r="J3" s="5">
        <v>3</v>
      </c>
      <c r="K3" s="4">
        <v>4</v>
      </c>
      <c r="L3" s="6">
        <f t="shared" ref="L3:L33" si="0">AVERAGE(C3:K3)</f>
        <v>3.6666666666666665</v>
      </c>
      <c r="M3" s="6">
        <v>3.65</v>
      </c>
      <c r="N3" s="6">
        <v>0.3775</v>
      </c>
      <c r="O3">
        <f>MIN(C3:K3)</f>
        <v>3</v>
      </c>
      <c r="P3">
        <f>MAX(C3:K3)</f>
        <v>4</v>
      </c>
    </row>
    <row r="4" spans="1:16" x14ac:dyDescent="0.25">
      <c r="A4" s="14"/>
      <c r="B4" s="1" t="s">
        <v>2</v>
      </c>
      <c r="C4" s="4">
        <v>3</v>
      </c>
      <c r="D4" s="5">
        <v>3</v>
      </c>
      <c r="E4" s="4">
        <v>4</v>
      </c>
      <c r="F4" s="5">
        <v>4</v>
      </c>
      <c r="G4" s="4">
        <v>3</v>
      </c>
      <c r="H4" s="5">
        <v>4</v>
      </c>
      <c r="I4" s="4">
        <v>4</v>
      </c>
      <c r="J4" s="5">
        <v>3</v>
      </c>
      <c r="K4" s="4">
        <v>4</v>
      </c>
      <c r="L4" s="6">
        <f t="shared" si="0"/>
        <v>3.5555555555555554</v>
      </c>
      <c r="M4" s="6">
        <f>M3</f>
        <v>3.65</v>
      </c>
      <c r="N4" s="6">
        <v>0.3775</v>
      </c>
      <c r="O4">
        <f t="shared" ref="O4:O55" si="1">MIN(C4:K4)</f>
        <v>3</v>
      </c>
      <c r="P4">
        <f t="shared" ref="P4:P55" si="2">MAX(C4:K4)</f>
        <v>4</v>
      </c>
    </row>
    <row r="5" spans="1:16" x14ac:dyDescent="0.25">
      <c r="A5" s="14"/>
      <c r="B5" s="1" t="s">
        <v>3</v>
      </c>
      <c r="C5" s="4">
        <v>2</v>
      </c>
      <c r="D5" s="5">
        <v>2</v>
      </c>
      <c r="E5" s="4">
        <v>2</v>
      </c>
      <c r="F5" s="5">
        <v>3</v>
      </c>
      <c r="G5" s="4">
        <v>2</v>
      </c>
      <c r="H5" s="5">
        <v>3</v>
      </c>
      <c r="I5" s="4">
        <v>3</v>
      </c>
      <c r="J5" s="5">
        <v>2</v>
      </c>
      <c r="K5" s="4">
        <v>4</v>
      </c>
      <c r="L5" s="6">
        <f t="shared" si="0"/>
        <v>2.5555555555555554</v>
      </c>
      <c r="M5" s="6">
        <f t="shared" ref="M5:M10" si="3">M4</f>
        <v>3.65</v>
      </c>
      <c r="N5" s="6">
        <v>0.3775</v>
      </c>
      <c r="O5">
        <f t="shared" si="1"/>
        <v>2</v>
      </c>
      <c r="P5">
        <f t="shared" si="2"/>
        <v>4</v>
      </c>
    </row>
    <row r="6" spans="1:16" x14ac:dyDescent="0.25">
      <c r="A6" s="14"/>
      <c r="B6" s="1" t="s">
        <v>4</v>
      </c>
      <c r="C6" s="4">
        <v>3</v>
      </c>
      <c r="D6" s="3"/>
      <c r="E6" s="4">
        <v>4</v>
      </c>
      <c r="F6" s="5">
        <v>4</v>
      </c>
      <c r="G6" s="4">
        <v>4</v>
      </c>
      <c r="H6" s="5">
        <v>4</v>
      </c>
      <c r="I6" s="4">
        <v>4</v>
      </c>
      <c r="J6" s="5">
        <v>4</v>
      </c>
      <c r="K6" s="4">
        <v>4</v>
      </c>
      <c r="L6" s="6">
        <f t="shared" si="0"/>
        <v>3.875</v>
      </c>
      <c r="M6" s="6">
        <f t="shared" si="3"/>
        <v>3.65</v>
      </c>
      <c r="N6" s="6">
        <v>0.3775</v>
      </c>
      <c r="O6">
        <f t="shared" si="1"/>
        <v>3</v>
      </c>
      <c r="P6">
        <f t="shared" si="2"/>
        <v>4</v>
      </c>
    </row>
    <row r="7" spans="1:16" x14ac:dyDescent="0.25">
      <c r="A7" s="14"/>
      <c r="B7" s="1" t="s">
        <v>5</v>
      </c>
      <c r="C7" s="4">
        <v>3</v>
      </c>
      <c r="D7" s="5">
        <v>3</v>
      </c>
      <c r="E7" s="4">
        <v>4</v>
      </c>
      <c r="F7" s="5">
        <v>4</v>
      </c>
      <c r="G7" s="4">
        <v>2</v>
      </c>
      <c r="H7" s="5">
        <v>4</v>
      </c>
      <c r="I7" s="4">
        <v>4</v>
      </c>
      <c r="J7" s="5">
        <v>3</v>
      </c>
      <c r="K7" s="4">
        <v>4</v>
      </c>
      <c r="L7" s="6">
        <f t="shared" si="0"/>
        <v>3.4444444444444446</v>
      </c>
      <c r="M7" s="6">
        <f t="shared" si="3"/>
        <v>3.65</v>
      </c>
      <c r="N7" s="6">
        <v>0.3775</v>
      </c>
      <c r="O7">
        <f t="shared" si="1"/>
        <v>2</v>
      </c>
      <c r="P7">
        <f t="shared" si="2"/>
        <v>4</v>
      </c>
    </row>
    <row r="8" spans="1:16" x14ac:dyDescent="0.25">
      <c r="A8" s="14"/>
      <c r="B8" s="1" t="s">
        <v>6</v>
      </c>
      <c r="C8" s="4">
        <v>3</v>
      </c>
      <c r="D8" s="5">
        <v>4</v>
      </c>
      <c r="E8" s="4">
        <v>4</v>
      </c>
      <c r="F8" s="5">
        <v>4</v>
      </c>
      <c r="G8" s="4">
        <v>4</v>
      </c>
      <c r="H8" s="5">
        <v>4</v>
      </c>
      <c r="I8" s="4">
        <v>4</v>
      </c>
      <c r="J8" s="5">
        <v>4</v>
      </c>
      <c r="K8" s="4">
        <v>4</v>
      </c>
      <c r="L8" s="6">
        <f t="shared" si="0"/>
        <v>3.8888888888888888</v>
      </c>
      <c r="M8" s="6">
        <f t="shared" si="3"/>
        <v>3.65</v>
      </c>
      <c r="N8" s="6">
        <v>0.3775</v>
      </c>
      <c r="O8">
        <f t="shared" si="1"/>
        <v>3</v>
      </c>
      <c r="P8">
        <f t="shared" si="2"/>
        <v>4</v>
      </c>
    </row>
    <row r="9" spans="1:16" x14ac:dyDescent="0.25">
      <c r="A9" s="14"/>
      <c r="B9" s="1" t="s">
        <v>7</v>
      </c>
      <c r="C9" s="4">
        <v>4</v>
      </c>
      <c r="D9" s="5">
        <v>4</v>
      </c>
      <c r="E9" s="4">
        <v>4</v>
      </c>
      <c r="F9" s="5">
        <v>4</v>
      </c>
      <c r="G9" s="4">
        <v>4</v>
      </c>
      <c r="H9" s="5">
        <v>4</v>
      </c>
      <c r="I9" s="4">
        <v>4</v>
      </c>
      <c r="J9" s="5">
        <v>4</v>
      </c>
      <c r="K9" s="4">
        <v>4</v>
      </c>
      <c r="L9" s="6">
        <f t="shared" si="0"/>
        <v>4</v>
      </c>
      <c r="M9" s="6">
        <f t="shared" si="3"/>
        <v>3.65</v>
      </c>
      <c r="N9" s="6">
        <v>0.3775</v>
      </c>
      <c r="O9">
        <f t="shared" si="1"/>
        <v>4</v>
      </c>
      <c r="P9">
        <f t="shared" si="2"/>
        <v>4</v>
      </c>
    </row>
    <row r="10" spans="1:16" x14ac:dyDescent="0.25">
      <c r="A10" s="14"/>
      <c r="B10" s="1" t="s">
        <v>8</v>
      </c>
      <c r="C10" s="4">
        <v>4</v>
      </c>
      <c r="D10" s="5">
        <v>4</v>
      </c>
      <c r="E10" s="4">
        <v>4</v>
      </c>
      <c r="F10" s="5">
        <v>4</v>
      </c>
      <c r="G10" s="4">
        <v>4</v>
      </c>
      <c r="H10" s="5">
        <v>4</v>
      </c>
      <c r="I10" s="4">
        <v>4</v>
      </c>
      <c r="J10" s="5">
        <v>4</v>
      </c>
      <c r="K10" s="4">
        <v>4</v>
      </c>
      <c r="L10" s="6">
        <f t="shared" si="0"/>
        <v>4</v>
      </c>
      <c r="M10" s="6">
        <f t="shared" si="3"/>
        <v>3.65</v>
      </c>
      <c r="N10" s="6">
        <v>0.3775</v>
      </c>
      <c r="O10">
        <f t="shared" si="1"/>
        <v>4</v>
      </c>
      <c r="P10">
        <f t="shared" si="2"/>
        <v>4</v>
      </c>
    </row>
    <row r="11" spans="1:16" x14ac:dyDescent="0.25">
      <c r="A11" s="13" t="s">
        <v>69</v>
      </c>
      <c r="B11" s="1" t="s">
        <v>16</v>
      </c>
      <c r="C11" s="4">
        <v>4</v>
      </c>
      <c r="D11" s="5">
        <v>5</v>
      </c>
      <c r="E11" s="4">
        <v>4</v>
      </c>
      <c r="F11" s="5">
        <v>4</v>
      </c>
      <c r="G11" s="4">
        <v>5</v>
      </c>
      <c r="H11" s="5">
        <v>4</v>
      </c>
      <c r="I11" s="4">
        <v>4</v>
      </c>
      <c r="J11" s="5">
        <v>4</v>
      </c>
      <c r="K11" s="4">
        <v>4</v>
      </c>
      <c r="L11" s="6">
        <f t="shared" si="0"/>
        <v>4.2222222222222223</v>
      </c>
      <c r="M11" s="6">
        <f>AVERAGE(C11:K19)</f>
        <v>3.8125</v>
      </c>
      <c r="N11" s="6">
        <f>_xlfn.VAR.P(C2:K19)</f>
        <v>0.38402343750000001</v>
      </c>
      <c r="O11">
        <f>MIN(C2:K2)</f>
        <v>3</v>
      </c>
      <c r="P11">
        <f>MAX(C2:K2)</f>
        <v>4</v>
      </c>
    </row>
    <row r="12" spans="1:16" x14ac:dyDescent="0.25">
      <c r="A12" s="13"/>
      <c r="B12" s="1" t="s">
        <v>15</v>
      </c>
      <c r="C12" s="4">
        <v>4</v>
      </c>
      <c r="D12" s="5">
        <v>5</v>
      </c>
      <c r="E12" s="4">
        <v>4</v>
      </c>
      <c r="F12" s="5">
        <v>4</v>
      </c>
      <c r="G12" s="4">
        <v>5</v>
      </c>
      <c r="H12" s="5">
        <v>4</v>
      </c>
      <c r="I12" s="4">
        <v>4</v>
      </c>
      <c r="J12" s="5">
        <v>4</v>
      </c>
      <c r="K12" s="4">
        <v>4</v>
      </c>
      <c r="L12" s="6">
        <f t="shared" si="0"/>
        <v>4.2222222222222223</v>
      </c>
      <c r="M12" s="6">
        <f>3.81</f>
        <v>3.81</v>
      </c>
      <c r="N12" s="6">
        <v>0.37734374999999998</v>
      </c>
      <c r="O12">
        <f>MIN(C3:K3)</f>
        <v>3</v>
      </c>
      <c r="P12">
        <f>MAX(C3:K3)</f>
        <v>4</v>
      </c>
    </row>
    <row r="13" spans="1:16" x14ac:dyDescent="0.25">
      <c r="A13" s="13"/>
      <c r="B13" s="1" t="s">
        <v>11</v>
      </c>
      <c r="C13" s="4">
        <v>3</v>
      </c>
      <c r="D13" s="5">
        <v>3</v>
      </c>
      <c r="E13" s="4">
        <v>4</v>
      </c>
      <c r="F13" s="5">
        <v>4</v>
      </c>
      <c r="G13" s="4">
        <v>4</v>
      </c>
      <c r="H13" s="5">
        <v>4</v>
      </c>
      <c r="I13" s="4">
        <v>4</v>
      </c>
      <c r="J13" s="5">
        <v>4</v>
      </c>
      <c r="K13" s="4">
        <v>4</v>
      </c>
      <c r="L13" s="6">
        <f t="shared" si="0"/>
        <v>3.7777777777777777</v>
      </c>
      <c r="M13" s="6">
        <f>M12</f>
        <v>3.81</v>
      </c>
      <c r="N13" s="6">
        <v>0.37734374999999998</v>
      </c>
      <c r="O13">
        <f t="shared" si="1"/>
        <v>3</v>
      </c>
      <c r="P13">
        <f t="shared" si="2"/>
        <v>4</v>
      </c>
    </row>
    <row r="14" spans="1:16" x14ac:dyDescent="0.25">
      <c r="A14" s="13"/>
      <c r="B14" s="1" t="s">
        <v>12</v>
      </c>
      <c r="C14" s="4">
        <v>2</v>
      </c>
      <c r="D14" s="5">
        <v>2</v>
      </c>
      <c r="E14" s="4">
        <v>3</v>
      </c>
      <c r="F14" s="5">
        <v>3</v>
      </c>
      <c r="G14" s="4">
        <v>2</v>
      </c>
      <c r="H14" s="5">
        <v>3</v>
      </c>
      <c r="I14" s="4">
        <v>3</v>
      </c>
      <c r="J14" s="5">
        <v>2</v>
      </c>
      <c r="K14" s="4">
        <v>4</v>
      </c>
      <c r="L14" s="6">
        <f t="shared" si="0"/>
        <v>2.6666666666666665</v>
      </c>
      <c r="M14" s="6">
        <f t="shared" ref="M14:M19" si="4">M13</f>
        <v>3.81</v>
      </c>
      <c r="N14" s="6">
        <v>0.37734374999999998</v>
      </c>
      <c r="O14">
        <f t="shared" si="1"/>
        <v>2</v>
      </c>
      <c r="P14">
        <f t="shared" si="2"/>
        <v>4</v>
      </c>
    </row>
    <row r="15" spans="1:16" x14ac:dyDescent="0.25">
      <c r="A15" s="13"/>
      <c r="B15" s="1" t="s">
        <v>13</v>
      </c>
      <c r="C15" s="4">
        <v>4</v>
      </c>
      <c r="D15" s="3"/>
      <c r="E15" s="4">
        <v>4</v>
      </c>
      <c r="F15" s="5">
        <v>4</v>
      </c>
      <c r="G15" s="4">
        <v>4</v>
      </c>
      <c r="H15" s="5">
        <v>4</v>
      </c>
      <c r="I15" s="4">
        <v>4</v>
      </c>
      <c r="J15" s="5">
        <v>4</v>
      </c>
      <c r="K15" s="4">
        <v>4</v>
      </c>
      <c r="L15" s="6">
        <f t="shared" si="0"/>
        <v>4</v>
      </c>
      <c r="M15" s="6">
        <f t="shared" si="4"/>
        <v>3.81</v>
      </c>
      <c r="N15" s="6">
        <v>0.37734374999999998</v>
      </c>
      <c r="O15">
        <f t="shared" si="1"/>
        <v>4</v>
      </c>
      <c r="P15">
        <f t="shared" si="2"/>
        <v>4</v>
      </c>
    </row>
    <row r="16" spans="1:16" x14ac:dyDescent="0.25">
      <c r="A16" s="13"/>
      <c r="B16" s="1" t="s">
        <v>14</v>
      </c>
      <c r="C16" s="4">
        <v>3</v>
      </c>
      <c r="D16" s="5">
        <v>3</v>
      </c>
      <c r="E16" s="4">
        <v>4</v>
      </c>
      <c r="F16" s="5">
        <v>4</v>
      </c>
      <c r="G16" s="4">
        <v>3</v>
      </c>
      <c r="H16" s="5">
        <v>4</v>
      </c>
      <c r="I16" s="4">
        <v>4</v>
      </c>
      <c r="J16" s="5">
        <v>4</v>
      </c>
      <c r="K16" s="4">
        <v>4</v>
      </c>
      <c r="L16" s="6">
        <f t="shared" si="0"/>
        <v>3.6666666666666665</v>
      </c>
      <c r="M16" s="6">
        <f t="shared" si="4"/>
        <v>3.81</v>
      </c>
      <c r="N16" s="6">
        <v>0.37734374999999998</v>
      </c>
      <c r="O16">
        <f t="shared" si="1"/>
        <v>3</v>
      </c>
      <c r="P16">
        <f t="shared" si="2"/>
        <v>4</v>
      </c>
    </row>
    <row r="17" spans="1:16" x14ac:dyDescent="0.25">
      <c r="A17" s="13"/>
      <c r="B17" s="1" t="s">
        <v>17</v>
      </c>
      <c r="C17" s="4">
        <v>4</v>
      </c>
      <c r="D17" s="5">
        <v>5</v>
      </c>
      <c r="E17" s="4">
        <v>4</v>
      </c>
      <c r="F17" s="5">
        <v>4</v>
      </c>
      <c r="G17" s="4">
        <v>4</v>
      </c>
      <c r="H17" s="5">
        <v>4</v>
      </c>
      <c r="I17" s="4">
        <v>4</v>
      </c>
      <c r="J17" s="5">
        <v>4</v>
      </c>
      <c r="K17" s="4">
        <v>4</v>
      </c>
      <c r="L17" s="6">
        <f t="shared" si="0"/>
        <v>4.1111111111111107</v>
      </c>
      <c r="M17" s="6">
        <f t="shared" si="4"/>
        <v>3.81</v>
      </c>
      <c r="N17" s="6">
        <v>0.37734374999999998</v>
      </c>
      <c r="O17">
        <f t="shared" si="1"/>
        <v>4</v>
      </c>
      <c r="P17">
        <f t="shared" si="2"/>
        <v>5</v>
      </c>
    </row>
    <row r="18" spans="1:16" x14ac:dyDescent="0.25">
      <c r="A18" s="13"/>
      <c r="B18" s="1" t="s">
        <v>18</v>
      </c>
      <c r="C18" s="4">
        <v>4</v>
      </c>
      <c r="D18" s="5">
        <v>4</v>
      </c>
      <c r="E18" s="4">
        <v>4</v>
      </c>
      <c r="F18" s="5">
        <v>4</v>
      </c>
      <c r="G18" s="4">
        <v>3</v>
      </c>
      <c r="H18" s="5">
        <v>4</v>
      </c>
      <c r="I18" s="4">
        <v>4</v>
      </c>
      <c r="J18" s="5">
        <v>4</v>
      </c>
      <c r="K18" s="4">
        <v>4</v>
      </c>
      <c r="L18" s="6">
        <f t="shared" si="0"/>
        <v>3.8888888888888888</v>
      </c>
      <c r="M18" s="6">
        <f t="shared" si="4"/>
        <v>3.81</v>
      </c>
      <c r="N18" s="6">
        <v>0.37734374999999998</v>
      </c>
      <c r="O18">
        <f t="shared" si="1"/>
        <v>3</v>
      </c>
      <c r="P18">
        <f t="shared" si="2"/>
        <v>4</v>
      </c>
    </row>
    <row r="19" spans="1:16" x14ac:dyDescent="0.25">
      <c r="A19" s="13"/>
      <c r="B19" s="1" t="s">
        <v>19</v>
      </c>
      <c r="C19" s="4">
        <v>4</v>
      </c>
      <c r="D19" s="5">
        <v>4</v>
      </c>
      <c r="E19" s="4">
        <v>4</v>
      </c>
      <c r="F19" s="5">
        <v>4</v>
      </c>
      <c r="G19" s="4">
        <v>3</v>
      </c>
      <c r="H19" s="5">
        <v>4</v>
      </c>
      <c r="I19" s="4">
        <v>4</v>
      </c>
      <c r="J19" s="5">
        <v>3</v>
      </c>
      <c r="K19" s="4">
        <v>4</v>
      </c>
      <c r="L19" s="6">
        <f t="shared" si="0"/>
        <v>3.7777777777777777</v>
      </c>
      <c r="M19" s="6">
        <f t="shared" si="4"/>
        <v>3.81</v>
      </c>
      <c r="N19" s="6">
        <v>0.37734374999999998</v>
      </c>
      <c r="O19">
        <f t="shared" si="1"/>
        <v>3</v>
      </c>
      <c r="P19">
        <f t="shared" si="2"/>
        <v>4</v>
      </c>
    </row>
    <row r="20" spans="1:16" x14ac:dyDescent="0.25">
      <c r="A20" s="13" t="s">
        <v>70</v>
      </c>
      <c r="B20" s="1" t="s">
        <v>20</v>
      </c>
      <c r="C20" s="4">
        <v>3</v>
      </c>
      <c r="D20" s="5">
        <v>2</v>
      </c>
      <c r="E20" s="4">
        <v>4</v>
      </c>
      <c r="F20" s="5">
        <v>4</v>
      </c>
      <c r="G20" s="4">
        <v>3</v>
      </c>
      <c r="H20" s="5">
        <v>4</v>
      </c>
      <c r="I20" s="4">
        <v>5</v>
      </c>
      <c r="J20" s="5">
        <v>3</v>
      </c>
      <c r="K20" s="4">
        <v>4</v>
      </c>
      <c r="L20" s="6">
        <f t="shared" si="0"/>
        <v>3.5555555555555554</v>
      </c>
      <c r="M20" s="6">
        <f>AVERAGE(C20:K28)</f>
        <v>3.759493670886076</v>
      </c>
      <c r="N20" s="6">
        <f t="shared" ref="N20:N47" si="5">_xlfn.VAR.P(C20:K28)</f>
        <v>0.43582759173209423</v>
      </c>
      <c r="O20">
        <f t="shared" si="1"/>
        <v>2</v>
      </c>
      <c r="P20">
        <f t="shared" si="2"/>
        <v>5</v>
      </c>
    </row>
    <row r="21" spans="1:16" x14ac:dyDescent="0.25">
      <c r="A21" s="13"/>
      <c r="B21" s="1" t="s">
        <v>21</v>
      </c>
      <c r="C21" s="4">
        <v>2</v>
      </c>
      <c r="D21" s="5">
        <v>2</v>
      </c>
      <c r="E21" s="4">
        <v>3</v>
      </c>
      <c r="F21" s="5">
        <v>4</v>
      </c>
      <c r="G21" s="4">
        <v>3</v>
      </c>
      <c r="H21" s="5">
        <v>4</v>
      </c>
      <c r="I21" s="4">
        <v>3</v>
      </c>
      <c r="J21" s="5">
        <v>2</v>
      </c>
      <c r="K21" s="4">
        <v>4</v>
      </c>
      <c r="L21" s="6">
        <f t="shared" si="0"/>
        <v>3</v>
      </c>
      <c r="M21" s="6">
        <v>3.759493670886076</v>
      </c>
      <c r="N21" s="6">
        <v>0.43582759173209423</v>
      </c>
      <c r="O21">
        <f t="shared" si="1"/>
        <v>2</v>
      </c>
      <c r="P21">
        <f t="shared" si="2"/>
        <v>4</v>
      </c>
    </row>
    <row r="22" spans="1:16" x14ac:dyDescent="0.25">
      <c r="A22" s="13"/>
      <c r="B22" s="1" t="s">
        <v>22</v>
      </c>
      <c r="C22" s="4">
        <v>3</v>
      </c>
      <c r="D22" s="3"/>
      <c r="E22" s="4">
        <v>4</v>
      </c>
      <c r="F22" s="5">
        <v>4</v>
      </c>
      <c r="G22" s="4">
        <v>4</v>
      </c>
      <c r="H22" s="5">
        <v>4</v>
      </c>
      <c r="I22" s="4">
        <v>4</v>
      </c>
      <c r="J22" s="5">
        <v>4</v>
      </c>
      <c r="K22" s="4">
        <v>4</v>
      </c>
      <c r="L22" s="6">
        <f t="shared" si="0"/>
        <v>3.875</v>
      </c>
      <c r="M22" s="6">
        <v>3.759493670886076</v>
      </c>
      <c r="N22" s="6">
        <v>0.43582759173209423</v>
      </c>
      <c r="O22">
        <f t="shared" si="1"/>
        <v>3</v>
      </c>
      <c r="P22">
        <f t="shared" si="2"/>
        <v>4</v>
      </c>
    </row>
    <row r="23" spans="1:16" x14ac:dyDescent="0.25">
      <c r="A23" s="13"/>
      <c r="B23" s="1" t="s">
        <v>23</v>
      </c>
      <c r="C23" s="4">
        <v>3</v>
      </c>
      <c r="D23" s="5">
        <v>3</v>
      </c>
      <c r="E23" s="4">
        <v>4</v>
      </c>
      <c r="F23" s="5">
        <v>4</v>
      </c>
      <c r="G23" s="4">
        <v>3</v>
      </c>
      <c r="H23" s="5">
        <v>4</v>
      </c>
      <c r="I23" s="4">
        <v>5</v>
      </c>
      <c r="J23" s="5">
        <v>4</v>
      </c>
      <c r="K23" s="4">
        <v>4</v>
      </c>
      <c r="L23" s="6">
        <f t="shared" si="0"/>
        <v>3.7777777777777777</v>
      </c>
      <c r="M23" s="6">
        <v>3.759493670886076</v>
      </c>
      <c r="N23" s="6">
        <v>0.43582759173209423</v>
      </c>
      <c r="O23">
        <f t="shared" si="1"/>
        <v>3</v>
      </c>
      <c r="P23">
        <f t="shared" si="2"/>
        <v>5</v>
      </c>
    </row>
    <row r="24" spans="1:16" x14ac:dyDescent="0.25">
      <c r="A24" s="13"/>
      <c r="B24" s="1" t="s">
        <v>24</v>
      </c>
      <c r="C24" s="4">
        <v>3</v>
      </c>
      <c r="D24" s="5">
        <v>4</v>
      </c>
      <c r="E24" s="4">
        <v>4</v>
      </c>
      <c r="F24" s="5">
        <v>4</v>
      </c>
      <c r="G24" s="4">
        <v>4</v>
      </c>
      <c r="H24" s="5">
        <v>4</v>
      </c>
      <c r="I24" s="4">
        <v>5</v>
      </c>
      <c r="J24" s="5">
        <v>4</v>
      </c>
      <c r="K24" s="4">
        <v>4</v>
      </c>
      <c r="L24" s="6">
        <f t="shared" si="0"/>
        <v>4</v>
      </c>
      <c r="M24" s="6">
        <v>3.759493670886076</v>
      </c>
      <c r="N24" s="6">
        <v>0.43582759173209423</v>
      </c>
      <c r="O24">
        <f t="shared" si="1"/>
        <v>3</v>
      </c>
      <c r="P24">
        <f t="shared" si="2"/>
        <v>5</v>
      </c>
    </row>
    <row r="25" spans="1:16" x14ac:dyDescent="0.25">
      <c r="A25" s="13"/>
      <c r="B25" s="1" t="s">
        <v>25</v>
      </c>
      <c r="C25" s="4">
        <v>4</v>
      </c>
      <c r="D25" s="5">
        <v>4</v>
      </c>
      <c r="E25" s="4">
        <v>4</v>
      </c>
      <c r="F25" s="5">
        <v>4</v>
      </c>
      <c r="G25" s="2"/>
      <c r="H25" s="5">
        <v>4</v>
      </c>
      <c r="I25" s="4">
        <v>5</v>
      </c>
      <c r="J25" s="5">
        <v>4</v>
      </c>
      <c r="K25" s="4">
        <v>4</v>
      </c>
      <c r="L25" s="6">
        <f t="shared" si="0"/>
        <v>4.125</v>
      </c>
      <c r="M25" s="6">
        <v>3.759493670886076</v>
      </c>
      <c r="N25" s="6">
        <v>0.43582759173209423</v>
      </c>
      <c r="O25">
        <f t="shared" si="1"/>
        <v>4</v>
      </c>
      <c r="P25">
        <f t="shared" si="2"/>
        <v>5</v>
      </c>
    </row>
    <row r="26" spans="1:16" x14ac:dyDescent="0.25">
      <c r="A26" s="13"/>
      <c r="B26" s="1" t="s">
        <v>26</v>
      </c>
      <c r="C26" s="4">
        <v>4</v>
      </c>
      <c r="D26" s="5">
        <v>4</v>
      </c>
      <c r="E26" s="4">
        <v>4</v>
      </c>
      <c r="F26" s="5">
        <v>4</v>
      </c>
      <c r="G26" s="4">
        <v>4</v>
      </c>
      <c r="H26" s="5">
        <v>4</v>
      </c>
      <c r="I26" s="4">
        <v>5</v>
      </c>
      <c r="J26" s="5">
        <v>4</v>
      </c>
      <c r="K26" s="4">
        <v>4</v>
      </c>
      <c r="L26" s="6">
        <f t="shared" si="0"/>
        <v>4.1111111111111107</v>
      </c>
      <c r="M26" s="6">
        <v>3.759493670886076</v>
      </c>
      <c r="N26" s="6">
        <v>0.43582759173209423</v>
      </c>
      <c r="O26">
        <f t="shared" si="1"/>
        <v>4</v>
      </c>
      <c r="P26">
        <f t="shared" si="2"/>
        <v>5</v>
      </c>
    </row>
    <row r="27" spans="1:16" x14ac:dyDescent="0.25">
      <c r="A27" s="13"/>
      <c r="B27" s="1" t="s">
        <v>27</v>
      </c>
      <c r="C27" s="4">
        <v>3</v>
      </c>
      <c r="D27" s="5">
        <v>3</v>
      </c>
      <c r="E27" s="4">
        <v>4</v>
      </c>
      <c r="F27" s="5">
        <v>4</v>
      </c>
      <c r="G27" s="4">
        <v>3</v>
      </c>
      <c r="H27" s="5">
        <v>4</v>
      </c>
      <c r="I27" s="4">
        <v>4</v>
      </c>
      <c r="J27" s="5">
        <v>4</v>
      </c>
      <c r="K27" s="4">
        <v>4</v>
      </c>
      <c r="L27" s="6">
        <f t="shared" si="0"/>
        <v>3.6666666666666665</v>
      </c>
      <c r="M27" s="6">
        <v>3.759493670886076</v>
      </c>
      <c r="N27" s="6">
        <v>0.43582759173209423</v>
      </c>
      <c r="O27">
        <f t="shared" si="1"/>
        <v>3</v>
      </c>
      <c r="P27">
        <f t="shared" si="2"/>
        <v>4</v>
      </c>
    </row>
    <row r="28" spans="1:16" x14ac:dyDescent="0.25">
      <c r="A28" s="13"/>
      <c r="B28" s="1" t="s">
        <v>28</v>
      </c>
      <c r="C28" s="4">
        <v>3</v>
      </c>
      <c r="D28" s="5">
        <v>3</v>
      </c>
      <c r="E28" s="4">
        <v>4</v>
      </c>
      <c r="F28" s="5">
        <v>4</v>
      </c>
      <c r="G28" s="4">
        <v>3</v>
      </c>
      <c r="H28" s="5">
        <v>4</v>
      </c>
      <c r="I28" s="4">
        <v>5</v>
      </c>
      <c r="J28" s="5">
        <v>4</v>
      </c>
      <c r="K28" s="4">
        <v>4</v>
      </c>
      <c r="L28" s="6">
        <f t="shared" si="0"/>
        <v>3.7777777777777777</v>
      </c>
      <c r="M28" s="6">
        <v>3.759493670886076</v>
      </c>
      <c r="N28" s="6">
        <v>0.43582759173209423</v>
      </c>
      <c r="O28">
        <f t="shared" si="1"/>
        <v>3</v>
      </c>
      <c r="P28">
        <f t="shared" si="2"/>
        <v>5</v>
      </c>
    </row>
    <row r="29" spans="1:16" x14ac:dyDescent="0.25">
      <c r="A29" s="13" t="s">
        <v>71</v>
      </c>
      <c r="B29" s="1" t="s">
        <v>29</v>
      </c>
      <c r="C29" s="4">
        <v>3</v>
      </c>
      <c r="D29" s="5">
        <v>4</v>
      </c>
      <c r="E29" s="4">
        <v>4</v>
      </c>
      <c r="F29" s="5">
        <v>4</v>
      </c>
      <c r="G29" s="4">
        <v>3</v>
      </c>
      <c r="H29" s="5">
        <v>4</v>
      </c>
      <c r="I29" s="4">
        <v>5</v>
      </c>
      <c r="J29" s="5">
        <v>4</v>
      </c>
      <c r="K29" s="4">
        <v>5</v>
      </c>
      <c r="L29" s="6">
        <f t="shared" si="0"/>
        <v>4</v>
      </c>
      <c r="M29" s="6">
        <f>AVERAGE(C29:K37)</f>
        <v>3.9624999999999999</v>
      </c>
      <c r="N29" s="6">
        <f t="shared" si="5"/>
        <v>0.46109375000000002</v>
      </c>
      <c r="O29">
        <f t="shared" si="1"/>
        <v>3</v>
      </c>
      <c r="P29">
        <f t="shared" si="2"/>
        <v>5</v>
      </c>
    </row>
    <row r="30" spans="1:16" x14ac:dyDescent="0.25">
      <c r="A30" s="13"/>
      <c r="B30" s="1" t="s">
        <v>30</v>
      </c>
      <c r="C30" s="4">
        <v>3</v>
      </c>
      <c r="D30" s="5">
        <v>2</v>
      </c>
      <c r="E30" s="4">
        <v>4</v>
      </c>
      <c r="F30" s="5">
        <v>4</v>
      </c>
      <c r="G30" s="4">
        <v>3</v>
      </c>
      <c r="H30" s="5">
        <v>4</v>
      </c>
      <c r="I30" s="4">
        <v>4</v>
      </c>
      <c r="J30" s="5">
        <v>2</v>
      </c>
      <c r="K30" s="4">
        <v>5</v>
      </c>
      <c r="L30" s="6">
        <f t="shared" si="0"/>
        <v>3.4444444444444446</v>
      </c>
      <c r="M30" s="6">
        <v>3.9624999999999999</v>
      </c>
      <c r="N30" s="6">
        <v>0.46109375000000002</v>
      </c>
      <c r="O30">
        <f t="shared" si="1"/>
        <v>2</v>
      </c>
      <c r="P30">
        <f t="shared" si="2"/>
        <v>5</v>
      </c>
    </row>
    <row r="31" spans="1:16" x14ac:dyDescent="0.25">
      <c r="A31" s="13"/>
      <c r="B31" s="1" t="s">
        <v>31</v>
      </c>
      <c r="C31" s="4">
        <v>3</v>
      </c>
      <c r="D31" s="3"/>
      <c r="E31" s="4">
        <v>4</v>
      </c>
      <c r="F31" s="5">
        <v>4</v>
      </c>
      <c r="G31" s="4">
        <v>4</v>
      </c>
      <c r="H31" s="5">
        <v>4</v>
      </c>
      <c r="I31" s="4">
        <v>4</v>
      </c>
      <c r="J31" s="5">
        <v>4</v>
      </c>
      <c r="K31" s="4">
        <v>5</v>
      </c>
      <c r="L31" s="6">
        <f t="shared" si="0"/>
        <v>4</v>
      </c>
      <c r="M31" s="6">
        <v>3.9624999999999999</v>
      </c>
      <c r="N31" s="6">
        <v>0.46109375000000002</v>
      </c>
      <c r="O31">
        <f t="shared" si="1"/>
        <v>3</v>
      </c>
      <c r="P31">
        <f t="shared" si="2"/>
        <v>5</v>
      </c>
    </row>
    <row r="32" spans="1:16" x14ac:dyDescent="0.25">
      <c r="A32" s="13"/>
      <c r="B32" s="1" t="s">
        <v>32</v>
      </c>
      <c r="C32" s="4">
        <v>3</v>
      </c>
      <c r="D32" s="5">
        <v>4</v>
      </c>
      <c r="E32" s="4">
        <v>4</v>
      </c>
      <c r="F32" s="5">
        <v>4</v>
      </c>
      <c r="G32" s="4">
        <v>3</v>
      </c>
      <c r="H32" s="5">
        <v>4</v>
      </c>
      <c r="I32" s="4">
        <v>5</v>
      </c>
      <c r="J32" s="5">
        <v>4</v>
      </c>
      <c r="K32" s="4">
        <v>5</v>
      </c>
      <c r="L32" s="6">
        <f t="shared" si="0"/>
        <v>4</v>
      </c>
      <c r="M32" s="6">
        <v>3.9624999999999999</v>
      </c>
      <c r="N32" s="6">
        <v>0.46109375000000002</v>
      </c>
      <c r="O32">
        <f t="shared" si="1"/>
        <v>3</v>
      </c>
      <c r="P32">
        <f t="shared" si="2"/>
        <v>5</v>
      </c>
    </row>
    <row r="33" spans="1:16" x14ac:dyDescent="0.25">
      <c r="A33" s="13"/>
      <c r="B33" s="1" t="s">
        <v>33</v>
      </c>
      <c r="C33" s="4">
        <v>3</v>
      </c>
      <c r="D33" s="5">
        <v>4</v>
      </c>
      <c r="E33" s="4">
        <v>4</v>
      </c>
      <c r="F33" s="5">
        <v>4</v>
      </c>
      <c r="G33" s="4">
        <v>4</v>
      </c>
      <c r="H33" s="5">
        <v>4</v>
      </c>
      <c r="I33" s="4">
        <v>5</v>
      </c>
      <c r="J33" s="5">
        <v>4</v>
      </c>
      <c r="K33" s="4">
        <v>5</v>
      </c>
      <c r="L33" s="6">
        <f t="shared" si="0"/>
        <v>4.1111111111111107</v>
      </c>
      <c r="M33" s="6">
        <v>3.9624999999999999</v>
      </c>
      <c r="N33" s="6">
        <v>0.46109375000000002</v>
      </c>
      <c r="O33">
        <f t="shared" si="1"/>
        <v>3</v>
      </c>
      <c r="P33">
        <f t="shared" si="2"/>
        <v>5</v>
      </c>
    </row>
    <row r="34" spans="1:16" x14ac:dyDescent="0.25">
      <c r="A34" s="13"/>
      <c r="B34" s="1" t="s">
        <v>34</v>
      </c>
      <c r="C34" s="4">
        <v>4</v>
      </c>
      <c r="D34" s="5">
        <v>4</v>
      </c>
      <c r="E34" s="4">
        <v>4</v>
      </c>
      <c r="F34" s="5">
        <v>4</v>
      </c>
      <c r="G34" s="4">
        <v>4</v>
      </c>
      <c r="H34" s="5">
        <v>4</v>
      </c>
      <c r="I34" s="4">
        <v>5</v>
      </c>
      <c r="J34" s="5">
        <v>4</v>
      </c>
      <c r="K34" s="4">
        <v>5</v>
      </c>
      <c r="L34" s="6">
        <f t="shared" ref="L34:L55" si="6">AVERAGE(C34:K34)</f>
        <v>4.2222222222222223</v>
      </c>
      <c r="M34" s="6">
        <v>3.9624999999999999</v>
      </c>
      <c r="N34" s="6">
        <v>0.46109375000000002</v>
      </c>
      <c r="O34">
        <f t="shared" si="1"/>
        <v>4</v>
      </c>
      <c r="P34">
        <f t="shared" si="2"/>
        <v>5</v>
      </c>
    </row>
    <row r="35" spans="1:16" x14ac:dyDescent="0.25">
      <c r="A35" s="13"/>
      <c r="B35" s="1" t="s">
        <v>35</v>
      </c>
      <c r="C35" s="4">
        <v>4</v>
      </c>
      <c r="D35" s="5">
        <v>4</v>
      </c>
      <c r="E35" s="4">
        <v>4</v>
      </c>
      <c r="F35" s="5">
        <v>4</v>
      </c>
      <c r="G35" s="4">
        <v>3</v>
      </c>
      <c r="H35" s="5">
        <v>4</v>
      </c>
      <c r="I35" s="4">
        <v>5</v>
      </c>
      <c r="J35" s="5">
        <v>4</v>
      </c>
      <c r="K35" s="4">
        <v>5</v>
      </c>
      <c r="L35" s="6">
        <f t="shared" si="6"/>
        <v>4.1111111111111107</v>
      </c>
      <c r="M35" s="6">
        <v>3.9624999999999999</v>
      </c>
      <c r="N35" s="6">
        <v>0.46109375000000002</v>
      </c>
      <c r="O35">
        <f t="shared" si="1"/>
        <v>3</v>
      </c>
      <c r="P35">
        <f t="shared" si="2"/>
        <v>5</v>
      </c>
    </row>
    <row r="36" spans="1:16" x14ac:dyDescent="0.25">
      <c r="A36" s="13"/>
      <c r="B36" s="1" t="s">
        <v>36</v>
      </c>
      <c r="C36" s="4">
        <v>3</v>
      </c>
      <c r="D36" s="5">
        <v>4</v>
      </c>
      <c r="E36" s="4">
        <v>4</v>
      </c>
      <c r="F36" s="5">
        <v>4</v>
      </c>
      <c r="G36" s="4">
        <v>3</v>
      </c>
      <c r="H36" s="5">
        <v>4</v>
      </c>
      <c r="I36" s="4">
        <v>4</v>
      </c>
      <c r="J36" s="5">
        <v>4</v>
      </c>
      <c r="K36" s="4">
        <v>5</v>
      </c>
      <c r="L36" s="6">
        <f t="shared" si="6"/>
        <v>3.8888888888888888</v>
      </c>
      <c r="M36" s="6">
        <v>3.9624999999999999</v>
      </c>
      <c r="N36" s="6">
        <v>0.46109375000000002</v>
      </c>
      <c r="O36">
        <f t="shared" si="1"/>
        <v>3</v>
      </c>
      <c r="P36">
        <f t="shared" si="2"/>
        <v>5</v>
      </c>
    </row>
    <row r="37" spans="1:16" x14ac:dyDescent="0.25">
      <c r="A37" s="13"/>
      <c r="B37" s="1" t="s">
        <v>37</v>
      </c>
      <c r="C37" s="4">
        <v>3</v>
      </c>
      <c r="D37" s="5">
        <v>4</v>
      </c>
      <c r="E37" s="4">
        <v>4</v>
      </c>
      <c r="F37" s="5">
        <v>4</v>
      </c>
      <c r="G37" s="4">
        <v>3</v>
      </c>
      <c r="H37" s="5">
        <v>4</v>
      </c>
      <c r="I37" s="4">
        <v>5</v>
      </c>
      <c r="J37" s="5">
        <v>3</v>
      </c>
      <c r="K37" s="4">
        <v>5</v>
      </c>
      <c r="L37" s="6">
        <f t="shared" si="6"/>
        <v>3.8888888888888888</v>
      </c>
      <c r="M37" s="6">
        <v>3.9624999999999999</v>
      </c>
      <c r="N37" s="6">
        <v>0.46109375000000002</v>
      </c>
      <c r="O37">
        <f t="shared" si="1"/>
        <v>3</v>
      </c>
      <c r="P37">
        <f t="shared" si="2"/>
        <v>5</v>
      </c>
    </row>
    <row r="38" spans="1:16" x14ac:dyDescent="0.25">
      <c r="A38" s="13" t="s">
        <v>72</v>
      </c>
      <c r="B38" s="1" t="s">
        <v>38</v>
      </c>
      <c r="C38" s="4">
        <v>3</v>
      </c>
      <c r="D38" s="5">
        <v>3</v>
      </c>
      <c r="E38" s="4">
        <v>4</v>
      </c>
      <c r="F38" s="5">
        <v>4</v>
      </c>
      <c r="G38" s="4">
        <v>3</v>
      </c>
      <c r="H38" s="5">
        <v>4</v>
      </c>
      <c r="I38" s="4">
        <v>5</v>
      </c>
      <c r="J38" s="5">
        <v>3</v>
      </c>
      <c r="K38" s="4">
        <v>4</v>
      </c>
      <c r="L38" s="6">
        <f t="shared" si="6"/>
        <v>3.6666666666666665</v>
      </c>
      <c r="M38" s="6">
        <f>AVERAGE(C38:K46)</f>
        <v>3.8</v>
      </c>
      <c r="N38" s="6">
        <f t="shared" si="5"/>
        <v>0.63500000000000001</v>
      </c>
      <c r="O38">
        <f t="shared" si="1"/>
        <v>3</v>
      </c>
      <c r="P38">
        <f t="shared" si="2"/>
        <v>5</v>
      </c>
    </row>
    <row r="39" spans="1:16" x14ac:dyDescent="0.25">
      <c r="A39" s="13"/>
      <c r="B39" s="1" t="s">
        <v>39</v>
      </c>
      <c r="C39" s="4">
        <v>2</v>
      </c>
      <c r="D39" s="5">
        <v>1</v>
      </c>
      <c r="E39" s="4">
        <v>2</v>
      </c>
      <c r="F39" s="5">
        <v>3</v>
      </c>
      <c r="G39" s="4">
        <v>2</v>
      </c>
      <c r="H39" s="5">
        <v>2</v>
      </c>
      <c r="I39" s="4">
        <v>4</v>
      </c>
      <c r="J39" s="5">
        <v>2</v>
      </c>
      <c r="K39" s="4">
        <v>4</v>
      </c>
      <c r="L39" s="6">
        <f t="shared" si="6"/>
        <v>2.4444444444444446</v>
      </c>
      <c r="M39" s="6">
        <v>3.8</v>
      </c>
      <c r="N39" s="6">
        <v>0.63500000000000001</v>
      </c>
      <c r="O39">
        <f t="shared" si="1"/>
        <v>1</v>
      </c>
      <c r="P39">
        <f t="shared" si="2"/>
        <v>4</v>
      </c>
    </row>
    <row r="40" spans="1:16" x14ac:dyDescent="0.25">
      <c r="A40" s="13"/>
      <c r="B40" s="1" t="s">
        <v>40</v>
      </c>
      <c r="C40" s="4">
        <v>3</v>
      </c>
      <c r="D40" s="3"/>
      <c r="E40" s="4">
        <v>4</v>
      </c>
      <c r="F40" s="5">
        <v>4</v>
      </c>
      <c r="G40" s="4">
        <v>4</v>
      </c>
      <c r="H40" s="5">
        <v>4</v>
      </c>
      <c r="I40" s="4">
        <v>5</v>
      </c>
      <c r="J40" s="5">
        <v>3</v>
      </c>
      <c r="K40" s="4">
        <v>4</v>
      </c>
      <c r="L40" s="6">
        <f t="shared" si="6"/>
        <v>3.875</v>
      </c>
      <c r="M40" s="6">
        <v>3.8</v>
      </c>
      <c r="N40" s="6">
        <v>0.63500000000000001</v>
      </c>
      <c r="O40">
        <f t="shared" si="1"/>
        <v>3</v>
      </c>
      <c r="P40">
        <f t="shared" si="2"/>
        <v>5</v>
      </c>
    </row>
    <row r="41" spans="1:16" x14ac:dyDescent="0.25">
      <c r="A41" s="13"/>
      <c r="B41" s="1" t="s">
        <v>41</v>
      </c>
      <c r="C41" s="4">
        <v>3</v>
      </c>
      <c r="D41" s="5">
        <v>3</v>
      </c>
      <c r="E41" s="4">
        <v>4</v>
      </c>
      <c r="F41" s="5">
        <v>4</v>
      </c>
      <c r="G41" s="4">
        <v>3</v>
      </c>
      <c r="H41" s="5">
        <v>4</v>
      </c>
      <c r="I41" s="4">
        <v>5</v>
      </c>
      <c r="J41" s="5">
        <v>3</v>
      </c>
      <c r="K41" s="4">
        <v>4</v>
      </c>
      <c r="L41" s="6">
        <f t="shared" si="6"/>
        <v>3.6666666666666665</v>
      </c>
      <c r="M41" s="6">
        <v>3.8</v>
      </c>
      <c r="N41" s="6">
        <v>0.63500000000000001</v>
      </c>
      <c r="O41">
        <f t="shared" si="1"/>
        <v>3</v>
      </c>
      <c r="P41">
        <f t="shared" si="2"/>
        <v>5</v>
      </c>
    </row>
    <row r="42" spans="1:16" x14ac:dyDescent="0.25">
      <c r="A42" s="13"/>
      <c r="B42" s="1" t="s">
        <v>42</v>
      </c>
      <c r="C42" s="4">
        <v>4</v>
      </c>
      <c r="D42" s="5">
        <v>4</v>
      </c>
      <c r="E42" s="4">
        <v>4</v>
      </c>
      <c r="F42" s="5">
        <v>4</v>
      </c>
      <c r="G42" s="4">
        <v>4</v>
      </c>
      <c r="H42" s="5">
        <v>4</v>
      </c>
      <c r="I42" s="4">
        <v>5</v>
      </c>
      <c r="J42" s="5">
        <v>4</v>
      </c>
      <c r="K42" s="4">
        <v>4</v>
      </c>
      <c r="L42" s="6">
        <f t="shared" si="6"/>
        <v>4.1111111111111107</v>
      </c>
      <c r="M42" s="6">
        <v>3.8</v>
      </c>
      <c r="N42" s="6">
        <v>0.63500000000000001</v>
      </c>
      <c r="O42">
        <f t="shared" si="1"/>
        <v>4</v>
      </c>
      <c r="P42">
        <f t="shared" si="2"/>
        <v>5</v>
      </c>
    </row>
    <row r="43" spans="1:16" x14ac:dyDescent="0.25">
      <c r="A43" s="13"/>
      <c r="B43" s="1" t="s">
        <v>43</v>
      </c>
      <c r="C43" s="4">
        <v>4</v>
      </c>
      <c r="D43" s="5">
        <v>4</v>
      </c>
      <c r="E43" s="4">
        <v>4</v>
      </c>
      <c r="F43" s="5">
        <v>4</v>
      </c>
      <c r="G43" s="4">
        <v>5</v>
      </c>
      <c r="H43" s="5">
        <v>4</v>
      </c>
      <c r="I43" s="4">
        <v>5</v>
      </c>
      <c r="J43" s="5">
        <v>4</v>
      </c>
      <c r="K43" s="4">
        <v>4</v>
      </c>
      <c r="L43" s="6">
        <f t="shared" si="6"/>
        <v>4.2222222222222223</v>
      </c>
      <c r="M43" s="6">
        <v>3.8</v>
      </c>
      <c r="N43" s="6">
        <v>0.63500000000000001</v>
      </c>
      <c r="O43">
        <f t="shared" si="1"/>
        <v>4</v>
      </c>
      <c r="P43">
        <f t="shared" si="2"/>
        <v>5</v>
      </c>
    </row>
    <row r="44" spans="1:16" x14ac:dyDescent="0.25">
      <c r="A44" s="13"/>
      <c r="B44" s="1" t="s">
        <v>44</v>
      </c>
      <c r="C44" s="4">
        <v>4</v>
      </c>
      <c r="D44" s="5">
        <v>4</v>
      </c>
      <c r="E44" s="4">
        <v>4</v>
      </c>
      <c r="F44" s="5">
        <v>4</v>
      </c>
      <c r="G44" s="4">
        <v>5</v>
      </c>
      <c r="H44" s="5">
        <v>4</v>
      </c>
      <c r="I44" s="4">
        <v>5</v>
      </c>
      <c r="J44" s="5">
        <v>4</v>
      </c>
      <c r="K44" s="4">
        <v>4</v>
      </c>
      <c r="L44" s="6">
        <f t="shared" si="6"/>
        <v>4.2222222222222223</v>
      </c>
      <c r="M44" s="6">
        <v>3.8</v>
      </c>
      <c r="N44" s="6">
        <v>0.63500000000000001</v>
      </c>
      <c r="O44">
        <f t="shared" si="1"/>
        <v>4</v>
      </c>
      <c r="P44">
        <f t="shared" si="2"/>
        <v>5</v>
      </c>
    </row>
    <row r="45" spans="1:16" x14ac:dyDescent="0.25">
      <c r="A45" s="13"/>
      <c r="B45" s="1" t="s">
        <v>45</v>
      </c>
      <c r="C45" s="4">
        <v>4</v>
      </c>
      <c r="D45" s="5">
        <v>4</v>
      </c>
      <c r="E45" s="4">
        <v>4</v>
      </c>
      <c r="F45" s="5">
        <v>4</v>
      </c>
      <c r="G45" s="4">
        <v>5</v>
      </c>
      <c r="H45" s="5">
        <v>4</v>
      </c>
      <c r="I45" s="4">
        <v>5</v>
      </c>
      <c r="J45" s="5">
        <v>4</v>
      </c>
      <c r="K45" s="4">
        <v>4</v>
      </c>
      <c r="L45" s="6">
        <f t="shared" si="6"/>
        <v>4.2222222222222223</v>
      </c>
      <c r="M45" s="6">
        <v>3.8</v>
      </c>
      <c r="N45" s="6">
        <v>0.63500000000000001</v>
      </c>
      <c r="O45">
        <f t="shared" si="1"/>
        <v>4</v>
      </c>
      <c r="P45">
        <f t="shared" si="2"/>
        <v>5</v>
      </c>
    </row>
    <row r="46" spans="1:16" x14ac:dyDescent="0.25">
      <c r="A46" s="13"/>
      <c r="B46" s="1" t="s">
        <v>46</v>
      </c>
      <c r="C46" s="4">
        <v>3</v>
      </c>
      <c r="D46" s="5">
        <v>4</v>
      </c>
      <c r="E46" s="4">
        <v>4</v>
      </c>
      <c r="F46" s="5">
        <v>4</v>
      </c>
      <c r="G46" s="4">
        <v>3</v>
      </c>
      <c r="H46" s="5">
        <v>4</v>
      </c>
      <c r="I46" s="4">
        <v>5</v>
      </c>
      <c r="J46" s="5">
        <v>3</v>
      </c>
      <c r="K46" s="4">
        <v>4</v>
      </c>
      <c r="L46" s="6">
        <f t="shared" si="6"/>
        <v>3.7777777777777777</v>
      </c>
      <c r="M46" s="6">
        <v>3.8</v>
      </c>
      <c r="N46" s="6">
        <v>0.63500000000000001</v>
      </c>
      <c r="O46">
        <f t="shared" si="1"/>
        <v>3</v>
      </c>
      <c r="P46">
        <f t="shared" si="2"/>
        <v>5</v>
      </c>
    </row>
    <row r="47" spans="1:16" x14ac:dyDescent="0.25">
      <c r="A47" s="13" t="s">
        <v>73</v>
      </c>
      <c r="B47" s="1" t="s">
        <v>47</v>
      </c>
      <c r="C47" s="4">
        <v>3</v>
      </c>
      <c r="D47" s="5">
        <v>2</v>
      </c>
      <c r="E47" s="4">
        <v>4</v>
      </c>
      <c r="F47" s="5">
        <v>4</v>
      </c>
      <c r="G47" s="4">
        <v>2</v>
      </c>
      <c r="H47" s="5">
        <v>4</v>
      </c>
      <c r="I47" s="4">
        <v>4</v>
      </c>
      <c r="J47" s="5">
        <v>2</v>
      </c>
      <c r="K47" s="4">
        <v>4</v>
      </c>
      <c r="L47" s="6">
        <f t="shared" si="6"/>
        <v>3.2222222222222223</v>
      </c>
      <c r="M47" s="6">
        <f>AVERAGE(C47:K55)</f>
        <v>3.6124999999999998</v>
      </c>
      <c r="N47" s="6">
        <f t="shared" si="5"/>
        <v>0.83734375000000005</v>
      </c>
      <c r="O47">
        <f t="shared" si="1"/>
        <v>2</v>
      </c>
      <c r="P47">
        <f t="shared" si="2"/>
        <v>4</v>
      </c>
    </row>
    <row r="48" spans="1:16" x14ac:dyDescent="0.25">
      <c r="A48" s="13"/>
      <c r="B48" s="1" t="s">
        <v>48</v>
      </c>
      <c r="C48" s="4">
        <v>2</v>
      </c>
      <c r="D48" s="5">
        <v>2</v>
      </c>
      <c r="E48" s="4">
        <v>2</v>
      </c>
      <c r="F48" s="5">
        <v>3</v>
      </c>
      <c r="G48" s="4">
        <v>2</v>
      </c>
      <c r="H48" s="5">
        <v>2</v>
      </c>
      <c r="I48" s="4">
        <v>2</v>
      </c>
      <c r="J48" s="5">
        <v>1</v>
      </c>
      <c r="K48" s="4">
        <v>4</v>
      </c>
      <c r="L48" s="6">
        <f t="shared" si="6"/>
        <v>2.2222222222222223</v>
      </c>
      <c r="M48" s="6">
        <v>3.6124999999999998</v>
      </c>
      <c r="N48" s="6">
        <v>0.83734375000000005</v>
      </c>
      <c r="O48">
        <f t="shared" si="1"/>
        <v>1</v>
      </c>
      <c r="P48">
        <f t="shared" si="2"/>
        <v>4</v>
      </c>
    </row>
    <row r="49" spans="1:16" x14ac:dyDescent="0.25">
      <c r="A49" s="13"/>
      <c r="B49" s="1" t="s">
        <v>49</v>
      </c>
      <c r="C49" s="4">
        <v>3</v>
      </c>
      <c r="D49" s="3"/>
      <c r="E49" s="4">
        <v>4</v>
      </c>
      <c r="F49" s="5">
        <v>4</v>
      </c>
      <c r="G49" s="4">
        <v>3</v>
      </c>
      <c r="H49" s="5">
        <v>4</v>
      </c>
      <c r="I49" s="4">
        <v>4</v>
      </c>
      <c r="J49" s="5">
        <v>3</v>
      </c>
      <c r="K49" s="4">
        <v>4</v>
      </c>
      <c r="L49" s="6">
        <f t="shared" si="6"/>
        <v>3.625</v>
      </c>
      <c r="M49" s="6">
        <v>3.6124999999999998</v>
      </c>
      <c r="N49" s="6">
        <v>0.83734375000000005</v>
      </c>
      <c r="O49">
        <f t="shared" si="1"/>
        <v>3</v>
      </c>
      <c r="P49">
        <f t="shared" si="2"/>
        <v>4</v>
      </c>
    </row>
    <row r="50" spans="1:16" x14ac:dyDescent="0.25">
      <c r="A50" s="13"/>
      <c r="B50" s="1" t="s">
        <v>50</v>
      </c>
      <c r="C50" s="4">
        <v>3</v>
      </c>
      <c r="D50" s="5">
        <v>3</v>
      </c>
      <c r="E50" s="4">
        <v>4</v>
      </c>
      <c r="F50" s="5">
        <v>4</v>
      </c>
      <c r="G50" s="4">
        <v>2</v>
      </c>
      <c r="H50" s="5">
        <v>4</v>
      </c>
      <c r="I50" s="4">
        <v>4</v>
      </c>
      <c r="J50" s="5">
        <v>2</v>
      </c>
      <c r="K50" s="4">
        <v>4</v>
      </c>
      <c r="L50" s="6">
        <f t="shared" si="6"/>
        <v>3.3333333333333335</v>
      </c>
      <c r="M50" s="6">
        <v>3.6124999999999998</v>
      </c>
      <c r="N50" s="6">
        <v>0.83734375000000005</v>
      </c>
      <c r="O50">
        <f t="shared" si="1"/>
        <v>2</v>
      </c>
      <c r="P50">
        <f t="shared" si="2"/>
        <v>4</v>
      </c>
    </row>
    <row r="51" spans="1:16" x14ac:dyDescent="0.25">
      <c r="A51" s="13"/>
      <c r="B51" s="1" t="s">
        <v>51</v>
      </c>
      <c r="C51" s="4">
        <v>3</v>
      </c>
      <c r="D51" s="5">
        <v>4</v>
      </c>
      <c r="E51" s="4">
        <v>5</v>
      </c>
      <c r="F51" s="5">
        <v>4</v>
      </c>
      <c r="G51" s="4">
        <v>4</v>
      </c>
      <c r="H51" s="5">
        <v>4</v>
      </c>
      <c r="I51" s="4">
        <v>5</v>
      </c>
      <c r="J51" s="5">
        <v>3</v>
      </c>
      <c r="K51" s="4">
        <v>4</v>
      </c>
      <c r="L51" s="6">
        <f t="shared" si="6"/>
        <v>4</v>
      </c>
      <c r="M51" s="6">
        <v>3.6124999999999998</v>
      </c>
      <c r="N51" s="6">
        <v>0.83734375000000005</v>
      </c>
      <c r="O51">
        <f t="shared" si="1"/>
        <v>3</v>
      </c>
      <c r="P51">
        <f t="shared" si="2"/>
        <v>5</v>
      </c>
    </row>
    <row r="52" spans="1:16" x14ac:dyDescent="0.25">
      <c r="A52" s="13"/>
      <c r="B52" s="1" t="s">
        <v>52</v>
      </c>
      <c r="C52" s="4">
        <v>4</v>
      </c>
      <c r="D52" s="5">
        <v>4</v>
      </c>
      <c r="E52" s="4">
        <v>5</v>
      </c>
      <c r="F52" s="5">
        <v>4</v>
      </c>
      <c r="G52" s="4">
        <v>4</v>
      </c>
      <c r="H52" s="5">
        <v>4</v>
      </c>
      <c r="I52" s="4">
        <v>5</v>
      </c>
      <c r="J52" s="5">
        <v>5</v>
      </c>
      <c r="K52" s="4">
        <v>4</v>
      </c>
      <c r="L52" s="6">
        <f t="shared" si="6"/>
        <v>4.333333333333333</v>
      </c>
      <c r="M52" s="6">
        <v>3.6124999999999998</v>
      </c>
      <c r="N52" s="6">
        <v>0.83734375000000005</v>
      </c>
      <c r="O52">
        <f t="shared" si="1"/>
        <v>4</v>
      </c>
      <c r="P52">
        <f t="shared" si="2"/>
        <v>5</v>
      </c>
    </row>
    <row r="53" spans="1:16" x14ac:dyDescent="0.25">
      <c r="A53" s="13"/>
      <c r="B53" s="1" t="s">
        <v>53</v>
      </c>
      <c r="C53" s="4">
        <v>4</v>
      </c>
      <c r="D53" s="5">
        <v>4</v>
      </c>
      <c r="E53" s="4">
        <v>5</v>
      </c>
      <c r="F53" s="5">
        <v>4</v>
      </c>
      <c r="G53" s="4">
        <v>4</v>
      </c>
      <c r="H53" s="5">
        <v>4</v>
      </c>
      <c r="I53" s="4">
        <v>5</v>
      </c>
      <c r="J53" s="5">
        <v>4</v>
      </c>
      <c r="K53" s="4">
        <v>4</v>
      </c>
      <c r="L53" s="6">
        <f t="shared" si="6"/>
        <v>4.2222222222222223</v>
      </c>
      <c r="M53" s="6">
        <v>3.6124999999999998</v>
      </c>
      <c r="N53" s="6">
        <v>0.83734375000000005</v>
      </c>
      <c r="O53">
        <f t="shared" si="1"/>
        <v>4</v>
      </c>
      <c r="P53">
        <f t="shared" si="2"/>
        <v>5</v>
      </c>
    </row>
    <row r="54" spans="1:16" x14ac:dyDescent="0.25">
      <c r="A54" s="13"/>
      <c r="B54" s="1" t="s">
        <v>54</v>
      </c>
      <c r="C54" s="4">
        <v>3</v>
      </c>
      <c r="D54" s="5">
        <v>4</v>
      </c>
      <c r="E54" s="4">
        <v>5</v>
      </c>
      <c r="F54" s="5">
        <v>4</v>
      </c>
      <c r="G54" s="4">
        <v>3</v>
      </c>
      <c r="H54" s="5">
        <v>4</v>
      </c>
      <c r="I54" s="4">
        <v>5</v>
      </c>
      <c r="J54" s="5">
        <v>4</v>
      </c>
      <c r="K54" s="4">
        <v>4</v>
      </c>
      <c r="L54" s="6">
        <f t="shared" si="6"/>
        <v>4</v>
      </c>
      <c r="M54" s="6">
        <v>3.6124999999999998</v>
      </c>
      <c r="N54" s="6">
        <v>0.83734375000000005</v>
      </c>
      <c r="O54">
        <f t="shared" si="1"/>
        <v>3</v>
      </c>
      <c r="P54">
        <f t="shared" si="2"/>
        <v>5</v>
      </c>
    </row>
    <row r="55" spans="1:16" x14ac:dyDescent="0.25">
      <c r="A55" s="13"/>
      <c r="B55" s="1" t="s">
        <v>55</v>
      </c>
      <c r="C55" s="4">
        <v>3</v>
      </c>
      <c r="D55" s="5">
        <v>4</v>
      </c>
      <c r="E55" s="4">
        <v>4</v>
      </c>
      <c r="F55" s="5">
        <v>4</v>
      </c>
      <c r="G55" s="4">
        <v>3</v>
      </c>
      <c r="H55" s="5">
        <v>4</v>
      </c>
      <c r="I55" s="4">
        <v>4</v>
      </c>
      <c r="J55" s="5">
        <v>2</v>
      </c>
      <c r="K55" s="4">
        <v>4</v>
      </c>
      <c r="L55" s="6">
        <f t="shared" si="6"/>
        <v>3.5555555555555554</v>
      </c>
      <c r="M55" s="6">
        <v>3.6124999999999998</v>
      </c>
      <c r="N55" s="6">
        <v>0.83734375000000005</v>
      </c>
      <c r="O55">
        <f t="shared" si="1"/>
        <v>2</v>
      </c>
      <c r="P55">
        <f t="shared" si="2"/>
        <v>4</v>
      </c>
    </row>
  </sheetData>
  <autoFilter ref="B1:M55" xr:uid="{A5CEDB59-D95D-41C3-A09F-E13863D5FEFA}">
    <sortState xmlns:xlrd2="http://schemas.microsoft.com/office/spreadsheetml/2017/richdata2" ref="B2:M55">
      <sortCondition sortBy="cellColor" ref="L1:L55" dxfId="9"/>
    </sortState>
  </autoFilter>
  <mergeCells count="6">
    <mergeCell ref="A47:A55"/>
    <mergeCell ref="A2:A10"/>
    <mergeCell ref="A11:A19"/>
    <mergeCell ref="A20:A28"/>
    <mergeCell ref="A29:A37"/>
    <mergeCell ref="A38:A46"/>
  </mergeCells>
  <conditionalFormatting sqref="L2:L1048576">
    <cfRule type="cellIs" dxfId="6" priority="1" operator="greaterThan">
      <formula>M2+N2</formula>
    </cfRule>
    <cfRule type="cellIs" dxfId="5" priority="2" operator="lessThan">
      <formula>M2-N2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6135-BE35-4BDA-A93E-DEEC12BDD646}">
  <dimension ref="A1:N55"/>
  <sheetViews>
    <sheetView workbookViewId="0">
      <selection activeCell="E28" sqref="E28"/>
    </sheetView>
  </sheetViews>
  <sheetFormatPr defaultRowHeight="15" x14ac:dyDescent="0.25"/>
  <cols>
    <col min="1" max="1" width="18.42578125" customWidth="1"/>
    <col min="2" max="2" width="17.85546875" bestFit="1" customWidth="1"/>
    <col min="3" max="3" width="14.42578125" customWidth="1"/>
    <col min="4" max="8" width="15.42578125" customWidth="1"/>
    <col min="9" max="9" width="14" customWidth="1"/>
    <col min="10" max="10" width="19.28515625" style="6" customWidth="1"/>
    <col min="11" max="12" width="15.28515625" style="6" customWidth="1"/>
  </cols>
  <sheetData>
    <row r="1" spans="1:14" x14ac:dyDescent="0.25">
      <c r="A1" t="s">
        <v>67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57</v>
      </c>
      <c r="K1" t="s">
        <v>56</v>
      </c>
      <c r="L1" t="s">
        <v>76</v>
      </c>
      <c r="M1" t="s">
        <v>74</v>
      </c>
      <c r="N1" t="s">
        <v>75</v>
      </c>
    </row>
    <row r="2" spans="1:14" x14ac:dyDescent="0.25">
      <c r="A2" s="14" t="s">
        <v>68</v>
      </c>
      <c r="B2" t="s">
        <v>2</v>
      </c>
      <c r="C2" s="7">
        <v>3</v>
      </c>
      <c r="D2" s="7">
        <v>3</v>
      </c>
      <c r="E2" s="7">
        <v>3</v>
      </c>
      <c r="F2" s="7">
        <v>3</v>
      </c>
      <c r="G2" s="7">
        <v>4</v>
      </c>
      <c r="I2" s="7">
        <v>2</v>
      </c>
      <c r="J2" s="6">
        <f>AVERAGE(C2:I2)</f>
        <v>3</v>
      </c>
      <c r="K2" s="6">
        <f>AVERAGE(C2:I10)</f>
        <v>4.0909090909090908</v>
      </c>
      <c r="L2" s="6">
        <f>_xlfn.VAR.P(C2:I10)</f>
        <v>0.80991735537190079</v>
      </c>
      <c r="M2">
        <f>MIN(C2:I2)</f>
        <v>2</v>
      </c>
      <c r="N2">
        <f>MAX(C2:J2)</f>
        <v>4</v>
      </c>
    </row>
    <row r="3" spans="1:14" x14ac:dyDescent="0.25">
      <c r="A3" s="14"/>
      <c r="B3" t="s">
        <v>3</v>
      </c>
      <c r="C3" s="7">
        <v>2</v>
      </c>
      <c r="D3" s="7">
        <v>3</v>
      </c>
      <c r="E3" s="7">
        <v>3</v>
      </c>
      <c r="F3" s="7">
        <v>3</v>
      </c>
      <c r="G3" s="7">
        <v>3</v>
      </c>
      <c r="J3" s="6">
        <f t="shared" ref="J3:J55" si="0">AVERAGE(C3:I3)</f>
        <v>2.8</v>
      </c>
      <c r="K3" s="6">
        <v>4.0909090909090908</v>
      </c>
      <c r="L3" s="6">
        <v>0.80991735537190079</v>
      </c>
      <c r="M3">
        <f t="shared" ref="M3:M55" si="1">MIN(C3:I3)</f>
        <v>2</v>
      </c>
      <c r="N3">
        <f t="shared" ref="N3:N55" si="2">MAX(C3:J3)</f>
        <v>3</v>
      </c>
    </row>
    <row r="4" spans="1:14" x14ac:dyDescent="0.25">
      <c r="A4" s="14"/>
      <c r="B4" t="s">
        <v>4</v>
      </c>
      <c r="C4" s="7">
        <v>5</v>
      </c>
      <c r="D4" s="7">
        <v>3</v>
      </c>
      <c r="E4" s="7">
        <v>4</v>
      </c>
      <c r="F4" s="7">
        <v>4</v>
      </c>
      <c r="G4" s="7">
        <v>5</v>
      </c>
      <c r="I4" s="7">
        <v>4</v>
      </c>
      <c r="J4" s="6">
        <f t="shared" si="0"/>
        <v>4.166666666666667</v>
      </c>
      <c r="K4" s="6">
        <v>4.0909090909090908</v>
      </c>
      <c r="L4" s="6">
        <v>0.80991735537190079</v>
      </c>
      <c r="M4">
        <f t="shared" si="1"/>
        <v>3</v>
      </c>
      <c r="N4">
        <f t="shared" si="2"/>
        <v>5</v>
      </c>
    </row>
    <row r="5" spans="1:14" x14ac:dyDescent="0.25">
      <c r="A5" s="14"/>
      <c r="B5" t="s">
        <v>5</v>
      </c>
      <c r="C5" s="7">
        <v>3</v>
      </c>
      <c r="D5" s="7">
        <v>3</v>
      </c>
      <c r="E5" s="7">
        <v>4</v>
      </c>
      <c r="F5" s="7">
        <v>3</v>
      </c>
      <c r="G5" s="7">
        <v>4</v>
      </c>
      <c r="J5" s="6">
        <f t="shared" si="0"/>
        <v>3.4</v>
      </c>
      <c r="K5" s="6">
        <v>4.0909090909090908</v>
      </c>
      <c r="L5" s="6">
        <v>0.80991735537190079</v>
      </c>
      <c r="M5">
        <f t="shared" si="1"/>
        <v>3</v>
      </c>
      <c r="N5">
        <f t="shared" si="2"/>
        <v>4</v>
      </c>
    </row>
    <row r="6" spans="1:14" x14ac:dyDescent="0.25">
      <c r="A6" s="14"/>
      <c r="B6" t="s">
        <v>6</v>
      </c>
      <c r="C6" s="7">
        <v>5</v>
      </c>
      <c r="D6" s="7">
        <v>5</v>
      </c>
      <c r="E6" s="7">
        <v>4</v>
      </c>
      <c r="F6" s="7">
        <v>5</v>
      </c>
      <c r="G6" s="7">
        <v>5</v>
      </c>
      <c r="H6" s="7">
        <v>4</v>
      </c>
      <c r="I6" s="7">
        <v>4</v>
      </c>
      <c r="J6" s="6">
        <f t="shared" si="0"/>
        <v>4.5714285714285712</v>
      </c>
      <c r="K6" s="6">
        <v>4.0909090909090908</v>
      </c>
      <c r="L6" s="6">
        <v>0.80991735537190079</v>
      </c>
      <c r="M6">
        <f t="shared" si="1"/>
        <v>4</v>
      </c>
      <c r="N6">
        <f t="shared" si="2"/>
        <v>5</v>
      </c>
    </row>
    <row r="7" spans="1:14" x14ac:dyDescent="0.25">
      <c r="A7" s="14"/>
      <c r="B7" t="s">
        <v>7</v>
      </c>
      <c r="C7" s="7">
        <v>5</v>
      </c>
      <c r="D7" s="7">
        <v>5</v>
      </c>
      <c r="E7" s="7">
        <v>5</v>
      </c>
      <c r="F7" s="7">
        <v>5</v>
      </c>
      <c r="G7" s="7">
        <v>5</v>
      </c>
      <c r="H7" s="7">
        <v>4</v>
      </c>
      <c r="I7" s="7">
        <v>5</v>
      </c>
      <c r="J7" s="6">
        <f t="shared" si="0"/>
        <v>4.8571428571428568</v>
      </c>
      <c r="K7" s="6">
        <v>4.0909090909090908</v>
      </c>
      <c r="L7" s="6">
        <v>0.80991735537190079</v>
      </c>
      <c r="M7">
        <f t="shared" si="1"/>
        <v>4</v>
      </c>
      <c r="N7">
        <f t="shared" si="2"/>
        <v>5</v>
      </c>
    </row>
    <row r="8" spans="1:14" x14ac:dyDescent="0.25">
      <c r="A8" s="14"/>
      <c r="B8" t="s">
        <v>8</v>
      </c>
      <c r="C8" s="7">
        <v>5</v>
      </c>
      <c r="D8" s="7">
        <v>5</v>
      </c>
      <c r="E8" s="7">
        <v>5</v>
      </c>
      <c r="F8" s="7">
        <v>4</v>
      </c>
      <c r="G8" s="7">
        <v>5</v>
      </c>
      <c r="H8" s="7">
        <v>4</v>
      </c>
      <c r="I8" s="7">
        <v>5</v>
      </c>
      <c r="J8" s="6">
        <f t="shared" si="0"/>
        <v>4.7142857142857144</v>
      </c>
      <c r="K8" s="6">
        <v>4.0909090909090908</v>
      </c>
      <c r="L8" s="6">
        <v>0.80991735537190079</v>
      </c>
      <c r="M8">
        <f t="shared" si="1"/>
        <v>4</v>
      </c>
      <c r="N8">
        <f t="shared" si="2"/>
        <v>5</v>
      </c>
    </row>
    <row r="9" spans="1:14" x14ac:dyDescent="0.25">
      <c r="A9" s="14"/>
      <c r="B9" t="s">
        <v>9</v>
      </c>
      <c r="C9" s="7">
        <v>5</v>
      </c>
      <c r="D9" s="7">
        <v>5</v>
      </c>
      <c r="E9" s="7">
        <v>4</v>
      </c>
      <c r="F9" s="7">
        <v>5</v>
      </c>
      <c r="G9" s="7">
        <v>5</v>
      </c>
      <c r="H9" s="7">
        <v>4</v>
      </c>
      <c r="I9" s="7">
        <v>5</v>
      </c>
      <c r="J9" s="6">
        <f t="shared" si="0"/>
        <v>4.7142857142857144</v>
      </c>
      <c r="K9" s="6">
        <v>4.0909090909090908</v>
      </c>
      <c r="L9" s="6">
        <v>0.80991735537190079</v>
      </c>
      <c r="M9">
        <f t="shared" si="1"/>
        <v>4</v>
      </c>
      <c r="N9">
        <f t="shared" si="2"/>
        <v>5</v>
      </c>
    </row>
    <row r="10" spans="1:14" x14ac:dyDescent="0.25">
      <c r="A10" s="14"/>
      <c r="B10" t="s">
        <v>10</v>
      </c>
      <c r="C10" s="7">
        <v>4</v>
      </c>
      <c r="D10" s="7">
        <v>3</v>
      </c>
      <c r="E10" s="7">
        <v>4</v>
      </c>
      <c r="F10" s="7">
        <v>3</v>
      </c>
      <c r="G10" s="7">
        <v>5</v>
      </c>
      <c r="J10" s="6">
        <f t="shared" si="0"/>
        <v>3.8</v>
      </c>
      <c r="K10" s="6">
        <v>4.0909090909090908</v>
      </c>
      <c r="L10" s="6">
        <v>0.80991735537190079</v>
      </c>
      <c r="M10">
        <f t="shared" si="1"/>
        <v>3</v>
      </c>
      <c r="N10">
        <f t="shared" si="2"/>
        <v>5</v>
      </c>
    </row>
    <row r="11" spans="1:14" x14ac:dyDescent="0.25">
      <c r="A11" s="13" t="s">
        <v>69</v>
      </c>
      <c r="B11" t="s">
        <v>11</v>
      </c>
      <c r="C11" s="7">
        <v>4</v>
      </c>
      <c r="D11" s="7">
        <v>5</v>
      </c>
      <c r="E11" s="7">
        <v>3</v>
      </c>
      <c r="F11" s="7">
        <v>3</v>
      </c>
      <c r="G11" s="7">
        <v>4</v>
      </c>
      <c r="J11" s="6">
        <f t="shared" si="0"/>
        <v>3.8</v>
      </c>
      <c r="K11" s="6">
        <f>AVERAGE(C11:I19)</f>
        <v>4.0599999999999996</v>
      </c>
      <c r="L11" s="6">
        <f t="shared" ref="L11:L47" si="3">_xlfn.VAR.P(C11:I19)</f>
        <v>0.65639999999999998</v>
      </c>
      <c r="M11">
        <f t="shared" si="1"/>
        <v>3</v>
      </c>
      <c r="N11">
        <f t="shared" si="2"/>
        <v>5</v>
      </c>
    </row>
    <row r="12" spans="1:14" x14ac:dyDescent="0.25">
      <c r="A12" s="13"/>
      <c r="B12" t="s">
        <v>12</v>
      </c>
      <c r="C12" s="7">
        <v>3</v>
      </c>
      <c r="D12" s="7">
        <v>3</v>
      </c>
      <c r="E12" s="7">
        <v>3</v>
      </c>
      <c r="F12" s="7">
        <v>3</v>
      </c>
      <c r="G12" s="7">
        <v>4</v>
      </c>
      <c r="J12" s="6">
        <f t="shared" si="0"/>
        <v>3.2</v>
      </c>
      <c r="K12" s="6">
        <v>4.0599999999999996</v>
      </c>
      <c r="L12" s="6">
        <v>0.65639999999999998</v>
      </c>
      <c r="M12">
        <f t="shared" si="1"/>
        <v>3</v>
      </c>
      <c r="N12">
        <f t="shared" si="2"/>
        <v>4</v>
      </c>
    </row>
    <row r="13" spans="1:14" x14ac:dyDescent="0.25">
      <c r="A13" s="13"/>
      <c r="B13" t="s">
        <v>13</v>
      </c>
      <c r="C13" s="7">
        <v>5</v>
      </c>
      <c r="D13" s="7">
        <v>3</v>
      </c>
      <c r="E13" s="7">
        <v>3</v>
      </c>
      <c r="F13" s="7">
        <v>3</v>
      </c>
      <c r="G13" s="7">
        <v>4</v>
      </c>
      <c r="J13" s="6">
        <f t="shared" si="0"/>
        <v>3.6</v>
      </c>
      <c r="K13" s="6">
        <v>4.0599999999999996</v>
      </c>
      <c r="L13" s="6">
        <v>0.65639999999999998</v>
      </c>
      <c r="M13">
        <f t="shared" si="1"/>
        <v>3</v>
      </c>
      <c r="N13">
        <f t="shared" si="2"/>
        <v>5</v>
      </c>
    </row>
    <row r="14" spans="1:14" x14ac:dyDescent="0.25">
      <c r="A14" s="13"/>
      <c r="B14" t="s">
        <v>14</v>
      </c>
      <c r="C14" s="7">
        <v>5</v>
      </c>
      <c r="D14" s="7">
        <v>3</v>
      </c>
      <c r="E14" s="7">
        <v>3</v>
      </c>
      <c r="F14" s="7">
        <v>3</v>
      </c>
      <c r="G14" s="7">
        <v>4</v>
      </c>
      <c r="J14" s="6">
        <f t="shared" si="0"/>
        <v>3.6</v>
      </c>
      <c r="K14" s="6">
        <v>4.0599999999999996</v>
      </c>
      <c r="L14" s="6">
        <v>0.65639999999999998</v>
      </c>
      <c r="M14">
        <f t="shared" si="1"/>
        <v>3</v>
      </c>
      <c r="N14">
        <f t="shared" si="2"/>
        <v>5</v>
      </c>
    </row>
    <row r="15" spans="1:14" x14ac:dyDescent="0.25">
      <c r="A15" s="13"/>
      <c r="B15" t="s">
        <v>15</v>
      </c>
      <c r="C15" s="7">
        <v>5</v>
      </c>
      <c r="D15" s="7">
        <v>5</v>
      </c>
      <c r="E15" s="7">
        <v>4</v>
      </c>
      <c r="F15" s="7">
        <v>4</v>
      </c>
      <c r="G15" s="7">
        <v>4</v>
      </c>
      <c r="H15" s="7">
        <v>4</v>
      </c>
      <c r="J15" s="6">
        <f t="shared" si="0"/>
        <v>4.333333333333333</v>
      </c>
      <c r="K15" s="6">
        <v>4.0599999999999996</v>
      </c>
      <c r="L15" s="6">
        <v>0.65639999999999998</v>
      </c>
      <c r="M15">
        <f t="shared" si="1"/>
        <v>4</v>
      </c>
      <c r="N15">
        <f t="shared" si="2"/>
        <v>5</v>
      </c>
    </row>
    <row r="16" spans="1:14" x14ac:dyDescent="0.25">
      <c r="A16" s="13"/>
      <c r="B16" t="s">
        <v>16</v>
      </c>
      <c r="C16" s="7">
        <v>5</v>
      </c>
      <c r="D16" s="7">
        <v>5</v>
      </c>
      <c r="E16" s="7">
        <v>5</v>
      </c>
      <c r="F16" s="7">
        <v>5</v>
      </c>
      <c r="G16" s="7">
        <v>4</v>
      </c>
      <c r="H16" s="7">
        <v>4</v>
      </c>
      <c r="I16" s="7">
        <v>5</v>
      </c>
      <c r="J16" s="6">
        <f t="shared" si="0"/>
        <v>4.7142857142857144</v>
      </c>
      <c r="K16" s="6">
        <v>4.0599999999999996</v>
      </c>
      <c r="L16" s="6">
        <v>0.65639999999999998</v>
      </c>
      <c r="M16">
        <f t="shared" si="1"/>
        <v>4</v>
      </c>
      <c r="N16">
        <f t="shared" si="2"/>
        <v>5</v>
      </c>
    </row>
    <row r="17" spans="1:14" x14ac:dyDescent="0.25">
      <c r="A17" s="13"/>
      <c r="B17" t="s">
        <v>17</v>
      </c>
      <c r="C17" s="7">
        <v>5</v>
      </c>
      <c r="D17" s="7">
        <v>5</v>
      </c>
      <c r="E17" s="7">
        <v>5</v>
      </c>
      <c r="F17" s="7">
        <v>5</v>
      </c>
      <c r="G17" s="7">
        <v>4</v>
      </c>
      <c r="I17" s="7">
        <v>5</v>
      </c>
      <c r="J17" s="6">
        <f t="shared" si="0"/>
        <v>4.833333333333333</v>
      </c>
      <c r="K17" s="6">
        <v>4.0599999999999996</v>
      </c>
      <c r="L17" s="6">
        <v>0.65639999999999998</v>
      </c>
      <c r="M17">
        <f t="shared" si="1"/>
        <v>4</v>
      </c>
      <c r="N17">
        <f t="shared" si="2"/>
        <v>5</v>
      </c>
    </row>
    <row r="18" spans="1:14" x14ac:dyDescent="0.25">
      <c r="A18" s="13"/>
      <c r="B18" t="s">
        <v>18</v>
      </c>
      <c r="C18" s="7">
        <v>5</v>
      </c>
      <c r="D18" s="7">
        <v>5</v>
      </c>
      <c r="E18" s="7">
        <v>4</v>
      </c>
      <c r="F18" s="7">
        <v>5</v>
      </c>
      <c r="G18" s="7">
        <v>4</v>
      </c>
      <c r="H18" s="7">
        <v>4</v>
      </c>
      <c r="J18" s="6">
        <f t="shared" si="0"/>
        <v>4.5</v>
      </c>
      <c r="K18" s="6">
        <v>4.0599999999999996</v>
      </c>
      <c r="L18" s="6">
        <v>0.65639999999999998</v>
      </c>
      <c r="M18">
        <f t="shared" si="1"/>
        <v>4</v>
      </c>
      <c r="N18">
        <f t="shared" si="2"/>
        <v>5</v>
      </c>
    </row>
    <row r="19" spans="1:14" x14ac:dyDescent="0.25">
      <c r="A19" s="13"/>
      <c r="B19" t="s">
        <v>19</v>
      </c>
      <c r="C19" s="7">
        <v>4</v>
      </c>
      <c r="D19" s="7">
        <v>3</v>
      </c>
      <c r="E19" s="7">
        <v>3</v>
      </c>
      <c r="F19" s="7">
        <v>3</v>
      </c>
      <c r="G19" s="7">
        <v>4</v>
      </c>
      <c r="J19" s="6">
        <f t="shared" si="0"/>
        <v>3.4</v>
      </c>
      <c r="K19" s="6">
        <v>4.0599999999999996</v>
      </c>
      <c r="L19" s="6">
        <v>0.65639999999999998</v>
      </c>
      <c r="M19">
        <f t="shared" si="1"/>
        <v>3</v>
      </c>
      <c r="N19">
        <f t="shared" si="2"/>
        <v>4</v>
      </c>
    </row>
    <row r="20" spans="1:14" x14ac:dyDescent="0.25">
      <c r="A20" s="13" t="s">
        <v>70</v>
      </c>
      <c r="B20" t="s">
        <v>20</v>
      </c>
      <c r="C20" s="7">
        <v>4</v>
      </c>
      <c r="D20" s="7">
        <v>4</v>
      </c>
      <c r="E20" s="7">
        <v>3</v>
      </c>
      <c r="F20" s="7">
        <v>3</v>
      </c>
      <c r="G20" s="7">
        <v>4</v>
      </c>
      <c r="I20" s="7">
        <v>2</v>
      </c>
      <c r="J20" s="6">
        <f t="shared" si="0"/>
        <v>3.3333333333333335</v>
      </c>
      <c r="K20" s="6">
        <f>AVERAGE(C20:I28)</f>
        <v>4.0555555555555554</v>
      </c>
      <c r="L20" s="6">
        <f t="shared" si="3"/>
        <v>0.57098765432098764</v>
      </c>
      <c r="M20">
        <f t="shared" si="1"/>
        <v>2</v>
      </c>
      <c r="N20">
        <f t="shared" si="2"/>
        <v>4</v>
      </c>
    </row>
    <row r="21" spans="1:14" x14ac:dyDescent="0.25">
      <c r="A21" s="13"/>
      <c r="B21" t="s">
        <v>21</v>
      </c>
      <c r="C21" s="7">
        <v>3</v>
      </c>
      <c r="D21" s="7">
        <v>4</v>
      </c>
      <c r="E21" s="7">
        <v>3</v>
      </c>
      <c r="F21" s="7">
        <v>3</v>
      </c>
      <c r="G21" s="7">
        <v>4</v>
      </c>
      <c r="J21" s="6">
        <f t="shared" si="0"/>
        <v>3.4</v>
      </c>
      <c r="K21" s="6">
        <v>4.0555555555555554</v>
      </c>
      <c r="L21" s="6">
        <v>0.57098765432098764</v>
      </c>
      <c r="M21">
        <f t="shared" si="1"/>
        <v>3</v>
      </c>
      <c r="N21">
        <f t="shared" si="2"/>
        <v>4</v>
      </c>
    </row>
    <row r="22" spans="1:14" x14ac:dyDescent="0.25">
      <c r="A22" s="13"/>
      <c r="B22" t="s">
        <v>22</v>
      </c>
      <c r="C22" s="7">
        <v>5</v>
      </c>
      <c r="D22" s="7">
        <v>4</v>
      </c>
      <c r="E22" s="7">
        <v>4</v>
      </c>
      <c r="F22" s="7">
        <v>4</v>
      </c>
      <c r="G22" s="7">
        <v>4</v>
      </c>
      <c r="I22" s="7">
        <v>3</v>
      </c>
      <c r="J22" s="6">
        <f t="shared" si="0"/>
        <v>4</v>
      </c>
      <c r="K22" s="6">
        <v>4.0555555555555554</v>
      </c>
      <c r="L22" s="6">
        <v>0.57098765432098764</v>
      </c>
      <c r="M22">
        <f t="shared" si="1"/>
        <v>3</v>
      </c>
      <c r="N22">
        <f t="shared" si="2"/>
        <v>5</v>
      </c>
    </row>
    <row r="23" spans="1:14" x14ac:dyDescent="0.25">
      <c r="A23" s="13"/>
      <c r="B23" t="s">
        <v>23</v>
      </c>
      <c r="C23" s="7">
        <v>4</v>
      </c>
      <c r="D23" s="7">
        <v>4</v>
      </c>
      <c r="E23" s="7">
        <v>3</v>
      </c>
      <c r="F23" s="7">
        <v>3</v>
      </c>
      <c r="G23" s="7">
        <v>4</v>
      </c>
      <c r="J23" s="6">
        <f t="shared" si="0"/>
        <v>3.6</v>
      </c>
      <c r="K23" s="6">
        <v>4.0555555555555554</v>
      </c>
      <c r="L23" s="6">
        <v>0.57098765432098764</v>
      </c>
      <c r="M23">
        <f t="shared" si="1"/>
        <v>3</v>
      </c>
      <c r="N23">
        <f t="shared" si="2"/>
        <v>4</v>
      </c>
    </row>
    <row r="24" spans="1:14" x14ac:dyDescent="0.25">
      <c r="A24" s="13"/>
      <c r="B24" t="s">
        <v>24</v>
      </c>
      <c r="C24" s="7">
        <v>5</v>
      </c>
      <c r="D24" s="7">
        <v>5</v>
      </c>
      <c r="E24" s="7">
        <v>4</v>
      </c>
      <c r="F24" s="7">
        <v>5</v>
      </c>
      <c r="G24" s="7">
        <v>4</v>
      </c>
      <c r="H24" s="7">
        <v>4</v>
      </c>
      <c r="I24" s="7">
        <v>4</v>
      </c>
      <c r="J24" s="6">
        <f t="shared" si="0"/>
        <v>4.4285714285714288</v>
      </c>
      <c r="K24" s="6">
        <v>4.0555555555555554</v>
      </c>
      <c r="L24" s="6">
        <v>0.57098765432098764</v>
      </c>
      <c r="M24">
        <f t="shared" si="1"/>
        <v>4</v>
      </c>
      <c r="N24">
        <f t="shared" si="2"/>
        <v>5</v>
      </c>
    </row>
    <row r="25" spans="1:14" x14ac:dyDescent="0.25">
      <c r="A25" s="13"/>
      <c r="B25" t="s">
        <v>25</v>
      </c>
      <c r="C25" s="7">
        <v>5</v>
      </c>
      <c r="D25" s="7">
        <v>5</v>
      </c>
      <c r="E25" s="7">
        <v>5</v>
      </c>
      <c r="F25" s="7">
        <v>5</v>
      </c>
      <c r="G25" s="7">
        <v>4</v>
      </c>
      <c r="H25" s="7">
        <v>4</v>
      </c>
      <c r="I25" s="7">
        <v>5</v>
      </c>
      <c r="J25" s="6">
        <f t="shared" si="0"/>
        <v>4.7142857142857144</v>
      </c>
      <c r="K25" s="6">
        <v>4.0555555555555554</v>
      </c>
      <c r="L25" s="6">
        <v>0.57098765432098764</v>
      </c>
      <c r="M25">
        <f t="shared" si="1"/>
        <v>4</v>
      </c>
      <c r="N25">
        <f t="shared" si="2"/>
        <v>5</v>
      </c>
    </row>
    <row r="26" spans="1:14" x14ac:dyDescent="0.25">
      <c r="A26" s="13"/>
      <c r="B26" t="s">
        <v>26</v>
      </c>
      <c r="C26" s="7">
        <v>5</v>
      </c>
      <c r="D26" s="7">
        <v>5</v>
      </c>
      <c r="E26" s="7">
        <v>5</v>
      </c>
      <c r="F26" s="7">
        <v>4</v>
      </c>
      <c r="G26" s="7">
        <v>4</v>
      </c>
      <c r="I26" s="7">
        <v>5</v>
      </c>
      <c r="J26" s="6">
        <f t="shared" si="0"/>
        <v>4.666666666666667</v>
      </c>
      <c r="K26" s="6">
        <v>4.0555555555555554</v>
      </c>
      <c r="L26" s="6">
        <v>0.57098765432098764</v>
      </c>
      <c r="M26">
        <f t="shared" si="1"/>
        <v>4</v>
      </c>
      <c r="N26">
        <f t="shared" si="2"/>
        <v>5</v>
      </c>
    </row>
    <row r="27" spans="1:14" x14ac:dyDescent="0.25">
      <c r="A27" s="13"/>
      <c r="B27" t="s">
        <v>27</v>
      </c>
      <c r="C27" s="7">
        <v>5</v>
      </c>
      <c r="D27" s="7">
        <v>5</v>
      </c>
      <c r="E27" s="7">
        <v>4</v>
      </c>
      <c r="F27" s="7">
        <v>5</v>
      </c>
      <c r="G27" s="7">
        <v>4</v>
      </c>
      <c r="H27" s="7">
        <v>4</v>
      </c>
      <c r="I27" s="7">
        <v>4</v>
      </c>
      <c r="J27" s="6">
        <f t="shared" si="0"/>
        <v>4.4285714285714288</v>
      </c>
      <c r="K27" s="6">
        <v>4.0555555555555554</v>
      </c>
      <c r="L27" s="6">
        <v>0.57098765432098764</v>
      </c>
      <c r="M27">
        <f t="shared" si="1"/>
        <v>4</v>
      </c>
      <c r="N27">
        <f t="shared" si="2"/>
        <v>5</v>
      </c>
    </row>
    <row r="28" spans="1:14" x14ac:dyDescent="0.25">
      <c r="A28" s="13"/>
      <c r="B28" t="s">
        <v>28</v>
      </c>
      <c r="C28" s="7">
        <v>3</v>
      </c>
      <c r="D28" s="7">
        <v>4</v>
      </c>
      <c r="E28" s="7">
        <v>3</v>
      </c>
      <c r="F28" s="7">
        <v>3</v>
      </c>
      <c r="G28" s="7">
        <v>4</v>
      </c>
      <c r="J28" s="6">
        <f t="shared" si="0"/>
        <v>3.4</v>
      </c>
      <c r="K28" s="6">
        <v>4.0555555555555554</v>
      </c>
      <c r="L28" s="6">
        <v>0.57098765432098764</v>
      </c>
      <c r="M28">
        <f t="shared" si="1"/>
        <v>3</v>
      </c>
      <c r="N28">
        <f t="shared" si="2"/>
        <v>4</v>
      </c>
    </row>
    <row r="29" spans="1:14" x14ac:dyDescent="0.25">
      <c r="A29" s="13" t="s">
        <v>71</v>
      </c>
      <c r="B29" t="s">
        <v>29</v>
      </c>
      <c r="C29" s="7">
        <v>5</v>
      </c>
      <c r="D29" s="7">
        <v>2</v>
      </c>
      <c r="E29" s="7">
        <v>2</v>
      </c>
      <c r="F29" s="7">
        <v>3</v>
      </c>
      <c r="G29" s="7">
        <v>4</v>
      </c>
      <c r="H29" s="7">
        <v>4</v>
      </c>
      <c r="I29" s="7">
        <v>3</v>
      </c>
      <c r="J29" s="6">
        <f t="shared" si="0"/>
        <v>3.2857142857142856</v>
      </c>
      <c r="K29" s="6">
        <f t="shared" ref="K29:K38" si="4">AVERAGE(J29:J37)</f>
        <v>4.0264550264550261</v>
      </c>
      <c r="L29" s="6">
        <f t="shared" si="3"/>
        <v>0.74750000000000005</v>
      </c>
      <c r="M29">
        <f t="shared" si="1"/>
        <v>2</v>
      </c>
      <c r="N29">
        <f t="shared" si="2"/>
        <v>5</v>
      </c>
    </row>
    <row r="30" spans="1:14" x14ac:dyDescent="0.25">
      <c r="A30" s="13"/>
      <c r="B30" t="s">
        <v>30</v>
      </c>
      <c r="C30" s="7">
        <v>4</v>
      </c>
      <c r="D30" s="7">
        <v>3</v>
      </c>
      <c r="E30" s="7">
        <v>3</v>
      </c>
      <c r="F30" s="7">
        <v>3</v>
      </c>
      <c r="G30" s="7">
        <v>4</v>
      </c>
      <c r="H30" s="7">
        <v>4</v>
      </c>
      <c r="J30" s="6">
        <f t="shared" si="0"/>
        <v>3.5</v>
      </c>
      <c r="K30" s="6">
        <v>4.0264550264550261</v>
      </c>
      <c r="L30" s="6">
        <v>0.74750000000000005</v>
      </c>
      <c r="M30">
        <f t="shared" si="1"/>
        <v>3</v>
      </c>
      <c r="N30">
        <f t="shared" si="2"/>
        <v>4</v>
      </c>
    </row>
    <row r="31" spans="1:14" x14ac:dyDescent="0.25">
      <c r="A31" s="13"/>
      <c r="B31" t="s">
        <v>31</v>
      </c>
      <c r="C31" s="7">
        <v>5</v>
      </c>
      <c r="D31" s="7">
        <v>3</v>
      </c>
      <c r="E31" s="7">
        <v>4</v>
      </c>
      <c r="F31" s="7">
        <v>3</v>
      </c>
      <c r="G31" s="7">
        <v>4</v>
      </c>
      <c r="H31" s="7">
        <v>4</v>
      </c>
      <c r="I31" s="7">
        <v>4</v>
      </c>
      <c r="J31" s="6">
        <f t="shared" si="0"/>
        <v>3.8571428571428572</v>
      </c>
      <c r="K31" s="6">
        <v>4.0264550264550261</v>
      </c>
      <c r="L31" s="6">
        <v>0.74750000000000005</v>
      </c>
      <c r="M31">
        <f t="shared" si="1"/>
        <v>3</v>
      </c>
      <c r="N31">
        <f t="shared" si="2"/>
        <v>5</v>
      </c>
    </row>
    <row r="32" spans="1:14" x14ac:dyDescent="0.25">
      <c r="A32" s="13"/>
      <c r="B32" t="s">
        <v>32</v>
      </c>
      <c r="C32" s="7">
        <v>5</v>
      </c>
      <c r="D32" s="7">
        <v>2</v>
      </c>
      <c r="E32" s="7">
        <v>3</v>
      </c>
      <c r="F32" s="7">
        <v>3</v>
      </c>
      <c r="G32" s="7">
        <v>4</v>
      </c>
      <c r="H32" s="7">
        <v>4</v>
      </c>
      <c r="J32" s="6">
        <f t="shared" si="0"/>
        <v>3.5</v>
      </c>
      <c r="K32" s="6">
        <v>4.0264550264550261</v>
      </c>
      <c r="L32" s="6">
        <v>0.74750000000000005</v>
      </c>
      <c r="M32">
        <f t="shared" si="1"/>
        <v>2</v>
      </c>
      <c r="N32">
        <f t="shared" si="2"/>
        <v>5</v>
      </c>
    </row>
    <row r="33" spans="1:14" x14ac:dyDescent="0.25">
      <c r="A33" s="13"/>
      <c r="B33" t="s">
        <v>33</v>
      </c>
      <c r="C33" s="7">
        <v>5</v>
      </c>
      <c r="D33" s="7">
        <v>5</v>
      </c>
      <c r="E33" s="7">
        <v>4</v>
      </c>
      <c r="F33" s="7">
        <v>5</v>
      </c>
      <c r="G33" s="7">
        <v>4</v>
      </c>
      <c r="H33" s="7">
        <v>4</v>
      </c>
      <c r="I33" s="7">
        <v>5</v>
      </c>
      <c r="J33" s="6">
        <f t="shared" si="0"/>
        <v>4.5714285714285712</v>
      </c>
      <c r="K33" s="6">
        <v>4.0264550264550261</v>
      </c>
      <c r="L33" s="6">
        <v>0.74750000000000005</v>
      </c>
      <c r="M33">
        <f t="shared" si="1"/>
        <v>4</v>
      </c>
      <c r="N33">
        <f t="shared" si="2"/>
        <v>5</v>
      </c>
    </row>
    <row r="34" spans="1:14" x14ac:dyDescent="0.25">
      <c r="A34" s="13"/>
      <c r="B34" t="s">
        <v>34</v>
      </c>
      <c r="C34" s="7">
        <v>5</v>
      </c>
      <c r="D34" s="7">
        <v>5</v>
      </c>
      <c r="E34" s="7">
        <v>5</v>
      </c>
      <c r="F34" s="7">
        <v>5</v>
      </c>
      <c r="G34" s="7">
        <v>4</v>
      </c>
      <c r="H34" s="7">
        <v>4</v>
      </c>
      <c r="I34" s="7">
        <v>5</v>
      </c>
      <c r="J34" s="6">
        <f t="shared" si="0"/>
        <v>4.7142857142857144</v>
      </c>
      <c r="K34" s="6">
        <v>4.0264550264550261</v>
      </c>
      <c r="L34" s="6">
        <v>0.74750000000000005</v>
      </c>
      <c r="M34">
        <f t="shared" si="1"/>
        <v>4</v>
      </c>
      <c r="N34">
        <f t="shared" si="2"/>
        <v>5</v>
      </c>
    </row>
    <row r="35" spans="1:14" x14ac:dyDescent="0.25">
      <c r="A35" s="13"/>
      <c r="B35" t="s">
        <v>35</v>
      </c>
      <c r="C35" s="7">
        <v>5</v>
      </c>
      <c r="D35" s="7">
        <v>5</v>
      </c>
      <c r="E35" s="7">
        <v>5</v>
      </c>
      <c r="F35" s="7">
        <v>4</v>
      </c>
      <c r="G35" s="7">
        <v>4</v>
      </c>
      <c r="H35" s="7">
        <v>4</v>
      </c>
      <c r="I35" s="7">
        <v>5</v>
      </c>
      <c r="J35" s="6">
        <f t="shared" si="0"/>
        <v>4.5714285714285712</v>
      </c>
      <c r="K35" s="6">
        <v>4.0264550264550261</v>
      </c>
      <c r="L35" s="6">
        <v>0.74750000000000005</v>
      </c>
      <c r="M35">
        <f t="shared" si="1"/>
        <v>4</v>
      </c>
      <c r="N35">
        <f t="shared" si="2"/>
        <v>5</v>
      </c>
    </row>
    <row r="36" spans="1:14" x14ac:dyDescent="0.25">
      <c r="A36" s="13"/>
      <c r="B36" t="s">
        <v>36</v>
      </c>
      <c r="C36" s="7">
        <v>5</v>
      </c>
      <c r="D36" s="7">
        <v>5</v>
      </c>
      <c r="E36" s="7">
        <v>4</v>
      </c>
      <c r="F36" s="7">
        <v>5</v>
      </c>
      <c r="G36" s="7">
        <v>4</v>
      </c>
      <c r="H36" s="7">
        <v>4</v>
      </c>
      <c r="I36" s="7">
        <v>5</v>
      </c>
      <c r="J36" s="6">
        <f t="shared" si="0"/>
        <v>4.5714285714285712</v>
      </c>
      <c r="K36" s="6">
        <v>4.0264550264550261</v>
      </c>
      <c r="L36" s="6">
        <v>0.74750000000000005</v>
      </c>
      <c r="M36">
        <f t="shared" si="1"/>
        <v>4</v>
      </c>
      <c r="N36">
        <f t="shared" si="2"/>
        <v>5</v>
      </c>
    </row>
    <row r="37" spans="1:14" x14ac:dyDescent="0.25">
      <c r="A37" s="13"/>
      <c r="B37" t="s">
        <v>37</v>
      </c>
      <c r="C37" s="7">
        <v>5</v>
      </c>
      <c r="D37" s="7">
        <v>3</v>
      </c>
      <c r="E37" s="7">
        <v>3</v>
      </c>
      <c r="F37" s="7">
        <v>3</v>
      </c>
      <c r="G37" s="7">
        <v>4</v>
      </c>
      <c r="H37" s="7">
        <v>4</v>
      </c>
      <c r="J37" s="6">
        <f t="shared" si="0"/>
        <v>3.6666666666666665</v>
      </c>
      <c r="K37" s="6">
        <v>4.0264550264550261</v>
      </c>
      <c r="L37" s="6">
        <v>0.74750000000000005</v>
      </c>
      <c r="M37">
        <f t="shared" si="1"/>
        <v>3</v>
      </c>
      <c r="N37">
        <f t="shared" si="2"/>
        <v>5</v>
      </c>
    </row>
    <row r="38" spans="1:14" x14ac:dyDescent="0.25">
      <c r="A38" s="13" t="s">
        <v>72</v>
      </c>
      <c r="B38" t="s">
        <v>38</v>
      </c>
      <c r="C38" s="7">
        <v>4</v>
      </c>
      <c r="D38" s="7">
        <v>2</v>
      </c>
      <c r="E38" s="7">
        <v>3</v>
      </c>
      <c r="F38" s="7">
        <v>4</v>
      </c>
      <c r="G38" s="7">
        <v>4</v>
      </c>
      <c r="H38" s="7">
        <v>4</v>
      </c>
      <c r="I38" s="7">
        <v>3</v>
      </c>
      <c r="J38" s="6">
        <f t="shared" si="0"/>
        <v>3.4285714285714284</v>
      </c>
      <c r="K38" s="6">
        <f t="shared" si="4"/>
        <v>4.1719576719576725</v>
      </c>
      <c r="L38" s="6">
        <f t="shared" si="3"/>
        <v>0.62666666666666671</v>
      </c>
      <c r="M38">
        <f t="shared" si="1"/>
        <v>2</v>
      </c>
      <c r="N38">
        <f t="shared" si="2"/>
        <v>4</v>
      </c>
    </row>
    <row r="39" spans="1:14" x14ac:dyDescent="0.25">
      <c r="A39" s="13"/>
      <c r="B39" t="s">
        <v>39</v>
      </c>
      <c r="C39" s="7">
        <v>3</v>
      </c>
      <c r="D39" s="7">
        <v>3</v>
      </c>
      <c r="E39" s="7">
        <v>3</v>
      </c>
      <c r="F39" s="7">
        <v>4</v>
      </c>
      <c r="G39" s="7">
        <v>3</v>
      </c>
      <c r="H39" s="7">
        <v>4</v>
      </c>
      <c r="J39" s="6">
        <f t="shared" si="0"/>
        <v>3.3333333333333335</v>
      </c>
      <c r="K39" s="6">
        <v>4.1719576719576725</v>
      </c>
      <c r="L39" s="6">
        <v>0.62666666666666671</v>
      </c>
      <c r="M39">
        <f t="shared" si="1"/>
        <v>3</v>
      </c>
      <c r="N39">
        <f t="shared" si="2"/>
        <v>4</v>
      </c>
    </row>
    <row r="40" spans="1:14" x14ac:dyDescent="0.25">
      <c r="A40" s="13"/>
      <c r="B40" t="s">
        <v>40</v>
      </c>
      <c r="C40" s="7">
        <v>5</v>
      </c>
      <c r="D40" s="7">
        <v>3</v>
      </c>
      <c r="E40" s="7">
        <v>4</v>
      </c>
      <c r="F40" s="7">
        <v>4</v>
      </c>
      <c r="G40" s="7">
        <v>5</v>
      </c>
      <c r="H40" s="7">
        <v>4</v>
      </c>
      <c r="I40" s="7">
        <v>4</v>
      </c>
      <c r="J40" s="6">
        <f t="shared" si="0"/>
        <v>4.1428571428571432</v>
      </c>
      <c r="K40" s="6">
        <v>4.1719576719576725</v>
      </c>
      <c r="L40" s="6">
        <v>0.62666666666666671</v>
      </c>
      <c r="M40">
        <f t="shared" si="1"/>
        <v>3</v>
      </c>
      <c r="N40">
        <f t="shared" si="2"/>
        <v>5</v>
      </c>
    </row>
    <row r="41" spans="1:14" x14ac:dyDescent="0.25">
      <c r="A41" s="13"/>
      <c r="B41" t="s">
        <v>41</v>
      </c>
      <c r="C41" s="7">
        <v>4</v>
      </c>
      <c r="D41" s="7">
        <v>3</v>
      </c>
      <c r="E41" s="7">
        <v>3</v>
      </c>
      <c r="F41" s="7">
        <v>4</v>
      </c>
      <c r="G41" s="7">
        <v>4</v>
      </c>
      <c r="H41" s="7">
        <v>4</v>
      </c>
      <c r="J41" s="6">
        <f t="shared" si="0"/>
        <v>3.6666666666666665</v>
      </c>
      <c r="K41" s="6">
        <v>4.1719576719576725</v>
      </c>
      <c r="L41" s="6">
        <v>0.62666666666666671</v>
      </c>
      <c r="M41">
        <f t="shared" si="1"/>
        <v>3</v>
      </c>
      <c r="N41">
        <f t="shared" si="2"/>
        <v>4</v>
      </c>
    </row>
    <row r="42" spans="1:14" x14ac:dyDescent="0.25">
      <c r="A42" s="13"/>
      <c r="B42" t="s">
        <v>42</v>
      </c>
      <c r="C42" s="7">
        <v>5</v>
      </c>
      <c r="D42" s="7">
        <v>5</v>
      </c>
      <c r="E42" s="7">
        <v>4</v>
      </c>
      <c r="F42" s="7">
        <v>5</v>
      </c>
      <c r="G42" s="7">
        <v>5</v>
      </c>
      <c r="H42" s="7">
        <v>4</v>
      </c>
      <c r="I42" s="7">
        <v>5</v>
      </c>
      <c r="J42" s="6">
        <f t="shared" si="0"/>
        <v>4.7142857142857144</v>
      </c>
      <c r="K42" s="6">
        <v>4.1719576719576725</v>
      </c>
      <c r="L42" s="6">
        <v>0.62666666666666671</v>
      </c>
      <c r="M42">
        <f t="shared" si="1"/>
        <v>4</v>
      </c>
      <c r="N42">
        <f t="shared" si="2"/>
        <v>5</v>
      </c>
    </row>
    <row r="43" spans="1:14" x14ac:dyDescent="0.25">
      <c r="A43" s="13"/>
      <c r="B43" t="s">
        <v>43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4</v>
      </c>
      <c r="I43" s="7">
        <v>5</v>
      </c>
      <c r="J43" s="6">
        <f t="shared" si="0"/>
        <v>4.8571428571428568</v>
      </c>
      <c r="K43" s="6">
        <v>4.1719576719576725</v>
      </c>
      <c r="L43" s="6">
        <v>0.62666666666666671</v>
      </c>
      <c r="M43">
        <f t="shared" si="1"/>
        <v>4</v>
      </c>
      <c r="N43">
        <f t="shared" si="2"/>
        <v>5</v>
      </c>
    </row>
    <row r="44" spans="1:14" x14ac:dyDescent="0.25">
      <c r="A44" s="13"/>
      <c r="B44" t="s">
        <v>44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4</v>
      </c>
      <c r="I44" s="7">
        <v>5</v>
      </c>
      <c r="J44" s="6">
        <f t="shared" si="0"/>
        <v>4.8571428571428568</v>
      </c>
      <c r="K44" s="6">
        <v>4.1719576719576725</v>
      </c>
      <c r="L44" s="6">
        <v>0.62666666666666671</v>
      </c>
      <c r="M44">
        <f t="shared" si="1"/>
        <v>4</v>
      </c>
      <c r="N44">
        <f t="shared" si="2"/>
        <v>5</v>
      </c>
    </row>
    <row r="45" spans="1:14" x14ac:dyDescent="0.25">
      <c r="A45" s="13"/>
      <c r="B45" t="s">
        <v>45</v>
      </c>
      <c r="C45" s="7">
        <v>5</v>
      </c>
      <c r="D45" s="7">
        <v>5</v>
      </c>
      <c r="E45" s="7">
        <v>4</v>
      </c>
      <c r="F45" s="7">
        <v>5</v>
      </c>
      <c r="G45" s="7">
        <v>5</v>
      </c>
      <c r="H45" s="7">
        <v>4</v>
      </c>
      <c r="I45" s="7">
        <v>5</v>
      </c>
      <c r="J45" s="6">
        <f t="shared" si="0"/>
        <v>4.7142857142857144</v>
      </c>
      <c r="K45" s="6">
        <v>4.1719576719576725</v>
      </c>
      <c r="L45" s="6">
        <v>0.62666666666666671</v>
      </c>
      <c r="M45">
        <f t="shared" si="1"/>
        <v>4</v>
      </c>
      <c r="N45">
        <f t="shared" si="2"/>
        <v>5</v>
      </c>
    </row>
    <row r="46" spans="1:14" x14ac:dyDescent="0.25">
      <c r="A46" s="13"/>
      <c r="B46" t="s">
        <v>46</v>
      </c>
      <c r="C46" s="7">
        <v>4</v>
      </c>
      <c r="D46" s="7">
        <v>3</v>
      </c>
      <c r="E46" s="7">
        <v>3</v>
      </c>
      <c r="F46" s="7">
        <v>4</v>
      </c>
      <c r="G46" s="7">
        <v>5</v>
      </c>
      <c r="H46" s="7">
        <v>4</v>
      </c>
      <c r="J46" s="6">
        <f t="shared" si="0"/>
        <v>3.8333333333333335</v>
      </c>
      <c r="K46" s="6">
        <v>4.1719576719576725</v>
      </c>
      <c r="L46" s="6">
        <v>0.62666666666666671</v>
      </c>
      <c r="M46">
        <f t="shared" si="1"/>
        <v>3</v>
      </c>
      <c r="N46">
        <f t="shared" si="2"/>
        <v>5</v>
      </c>
    </row>
    <row r="47" spans="1:14" x14ac:dyDescent="0.25">
      <c r="A47" s="13" t="s">
        <v>73</v>
      </c>
      <c r="B47" t="s">
        <v>47</v>
      </c>
      <c r="C47" s="7">
        <v>4</v>
      </c>
      <c r="D47" s="7">
        <v>2</v>
      </c>
      <c r="E47" s="7">
        <v>2</v>
      </c>
      <c r="F47" s="7">
        <v>3</v>
      </c>
      <c r="G47" s="7">
        <v>3</v>
      </c>
      <c r="J47" s="6">
        <f t="shared" si="0"/>
        <v>2.8</v>
      </c>
      <c r="K47" s="6">
        <f>AVERAGE(C47:I55)</f>
        <v>3.8</v>
      </c>
      <c r="L47" s="6">
        <f t="shared" si="3"/>
        <v>1</v>
      </c>
      <c r="M47">
        <f t="shared" si="1"/>
        <v>2</v>
      </c>
      <c r="N47">
        <f t="shared" si="2"/>
        <v>4</v>
      </c>
    </row>
    <row r="48" spans="1:14" x14ac:dyDescent="0.25">
      <c r="A48" s="13"/>
      <c r="B48" t="s">
        <v>48</v>
      </c>
      <c r="C48" s="7">
        <v>3</v>
      </c>
      <c r="D48" s="7">
        <v>2</v>
      </c>
      <c r="E48" s="7">
        <v>3</v>
      </c>
      <c r="F48" s="7">
        <v>3</v>
      </c>
      <c r="G48" s="7">
        <v>3</v>
      </c>
      <c r="J48" s="6">
        <f t="shared" si="0"/>
        <v>2.8</v>
      </c>
      <c r="K48" s="6">
        <v>3.8</v>
      </c>
      <c r="L48" s="6">
        <v>1</v>
      </c>
      <c r="M48">
        <f t="shared" si="1"/>
        <v>2</v>
      </c>
      <c r="N48">
        <f t="shared" si="2"/>
        <v>3</v>
      </c>
    </row>
    <row r="49" spans="1:14" x14ac:dyDescent="0.25">
      <c r="A49" s="13"/>
      <c r="B49" t="s">
        <v>49</v>
      </c>
      <c r="C49" s="7">
        <v>4</v>
      </c>
      <c r="D49" s="7">
        <v>2</v>
      </c>
      <c r="E49" s="7">
        <v>4</v>
      </c>
      <c r="F49" s="7">
        <v>3</v>
      </c>
      <c r="G49" s="7">
        <v>4</v>
      </c>
      <c r="J49" s="6">
        <f t="shared" si="0"/>
        <v>3.4</v>
      </c>
      <c r="K49" s="6">
        <v>3.8</v>
      </c>
      <c r="L49" s="6">
        <v>1</v>
      </c>
      <c r="M49">
        <f t="shared" si="1"/>
        <v>2</v>
      </c>
      <c r="N49">
        <f t="shared" si="2"/>
        <v>4</v>
      </c>
    </row>
    <row r="50" spans="1:14" x14ac:dyDescent="0.25">
      <c r="A50" s="13"/>
      <c r="B50" t="s">
        <v>50</v>
      </c>
      <c r="C50" s="7">
        <v>4</v>
      </c>
      <c r="D50" s="7">
        <v>2</v>
      </c>
      <c r="E50" s="7">
        <v>3</v>
      </c>
      <c r="F50" s="7">
        <v>3</v>
      </c>
      <c r="G50" s="7">
        <v>3</v>
      </c>
      <c r="J50" s="6">
        <f t="shared" si="0"/>
        <v>3</v>
      </c>
      <c r="K50" s="6">
        <v>3.8</v>
      </c>
      <c r="L50" s="6">
        <v>1</v>
      </c>
      <c r="M50">
        <f t="shared" si="1"/>
        <v>2</v>
      </c>
      <c r="N50">
        <f t="shared" si="2"/>
        <v>4</v>
      </c>
    </row>
    <row r="51" spans="1:14" x14ac:dyDescent="0.25">
      <c r="A51" s="13"/>
      <c r="B51" t="s">
        <v>51</v>
      </c>
      <c r="C51" s="7">
        <v>4</v>
      </c>
      <c r="D51" s="7">
        <v>5</v>
      </c>
      <c r="E51" s="7">
        <v>4</v>
      </c>
      <c r="F51" s="7">
        <v>3</v>
      </c>
      <c r="G51" s="7">
        <v>4</v>
      </c>
      <c r="H51" s="7">
        <v>4</v>
      </c>
      <c r="J51" s="6">
        <f t="shared" si="0"/>
        <v>4</v>
      </c>
      <c r="K51" s="6">
        <v>3.8</v>
      </c>
      <c r="L51" s="6">
        <v>1</v>
      </c>
      <c r="M51">
        <f t="shared" si="1"/>
        <v>3</v>
      </c>
      <c r="N51">
        <f t="shared" si="2"/>
        <v>5</v>
      </c>
    </row>
    <row r="52" spans="1:14" x14ac:dyDescent="0.25">
      <c r="A52" s="13"/>
      <c r="B52" t="s">
        <v>52</v>
      </c>
      <c r="C52" s="7">
        <v>5</v>
      </c>
      <c r="D52" s="7">
        <v>5</v>
      </c>
      <c r="E52" s="7">
        <v>5</v>
      </c>
      <c r="F52" s="7">
        <v>5</v>
      </c>
      <c r="G52" s="7">
        <v>5</v>
      </c>
      <c r="H52" s="7">
        <v>4</v>
      </c>
      <c r="J52" s="6">
        <f t="shared" si="0"/>
        <v>4.833333333333333</v>
      </c>
      <c r="K52" s="6">
        <v>3.8</v>
      </c>
      <c r="L52" s="6">
        <v>1</v>
      </c>
      <c r="M52">
        <f t="shared" si="1"/>
        <v>4</v>
      </c>
      <c r="N52">
        <f t="shared" si="2"/>
        <v>5</v>
      </c>
    </row>
    <row r="53" spans="1:14" x14ac:dyDescent="0.25">
      <c r="A53" s="13"/>
      <c r="B53" t="s">
        <v>53</v>
      </c>
      <c r="C53" s="7">
        <v>5</v>
      </c>
      <c r="D53" s="7">
        <v>5</v>
      </c>
      <c r="E53" s="7">
        <v>5</v>
      </c>
      <c r="F53" s="7">
        <v>5</v>
      </c>
      <c r="G53" s="7">
        <v>5</v>
      </c>
      <c r="I53" s="7">
        <v>5</v>
      </c>
      <c r="J53" s="6">
        <f t="shared" si="0"/>
        <v>5</v>
      </c>
      <c r="K53" s="6">
        <v>3.8</v>
      </c>
      <c r="L53" s="6">
        <v>1</v>
      </c>
      <c r="M53">
        <f t="shared" si="1"/>
        <v>5</v>
      </c>
      <c r="N53">
        <f t="shared" si="2"/>
        <v>5</v>
      </c>
    </row>
    <row r="54" spans="1:14" x14ac:dyDescent="0.25">
      <c r="A54" s="13"/>
      <c r="B54" t="s">
        <v>54</v>
      </c>
      <c r="C54" s="7">
        <v>4</v>
      </c>
      <c r="D54" s="7">
        <v>5</v>
      </c>
      <c r="E54" s="7">
        <v>4</v>
      </c>
      <c r="F54" s="7">
        <v>4</v>
      </c>
      <c r="G54" s="7">
        <v>5</v>
      </c>
      <c r="H54" s="7">
        <v>4</v>
      </c>
      <c r="I54" s="7">
        <v>5</v>
      </c>
      <c r="J54" s="6">
        <f t="shared" si="0"/>
        <v>4.4285714285714288</v>
      </c>
      <c r="K54" s="6">
        <v>3.8</v>
      </c>
      <c r="L54" s="6">
        <v>1</v>
      </c>
      <c r="M54">
        <f t="shared" si="1"/>
        <v>4</v>
      </c>
      <c r="N54">
        <f t="shared" si="2"/>
        <v>5</v>
      </c>
    </row>
    <row r="55" spans="1:14" x14ac:dyDescent="0.25">
      <c r="A55" s="13"/>
      <c r="B55" t="s">
        <v>55</v>
      </c>
      <c r="C55" s="7">
        <v>4</v>
      </c>
      <c r="D55" s="7">
        <v>2</v>
      </c>
      <c r="E55" s="7">
        <v>3</v>
      </c>
      <c r="F55" s="7">
        <v>3</v>
      </c>
      <c r="G55" s="7">
        <v>4</v>
      </c>
      <c r="J55" s="6">
        <f t="shared" si="0"/>
        <v>3.2</v>
      </c>
      <c r="K55" s="6">
        <v>3.8</v>
      </c>
      <c r="L55" s="6">
        <v>1</v>
      </c>
      <c r="M55">
        <f t="shared" si="1"/>
        <v>2</v>
      </c>
      <c r="N55">
        <f t="shared" si="2"/>
        <v>4</v>
      </c>
    </row>
  </sheetData>
  <autoFilter ref="A1:N55" xr:uid="{20DA6135-BE35-4BDA-A93E-DEEC12BDD646}"/>
  <mergeCells count="6">
    <mergeCell ref="A47:A55"/>
    <mergeCell ref="A2:A10"/>
    <mergeCell ref="A11:A19"/>
    <mergeCell ref="A20:A28"/>
    <mergeCell ref="A29:A37"/>
    <mergeCell ref="A38:A46"/>
  </mergeCells>
  <conditionalFormatting sqref="J2:J1048576">
    <cfRule type="cellIs" dxfId="4" priority="1" operator="lessThan">
      <formula>K2-L2</formula>
    </cfRule>
    <cfRule type="cellIs" dxfId="3" priority="2" operator="greaterThan">
      <formula>K2+L2</formula>
    </cfRule>
    <cfRule type="cellIs" dxfId="2" priority="3" operator="greaterThan">
      <formula>K2+L2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cfddfe0-fa41-47a5-99e4-df880f691c86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 2024</vt:lpstr>
      <vt:lpstr>Peer Review</vt:lpstr>
      <vt:lpstr>Sales Review</vt:lpstr>
      <vt:lpstr>RCS Peer Review</vt:lpstr>
      <vt:lpstr>Sales Reivew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SI, Guanglin</dc:creator>
  <cp:lastModifiedBy>SI, Guanglin</cp:lastModifiedBy>
  <dcterms:created xsi:type="dcterms:W3CDTF">2024-02-19T00:07:21Z</dcterms:created>
  <dcterms:modified xsi:type="dcterms:W3CDTF">2024-07-31T03:49:38Z</dcterms:modified>
</cp:coreProperties>
</file>