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RM_Last\01.VS_HRM\01.VietSoftHRM\VietSoftHRM\bin\Debug\lib\"/>
    </mc:Choice>
  </mc:AlternateContent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I27" i="1" l="1"/>
  <c r="AH27" i="1"/>
  <c r="AF27" i="1"/>
  <c r="AE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D26" i="1"/>
  <c r="AG26" i="1" s="1"/>
  <c r="AG25" i="1"/>
  <c r="AD25" i="1"/>
  <c r="AD24" i="1"/>
  <c r="AG24" i="1" s="1"/>
  <c r="AG23" i="1"/>
  <c r="AD23" i="1"/>
  <c r="AD22" i="1"/>
  <c r="AG22" i="1" s="1"/>
  <c r="AG21" i="1"/>
  <c r="AD21" i="1"/>
  <c r="AD20" i="1"/>
  <c r="AG20" i="1" s="1"/>
  <c r="AD19" i="1"/>
  <c r="AG19" i="1" s="1"/>
  <c r="AD18" i="1"/>
  <c r="AG18" i="1" s="1"/>
  <c r="AD17" i="1"/>
  <c r="AG17" i="1" s="1"/>
  <c r="AD16" i="1"/>
  <c r="AG16" i="1" s="1"/>
  <c r="AD15" i="1"/>
  <c r="AG15" i="1" s="1"/>
  <c r="AD14" i="1"/>
  <c r="AG14" i="1" s="1"/>
  <c r="AG13" i="1"/>
  <c r="AD13" i="1"/>
  <c r="AD12" i="1"/>
  <c r="AG12" i="1" s="1"/>
  <c r="AD11" i="1"/>
  <c r="AG11" i="1" s="1"/>
  <c r="AD10" i="1"/>
  <c r="AG10" i="1" s="1"/>
  <c r="AD9" i="1"/>
  <c r="AG9" i="1" s="1"/>
  <c r="AD8" i="1"/>
  <c r="AD27" i="1" s="1"/>
  <c r="AG8" i="1" l="1"/>
  <c r="AG27" i="1" s="1"/>
</calcChain>
</file>

<file path=xl/sharedStrings.xml><?xml version="1.0" encoding="utf-8"?>
<sst xmlns="http://schemas.openxmlformats.org/spreadsheetml/2006/main" count="57" uniqueCount="57">
  <si>
    <t>STT
(No.)</t>
  </si>
  <si>
    <t>BHXH+BHYT+BHTN
(Social + health + jobless insurance)</t>
  </si>
  <si>
    <t>ATM
(ATM card)</t>
  </si>
  <si>
    <t>C. 01</t>
  </si>
  <si>
    <t>C. 02</t>
  </si>
  <si>
    <t>C. 03</t>
  </si>
  <si>
    <t>C. 04</t>
  </si>
  <si>
    <t>C. 05</t>
  </si>
  <si>
    <t>C. 06</t>
  </si>
  <si>
    <t>C. 07</t>
  </si>
  <si>
    <t>C. 08</t>
  </si>
  <si>
    <t>BP. QC</t>
  </si>
  <si>
    <t>(GENERAL PAYROLL FOR THE MONTH OF 03-2021)</t>
  </si>
  <si>
    <t>BẢNG LƯƠNG TỔNG HỢP THÁNG 03 NĂM 2021</t>
  </si>
  <si>
    <t>CB Chuyền</t>
  </si>
  <si>
    <t>QC Chuyền</t>
  </si>
  <si>
    <t>Gían tiếp</t>
  </si>
  <si>
    <t>Tổ trưởng</t>
  </si>
  <si>
    <t>BP. CẮT</t>
  </si>
  <si>
    <t>C. CH DÙNG MỔ TÚI</t>
  </si>
  <si>
    <t>BP. Đ GÓI</t>
  </si>
  <si>
    <t>C. CH DÙNG</t>
  </si>
  <si>
    <t>BP. ỦI TP</t>
  </si>
  <si>
    <t>Nghỉ việc</t>
  </si>
  <si>
    <t>PHÒNG BAN
(Dept.)</t>
  </si>
  <si>
    <t>NGÀY CÔNG
(Work-ing day)</t>
  </si>
  <si>
    <t>GIỜ CÔNG
(Working hour)</t>
  </si>
  <si>
    <t>LƯƠNG SP
(Piece-rate salary)</t>
  </si>
  <si>
    <t>NGÀY PHÉP
(Leave day)</t>
  </si>
  <si>
    <t>TIỀN PHÉP
(Amount)</t>
  </si>
  <si>
    <t>NGÀY LỄ
(Holidays)</t>
  </si>
  <si>
    <t>TIỀN LỄ
(Amount)</t>
  </si>
  <si>
    <t>VIỆC RIÊNG +CÚP ĐIỆN+ CT + KẾT HÔN + HẾT HÀNG
(Private work)</t>
  </si>
  <si>
    <t>TIỀN VIỆC RIÊNG +CÚP ĐIỆN+ CT + KẾT HÔN + HẾT HÀNG
(Amount)</t>
  </si>
  <si>
    <t>GIỜ TC
(Overtime hour)</t>
  </si>
  <si>
    <t>TIỂN TC
(Amount)</t>
  </si>
  <si>
    <t>GIỜ CĐ NỮ
(Women's regime)</t>
  </si>
  <si>
    <t>TIỀN CĐ NỮ
(Amount)</t>
  </si>
  <si>
    <t>HỖ TRỢ NHÀ Ở
(Housing money)</t>
  </si>
  <si>
    <t>HỖ TRỢ ĐIỆN THOẠI
(Telephone fee)</t>
  </si>
  <si>
    <t>HỖ TRỢ XĂNG XE
(Petrol money)</t>
  </si>
  <si>
    <t>HỖ TRỢ NUÔI CON NHỎ
(Allowances for children)</t>
  </si>
  <si>
    <t>TIỀN NGUYỆT SAN
(Woman money)</t>
  </si>
  <si>
    <t>BÙ LƯƠNG
(Salary support)</t>
  </si>
  <si>
    <t>THANH TOÁN KHÁC
(Other payment)</t>
  </si>
  <si>
    <t>TỔNG THANH TOÁN
(Total payment)</t>
  </si>
  <si>
    <t>THUẾ TNCN
(Payable of PIT)</t>
  </si>
  <si>
    <t>CĐ PHÍ
(Trade Union Fee)</t>
  </si>
  <si>
    <t>TẠM ỨNG
(Advance)</t>
  </si>
  <si>
    <t>KHẤU TRỪ KHÁC
(Other deduction)</t>
  </si>
  <si>
    <t>TỔNG KHẤU TRỪ
(Total deduction)</t>
  </si>
  <si>
    <t>TỔNG TIỀN LƯƠNG CÒN LẠI
(Total received)</t>
  </si>
  <si>
    <t>NGÀY PHÉP TỒN
(Leave day exist)</t>
  </si>
  <si>
    <t>LƯƠNG PHÉP TỒN
(Amount)</t>
  </si>
  <si>
    <t>THỰC LĨNH
(Salary)</t>
  </si>
  <si>
    <t>Tổng cộng</t>
  </si>
  <si>
    <t xml:space="preserve"> 
(Cash)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</si>
</sst>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.0;\(#,###.0\);\ ;\ "/>
    <numFmt numFmtId="165" formatCode="#,###;\(#,###\);\ ;\ "/>
    <numFmt numFmtId="166" formatCode="##,##0.0;\(#,##0.0\);\ ;\ 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Times New Roman"/>
      <family val="1"/>
    </font>
    <font>
      <b/>
      <sz val="8"/>
      <color rgb="FF0000FF"/>
      <name val="Times New Roman"/>
      <family val="1"/>
    </font>
    <font>
      <sz val="11"/>
      <color theme="1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166" fontId="6" fillId="0" borderId="2" xfId="0" applyNumberFormat="1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0" fontId="2" fillId="0" borderId="0" xfId="0" applyFont="1" applyAlignment="1">
      <alignment horizontal="center" vertic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topLeftCell="A7" workbookViewId="0">
      <selection activeCell="AF10" sqref="AF10"/>
    </sheetView>
  </sheetViews>
  <sheetFormatPr defaultRowHeight="15" x14ac:dyDescent="0.25"/>
  <cols>
    <col min="1" max="1" width="5.7109375" customWidth="1"/>
    <col min="2" max="2" width="15.7109375" customWidth="1"/>
    <col min="3" max="4" width="8.7109375" customWidth="1"/>
    <col min="5" max="5" width="12.7109375" customWidth="1"/>
    <col min="6" max="6" width="8.7109375" customWidth="1"/>
    <col min="7" max="7" width="12.7109375" customWidth="1"/>
    <col min="8" max="8" width="8.7109375" customWidth="1"/>
    <col min="9" max="9" width="12.7109375" customWidth="1"/>
    <col min="10" max="10" width="8.7109375" customWidth="1"/>
    <col min="11" max="11" width="12.7109375" customWidth="1"/>
    <col min="12" max="12" width="8.7109375" customWidth="1"/>
    <col min="13" max="13" width="12.7109375" customWidth="1"/>
    <col min="14" max="14" width="8.7109375" customWidth="1"/>
    <col min="15" max="23" width="12.7109375" customWidth="1"/>
    <col min="24" max="25" width="9.7109375" customWidth="1"/>
    <col min="26" max="26" width="10.140625" bestFit="1" customWidth="1"/>
    <col min="27" max="35" width="9.7109375" customWidth="1"/>
  </cols>
  <sheetData>
    <row r="1" spans="1:36" ht="15.75" x14ac:dyDescent="0.3">
      <c r="C1" s="1"/>
    </row>
    <row r="2" spans="1:36" ht="15.75" x14ac:dyDescent="0.3">
      <c r="C2" s="1"/>
    </row>
    <row r="3" spans="1:36" ht="25.5" x14ac:dyDescent="0.25">
      <c r="A3" s="11" t="s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ht="25.5" x14ac:dyDescent="0.25">
      <c r="A4" s="11" t="s">
        <v>12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6" spans="1:36" s="3" customFormat="1" ht="105" x14ac:dyDescent="0.25">
      <c r="A6" s="2" t="s">
        <v>0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33</v>
      </c>
      <c r="L6" s="2" t="s">
        <v>34</v>
      </c>
      <c r="M6" s="2" t="s">
        <v>35</v>
      </c>
      <c r="N6" s="2" t="s">
        <v>36</v>
      </c>
      <c r="O6" s="2" t="s">
        <v>37</v>
      </c>
      <c r="P6" s="2" t="s">
        <v>38</v>
      </c>
      <c r="Q6" s="2" t="s">
        <v>39</v>
      </c>
      <c r="R6" s="2" t="s">
        <v>40</v>
      </c>
      <c r="S6" s="2" t="s">
        <v>41</v>
      </c>
      <c r="T6" s="2" t="s">
        <v>42</v>
      </c>
      <c r="U6" s="2" t="s">
        <v>43</v>
      </c>
      <c r="V6" s="2" t="s">
        <v>44</v>
      </c>
      <c r="W6" s="2" t="s">
        <v>45</v>
      </c>
      <c r="X6" s="2" t="s">
        <v>1</v>
      </c>
      <c r="Y6" s="2" t="s">
        <v>46</v>
      </c>
      <c r="Z6" s="2" t="s">
        <v>47</v>
      </c>
      <c r="AA6" s="2" t="s">
        <v>48</v>
      </c>
      <c r="AB6" s="2" t="s">
        <v>49</v>
      </c>
      <c r="AC6" s="2" t="s">
        <v>50</v>
      </c>
      <c r="AD6" s="2" t="s">
        <v>51</v>
      </c>
      <c r="AE6" s="2" t="s">
        <v>52</v>
      </c>
      <c r="AF6" s="2" t="s">
        <v>53</v>
      </c>
      <c r="AG6" s="2" t="s">
        <v>54</v>
      </c>
      <c r="AH6" s="2" t="s">
        <v>56</v>
      </c>
      <c r="AI6" s="2" t="s">
        <v>2</v>
      </c>
    </row>
    <row r="7" spans="1:36" s="3" customFormat="1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  <c r="V7" s="4">
        <v>22</v>
      </c>
      <c r="W7" s="4">
        <v>23</v>
      </c>
      <c r="X7" s="4">
        <v>24</v>
      </c>
      <c r="Y7" s="4">
        <v>25</v>
      </c>
      <c r="Z7" s="4">
        <v>26</v>
      </c>
      <c r="AA7" s="4">
        <v>27</v>
      </c>
      <c r="AB7" s="4">
        <v>28</v>
      </c>
      <c r="AC7" s="4">
        <v>29</v>
      </c>
      <c r="AD7" s="4">
        <v>30</v>
      </c>
      <c r="AE7" s="4">
        <v>31</v>
      </c>
      <c r="AF7" s="4">
        <v>32</v>
      </c>
      <c r="AG7" s="4">
        <v>33</v>
      </c>
      <c r="AH7" s="4">
        <v>34</v>
      </c>
      <c r="AI7" s="4">
        <v>35</v>
      </c>
    </row>
    <row r="8" spans="1:36" s="3" customFormat="1" x14ac:dyDescent="0.25">
      <c r="A8" s="5">
        <v>1</v>
      </c>
      <c r="B8" s="5" t="s">
        <v>14</v>
      </c>
      <c r="C8" s="6">
        <v>379</v>
      </c>
      <c r="D8" s="6">
        <v>3032</v>
      </c>
      <c r="E8" s="7">
        <v>121857501</v>
      </c>
      <c r="F8" s="6">
        <v>0.5</v>
      </c>
      <c r="G8" s="7">
        <v>153846</v>
      </c>
      <c r="H8" s="6">
        <v>15</v>
      </c>
      <c r="I8" s="7">
        <v>2765149</v>
      </c>
      <c r="J8" s="6">
        <v>16</v>
      </c>
      <c r="K8" s="7">
        <v>2915918</v>
      </c>
      <c r="L8" s="6">
        <v>0</v>
      </c>
      <c r="M8" s="7">
        <v>0</v>
      </c>
      <c r="N8" s="6">
        <v>0</v>
      </c>
      <c r="O8" s="7">
        <v>0</v>
      </c>
      <c r="P8" s="7">
        <v>3900000</v>
      </c>
      <c r="Q8" s="7">
        <v>2070192</v>
      </c>
      <c r="R8" s="7">
        <v>2684620</v>
      </c>
      <c r="S8" s="7">
        <v>0</v>
      </c>
      <c r="T8" s="7">
        <v>230909</v>
      </c>
      <c r="U8" s="7">
        <v>0</v>
      </c>
      <c r="V8" s="7">
        <v>2500000</v>
      </c>
      <c r="W8" s="7">
        <v>139078135</v>
      </c>
      <c r="X8" s="7">
        <v>5274526</v>
      </c>
      <c r="Y8" s="7">
        <v>0</v>
      </c>
      <c r="Z8" s="7">
        <v>593408</v>
      </c>
      <c r="AA8" s="7">
        <v>0</v>
      </c>
      <c r="AB8" s="7">
        <v>0</v>
      </c>
      <c r="AC8" s="7">
        <v>5867934</v>
      </c>
      <c r="AD8" s="7">
        <f t="shared" ref="AD8:AD26" si="0">W8-AC8</f>
        <v>133210201</v>
      </c>
      <c r="AE8" s="8">
        <v>0</v>
      </c>
      <c r="AF8" s="7">
        <v>0</v>
      </c>
      <c r="AG8" s="7">
        <f t="shared" ref="AG8:AG26" si="1">AD8+AF8</f>
        <v>133210201</v>
      </c>
      <c r="AH8" s="7">
        <v>29705573</v>
      </c>
      <c r="AI8" s="7">
        <v>103504628</v>
      </c>
    </row>
    <row r="9" spans="1:36" s="3" customFormat="1" x14ac:dyDescent="0.25">
      <c r="A9" s="5">
        <v>2</v>
      </c>
      <c r="B9" s="5" t="s">
        <v>15</v>
      </c>
      <c r="C9" s="6">
        <v>215</v>
      </c>
      <c r="D9" s="6">
        <v>1720</v>
      </c>
      <c r="E9" s="7">
        <v>45581105</v>
      </c>
      <c r="F9" s="6">
        <v>1</v>
      </c>
      <c r="G9" s="7">
        <v>175133</v>
      </c>
      <c r="H9" s="6">
        <v>9</v>
      </c>
      <c r="I9" s="7">
        <v>1625231</v>
      </c>
      <c r="J9" s="6">
        <v>9</v>
      </c>
      <c r="K9" s="7">
        <v>1625231</v>
      </c>
      <c r="L9" s="6">
        <v>0</v>
      </c>
      <c r="M9" s="7">
        <v>0</v>
      </c>
      <c r="N9" s="6">
        <v>0</v>
      </c>
      <c r="O9" s="7">
        <v>0</v>
      </c>
      <c r="P9" s="7">
        <v>2700000</v>
      </c>
      <c r="Q9" s="7">
        <v>1615384</v>
      </c>
      <c r="R9" s="7">
        <v>1723079</v>
      </c>
      <c r="S9" s="7">
        <v>0</v>
      </c>
      <c r="T9" s="7">
        <v>239054</v>
      </c>
      <c r="U9" s="7">
        <v>0</v>
      </c>
      <c r="V9" s="7">
        <v>200000</v>
      </c>
      <c r="W9" s="7">
        <v>55484217</v>
      </c>
      <c r="X9" s="7">
        <v>3958772</v>
      </c>
      <c r="Y9" s="7">
        <v>0</v>
      </c>
      <c r="Z9" s="7">
        <v>377027</v>
      </c>
      <c r="AA9" s="7">
        <v>0</v>
      </c>
      <c r="AB9" s="7">
        <v>0</v>
      </c>
      <c r="AC9" s="7">
        <v>4335799</v>
      </c>
      <c r="AD9" s="7">
        <f t="shared" si="0"/>
        <v>51148418</v>
      </c>
      <c r="AE9" s="8">
        <v>0</v>
      </c>
      <c r="AF9" s="7">
        <v>0</v>
      </c>
      <c r="AG9" s="7">
        <f t="shared" si="1"/>
        <v>51148418</v>
      </c>
      <c r="AH9" s="7">
        <v>11244614</v>
      </c>
      <c r="AI9" s="7">
        <v>39903804</v>
      </c>
    </row>
    <row r="10" spans="1:36" s="3" customFormat="1" x14ac:dyDescent="0.25">
      <c r="A10" s="5">
        <v>3</v>
      </c>
      <c r="B10" s="5" t="s">
        <v>16</v>
      </c>
      <c r="C10" s="6">
        <v>1710.5</v>
      </c>
      <c r="D10" s="6">
        <v>13684</v>
      </c>
      <c r="E10" s="7">
        <v>520788234</v>
      </c>
      <c r="F10" s="6">
        <v>18</v>
      </c>
      <c r="G10" s="7">
        <v>5576082</v>
      </c>
      <c r="H10" s="6">
        <v>72</v>
      </c>
      <c r="I10" s="7">
        <v>21950960</v>
      </c>
      <c r="J10" s="6">
        <v>73.5</v>
      </c>
      <c r="K10" s="7">
        <v>22220191</v>
      </c>
      <c r="L10" s="6">
        <v>699.5</v>
      </c>
      <c r="M10" s="7">
        <v>28886105</v>
      </c>
      <c r="N10" s="6">
        <v>0</v>
      </c>
      <c r="O10" s="7">
        <v>0</v>
      </c>
      <c r="P10" s="7">
        <v>18000000</v>
      </c>
      <c r="Q10" s="7">
        <v>13696154</v>
      </c>
      <c r="R10" s="7">
        <v>11969244</v>
      </c>
      <c r="S10" s="7">
        <v>600000</v>
      </c>
      <c r="T10" s="7">
        <v>1271739</v>
      </c>
      <c r="U10" s="7">
        <v>0</v>
      </c>
      <c r="V10" s="7">
        <v>6220000</v>
      </c>
      <c r="W10" s="7">
        <v>651178709</v>
      </c>
      <c r="X10" s="7">
        <v>31659780</v>
      </c>
      <c r="Y10" s="7">
        <v>1085884</v>
      </c>
      <c r="Z10" s="7">
        <v>3693102</v>
      </c>
      <c r="AA10" s="7">
        <v>0</v>
      </c>
      <c r="AB10" s="7">
        <v>0</v>
      </c>
      <c r="AC10" s="7">
        <v>36438766</v>
      </c>
      <c r="AD10" s="7">
        <f t="shared" si="0"/>
        <v>614739943</v>
      </c>
      <c r="AE10" s="8">
        <v>0</v>
      </c>
      <c r="AF10" s="7">
        <v>0</v>
      </c>
      <c r="AG10" s="7">
        <f t="shared" si="1"/>
        <v>614739943</v>
      </c>
      <c r="AH10" s="7">
        <v>23075727</v>
      </c>
      <c r="AI10" s="7">
        <v>591664216</v>
      </c>
    </row>
    <row r="11" spans="1:36" s="3" customFormat="1" x14ac:dyDescent="0.25">
      <c r="A11" s="5">
        <v>4</v>
      </c>
      <c r="B11" s="5" t="s">
        <v>17</v>
      </c>
      <c r="C11" s="6">
        <v>48</v>
      </c>
      <c r="D11" s="6">
        <v>384</v>
      </c>
      <c r="E11" s="7">
        <v>12000000</v>
      </c>
      <c r="F11" s="6">
        <v>0</v>
      </c>
      <c r="G11" s="7">
        <v>0</v>
      </c>
      <c r="H11" s="6">
        <v>2</v>
      </c>
      <c r="I11" s="7">
        <v>500000</v>
      </c>
      <c r="J11" s="6">
        <v>2</v>
      </c>
      <c r="K11" s="7">
        <v>500000</v>
      </c>
      <c r="L11" s="6">
        <v>25</v>
      </c>
      <c r="M11" s="7">
        <v>1171875</v>
      </c>
      <c r="N11" s="6">
        <v>0</v>
      </c>
      <c r="O11" s="7">
        <v>0</v>
      </c>
      <c r="P11" s="7">
        <v>600000</v>
      </c>
      <c r="Q11" s="7">
        <v>323077</v>
      </c>
      <c r="R11" s="7">
        <v>384616</v>
      </c>
      <c r="S11" s="7">
        <v>50000</v>
      </c>
      <c r="T11" s="7">
        <v>71804</v>
      </c>
      <c r="U11" s="7">
        <v>0</v>
      </c>
      <c r="V11" s="7">
        <v>1900000</v>
      </c>
      <c r="W11" s="7">
        <v>17501372</v>
      </c>
      <c r="X11" s="7">
        <v>1045476</v>
      </c>
      <c r="Y11" s="7">
        <v>0</v>
      </c>
      <c r="Z11" s="7">
        <v>99569</v>
      </c>
      <c r="AA11" s="7">
        <v>0</v>
      </c>
      <c r="AB11" s="7">
        <v>0</v>
      </c>
      <c r="AC11" s="7">
        <v>1145045</v>
      </c>
      <c r="AD11" s="7">
        <f t="shared" si="0"/>
        <v>16356327</v>
      </c>
      <c r="AE11" s="8">
        <v>0</v>
      </c>
      <c r="AF11" s="7">
        <v>0</v>
      </c>
      <c r="AG11" s="7">
        <f t="shared" si="1"/>
        <v>16356327</v>
      </c>
      <c r="AH11" s="7">
        <v>0</v>
      </c>
      <c r="AI11" s="7">
        <v>16356327</v>
      </c>
    </row>
    <row r="12" spans="1:36" s="3" customFormat="1" x14ac:dyDescent="0.25">
      <c r="A12" s="5">
        <v>5</v>
      </c>
      <c r="B12" s="5" t="s">
        <v>3</v>
      </c>
      <c r="C12" s="6">
        <v>355.5</v>
      </c>
      <c r="D12" s="6">
        <v>2844</v>
      </c>
      <c r="E12" s="7">
        <v>53196472</v>
      </c>
      <c r="F12" s="6">
        <v>3.5</v>
      </c>
      <c r="G12" s="7">
        <v>592862</v>
      </c>
      <c r="H12" s="6">
        <v>15</v>
      </c>
      <c r="I12" s="7">
        <v>2589663</v>
      </c>
      <c r="J12" s="6">
        <v>15</v>
      </c>
      <c r="K12" s="7">
        <v>2589663</v>
      </c>
      <c r="L12" s="6">
        <v>375</v>
      </c>
      <c r="M12" s="7">
        <v>3092734</v>
      </c>
      <c r="N12" s="6">
        <v>0</v>
      </c>
      <c r="O12" s="7">
        <v>0</v>
      </c>
      <c r="P12" s="7">
        <v>600000</v>
      </c>
      <c r="Q12" s="7">
        <v>2663462</v>
      </c>
      <c r="R12" s="7">
        <v>384616</v>
      </c>
      <c r="S12" s="7">
        <v>50000</v>
      </c>
      <c r="T12" s="7">
        <v>422036</v>
      </c>
      <c r="U12" s="7">
        <v>17831992</v>
      </c>
      <c r="V12" s="7">
        <v>0</v>
      </c>
      <c r="W12" s="7">
        <v>84013500</v>
      </c>
      <c r="X12" s="7">
        <v>7069796</v>
      </c>
      <c r="Y12" s="7">
        <v>0</v>
      </c>
      <c r="Z12" s="7">
        <v>673311</v>
      </c>
      <c r="AA12" s="7">
        <v>0</v>
      </c>
      <c r="AB12" s="7">
        <v>0</v>
      </c>
      <c r="AC12" s="7">
        <v>7743107</v>
      </c>
      <c r="AD12" s="7">
        <f t="shared" si="0"/>
        <v>76270393</v>
      </c>
      <c r="AE12" s="8">
        <v>0</v>
      </c>
      <c r="AF12" s="7">
        <v>0</v>
      </c>
      <c r="AG12" s="7">
        <f t="shared" si="1"/>
        <v>76270393</v>
      </c>
      <c r="AH12" s="7">
        <v>18692523</v>
      </c>
      <c r="AI12" s="7">
        <v>57577870</v>
      </c>
    </row>
    <row r="13" spans="1:36" s="3" customFormat="1" x14ac:dyDescent="0.25">
      <c r="A13" s="5">
        <v>6</v>
      </c>
      <c r="B13" s="5" t="s">
        <v>4</v>
      </c>
      <c r="C13" s="6">
        <v>302.5</v>
      </c>
      <c r="D13" s="6">
        <v>2400</v>
      </c>
      <c r="E13" s="7">
        <v>42787541</v>
      </c>
      <c r="F13" s="6">
        <v>6.5</v>
      </c>
      <c r="G13" s="7">
        <v>1095489</v>
      </c>
      <c r="H13" s="6">
        <v>13</v>
      </c>
      <c r="I13" s="7">
        <v>2190976</v>
      </c>
      <c r="J13" s="6">
        <v>13</v>
      </c>
      <c r="K13" s="7">
        <v>2190976</v>
      </c>
      <c r="L13" s="6">
        <v>293</v>
      </c>
      <c r="M13" s="7">
        <v>2349019</v>
      </c>
      <c r="N13" s="6">
        <v>20</v>
      </c>
      <c r="O13" s="7">
        <v>423473</v>
      </c>
      <c r="P13" s="7">
        <v>300000</v>
      </c>
      <c r="Q13" s="7">
        <v>2490384</v>
      </c>
      <c r="R13" s="7">
        <v>192308</v>
      </c>
      <c r="S13" s="7">
        <v>150000</v>
      </c>
      <c r="T13" s="7">
        <v>283763</v>
      </c>
      <c r="U13" s="7">
        <v>16734827</v>
      </c>
      <c r="V13" s="7">
        <v>0</v>
      </c>
      <c r="W13" s="7">
        <v>71188756</v>
      </c>
      <c r="X13" s="7">
        <v>5981376</v>
      </c>
      <c r="Y13" s="7">
        <v>0</v>
      </c>
      <c r="Z13" s="7">
        <v>569652</v>
      </c>
      <c r="AA13" s="7">
        <v>0</v>
      </c>
      <c r="AB13" s="7">
        <v>0</v>
      </c>
      <c r="AC13" s="7">
        <v>6551028</v>
      </c>
      <c r="AD13" s="7">
        <f t="shared" si="0"/>
        <v>64637728</v>
      </c>
      <c r="AE13" s="8">
        <v>0</v>
      </c>
      <c r="AF13" s="7">
        <v>0</v>
      </c>
      <c r="AG13" s="7">
        <f t="shared" si="1"/>
        <v>64637728</v>
      </c>
      <c r="AH13" s="7">
        <v>8782710</v>
      </c>
      <c r="AI13" s="7">
        <v>55855018</v>
      </c>
    </row>
    <row r="14" spans="1:36" s="3" customFormat="1" x14ac:dyDescent="0.25">
      <c r="A14" s="5">
        <v>7</v>
      </c>
      <c r="B14" s="5" t="s">
        <v>5</v>
      </c>
      <c r="C14" s="6">
        <v>353</v>
      </c>
      <c r="D14" s="6">
        <v>2800</v>
      </c>
      <c r="E14" s="7">
        <v>47919524</v>
      </c>
      <c r="F14" s="6">
        <v>0.5</v>
      </c>
      <c r="G14" s="7">
        <v>84695</v>
      </c>
      <c r="H14" s="6">
        <v>15</v>
      </c>
      <c r="I14" s="7">
        <v>2550967</v>
      </c>
      <c r="J14" s="6">
        <v>15</v>
      </c>
      <c r="K14" s="7">
        <v>2532347</v>
      </c>
      <c r="L14" s="6">
        <v>341</v>
      </c>
      <c r="M14" s="7">
        <v>2593070</v>
      </c>
      <c r="N14" s="6">
        <v>24</v>
      </c>
      <c r="O14" s="7">
        <v>508168</v>
      </c>
      <c r="P14" s="7">
        <v>600000</v>
      </c>
      <c r="Q14" s="7">
        <v>3256732</v>
      </c>
      <c r="R14" s="7">
        <v>384616</v>
      </c>
      <c r="S14" s="7">
        <v>150000</v>
      </c>
      <c r="T14" s="7">
        <v>383020</v>
      </c>
      <c r="U14" s="7">
        <v>23367287</v>
      </c>
      <c r="V14" s="7">
        <v>0</v>
      </c>
      <c r="W14" s="7">
        <v>84330426</v>
      </c>
      <c r="X14" s="7">
        <v>6699906</v>
      </c>
      <c r="Y14" s="7">
        <v>0</v>
      </c>
      <c r="Z14" s="7">
        <v>663249</v>
      </c>
      <c r="AA14" s="7">
        <v>0</v>
      </c>
      <c r="AB14" s="7">
        <v>0</v>
      </c>
      <c r="AC14" s="7">
        <v>7363155</v>
      </c>
      <c r="AD14" s="7">
        <f t="shared" si="0"/>
        <v>76967271</v>
      </c>
      <c r="AE14" s="8">
        <v>0</v>
      </c>
      <c r="AF14" s="7">
        <v>0</v>
      </c>
      <c r="AG14" s="7">
        <f t="shared" si="1"/>
        <v>76967271</v>
      </c>
      <c r="AH14" s="7">
        <v>3316923</v>
      </c>
      <c r="AI14" s="7">
        <v>73650348</v>
      </c>
    </row>
    <row r="15" spans="1:36" s="3" customFormat="1" x14ac:dyDescent="0.25">
      <c r="A15" s="5">
        <v>8</v>
      </c>
      <c r="B15" s="5" t="s">
        <v>6</v>
      </c>
      <c r="C15" s="6">
        <v>378.5</v>
      </c>
      <c r="D15" s="6">
        <v>3028</v>
      </c>
      <c r="E15" s="7">
        <v>56191625</v>
      </c>
      <c r="F15" s="6">
        <v>5.5</v>
      </c>
      <c r="G15" s="7">
        <v>956054</v>
      </c>
      <c r="H15" s="6">
        <v>16</v>
      </c>
      <c r="I15" s="7">
        <v>2856708</v>
      </c>
      <c r="J15" s="6">
        <v>16</v>
      </c>
      <c r="K15" s="7">
        <v>2856708</v>
      </c>
      <c r="L15" s="6">
        <v>372</v>
      </c>
      <c r="M15" s="7">
        <v>3121427</v>
      </c>
      <c r="N15" s="6">
        <v>0</v>
      </c>
      <c r="O15" s="7">
        <v>0</v>
      </c>
      <c r="P15" s="7">
        <v>900000</v>
      </c>
      <c r="Q15" s="7">
        <v>3188463</v>
      </c>
      <c r="R15" s="7">
        <v>576924</v>
      </c>
      <c r="S15" s="7">
        <v>250000</v>
      </c>
      <c r="T15" s="7">
        <v>472108</v>
      </c>
      <c r="U15" s="7">
        <v>21157770</v>
      </c>
      <c r="V15" s="7">
        <v>0</v>
      </c>
      <c r="W15" s="7">
        <v>92527787</v>
      </c>
      <c r="X15" s="7">
        <v>7798831</v>
      </c>
      <c r="Y15" s="7">
        <v>0</v>
      </c>
      <c r="Z15" s="7">
        <v>742744</v>
      </c>
      <c r="AA15" s="7">
        <v>0</v>
      </c>
      <c r="AB15" s="7">
        <v>0</v>
      </c>
      <c r="AC15" s="7">
        <v>8541575</v>
      </c>
      <c r="AD15" s="7">
        <f t="shared" si="0"/>
        <v>83986212</v>
      </c>
      <c r="AE15" s="8">
        <v>0</v>
      </c>
      <c r="AF15" s="7">
        <v>0</v>
      </c>
      <c r="AG15" s="7">
        <f t="shared" si="1"/>
        <v>83986212</v>
      </c>
      <c r="AH15" s="7">
        <v>8702824</v>
      </c>
      <c r="AI15" s="7">
        <v>75283388</v>
      </c>
    </row>
    <row r="16" spans="1:36" s="3" customFormat="1" x14ac:dyDescent="0.25">
      <c r="A16" s="5">
        <v>9</v>
      </c>
      <c r="B16" s="5" t="s">
        <v>7</v>
      </c>
      <c r="C16" s="6">
        <v>332</v>
      </c>
      <c r="D16" s="6">
        <v>2656</v>
      </c>
      <c r="E16" s="7">
        <v>55779388</v>
      </c>
      <c r="F16" s="6">
        <v>3</v>
      </c>
      <c r="G16" s="7">
        <v>508167</v>
      </c>
      <c r="H16" s="6">
        <v>15</v>
      </c>
      <c r="I16" s="7">
        <v>2540835</v>
      </c>
      <c r="J16" s="6">
        <v>14</v>
      </c>
      <c r="K16" s="7">
        <v>2371446</v>
      </c>
      <c r="L16" s="6">
        <v>337</v>
      </c>
      <c r="M16" s="7">
        <v>3176285</v>
      </c>
      <c r="N16" s="6">
        <v>0</v>
      </c>
      <c r="O16" s="7">
        <v>0</v>
      </c>
      <c r="P16" s="7">
        <v>1620000</v>
      </c>
      <c r="Q16" s="7">
        <v>2973078</v>
      </c>
      <c r="R16" s="7">
        <v>1146155</v>
      </c>
      <c r="S16" s="7">
        <v>100000</v>
      </c>
      <c r="T16" s="7">
        <v>317600</v>
      </c>
      <c r="U16" s="7">
        <v>11966659</v>
      </c>
      <c r="V16" s="7">
        <v>0</v>
      </c>
      <c r="W16" s="7">
        <v>82499613</v>
      </c>
      <c r="X16" s="7">
        <v>6672247</v>
      </c>
      <c r="Y16" s="7">
        <v>0</v>
      </c>
      <c r="Z16" s="7">
        <v>660615</v>
      </c>
      <c r="AA16" s="7">
        <v>0</v>
      </c>
      <c r="AB16" s="7">
        <v>0</v>
      </c>
      <c r="AC16" s="7">
        <v>7332862</v>
      </c>
      <c r="AD16" s="7">
        <f t="shared" si="0"/>
        <v>75166751</v>
      </c>
      <c r="AE16" s="8">
        <v>0</v>
      </c>
      <c r="AF16" s="7">
        <v>0</v>
      </c>
      <c r="AG16" s="7">
        <f t="shared" si="1"/>
        <v>75166751</v>
      </c>
      <c r="AH16" s="7">
        <v>9278123</v>
      </c>
      <c r="AI16" s="7">
        <v>65888628</v>
      </c>
    </row>
    <row r="17" spans="1:35" s="3" customFormat="1" x14ac:dyDescent="0.25">
      <c r="A17" s="5">
        <v>10</v>
      </c>
      <c r="B17" s="5" t="s">
        <v>8</v>
      </c>
      <c r="C17" s="6">
        <v>292</v>
      </c>
      <c r="D17" s="6">
        <v>2330</v>
      </c>
      <c r="E17" s="7">
        <v>48790025</v>
      </c>
      <c r="F17" s="6">
        <v>1</v>
      </c>
      <c r="G17" s="7">
        <v>218217</v>
      </c>
      <c r="H17" s="6">
        <v>12</v>
      </c>
      <c r="I17" s="7">
        <v>2091628</v>
      </c>
      <c r="J17" s="6">
        <v>13</v>
      </c>
      <c r="K17" s="7">
        <v>2261017</v>
      </c>
      <c r="L17" s="6">
        <v>275</v>
      </c>
      <c r="M17" s="7">
        <v>2470364</v>
      </c>
      <c r="N17" s="6">
        <v>6</v>
      </c>
      <c r="O17" s="7">
        <v>127042</v>
      </c>
      <c r="P17" s="7">
        <v>1200000</v>
      </c>
      <c r="Q17" s="7">
        <v>2550001</v>
      </c>
      <c r="R17" s="7">
        <v>761539</v>
      </c>
      <c r="S17" s="7">
        <v>150000</v>
      </c>
      <c r="T17" s="7">
        <v>328656</v>
      </c>
      <c r="U17" s="7">
        <v>13665941</v>
      </c>
      <c r="V17" s="7">
        <v>0</v>
      </c>
      <c r="W17" s="7">
        <v>74614430</v>
      </c>
      <c r="X17" s="7">
        <v>5445908</v>
      </c>
      <c r="Y17" s="7">
        <v>0</v>
      </c>
      <c r="Z17" s="7">
        <v>543822</v>
      </c>
      <c r="AA17" s="7">
        <v>0</v>
      </c>
      <c r="AB17" s="7">
        <v>0</v>
      </c>
      <c r="AC17" s="7">
        <v>5989730</v>
      </c>
      <c r="AD17" s="7">
        <f t="shared" si="0"/>
        <v>68624700</v>
      </c>
      <c r="AE17" s="8">
        <v>0</v>
      </c>
      <c r="AF17" s="7">
        <v>0</v>
      </c>
      <c r="AG17" s="7">
        <f t="shared" si="1"/>
        <v>68624700</v>
      </c>
      <c r="AH17" s="7">
        <v>0</v>
      </c>
      <c r="AI17" s="7">
        <v>68624700</v>
      </c>
    </row>
    <row r="18" spans="1:35" s="3" customFormat="1" x14ac:dyDescent="0.25">
      <c r="A18" s="5">
        <v>11</v>
      </c>
      <c r="B18" s="5" t="s">
        <v>9</v>
      </c>
      <c r="C18" s="6">
        <v>428.5</v>
      </c>
      <c r="D18" s="6">
        <v>3358</v>
      </c>
      <c r="E18" s="7">
        <v>57641710</v>
      </c>
      <c r="F18" s="6">
        <v>2.5</v>
      </c>
      <c r="G18" s="7">
        <v>423473</v>
      </c>
      <c r="H18" s="6">
        <v>18</v>
      </c>
      <c r="I18" s="7">
        <v>3059134</v>
      </c>
      <c r="J18" s="6">
        <v>18</v>
      </c>
      <c r="K18" s="7">
        <v>3059134</v>
      </c>
      <c r="L18" s="6">
        <v>372</v>
      </c>
      <c r="M18" s="7">
        <v>2897606</v>
      </c>
      <c r="N18" s="6">
        <v>70</v>
      </c>
      <c r="O18" s="7">
        <v>1482156</v>
      </c>
      <c r="P18" s="7">
        <v>300000</v>
      </c>
      <c r="Q18" s="7">
        <v>4482694</v>
      </c>
      <c r="R18" s="7">
        <v>184615</v>
      </c>
      <c r="S18" s="7">
        <v>250000</v>
      </c>
      <c r="T18" s="7">
        <v>541820</v>
      </c>
      <c r="U18" s="7">
        <v>25494938</v>
      </c>
      <c r="V18" s="7">
        <v>0</v>
      </c>
      <c r="W18" s="7">
        <v>99817280</v>
      </c>
      <c r="X18" s="7">
        <v>8351453</v>
      </c>
      <c r="Y18" s="7">
        <v>0</v>
      </c>
      <c r="Z18" s="7">
        <v>795372</v>
      </c>
      <c r="AA18" s="7">
        <v>0</v>
      </c>
      <c r="AB18" s="7">
        <v>0</v>
      </c>
      <c r="AC18" s="7">
        <v>9146825</v>
      </c>
      <c r="AD18" s="7">
        <f t="shared" si="0"/>
        <v>90670455</v>
      </c>
      <c r="AE18" s="8">
        <v>0</v>
      </c>
      <c r="AF18" s="7">
        <v>0</v>
      </c>
      <c r="AG18" s="7">
        <f t="shared" si="1"/>
        <v>90670455</v>
      </c>
      <c r="AH18" s="7">
        <v>9784307</v>
      </c>
      <c r="AI18" s="7">
        <v>80886148</v>
      </c>
    </row>
    <row r="19" spans="1:35" s="3" customFormat="1" x14ac:dyDescent="0.25">
      <c r="A19" s="5">
        <v>12</v>
      </c>
      <c r="B19" s="5" t="s">
        <v>10</v>
      </c>
      <c r="C19" s="6">
        <v>313</v>
      </c>
      <c r="D19" s="6">
        <v>2504</v>
      </c>
      <c r="E19" s="7">
        <v>47554115</v>
      </c>
      <c r="F19" s="6">
        <v>1</v>
      </c>
      <c r="G19" s="7">
        <v>169389</v>
      </c>
      <c r="H19" s="6">
        <v>13</v>
      </c>
      <c r="I19" s="7">
        <v>2183437</v>
      </c>
      <c r="J19" s="6">
        <v>14</v>
      </c>
      <c r="K19" s="7">
        <v>2334206</v>
      </c>
      <c r="L19" s="6">
        <v>315</v>
      </c>
      <c r="M19" s="7">
        <v>2693497</v>
      </c>
      <c r="N19" s="6">
        <v>0</v>
      </c>
      <c r="O19" s="7">
        <v>0</v>
      </c>
      <c r="P19" s="7">
        <v>900000</v>
      </c>
      <c r="Q19" s="7">
        <v>2163461</v>
      </c>
      <c r="R19" s="7">
        <v>576924</v>
      </c>
      <c r="S19" s="7">
        <v>150000</v>
      </c>
      <c r="T19" s="7">
        <v>285840</v>
      </c>
      <c r="U19" s="7">
        <v>20946806</v>
      </c>
      <c r="V19" s="7">
        <v>0</v>
      </c>
      <c r="W19" s="7">
        <v>79957675</v>
      </c>
      <c r="X19" s="7">
        <v>5086763</v>
      </c>
      <c r="Y19" s="7">
        <v>23819</v>
      </c>
      <c r="Z19" s="7">
        <v>484451</v>
      </c>
      <c r="AA19" s="7">
        <v>0</v>
      </c>
      <c r="AB19" s="7">
        <v>0</v>
      </c>
      <c r="AC19" s="7">
        <v>5595033</v>
      </c>
      <c r="AD19" s="7">
        <f t="shared" si="0"/>
        <v>74362642</v>
      </c>
      <c r="AE19" s="8">
        <v>0</v>
      </c>
      <c r="AF19" s="7">
        <v>0</v>
      </c>
      <c r="AG19" s="7">
        <f t="shared" si="1"/>
        <v>74362642</v>
      </c>
      <c r="AH19" s="7">
        <v>10873619</v>
      </c>
      <c r="AI19" s="7">
        <v>63489023</v>
      </c>
    </row>
    <row r="20" spans="1:35" s="3" customFormat="1" x14ac:dyDescent="0.25">
      <c r="A20" s="5">
        <v>13</v>
      </c>
      <c r="B20" s="5" t="s">
        <v>18</v>
      </c>
      <c r="C20" s="6">
        <v>631</v>
      </c>
      <c r="D20" s="6">
        <v>5048</v>
      </c>
      <c r="E20" s="7">
        <v>166719863</v>
      </c>
      <c r="F20" s="6">
        <v>6</v>
      </c>
      <c r="G20" s="7">
        <v>1026467</v>
      </c>
      <c r="H20" s="6">
        <v>27</v>
      </c>
      <c r="I20" s="7">
        <v>4609643</v>
      </c>
      <c r="J20" s="6">
        <v>33</v>
      </c>
      <c r="K20" s="7">
        <v>5625979</v>
      </c>
      <c r="L20" s="6">
        <v>419.5</v>
      </c>
      <c r="M20" s="7">
        <v>6385687</v>
      </c>
      <c r="N20" s="6">
        <v>0</v>
      </c>
      <c r="O20" s="7">
        <v>0</v>
      </c>
      <c r="P20" s="7">
        <v>6900000</v>
      </c>
      <c r="Q20" s="7">
        <v>5576926</v>
      </c>
      <c r="R20" s="7">
        <v>4761543</v>
      </c>
      <c r="S20" s="7">
        <v>100000</v>
      </c>
      <c r="T20" s="7">
        <v>513860</v>
      </c>
      <c r="U20" s="7">
        <v>0</v>
      </c>
      <c r="V20" s="7">
        <v>600000</v>
      </c>
      <c r="W20" s="7">
        <v>202819968</v>
      </c>
      <c r="X20" s="7">
        <v>12584349</v>
      </c>
      <c r="Y20" s="7">
        <v>0</v>
      </c>
      <c r="Z20" s="7">
        <v>1198503</v>
      </c>
      <c r="AA20" s="7">
        <v>0</v>
      </c>
      <c r="AB20" s="7">
        <v>0</v>
      </c>
      <c r="AC20" s="7">
        <v>13782852</v>
      </c>
      <c r="AD20" s="7">
        <f t="shared" si="0"/>
        <v>189037116</v>
      </c>
      <c r="AE20" s="8">
        <v>0</v>
      </c>
      <c r="AF20" s="7">
        <v>0</v>
      </c>
      <c r="AG20" s="7">
        <f t="shared" si="1"/>
        <v>189037116</v>
      </c>
      <c r="AH20" s="7">
        <v>5343475</v>
      </c>
      <c r="AI20" s="7">
        <v>183693641</v>
      </c>
    </row>
    <row r="21" spans="1:35" s="3" customFormat="1" x14ac:dyDescent="0.25">
      <c r="A21" s="5">
        <v>14</v>
      </c>
      <c r="B21" s="5" t="s">
        <v>19</v>
      </c>
      <c r="C21" s="6">
        <v>154.5</v>
      </c>
      <c r="D21" s="6">
        <v>1214</v>
      </c>
      <c r="E21" s="7">
        <v>25039458</v>
      </c>
      <c r="F21" s="6">
        <v>2.5</v>
      </c>
      <c r="G21" s="7">
        <v>423473</v>
      </c>
      <c r="H21" s="6">
        <v>7</v>
      </c>
      <c r="I21" s="7">
        <v>1185723</v>
      </c>
      <c r="J21" s="6">
        <v>7</v>
      </c>
      <c r="K21" s="7">
        <v>1167103</v>
      </c>
      <c r="L21" s="6">
        <v>117</v>
      </c>
      <c r="M21" s="7">
        <v>1262246</v>
      </c>
      <c r="N21" s="6">
        <v>22</v>
      </c>
      <c r="O21" s="7">
        <v>465820</v>
      </c>
      <c r="P21" s="7">
        <v>600000</v>
      </c>
      <c r="Q21" s="7">
        <v>593270</v>
      </c>
      <c r="R21" s="7">
        <v>384616</v>
      </c>
      <c r="S21" s="7">
        <v>50000</v>
      </c>
      <c r="T21" s="7">
        <v>95280</v>
      </c>
      <c r="U21" s="7">
        <v>10020769</v>
      </c>
      <c r="V21" s="7">
        <v>0</v>
      </c>
      <c r="W21" s="7">
        <v>41287758</v>
      </c>
      <c r="X21" s="7">
        <v>3237031</v>
      </c>
      <c r="Y21" s="7">
        <v>0</v>
      </c>
      <c r="Z21" s="7">
        <v>308287</v>
      </c>
      <c r="AA21" s="7">
        <v>0</v>
      </c>
      <c r="AB21" s="7">
        <v>0</v>
      </c>
      <c r="AC21" s="7">
        <v>3545318</v>
      </c>
      <c r="AD21" s="7">
        <f t="shared" si="0"/>
        <v>37742440</v>
      </c>
      <c r="AE21" s="8">
        <v>0</v>
      </c>
      <c r="AF21" s="7">
        <v>0</v>
      </c>
      <c r="AG21" s="7">
        <f t="shared" si="1"/>
        <v>37742440</v>
      </c>
      <c r="AH21" s="7">
        <v>3908312</v>
      </c>
      <c r="AI21" s="7">
        <v>33834128</v>
      </c>
    </row>
    <row r="22" spans="1:35" s="3" customFormat="1" x14ac:dyDescent="0.25">
      <c r="A22" s="5">
        <v>15</v>
      </c>
      <c r="B22" s="5" t="s">
        <v>20</v>
      </c>
      <c r="C22" s="6">
        <v>190</v>
      </c>
      <c r="D22" s="6">
        <v>1497</v>
      </c>
      <c r="E22" s="7">
        <v>43650874</v>
      </c>
      <c r="F22" s="6">
        <v>1</v>
      </c>
      <c r="G22" s="7">
        <v>169389</v>
      </c>
      <c r="H22" s="6">
        <v>8</v>
      </c>
      <c r="I22" s="7">
        <v>1381120</v>
      </c>
      <c r="J22" s="6">
        <v>8</v>
      </c>
      <c r="K22" s="7">
        <v>1381120</v>
      </c>
      <c r="L22" s="6">
        <v>175</v>
      </c>
      <c r="M22" s="7">
        <v>2254937</v>
      </c>
      <c r="N22" s="6">
        <v>23</v>
      </c>
      <c r="O22" s="7">
        <v>486994</v>
      </c>
      <c r="P22" s="7">
        <v>2220000</v>
      </c>
      <c r="Q22" s="7">
        <v>2192308</v>
      </c>
      <c r="R22" s="7">
        <v>1523078</v>
      </c>
      <c r="S22" s="7">
        <v>150000</v>
      </c>
      <c r="T22" s="7">
        <v>161777</v>
      </c>
      <c r="U22" s="7">
        <v>0</v>
      </c>
      <c r="V22" s="7">
        <v>0</v>
      </c>
      <c r="W22" s="7">
        <v>55571597</v>
      </c>
      <c r="X22" s="7">
        <v>3770463</v>
      </c>
      <c r="Y22" s="7">
        <v>0</v>
      </c>
      <c r="Z22" s="7">
        <v>359090</v>
      </c>
      <c r="AA22" s="7">
        <v>0</v>
      </c>
      <c r="AB22" s="7">
        <v>0</v>
      </c>
      <c r="AC22" s="7">
        <v>4129553</v>
      </c>
      <c r="AD22" s="7">
        <f t="shared" si="0"/>
        <v>51442044</v>
      </c>
      <c r="AE22" s="8">
        <v>0</v>
      </c>
      <c r="AF22" s="7">
        <v>0</v>
      </c>
      <c r="AG22" s="7">
        <f t="shared" si="1"/>
        <v>51442044</v>
      </c>
      <c r="AH22" s="7">
        <v>0</v>
      </c>
      <c r="AI22" s="7">
        <v>51442044</v>
      </c>
    </row>
    <row r="23" spans="1:35" s="3" customFormat="1" x14ac:dyDescent="0.25">
      <c r="A23" s="5">
        <v>16</v>
      </c>
      <c r="B23" s="5" t="s">
        <v>11</v>
      </c>
      <c r="C23" s="6">
        <v>95.5</v>
      </c>
      <c r="D23" s="6">
        <v>764</v>
      </c>
      <c r="E23" s="7">
        <v>22342225</v>
      </c>
      <c r="F23" s="6">
        <v>0.5</v>
      </c>
      <c r="G23" s="7">
        <v>87566</v>
      </c>
      <c r="H23" s="6">
        <v>4</v>
      </c>
      <c r="I23" s="7">
        <v>700532</v>
      </c>
      <c r="J23" s="6">
        <v>4</v>
      </c>
      <c r="K23" s="7">
        <v>700532</v>
      </c>
      <c r="L23" s="6">
        <v>100</v>
      </c>
      <c r="M23" s="7">
        <v>1292989</v>
      </c>
      <c r="N23" s="6">
        <v>0</v>
      </c>
      <c r="O23" s="7">
        <v>0</v>
      </c>
      <c r="P23" s="7">
        <v>1200000</v>
      </c>
      <c r="Q23" s="7">
        <v>643270</v>
      </c>
      <c r="R23" s="7">
        <v>765386</v>
      </c>
      <c r="S23" s="7">
        <v>50000</v>
      </c>
      <c r="T23" s="7">
        <v>131348</v>
      </c>
      <c r="U23" s="7">
        <v>0</v>
      </c>
      <c r="V23" s="7">
        <v>0</v>
      </c>
      <c r="W23" s="7">
        <v>27913848</v>
      </c>
      <c r="X23" s="7">
        <v>1912456</v>
      </c>
      <c r="Y23" s="7">
        <v>0</v>
      </c>
      <c r="Z23" s="7">
        <v>182140</v>
      </c>
      <c r="AA23" s="7">
        <v>0</v>
      </c>
      <c r="AB23" s="7">
        <v>0</v>
      </c>
      <c r="AC23" s="7">
        <v>2094596</v>
      </c>
      <c r="AD23" s="7">
        <f t="shared" si="0"/>
        <v>25819252</v>
      </c>
      <c r="AE23" s="8">
        <v>0</v>
      </c>
      <c r="AF23" s="7">
        <v>0</v>
      </c>
      <c r="AG23" s="7">
        <f t="shared" si="1"/>
        <v>25819252</v>
      </c>
      <c r="AH23" s="7">
        <v>0</v>
      </c>
      <c r="AI23" s="7">
        <v>25819252</v>
      </c>
    </row>
    <row r="24" spans="1:35" s="3" customFormat="1" x14ac:dyDescent="0.25">
      <c r="A24" s="5">
        <v>17</v>
      </c>
      <c r="B24" s="5" t="s">
        <v>21</v>
      </c>
      <c r="C24" s="6">
        <v>198</v>
      </c>
      <c r="D24" s="6">
        <v>1584</v>
      </c>
      <c r="E24" s="7">
        <v>43289647</v>
      </c>
      <c r="F24" s="6">
        <v>0</v>
      </c>
      <c r="G24" s="7">
        <v>0</v>
      </c>
      <c r="H24" s="6">
        <v>8</v>
      </c>
      <c r="I24" s="7">
        <v>1299707</v>
      </c>
      <c r="J24" s="6">
        <v>9</v>
      </c>
      <c r="K24" s="7">
        <v>1458015</v>
      </c>
      <c r="L24" s="6">
        <v>214</v>
      </c>
      <c r="M24" s="7">
        <v>2583452</v>
      </c>
      <c r="N24" s="6">
        <v>0</v>
      </c>
      <c r="O24" s="7">
        <v>0</v>
      </c>
      <c r="P24" s="7">
        <v>1200000</v>
      </c>
      <c r="Q24" s="7">
        <v>1350000</v>
      </c>
      <c r="R24" s="7">
        <v>769232</v>
      </c>
      <c r="S24" s="7">
        <v>50000</v>
      </c>
      <c r="T24" s="7">
        <v>182252</v>
      </c>
      <c r="U24" s="7">
        <v>5947628</v>
      </c>
      <c r="V24" s="7">
        <v>0</v>
      </c>
      <c r="W24" s="7">
        <v>58129933</v>
      </c>
      <c r="X24" s="7">
        <v>3733419</v>
      </c>
      <c r="Y24" s="7">
        <v>0</v>
      </c>
      <c r="Z24" s="7">
        <v>379083</v>
      </c>
      <c r="AA24" s="7">
        <v>0</v>
      </c>
      <c r="AB24" s="7">
        <v>0</v>
      </c>
      <c r="AC24" s="7">
        <v>4112502</v>
      </c>
      <c r="AD24" s="7">
        <f t="shared" si="0"/>
        <v>54017431</v>
      </c>
      <c r="AE24" s="8">
        <v>0</v>
      </c>
      <c r="AF24" s="7">
        <v>0</v>
      </c>
      <c r="AG24" s="7">
        <f t="shared" si="1"/>
        <v>54017431</v>
      </c>
      <c r="AH24" s="7">
        <v>2409246</v>
      </c>
      <c r="AI24" s="7">
        <v>51608185</v>
      </c>
    </row>
    <row r="25" spans="1:35" s="3" customFormat="1" x14ac:dyDescent="0.25">
      <c r="A25" s="5">
        <v>18</v>
      </c>
      <c r="B25" s="5" t="s">
        <v>22</v>
      </c>
      <c r="C25" s="6">
        <v>155.5</v>
      </c>
      <c r="D25" s="6">
        <v>1244</v>
      </c>
      <c r="E25" s="7">
        <v>32313257</v>
      </c>
      <c r="F25" s="6">
        <v>2</v>
      </c>
      <c r="G25" s="7">
        <v>338778</v>
      </c>
      <c r="H25" s="6">
        <v>7</v>
      </c>
      <c r="I25" s="7">
        <v>1185723</v>
      </c>
      <c r="J25" s="6">
        <v>17.5</v>
      </c>
      <c r="K25" s="7">
        <v>2964311</v>
      </c>
      <c r="L25" s="6">
        <v>81.5</v>
      </c>
      <c r="M25" s="7">
        <v>991751</v>
      </c>
      <c r="N25" s="6">
        <v>0</v>
      </c>
      <c r="O25" s="7">
        <v>0</v>
      </c>
      <c r="P25" s="7">
        <v>1500000</v>
      </c>
      <c r="Q25" s="7">
        <v>1325960</v>
      </c>
      <c r="R25" s="7">
        <v>953847</v>
      </c>
      <c r="S25" s="7">
        <v>0</v>
      </c>
      <c r="T25" s="7">
        <v>0</v>
      </c>
      <c r="U25" s="7">
        <v>2320618</v>
      </c>
      <c r="V25" s="7">
        <v>600000</v>
      </c>
      <c r="W25" s="7">
        <v>44494245</v>
      </c>
      <c r="X25" s="7">
        <v>3237031</v>
      </c>
      <c r="Y25" s="7">
        <v>0</v>
      </c>
      <c r="Z25" s="7">
        <v>308287</v>
      </c>
      <c r="AA25" s="7">
        <v>0</v>
      </c>
      <c r="AB25" s="7">
        <v>0</v>
      </c>
      <c r="AC25" s="7">
        <v>3545318</v>
      </c>
      <c r="AD25" s="7">
        <f t="shared" si="0"/>
        <v>40948927</v>
      </c>
      <c r="AE25" s="8">
        <v>0</v>
      </c>
      <c r="AF25" s="7">
        <v>0</v>
      </c>
      <c r="AG25" s="7">
        <f t="shared" si="1"/>
        <v>40948927</v>
      </c>
      <c r="AH25" s="7">
        <v>0</v>
      </c>
      <c r="AI25" s="7">
        <v>40948927</v>
      </c>
    </row>
    <row r="26" spans="1:35" s="3" customFormat="1" x14ac:dyDescent="0.25">
      <c r="A26" s="5">
        <v>19</v>
      </c>
      <c r="B26" s="5" t="s">
        <v>23</v>
      </c>
      <c r="C26" s="6">
        <v>307</v>
      </c>
      <c r="D26" s="6">
        <v>2456</v>
      </c>
      <c r="E26" s="7">
        <v>37428678</v>
      </c>
      <c r="F26" s="6">
        <v>4</v>
      </c>
      <c r="G26" s="7">
        <v>677556</v>
      </c>
      <c r="H26" s="6">
        <v>18</v>
      </c>
      <c r="I26" s="7">
        <v>3036126</v>
      </c>
      <c r="J26" s="6">
        <v>14</v>
      </c>
      <c r="K26" s="7">
        <v>2371447</v>
      </c>
      <c r="L26" s="6">
        <v>332</v>
      </c>
      <c r="M26" s="7">
        <v>2159386</v>
      </c>
      <c r="N26" s="6">
        <v>0</v>
      </c>
      <c r="O26" s="7">
        <v>0</v>
      </c>
      <c r="P26" s="7">
        <v>300000</v>
      </c>
      <c r="Q26" s="7">
        <v>894232</v>
      </c>
      <c r="R26" s="7">
        <v>261539</v>
      </c>
      <c r="S26" s="7">
        <v>0</v>
      </c>
      <c r="T26" s="7">
        <v>254080</v>
      </c>
      <c r="U26" s="7">
        <v>24554213</v>
      </c>
      <c r="V26" s="7">
        <v>300000</v>
      </c>
      <c r="W26" s="7">
        <v>72237257</v>
      </c>
      <c r="X26" s="7">
        <v>6678968</v>
      </c>
      <c r="Y26" s="7">
        <v>0</v>
      </c>
      <c r="Z26" s="7">
        <v>706150</v>
      </c>
      <c r="AA26" s="7">
        <v>0</v>
      </c>
      <c r="AB26" s="7">
        <v>0</v>
      </c>
      <c r="AC26" s="7">
        <v>7385118</v>
      </c>
      <c r="AD26" s="7">
        <f t="shared" si="0"/>
        <v>64852139</v>
      </c>
      <c r="AE26" s="8">
        <v>0</v>
      </c>
      <c r="AF26" s="7">
        <v>0</v>
      </c>
      <c r="AG26" s="7">
        <f t="shared" si="1"/>
        <v>64852139</v>
      </c>
      <c r="AH26" s="7">
        <v>64852139</v>
      </c>
      <c r="AI26" s="7">
        <v>0</v>
      </c>
    </row>
    <row r="27" spans="1:35" s="3" customFormat="1" x14ac:dyDescent="0.25">
      <c r="A27" s="12" t="s">
        <v>55</v>
      </c>
      <c r="B27" s="12"/>
      <c r="C27" s="9">
        <f t="shared" ref="C27:AI27" si="2">SUM(C8:C26)</f>
        <v>6839</v>
      </c>
      <c r="D27" s="9">
        <f t="shared" si="2"/>
        <v>54547</v>
      </c>
      <c r="E27" s="10">
        <f t="shared" si="2"/>
        <v>1480871242</v>
      </c>
      <c r="F27" s="9">
        <f t="shared" si="2"/>
        <v>59</v>
      </c>
      <c r="G27" s="10">
        <f t="shared" si="2"/>
        <v>12676636</v>
      </c>
      <c r="H27" s="9">
        <f t="shared" si="2"/>
        <v>294</v>
      </c>
      <c r="I27" s="10">
        <f t="shared" si="2"/>
        <v>60303262</v>
      </c>
      <c r="J27" s="9">
        <f t="shared" si="2"/>
        <v>311</v>
      </c>
      <c r="K27" s="10">
        <f t="shared" si="2"/>
        <v>63125344</v>
      </c>
      <c r="L27" s="9">
        <f t="shared" si="2"/>
        <v>4843.5</v>
      </c>
      <c r="M27" s="10">
        <f t="shared" si="2"/>
        <v>69382430</v>
      </c>
      <c r="N27" s="9">
        <f t="shared" si="2"/>
        <v>165</v>
      </c>
      <c r="O27" s="10">
        <f t="shared" si="2"/>
        <v>3493653</v>
      </c>
      <c r="P27" s="10">
        <f t="shared" si="2"/>
        <v>45540000</v>
      </c>
      <c r="Q27" s="10">
        <f t="shared" si="2"/>
        <v>54049048</v>
      </c>
      <c r="R27" s="10">
        <f t="shared" si="2"/>
        <v>30388497</v>
      </c>
      <c r="S27" s="10">
        <f t="shared" si="2"/>
        <v>2300000</v>
      </c>
      <c r="T27" s="10">
        <f t="shared" si="2"/>
        <v>6186946</v>
      </c>
      <c r="U27" s="10">
        <f t="shared" si="2"/>
        <v>194009448</v>
      </c>
      <c r="V27" s="10">
        <f t="shared" si="2"/>
        <v>12320000</v>
      </c>
      <c r="W27" s="10">
        <f t="shared" si="2"/>
        <v>2034646506</v>
      </c>
      <c r="X27" s="10">
        <f t="shared" si="2"/>
        <v>130198551</v>
      </c>
      <c r="Y27" s="10">
        <f t="shared" si="2"/>
        <v>1109703</v>
      </c>
      <c r="Z27" s="10">
        <f t="shared" si="2"/>
        <v>13337862</v>
      </c>
      <c r="AA27" s="10">
        <f t="shared" si="2"/>
        <v>0</v>
      </c>
      <c r="AB27" s="10">
        <f t="shared" si="2"/>
        <v>0</v>
      </c>
      <c r="AC27" s="10">
        <f t="shared" si="2"/>
        <v>144646116</v>
      </c>
      <c r="AD27" s="10">
        <f t="shared" si="2"/>
        <v>1890000390</v>
      </c>
      <c r="AE27" s="9">
        <f t="shared" si="2"/>
        <v>0</v>
      </c>
      <c r="AF27" s="10">
        <f t="shared" si="2"/>
        <v>0</v>
      </c>
      <c r="AG27" s="10">
        <f t="shared" si="2"/>
        <v>1890000390</v>
      </c>
      <c r="AH27" s="10">
        <f t="shared" si="2"/>
        <v>209970115</v>
      </c>
      <c r="AI27" s="10">
        <f t="shared" si="2"/>
        <v>1680030275</v>
      </c>
    </row>
  </sheetData>
  <mergeCells count="3">
    <mergeCell ref="A3:AJ3"/>
    <mergeCell ref="A4:AJ4"/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Dat</cp:lastModifiedBy>
  <dcterms:created xsi:type="dcterms:W3CDTF">2021-12-17T21:29:28Z</dcterms:created>
  <dcterms:modified xsi:type="dcterms:W3CDTF">2022-05-13T06:18:25Z</dcterms:modified>
</cp:coreProperties>
</file>