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RM_Last\01.VS_HRM\01.VietSoftHRM\VietSoftHRM\bin\Debug\lib\Template\"/>
    </mc:Choice>
  </mc:AlternateContent>
  <bookViews>
    <workbookView xWindow="480" yWindow="30" windowWidth="18195" windowHeight="11760"/>
  </bookViews>
  <sheets>
    <sheet name="CBChuyen" sheetId="1" r:id="rId1"/>
    <sheet name="PhieuLuong" sheetId="2" r:id="rId2"/>
    <sheet name="Sheet3" sheetId="3" r:id="rId3"/>
  </sheets>
  <externalReferences>
    <externalReference r:id="rId4"/>
    <externalReference r:id="rId5"/>
  </externalReferences>
  <definedNames>
    <definedName name="PhieuLuongT13">CBChuyen!$A$7:$Z$7</definedName>
  </definedNames>
  <calcPr calcId="162913"/>
</workbook>
</file>

<file path=xl/calcChain.xml><?xml version="1.0" encoding="utf-8"?>
<calcChain xmlns="http://schemas.openxmlformats.org/spreadsheetml/2006/main">
  <c r="B9" i="2" l="1"/>
  <c r="B8" i="2"/>
  <c r="B46" i="2"/>
  <c r="B39" i="2"/>
  <c r="B44" i="2" s="1"/>
  <c r="B17" i="2"/>
  <c r="B16" i="2"/>
  <c r="B35" i="2" s="1"/>
  <c r="B36" i="2" s="1"/>
  <c r="B15" i="2"/>
  <c r="E6" i="2"/>
  <c r="E1" i="2"/>
  <c r="E9" i="2" s="1"/>
  <c r="E5" i="2"/>
  <c r="D45" i="2" s="1"/>
  <c r="B7" i="2"/>
  <c r="B6" i="2"/>
  <c r="B5" i="2"/>
  <c r="A45" i="2" s="1"/>
  <c r="B47" i="2"/>
  <c r="D3" i="2"/>
  <c r="D2" i="2"/>
  <c r="D47" i="2"/>
  <c r="D46" i="2"/>
  <c r="A47" i="2"/>
  <c r="A46" i="2"/>
  <c r="E16" i="2" l="1"/>
  <c r="E35" i="2" s="1"/>
  <c r="E36" i="2" s="1"/>
  <c r="E39" i="2"/>
  <c r="E44" i="2" s="1"/>
  <c r="E15" i="2"/>
  <c r="E17" i="2"/>
  <c r="E8" i="2"/>
  <c r="E47" i="2"/>
  <c r="E7" i="2"/>
  <c r="E46" i="2"/>
</calcChain>
</file>

<file path=xl/comments1.xml><?xml version="1.0" encoding="utf-8"?>
<comments xmlns="http://schemas.openxmlformats.org/spreadsheetml/2006/main">
  <authors>
    <author>User</author>
  </authors>
  <commentList>
    <comment ref="B36" authorId="0" shapeId="0">
      <text>
        <r>
          <rPr>
            <b/>
            <sz val="8"/>
            <color indexed="81"/>
            <rFont val="Tahoma"/>
            <family val="2"/>
          </rPr>
          <t>Kiem tra Sai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8"/>
            <color indexed="81"/>
            <rFont val="Tahoma"/>
            <family val="2"/>
          </rPr>
          <t>Kiem tra Sai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<sst xmlns="http://schemas.openxmlformats.org/spreadsheetml/2006/main" count="95" uniqueCount="76">
  <si>
    <t>STT</t>
  </si>
  <si>
    <t>MSNV</t>
  </si>
  <si>
    <t>HOÏ VAØ TEÂN</t>
  </si>
  <si>
    <t>BOÄ PHAÄN</t>
  </si>
  <si>
    <t>NGAØY VAØO</t>
  </si>
  <si>
    <t>TOÅNG THANH TOAÙN</t>
  </si>
  <si>
    <t>THUEÁ TNCN</t>
  </si>
  <si>
    <t>TIEÀN MAËT</t>
  </si>
  <si>
    <t>ATM</t>
  </si>
  <si>
    <t>MY THO GARMENT IMPORT EXPORT CO., LTD</t>
  </si>
  <si>
    <t>10 WARD - MY THO - TIEN GIANG</t>
  </si>
  <si>
    <t>Maõ soá (Code):</t>
  </si>
  <si>
    <t>Hoï teân (Name):</t>
  </si>
  <si>
    <t>Boä phaän (Dept):</t>
  </si>
  <si>
    <t>Chöùc vuï (Position):</t>
  </si>
  <si>
    <t>Löông cô baûn (Basic salary):</t>
  </si>
  <si>
    <t>Thanh toaùn (Payment):</t>
  </si>
  <si>
    <t>Toång thu nhaäp (Gross income):</t>
  </si>
  <si>
    <t>Khaáu tröø (Deduction)</t>
  </si>
  <si>
    <t>TN chòu thueá (Income for tax):</t>
  </si>
  <si>
    <t>Thueá thu nhaäp phaûi noäp (Payable for PIT):</t>
  </si>
  <si>
    <t>Toång khaáu tröø (Total deduction):</t>
  </si>
  <si>
    <t>Kyù nhaän (Received by): ……………………………………………………………</t>
  </si>
  <si>
    <t xml:space="preserve">* Coâng ty xin caûm ôn vaø ghi nhaän söï ñoùng goùp quyù baùu cuûa Anh / Chò. </t>
  </si>
  <si>
    <t xml:space="preserve">* Coâng ty quy ñònh taát caû caùc CB-CNV trong Coâng Ty phaûi tuyeät ñoái </t>
  </si>
  <si>
    <t xml:space="preserve">baûo maät möùc löông cuûa chính mình vaø khoâng ñöôïc pheùp xem löông </t>
  </si>
  <si>
    <t>cuûa ngöôøi khaùc, neáu vi phaïm seõ bò buoäc thoâi vieäc.</t>
  </si>
  <si>
    <t xml:space="preserve">Toång tieàn löông </t>
  </si>
  <si>
    <t>Tieàn löông T. 13</t>
  </si>
  <si>
    <t>Thöôûng hieäu quaû SXKD</t>
  </si>
  <si>
    <t>PHIEÁU THANH TOAÙN LÖÔNG THAÙNG 13 - 2015</t>
  </si>
  <si>
    <t>(PAYSLIP FOR THE MONTH OF 13 - 2015)</t>
  </si>
  <si>
    <t>Thaùng 1</t>
  </si>
  <si>
    <t>Thaùng 2</t>
  </si>
  <si>
    <t>Thaùng 3</t>
  </si>
  <si>
    <t>Thaùng 4</t>
  </si>
  <si>
    <t>Thaùng 5</t>
  </si>
  <si>
    <t>Thaùng 6</t>
  </si>
  <si>
    <t>Thaùng 7</t>
  </si>
  <si>
    <t>Thaùng 8</t>
  </si>
  <si>
    <t>Thaùng 9</t>
  </si>
  <si>
    <t>Thaùng 10</t>
  </si>
  <si>
    <t>Thaùng 11</t>
  </si>
  <si>
    <t>Thaùng 12</t>
  </si>
  <si>
    <t>TOÅNG COÄNG</t>
  </si>
  <si>
    <t>TIEÀN LÖÔNG T.13</t>
  </si>
  <si>
    <t>THÖÔÛNG HIEÄU QUAÛ SXKD</t>
  </si>
  <si>
    <t>THÖÏC TRAÛ</t>
  </si>
  <si>
    <t>KYÙ NHAÄN
(Signature)</t>
  </si>
  <si>
    <t>{PhieuLuongT13.STT}</t>
  </si>
  <si>
    <t>{PhieuLuongT13.MS_CN}</t>
  </si>
  <si>
    <t>{PhieuLuongT13.HO_TEN}</t>
  </si>
  <si>
    <t>{PhieuLuongT13.TEN_TO}</t>
  </si>
  <si>
    <t>{PhieuLuongT13.NGAY_VL}</t>
  </si>
  <si>
    <t>{PhieuLuongT13.T_1}</t>
  </si>
  <si>
    <t>{PhieuLuongT13.T_2}</t>
  </si>
  <si>
    <t>{PhieuLuongT13.T_3}</t>
  </si>
  <si>
    <t>{PhieuLuongT13.T_4}</t>
  </si>
  <si>
    <t>{PhieuLuongT13.T_5}</t>
  </si>
  <si>
    <t>{PhieuLuongT13.T_6}</t>
  </si>
  <si>
    <t>{PhieuLuongT13.T_7}</t>
  </si>
  <si>
    <t>{PhieuLuongT13.T_8}</t>
  </si>
  <si>
    <t>{PhieuLuongT13.T_9}</t>
  </si>
  <si>
    <t>{PhieuLuongT13.T_10}</t>
  </si>
  <si>
    <t>{PhieuLuongT13.T_11}</t>
  </si>
  <si>
    <t>{PhieuLuongT13.T_12}</t>
  </si>
  <si>
    <t>{PhieuLuongT13.LUONG_T13}</t>
  </si>
  <si>
    <t>{PhieuLuongT13.THUC_TRA}</t>
  </si>
  <si>
    <t>{PhieuLuongT13.THUE_TNCN}</t>
  </si>
  <si>
    <t>{PhieuLuongT13.TONG_THANH_TOAN}</t>
  </si>
  <si>
    <t>{PhieuLuongT13.TIEN_MAT}</t>
  </si>
  <si>
    <t>{PhieuLuongT13.ATM}</t>
  </si>
  <si>
    <t>{PhieuLuongT13.KY_NHAN}</t>
  </si>
  <si>
    <t>{PhieuLuongT13.TONG_LUONG}</t>
  </si>
  <si>
    <t>{PhieuLuongT13.THUONG_HQ_KD}</t>
  </si>
  <si>
    <t>info.NAM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</si>
</sst>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#;\(#,###\);\ ;\ "/>
    <numFmt numFmtId="165" formatCode="#,##0.0_);\(#,##0.0\)"/>
    <numFmt numFmtId="166" formatCode="_(* #,##0_);_(* \(#,##0\);_(* &quot;-&quot;??_);_(@_)"/>
  </numFmts>
  <fonts count="30" x14ac:knownFonts="1">
    <font>
      <sz val="10"/>
      <name val="Arial"/>
    </font>
    <font>
      <sz val="10"/>
      <name val="Arial"/>
      <family val="2"/>
    </font>
    <font>
      <b/>
      <sz val="20"/>
      <color indexed="10"/>
      <name val="VNI-Helve-Condense"/>
    </font>
    <font>
      <sz val="8"/>
      <name val="Arial"/>
      <family val="2"/>
    </font>
    <font>
      <b/>
      <sz val="11"/>
      <color indexed="48"/>
      <name val="VNI-Helve-Condense"/>
    </font>
    <font>
      <sz val="10"/>
      <name val="Arial"/>
      <family val="2"/>
    </font>
    <font>
      <b/>
      <sz val="10"/>
      <color indexed="14"/>
      <name val="VNI-Times"/>
    </font>
    <font>
      <sz val="10"/>
      <name val="VNI-Times"/>
    </font>
    <font>
      <b/>
      <sz val="10"/>
      <name val="VNI-Times"/>
    </font>
    <font>
      <sz val="10"/>
      <color indexed="10"/>
      <name val="VNI-Times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VNI-Times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0"/>
      <name val="VNI-Times"/>
    </font>
    <font>
      <sz val="10"/>
      <name val="Arial"/>
      <family val="2"/>
    </font>
    <font>
      <b/>
      <sz val="16"/>
      <name val="VNI-Times"/>
    </font>
    <font>
      <b/>
      <sz val="12"/>
      <name val="VNI-Times"/>
    </font>
    <font>
      <sz val="11"/>
      <name val="VNI-Times"/>
    </font>
    <font>
      <b/>
      <sz val="11"/>
      <name val="VNI-Times"/>
    </font>
    <font>
      <sz val="11"/>
      <name val="Arial"/>
      <family val="2"/>
    </font>
    <font>
      <i/>
      <sz val="11"/>
      <name val="VNI-Times"/>
    </font>
    <font>
      <b/>
      <sz val="8"/>
      <color rgb="FF0000FF"/>
      <name val="VNI-Helve-Condense"/>
    </font>
    <font>
      <b/>
      <sz val="8"/>
      <color rgb="FFFF0000"/>
      <name val="VNI-Helve-Condense"/>
    </font>
    <font>
      <sz val="8"/>
      <color theme="1"/>
      <name val="Times New Roman"/>
      <family val="1"/>
    </font>
    <font>
      <sz val="10"/>
      <name val="Times New Roman"/>
      <family val="1"/>
    </font>
    <font>
      <b/>
      <sz val="2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Fill="1" applyAlignment="1">
      <alignment horizontal="left"/>
    </xf>
    <xf numFmtId="0" fontId="6" fillId="2" borderId="0" xfId="0" applyFont="1" applyFill="1"/>
    <xf numFmtId="0" fontId="7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37" fontId="8" fillId="0" borderId="0" xfId="0" applyNumberFormat="1" applyFont="1"/>
    <xf numFmtId="0" fontId="7" fillId="0" borderId="0" xfId="0" applyFont="1" applyBorder="1" applyAlignment="1">
      <alignment horizontal="left" vertical="center"/>
    </xf>
    <xf numFmtId="37" fontId="9" fillId="0" borderId="0" xfId="0" applyNumberFormat="1" applyFont="1"/>
    <xf numFmtId="0" fontId="7" fillId="0" borderId="0" xfId="2" applyFont="1" applyAlignment="1"/>
    <xf numFmtId="0" fontId="8" fillId="0" borderId="0" xfId="0" applyFont="1"/>
    <xf numFmtId="37" fontId="7" fillId="0" borderId="0" xfId="0" applyNumberFormat="1" applyFont="1" applyAlignment="1">
      <alignment horizontal="right" shrinkToFit="1"/>
    </xf>
    <xf numFmtId="165" fontId="7" fillId="0" borderId="0" xfId="0" applyNumberFormat="1" applyFont="1"/>
    <xf numFmtId="37" fontId="7" fillId="0" borderId="0" xfId="0" applyNumberFormat="1" applyFont="1"/>
    <xf numFmtId="37" fontId="13" fillId="0" borderId="0" xfId="0" applyNumberFormat="1" applyFont="1"/>
    <xf numFmtId="37" fontId="7" fillId="0" borderId="0" xfId="0" applyNumberFormat="1" applyFont="1" applyBorder="1" applyAlignment="1">
      <alignment horizontal="left" vertical="center" wrapText="1"/>
    </xf>
    <xf numFmtId="0" fontId="17" fillId="0" borderId="0" xfId="0" applyFont="1"/>
    <xf numFmtId="0" fontId="18" fillId="0" borderId="0" xfId="0" applyFont="1"/>
    <xf numFmtId="0" fontId="12" fillId="0" borderId="0" xfId="0" applyFont="1" applyBorder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Border="1"/>
    <xf numFmtId="0" fontId="18" fillId="0" borderId="0" xfId="0" applyFont="1" applyBorder="1"/>
    <xf numFmtId="0" fontId="6" fillId="0" borderId="0" xfId="0" applyFont="1" applyFill="1" applyBorder="1" applyAlignment="1">
      <alignment horizontal="left"/>
    </xf>
    <xf numFmtId="0" fontId="6" fillId="2" borderId="0" xfId="0" applyFont="1" applyFill="1" applyBorder="1"/>
    <xf numFmtId="0" fontId="7" fillId="0" borderId="0" xfId="0" applyFont="1" applyBorder="1"/>
    <xf numFmtId="0" fontId="8" fillId="0" borderId="0" xfId="0" applyFont="1" applyBorder="1" applyAlignment="1">
      <alignment horizontal="center" shrinkToFit="1"/>
    </xf>
    <xf numFmtId="37" fontId="7" fillId="0" borderId="0" xfId="0" applyNumberFormat="1" applyFont="1" applyBorder="1" applyAlignment="1">
      <alignment horizontal="right" shrinkToFit="1"/>
    </xf>
    <xf numFmtId="165" fontId="7" fillId="0" borderId="0" xfId="0" applyNumberFormat="1" applyFont="1" applyBorder="1"/>
    <xf numFmtId="37" fontId="7" fillId="0" borderId="0" xfId="0" applyNumberFormat="1" applyFont="1" applyBorder="1"/>
    <xf numFmtId="37" fontId="8" fillId="0" borderId="0" xfId="0" applyNumberFormat="1" applyFont="1" applyBorder="1"/>
    <xf numFmtId="37" fontId="13" fillId="0" borderId="0" xfId="0" applyNumberFormat="1" applyFont="1" applyBorder="1"/>
    <xf numFmtId="37" fontId="9" fillId="0" borderId="0" xfId="0" applyNumberFormat="1" applyFont="1" applyBorder="1"/>
    <xf numFmtId="0" fontId="7" fillId="0" borderId="0" xfId="2" applyFont="1" applyBorder="1" applyAlignment="1"/>
    <xf numFmtId="0" fontId="8" fillId="0" borderId="0" xfId="0" applyFont="1" applyBorder="1"/>
    <xf numFmtId="0" fontId="17" fillId="0" borderId="0" xfId="0" applyFont="1" applyBorder="1"/>
    <xf numFmtId="0" fontId="19" fillId="0" borderId="0" xfId="2" applyFont="1" applyAlignment="1">
      <alignment vertical="center"/>
    </xf>
    <xf numFmtId="0" fontId="20" fillId="0" borderId="0" xfId="2" applyFont="1" applyAlignment="1">
      <alignment vertical="center"/>
    </xf>
    <xf numFmtId="43" fontId="0" fillId="0" borderId="0" xfId="1" applyFont="1"/>
    <xf numFmtId="166" fontId="7" fillId="0" borderId="0" xfId="1" applyNumberFormat="1" applyFont="1" applyBorder="1"/>
    <xf numFmtId="0" fontId="21" fillId="0" borderId="0" xfId="0" applyFont="1" applyBorder="1" applyAlignment="1">
      <alignment horizontal="left"/>
    </xf>
    <xf numFmtId="0" fontId="21" fillId="0" borderId="1" xfId="0" applyFont="1" applyBorder="1" applyAlignment="1">
      <alignment horizontal="left" indent="2"/>
    </xf>
    <xf numFmtId="0" fontId="22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indent="2"/>
    </xf>
    <xf numFmtId="0" fontId="23" fillId="0" borderId="0" xfId="0" applyFont="1"/>
    <xf numFmtId="0" fontId="21" fillId="0" borderId="0" xfId="0" applyFont="1" applyBorder="1" applyAlignment="1">
      <alignment horizontal="left" wrapText="1" indent="2"/>
    </xf>
    <xf numFmtId="0" fontId="22" fillId="0" borderId="0" xfId="0" applyFont="1" applyBorder="1" applyAlignment="1">
      <alignment horizontal="left" wrapText="1" indent="2"/>
    </xf>
    <xf numFmtId="0" fontId="22" fillId="0" borderId="0" xfId="0" applyFont="1" applyBorder="1" applyAlignment="1">
      <alignment horizontal="left" indent="2"/>
    </xf>
    <xf numFmtId="0" fontId="24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left" vertical="center"/>
    </xf>
    <xf numFmtId="0" fontId="21" fillId="0" borderId="0" xfId="2" applyFont="1" applyAlignment="1"/>
    <xf numFmtId="0" fontId="21" fillId="0" borderId="0" xfId="2" applyFont="1" applyBorder="1" applyAlignment="1"/>
    <xf numFmtId="0" fontId="2" fillId="0" borderId="0" xfId="0" applyFont="1" applyAlignment="1">
      <alignment vertical="center"/>
    </xf>
    <xf numFmtId="0" fontId="25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7" fillId="0" borderId="3" xfId="0" applyFont="1" applyBorder="1"/>
    <xf numFmtId="0" fontId="27" fillId="0" borderId="3" xfId="0" applyFont="1" applyBorder="1" applyAlignment="1">
      <alignment wrapText="1"/>
    </xf>
    <xf numFmtId="14" fontId="27" fillId="0" borderId="3" xfId="0" applyNumberFormat="1" applyFont="1" applyBorder="1"/>
    <xf numFmtId="164" fontId="27" fillId="0" borderId="3" xfId="0" applyNumberFormat="1" applyFont="1" applyBorder="1"/>
    <xf numFmtId="0" fontId="28" fillId="0" borderId="0" xfId="0" applyFont="1"/>
    <xf numFmtId="0" fontId="4" fillId="0" borderId="0" xfId="0" applyFont="1" applyFill="1" applyAlignment="1">
      <alignment horizontal="left"/>
    </xf>
    <xf numFmtId="0" fontId="19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_Salary sheets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0</xdr:rowOff>
    </xdr:from>
    <xdr:to>
      <xdr:col>2</xdr:col>
      <xdr:colOff>180975</xdr:colOff>
      <xdr:row>55</xdr:row>
      <xdr:rowOff>0</xdr:rowOff>
    </xdr:to>
    <xdr:sp macro="" textlink="">
      <xdr:nvSpPr>
        <xdr:cNvPr id="1049" name="Line 7"/>
        <xdr:cNvSpPr>
          <a:spLocks noChangeShapeType="1"/>
        </xdr:cNvSpPr>
      </xdr:nvSpPr>
      <xdr:spPr bwMode="auto">
        <a:xfrm flipH="1" flipV="1">
          <a:off x="6019800" y="0"/>
          <a:ext cx="19050" cy="7381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i\2015\THANG%2001-2015\BANG%20LUONG%20T01-2015\THONG%20TIN%20CHUNG-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RM/2015/MyTho/TaiLieu/HoTroLuongT3/SALARY%20FEB-2015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NV"/>
      <sheetName val="Ghi chu dieu chinh"/>
      <sheetName val="Bang cong"/>
      <sheetName val="TCC"/>
      <sheetName val="Luong CB"/>
      <sheetName val="CDV"/>
      <sheetName val="GTGC"/>
      <sheetName val="HS"/>
      <sheetName val="Tam ung"/>
      <sheetName val="00000000"/>
      <sheetName val="10000000"/>
      <sheetName val="20000000"/>
      <sheetName val="30000000"/>
      <sheetName val="THONG TIN CHUNG-"/>
    </sheetNames>
    <sheetDataSet>
      <sheetData sheetId="0" refreshError="1"/>
      <sheetData sheetId="1" refreshError="1">
        <row r="8">
          <cell r="B8" t="str">
            <v>0173</v>
          </cell>
          <cell r="C8" t="str">
            <v>IR-0173</v>
          </cell>
          <cell r="D8" t="str">
            <v>NGUYEÃN HOAØNG TUAÁN</v>
          </cell>
          <cell r="E8" t="str">
            <v>BP. UÛI TP</v>
          </cell>
          <cell r="F8">
            <v>3500000</v>
          </cell>
          <cell r="G8">
            <v>0</v>
          </cell>
          <cell r="R8" t="str">
            <v/>
          </cell>
          <cell r="U8">
            <v>521634.61538461543</v>
          </cell>
          <cell r="W8">
            <v>521634.61538461543</v>
          </cell>
          <cell r="AG8">
            <v>0</v>
          </cell>
          <cell r="AH8" t="str">
            <v>Phuï caáp xuaát haøng</v>
          </cell>
          <cell r="AI8" t="str">
            <v>B/s Tca T1/2015</v>
          </cell>
          <cell r="AJ8">
            <v>1</v>
          </cell>
          <cell r="AK8" t="str">
            <v>MT</v>
          </cell>
          <cell r="AL8">
            <v>2</v>
          </cell>
        </row>
        <row r="9">
          <cell r="B9" t="str">
            <v>0800</v>
          </cell>
          <cell r="C9" t="str">
            <v>IR-0800</v>
          </cell>
          <cell r="D9" t="str">
            <v>NGUYEÃN DUY KHAÙNH</v>
          </cell>
          <cell r="E9" t="str">
            <v>BP. UÛI TP</v>
          </cell>
          <cell r="F9">
            <v>3500000</v>
          </cell>
          <cell r="G9">
            <v>0</v>
          </cell>
          <cell r="R9" t="str">
            <v/>
          </cell>
          <cell r="U9">
            <v>580528.84615384624</v>
          </cell>
          <cell r="W9">
            <v>580528.84615384624</v>
          </cell>
          <cell r="AG9">
            <v>0</v>
          </cell>
          <cell r="AH9" t="str">
            <v>Phuï caáp xuaát haøng</v>
          </cell>
          <cell r="AI9" t="str">
            <v>B/s Tca T1/2015</v>
          </cell>
          <cell r="AJ9">
            <v>1</v>
          </cell>
          <cell r="AK9" t="str">
            <v>MT</v>
          </cell>
        </row>
        <row r="10">
          <cell r="B10" t="str">
            <v>0162</v>
          </cell>
          <cell r="C10" t="str">
            <v>QC-0162</v>
          </cell>
          <cell r="D10" t="str">
            <v>NGUYEÃN LEÂ KIM CHAÂU</v>
          </cell>
          <cell r="E10" t="str">
            <v>C. CH. DUØNG</v>
          </cell>
          <cell r="F10">
            <v>3419625</v>
          </cell>
          <cell r="G10">
            <v>24</v>
          </cell>
          <cell r="H10">
            <v>1</v>
          </cell>
          <cell r="R10">
            <v>50000</v>
          </cell>
          <cell r="W10">
            <v>50000</v>
          </cell>
          <cell r="AG10">
            <v>0</v>
          </cell>
          <cell r="AH10" t="str">
            <v>PC con &lt;6T T.01/2015</v>
          </cell>
          <cell r="AJ10">
            <v>1</v>
          </cell>
          <cell r="AK10" t="str">
            <v>MT</v>
          </cell>
        </row>
        <row r="11">
          <cell r="B11" t="str">
            <v>0168</v>
          </cell>
          <cell r="C11" t="str">
            <v>W-0168</v>
          </cell>
          <cell r="D11" t="str">
            <v>Nguyễn Thị Thu Hằng</v>
          </cell>
          <cell r="E11" t="str">
            <v>KNPL</v>
          </cell>
          <cell r="F11">
            <v>3244125</v>
          </cell>
          <cell r="G11">
            <v>25.5</v>
          </cell>
          <cell r="H11">
            <v>1</v>
          </cell>
          <cell r="R11">
            <v>50000</v>
          </cell>
          <cell r="W11">
            <v>50000</v>
          </cell>
          <cell r="AG11">
            <v>0</v>
          </cell>
          <cell r="AH11" t="str">
            <v>PC con &lt;6T T.01/2015</v>
          </cell>
          <cell r="AJ11">
            <v>1</v>
          </cell>
          <cell r="AK11" t="str">
            <v>MT</v>
          </cell>
        </row>
        <row r="12">
          <cell r="B12" t="str">
            <v>0749</v>
          </cell>
          <cell r="C12" t="str">
            <v>W-0749</v>
          </cell>
          <cell r="D12" t="str">
            <v>Ñaëng Truùc Duy</v>
          </cell>
          <cell r="E12" t="str">
            <v>KNPL</v>
          </cell>
          <cell r="F12">
            <v>3089625</v>
          </cell>
          <cell r="G12">
            <v>0</v>
          </cell>
          <cell r="R12" t="str">
            <v/>
          </cell>
          <cell r="W12">
            <v>0</v>
          </cell>
          <cell r="AA12">
            <v>26964</v>
          </cell>
          <cell r="AG12">
            <v>26964</v>
          </cell>
          <cell r="AH12" t="str">
            <v>CÑP T12/14</v>
          </cell>
          <cell r="AJ12">
            <v>1</v>
          </cell>
          <cell r="AK12" t="str">
            <v>MT</v>
          </cell>
        </row>
        <row r="13">
          <cell r="B13" t="str">
            <v>0527</v>
          </cell>
          <cell r="C13" t="str">
            <v>W-0527</v>
          </cell>
          <cell r="D13" t="str">
            <v>NGUYEÃN HOAØNG VUÕ THUAÄN</v>
          </cell>
          <cell r="E13" t="str">
            <v>KNPL</v>
          </cell>
          <cell r="F13">
            <v>3700000</v>
          </cell>
          <cell r="G13">
            <v>0</v>
          </cell>
          <cell r="R13" t="str">
            <v/>
          </cell>
          <cell r="U13">
            <v>53365.384615384617</v>
          </cell>
          <cell r="W13">
            <v>53365.384615384617</v>
          </cell>
          <cell r="AG13">
            <v>0</v>
          </cell>
          <cell r="AH13" t="str">
            <v>Phuï caáp xuoáng haøng</v>
          </cell>
          <cell r="AI13" t="str">
            <v>B/s Tca T1/2015</v>
          </cell>
          <cell r="AJ13">
            <v>1</v>
          </cell>
          <cell r="AK13" t="str">
            <v>MT</v>
          </cell>
        </row>
        <row r="14">
          <cell r="B14" t="str">
            <v>0070</v>
          </cell>
          <cell r="C14" t="str">
            <v>PP-0070</v>
          </cell>
          <cell r="D14" t="str">
            <v>Leâ Thò Hoàng Loan</v>
          </cell>
          <cell r="E14" t="str">
            <v>P. CBSX</v>
          </cell>
          <cell r="F14">
            <v>3958825</v>
          </cell>
          <cell r="G14">
            <v>25.5</v>
          </cell>
          <cell r="H14">
            <v>1</v>
          </cell>
          <cell r="R14">
            <v>50000</v>
          </cell>
          <cell r="W14">
            <v>50000</v>
          </cell>
          <cell r="AG14">
            <v>0</v>
          </cell>
          <cell r="AH14" t="str">
            <v>PC con &lt;6T T.01/2015</v>
          </cell>
          <cell r="AJ14">
            <v>1</v>
          </cell>
          <cell r="AK14" t="str">
            <v>MT</v>
          </cell>
        </row>
        <row r="15">
          <cell r="B15" t="str">
            <v>0127</v>
          </cell>
          <cell r="C15" t="str">
            <v>PP-0127</v>
          </cell>
          <cell r="D15" t="str">
            <v>Löu Thò Tuyeát Hoa</v>
          </cell>
          <cell r="E15" t="str">
            <v>P. CBSX</v>
          </cell>
          <cell r="F15">
            <v>3419625</v>
          </cell>
          <cell r="G15">
            <v>26</v>
          </cell>
          <cell r="H15">
            <v>1</v>
          </cell>
          <cell r="R15">
            <v>50000</v>
          </cell>
          <cell r="W15">
            <v>50000</v>
          </cell>
          <cell r="AG15">
            <v>0</v>
          </cell>
          <cell r="AH15" t="str">
            <v>PC con &lt;6T T.01/2015</v>
          </cell>
          <cell r="AJ15">
            <v>1</v>
          </cell>
          <cell r="AK15" t="str">
            <v>MT</v>
          </cell>
        </row>
        <row r="16">
          <cell r="B16" t="str">
            <v>0632</v>
          </cell>
          <cell r="C16" t="str">
            <v>PP-0632</v>
          </cell>
          <cell r="D16" t="str">
            <v>Huyønh Thò Yeán</v>
          </cell>
          <cell r="E16" t="str">
            <v>P. CBSX</v>
          </cell>
          <cell r="F16">
            <v>3419625</v>
          </cell>
          <cell r="G16">
            <v>26</v>
          </cell>
          <cell r="H16">
            <v>1</v>
          </cell>
          <cell r="R16">
            <v>50000</v>
          </cell>
          <cell r="W16">
            <v>50000</v>
          </cell>
          <cell r="AG16">
            <v>0</v>
          </cell>
          <cell r="AH16" t="str">
            <v>PC con &lt;6T T.01/2015</v>
          </cell>
          <cell r="AJ16">
            <v>1</v>
          </cell>
          <cell r="AK16" t="str">
            <v>MT</v>
          </cell>
        </row>
        <row r="17">
          <cell r="B17" t="str">
            <v>0710</v>
          </cell>
          <cell r="C17" t="str">
            <v>PP-0710</v>
          </cell>
          <cell r="D17" t="str">
            <v>Leâ Thò Hoàng Cuùc</v>
          </cell>
          <cell r="E17" t="str">
            <v>P. CBSX</v>
          </cell>
          <cell r="F17">
            <v>3419625</v>
          </cell>
          <cell r="G17">
            <v>26</v>
          </cell>
          <cell r="H17">
            <v>1</v>
          </cell>
          <cell r="R17">
            <v>50000</v>
          </cell>
          <cell r="W17">
            <v>50000</v>
          </cell>
          <cell r="AG17">
            <v>0</v>
          </cell>
          <cell r="AH17" t="str">
            <v>PC con &lt;6T T.01/2015</v>
          </cell>
          <cell r="AJ17">
            <v>1</v>
          </cell>
          <cell r="AK17" t="str">
            <v>MT</v>
          </cell>
        </row>
        <row r="18">
          <cell r="B18" t="str">
            <v>0012</v>
          </cell>
          <cell r="C18" t="str">
            <v>ME-0012</v>
          </cell>
          <cell r="D18" t="str">
            <v>LEÂ HOAØN TOAØN</v>
          </cell>
          <cell r="E18" t="str">
            <v>P. CÔ ÑIEÄN</v>
          </cell>
          <cell r="F18">
            <v>9000000</v>
          </cell>
          <cell r="G18">
            <v>0</v>
          </cell>
          <cell r="R18" t="str">
            <v/>
          </cell>
          <cell r="U18">
            <v>1081730.7692307692</v>
          </cell>
          <cell r="W18">
            <v>1081730.7692307692</v>
          </cell>
          <cell r="AG18">
            <v>0</v>
          </cell>
          <cell r="AH18" t="str">
            <v>Phuï caáp coâng trình</v>
          </cell>
          <cell r="AI18" t="str">
            <v>B/s Tca T1/2015</v>
          </cell>
          <cell r="AJ18">
            <v>1</v>
          </cell>
          <cell r="AK18" t="str">
            <v>MT</v>
          </cell>
          <cell r="AL18">
            <v>8</v>
          </cell>
        </row>
        <row r="19">
          <cell r="B19" t="str">
            <v>0464</v>
          </cell>
          <cell r="C19" t="str">
            <v>ME-0464</v>
          </cell>
          <cell r="D19" t="str">
            <v>TOÁNG ÑAÏI CÖÔØNG NHA</v>
          </cell>
          <cell r="E19" t="str">
            <v>P. CÔ ÑIEÄN</v>
          </cell>
          <cell r="F19">
            <v>6500000</v>
          </cell>
          <cell r="G19">
            <v>0</v>
          </cell>
          <cell r="R19" t="str">
            <v/>
          </cell>
          <cell r="U19">
            <v>843750</v>
          </cell>
          <cell r="W19">
            <v>843750</v>
          </cell>
          <cell r="AG19">
            <v>0</v>
          </cell>
          <cell r="AH19" t="str">
            <v>Phuï caáp coâng trình</v>
          </cell>
          <cell r="AI19" t="str">
            <v>B/s Tca T1/2015</v>
          </cell>
          <cell r="AJ19">
            <v>1</v>
          </cell>
          <cell r="AK19" t="str">
            <v>MT</v>
          </cell>
        </row>
        <row r="20">
          <cell r="B20" t="str">
            <v>0486</v>
          </cell>
          <cell r="C20" t="str">
            <v>ME-0486</v>
          </cell>
          <cell r="D20" t="str">
            <v>VOÕ THAØNH ÑAÏT</v>
          </cell>
          <cell r="E20" t="str">
            <v>P. CÔ ÑIEÄN</v>
          </cell>
          <cell r="F20">
            <v>5000000</v>
          </cell>
          <cell r="G20">
            <v>0</v>
          </cell>
          <cell r="R20" t="str">
            <v/>
          </cell>
          <cell r="U20">
            <v>1213942.3076923077</v>
          </cell>
          <cell r="W20">
            <v>1213942.3076923077</v>
          </cell>
          <cell r="AG20">
            <v>0</v>
          </cell>
          <cell r="AH20" t="str">
            <v>Phuï caáp coâng trình</v>
          </cell>
          <cell r="AI20" t="str">
            <v>B/s Tca T1/2015</v>
          </cell>
          <cell r="AJ20">
            <v>1</v>
          </cell>
          <cell r="AK20" t="str">
            <v>MT</v>
          </cell>
          <cell r="AL20">
            <v>8</v>
          </cell>
        </row>
        <row r="21">
          <cell r="B21" t="str">
            <v>0504</v>
          </cell>
          <cell r="C21" t="str">
            <v>ME-0504</v>
          </cell>
          <cell r="D21" t="str">
            <v>LEÂ VAÊN TEØO</v>
          </cell>
          <cell r="E21" t="str">
            <v>P. CÔ ÑIEÄN</v>
          </cell>
          <cell r="F21">
            <v>6000000</v>
          </cell>
          <cell r="G21">
            <v>0</v>
          </cell>
          <cell r="R21" t="str">
            <v/>
          </cell>
          <cell r="U21">
            <v>1600961.5384615385</v>
          </cell>
          <cell r="W21">
            <v>1600961.5384615385</v>
          </cell>
          <cell r="X21">
            <v>254112</v>
          </cell>
          <cell r="Y21">
            <v>47646</v>
          </cell>
          <cell r="Z21">
            <v>31764</v>
          </cell>
          <cell r="AG21">
            <v>333522</v>
          </cell>
          <cell r="AH21" t="str">
            <v>Phuï caáp coâng trình,Truy thu BH T2/14 do Tang B/s</v>
          </cell>
          <cell r="AI21" t="str">
            <v>B/s Tca T1/2015</v>
          </cell>
          <cell r="AJ21">
            <v>1</v>
          </cell>
          <cell r="AK21" t="str">
            <v>MT</v>
          </cell>
          <cell r="AL21">
            <v>24</v>
          </cell>
        </row>
        <row r="22">
          <cell r="B22" t="str">
            <v>0505</v>
          </cell>
          <cell r="C22" t="str">
            <v>ME-0505</v>
          </cell>
          <cell r="D22" t="str">
            <v>LAÂM HOAØI NAM</v>
          </cell>
          <cell r="E22" t="str">
            <v>P. CÔ ÑIEÄN</v>
          </cell>
          <cell r="F22">
            <v>10000000</v>
          </cell>
          <cell r="G22">
            <v>0</v>
          </cell>
          <cell r="R22" t="str">
            <v/>
          </cell>
          <cell r="U22">
            <v>2776442.307692308</v>
          </cell>
          <cell r="W22">
            <v>2776442.307692308</v>
          </cell>
          <cell r="X22">
            <v>254112</v>
          </cell>
          <cell r="Y22">
            <v>47646</v>
          </cell>
          <cell r="Z22">
            <v>31764</v>
          </cell>
          <cell r="AG22">
            <v>333522</v>
          </cell>
          <cell r="AH22" t="str">
            <v>Phuï caáp coâng trình,Truy thu BH T2/14 do Tang B/s</v>
          </cell>
          <cell r="AI22" t="str">
            <v>B/s Tca T1/2015</v>
          </cell>
          <cell r="AJ22">
            <v>1</v>
          </cell>
          <cell r="AK22" t="str">
            <v>MT</v>
          </cell>
          <cell r="AL22">
            <v>24</v>
          </cell>
        </row>
        <row r="23">
          <cell r="B23" t="str">
            <v>0023</v>
          </cell>
          <cell r="C23" t="str">
            <v>ME-0023</v>
          </cell>
          <cell r="D23" t="str">
            <v>NGUYEÃN THANH NHAØN</v>
          </cell>
          <cell r="E23" t="str">
            <v>P. CÔ ÑIEÄN</v>
          </cell>
          <cell r="F23">
            <v>7000000</v>
          </cell>
          <cell r="G23">
            <v>0</v>
          </cell>
          <cell r="R23" t="str">
            <v/>
          </cell>
          <cell r="U23">
            <v>1405048.076923077</v>
          </cell>
          <cell r="W23">
            <v>1405048.076923077</v>
          </cell>
          <cell r="AG23">
            <v>0</v>
          </cell>
          <cell r="AH23" t="str">
            <v>Phuï caáp coâng trình</v>
          </cell>
          <cell r="AI23" t="str">
            <v>B/s Tca T1/2015</v>
          </cell>
          <cell r="AJ23">
            <v>1</v>
          </cell>
          <cell r="AK23" t="str">
            <v>MT</v>
          </cell>
          <cell r="AL23">
            <v>16</v>
          </cell>
        </row>
        <row r="24">
          <cell r="B24" t="str">
            <v>0171</v>
          </cell>
          <cell r="C24" t="str">
            <v>ME-0171</v>
          </cell>
          <cell r="D24" t="str">
            <v>NGUYEÃN PHUÙC TAÂN</v>
          </cell>
          <cell r="E24" t="str">
            <v>P. CÔ ÑIEÄN</v>
          </cell>
          <cell r="F24">
            <v>6500000</v>
          </cell>
          <cell r="G24">
            <v>0</v>
          </cell>
          <cell r="R24" t="str">
            <v/>
          </cell>
          <cell r="U24">
            <v>937500</v>
          </cell>
          <cell r="W24">
            <v>937500</v>
          </cell>
          <cell r="AG24">
            <v>0</v>
          </cell>
          <cell r="AH24" t="str">
            <v>Phuï caáp coâng trình</v>
          </cell>
          <cell r="AI24" t="str">
            <v>B/s Tca T1/2015</v>
          </cell>
          <cell r="AJ24">
            <v>1</v>
          </cell>
          <cell r="AK24" t="str">
            <v>MT</v>
          </cell>
        </row>
        <row r="25">
          <cell r="B25" t="str">
            <v>0820</v>
          </cell>
          <cell r="C25" t="str">
            <v>ME-0820</v>
          </cell>
          <cell r="D25" t="str">
            <v>TRAÀN MINH TUAÁN</v>
          </cell>
          <cell r="E25" t="str">
            <v>P. CÔ ÑIEÄN</v>
          </cell>
          <cell r="F25">
            <v>6000000</v>
          </cell>
          <cell r="G25">
            <v>0</v>
          </cell>
          <cell r="R25" t="str">
            <v/>
          </cell>
          <cell r="U25">
            <v>1326923.076923077</v>
          </cell>
          <cell r="W25">
            <v>1326923.076923077</v>
          </cell>
          <cell r="AG25">
            <v>0</v>
          </cell>
          <cell r="AH25" t="str">
            <v>Phuï caáp coâng trình</v>
          </cell>
          <cell r="AI25" t="str">
            <v>B/s Tca T1/2015</v>
          </cell>
          <cell r="AJ25">
            <v>1</v>
          </cell>
          <cell r="AK25" t="str">
            <v>MT</v>
          </cell>
          <cell r="AL25">
            <v>8</v>
          </cell>
        </row>
        <row r="26">
          <cell r="B26" t="str">
            <v>0731</v>
          </cell>
          <cell r="C26" t="str">
            <v>ME-0731</v>
          </cell>
          <cell r="D26" t="str">
            <v>PHAN THÒ MYÕ LAN</v>
          </cell>
          <cell r="E26" t="str">
            <v>P. CÔ ÑIEÄN</v>
          </cell>
          <cell r="F26">
            <v>4500000</v>
          </cell>
          <cell r="G26">
            <v>0</v>
          </cell>
          <cell r="R26" t="str">
            <v/>
          </cell>
          <cell r="U26">
            <v>876201.92307692301</v>
          </cell>
          <cell r="W26">
            <v>876201.92307692301</v>
          </cell>
          <cell r="AA26">
            <v>29844</v>
          </cell>
          <cell r="AG26">
            <v>29844</v>
          </cell>
          <cell r="AH26" t="str">
            <v>CÑP T12/14 + Phuï caáp coâng trình</v>
          </cell>
          <cell r="AI26" t="str">
            <v>B/s Tca T1/2015</v>
          </cell>
          <cell r="AJ26">
            <v>1</v>
          </cell>
          <cell r="AK26" t="str">
            <v>MT</v>
          </cell>
        </row>
        <row r="27">
          <cell r="B27" t="str">
            <v>0217</v>
          </cell>
          <cell r="C27" t="str">
            <v>ME-0217</v>
          </cell>
          <cell r="D27" t="str">
            <v>ÑAØO  NGOÏC KIEÁN</v>
          </cell>
          <cell r="E27" t="str">
            <v>P. CÔ ÑIEÄN</v>
          </cell>
          <cell r="F27">
            <v>4000000</v>
          </cell>
          <cell r="G27">
            <v>0</v>
          </cell>
          <cell r="R27" t="str">
            <v/>
          </cell>
          <cell r="U27">
            <v>923076.92307692301</v>
          </cell>
          <cell r="W27">
            <v>923076.92307692301</v>
          </cell>
          <cell r="AG27">
            <v>0</v>
          </cell>
          <cell r="AH27" t="str">
            <v>Phuï caáp coâng trình</v>
          </cell>
          <cell r="AI27" t="str">
            <v>B/s Tca T1/2015</v>
          </cell>
          <cell r="AJ27">
            <v>1</v>
          </cell>
          <cell r="AK27" t="str">
            <v>MT</v>
          </cell>
          <cell r="AL27">
            <v>24</v>
          </cell>
        </row>
        <row r="28">
          <cell r="B28" t="str">
            <v>0735</v>
          </cell>
          <cell r="C28" t="str">
            <v>ME-0735</v>
          </cell>
          <cell r="D28" t="str">
            <v>LÖU KIM LAÂM</v>
          </cell>
          <cell r="E28" t="str">
            <v>P. CÔ ÑIEÄN</v>
          </cell>
          <cell r="F28">
            <v>6000000</v>
          </cell>
          <cell r="G28">
            <v>0</v>
          </cell>
          <cell r="R28" t="str">
            <v/>
          </cell>
          <cell r="U28">
            <v>1067307.6923076923</v>
          </cell>
          <cell r="W28">
            <v>1067307.6923076923</v>
          </cell>
          <cell r="AG28">
            <v>0</v>
          </cell>
          <cell r="AH28" t="str">
            <v>Phuï caáp coâng trình</v>
          </cell>
          <cell r="AI28" t="str">
            <v>B/s Tca T1/2015</v>
          </cell>
          <cell r="AJ28">
            <v>1</v>
          </cell>
          <cell r="AK28" t="str">
            <v>MT</v>
          </cell>
          <cell r="AL28">
            <v>8</v>
          </cell>
        </row>
        <row r="29">
          <cell r="B29" t="str">
            <v>0502</v>
          </cell>
          <cell r="C29" t="str">
            <v>ME-0502</v>
          </cell>
          <cell r="D29" t="str">
            <v>HUYØNH CHAÙNH TRÍ</v>
          </cell>
          <cell r="E29" t="str">
            <v>P. CÔ ÑIEÄN</v>
          </cell>
          <cell r="F29">
            <v>5839625</v>
          </cell>
          <cell r="G29">
            <v>0</v>
          </cell>
          <cell r="R29" t="str">
            <v/>
          </cell>
          <cell r="U29">
            <v>0</v>
          </cell>
          <cell r="W29">
            <v>0</v>
          </cell>
          <cell r="X29">
            <v>407712</v>
          </cell>
          <cell r="Y29">
            <v>76446</v>
          </cell>
          <cell r="Z29">
            <v>50964</v>
          </cell>
          <cell r="AG29">
            <v>535122</v>
          </cell>
          <cell r="AH29" t="str">
            <v>Truy thu BH T2/14 do Tang B/s</v>
          </cell>
          <cell r="AJ29">
            <v>1</v>
          </cell>
          <cell r="AK29" t="str">
            <v>MT</v>
          </cell>
        </row>
        <row r="30">
          <cell r="B30" t="str">
            <v>0157</v>
          </cell>
          <cell r="C30" t="str">
            <v>P-0157</v>
          </cell>
          <cell r="D30" t="str">
            <v>Nguyeãn Thò Moäng Tuyeàn</v>
          </cell>
          <cell r="E30" t="str">
            <v>P. KEÁ HOAÏCH</v>
          </cell>
          <cell r="F30">
            <v>3419625</v>
          </cell>
          <cell r="G30">
            <v>22</v>
          </cell>
          <cell r="H30">
            <v>1</v>
          </cell>
          <cell r="R30">
            <v>50000</v>
          </cell>
          <cell r="W30">
            <v>50000</v>
          </cell>
          <cell r="AG30">
            <v>0</v>
          </cell>
          <cell r="AH30" t="str">
            <v>PC con &lt;6T T.01/2015</v>
          </cell>
          <cell r="AJ30">
            <v>1</v>
          </cell>
          <cell r="AK30" t="str">
            <v>MT</v>
          </cell>
        </row>
        <row r="31">
          <cell r="B31" t="str">
            <v>0248</v>
          </cell>
          <cell r="C31" t="str">
            <v>PP-0248</v>
          </cell>
          <cell r="D31" t="str">
            <v>Leâ Mai Thanh Ngoïc</v>
          </cell>
          <cell r="E31" t="str">
            <v>P. KEÁ HOAÏCH</v>
          </cell>
          <cell r="F31">
            <v>4189625</v>
          </cell>
          <cell r="G31">
            <v>25.5</v>
          </cell>
          <cell r="H31">
            <v>1</v>
          </cell>
          <cell r="R31">
            <v>50000</v>
          </cell>
          <cell r="W31">
            <v>50000</v>
          </cell>
          <cell r="AG31">
            <v>0</v>
          </cell>
          <cell r="AH31" t="str">
            <v>PC con &lt;6T T.01/2015</v>
          </cell>
          <cell r="AJ31">
            <v>1</v>
          </cell>
          <cell r="AK31" t="str">
            <v>MT</v>
          </cell>
        </row>
        <row r="32">
          <cell r="B32" t="str">
            <v>0501</v>
          </cell>
          <cell r="C32" t="str">
            <v>HR-0501</v>
          </cell>
          <cell r="D32" t="str">
            <v>NGUYEÃN THÒ TUYEÁT NGA</v>
          </cell>
          <cell r="E32" t="str">
            <v>P. TC-HC</v>
          </cell>
          <cell r="F32">
            <v>5839625</v>
          </cell>
          <cell r="G32">
            <v>0</v>
          </cell>
          <cell r="R32" t="str">
            <v/>
          </cell>
          <cell r="W32">
            <v>0</v>
          </cell>
          <cell r="X32">
            <v>407712</v>
          </cell>
          <cell r="Y32">
            <v>76446</v>
          </cell>
          <cell r="Z32">
            <v>50964</v>
          </cell>
          <cell r="AG32">
            <v>535122</v>
          </cell>
          <cell r="AH32" t="str">
            <v>Truy thu BH T2/14 do Tang B/s</v>
          </cell>
          <cell r="AJ32">
            <v>1</v>
          </cell>
          <cell r="AK32" t="str">
            <v>MT</v>
          </cell>
        </row>
        <row r="33">
          <cell r="B33" t="str">
            <v>0802</v>
          </cell>
          <cell r="C33" t="str">
            <v>HR-0802</v>
          </cell>
          <cell r="D33" t="str">
            <v>NGUYEÃN MINH QUOÁC</v>
          </cell>
          <cell r="E33" t="str">
            <v>P. TC-HC</v>
          </cell>
          <cell r="F33">
            <v>4500000</v>
          </cell>
          <cell r="G33">
            <v>0</v>
          </cell>
          <cell r="R33" t="str">
            <v/>
          </cell>
          <cell r="U33">
            <v>237980.76923076922</v>
          </cell>
          <cell r="W33">
            <v>237980.76923076922</v>
          </cell>
          <cell r="AG33">
            <v>0</v>
          </cell>
          <cell r="AH33" t="str">
            <v>Phuï caáp xuaát haøng</v>
          </cell>
          <cell r="AI33" t="str">
            <v>Tca ngaøy 11/01/2015</v>
          </cell>
          <cell r="AJ33">
            <v>1</v>
          </cell>
          <cell r="AK33" t="str">
            <v>MT</v>
          </cell>
          <cell r="AL33">
            <v>5.5</v>
          </cell>
        </row>
        <row r="34">
          <cell r="B34" t="str">
            <v>0100</v>
          </cell>
          <cell r="C34" t="str">
            <v>CA-0100</v>
          </cell>
          <cell r="D34" t="str">
            <v>TRAÀN THÒ LIEÂN</v>
          </cell>
          <cell r="E34" t="str">
            <v>P. TC-HC</v>
          </cell>
          <cell r="F34">
            <v>3200000</v>
          </cell>
          <cell r="G34">
            <v>0</v>
          </cell>
          <cell r="R34" t="str">
            <v/>
          </cell>
          <cell r="U34">
            <v>507692.30769230769</v>
          </cell>
          <cell r="W34">
            <v>507692.30769230769</v>
          </cell>
          <cell r="AG34">
            <v>0</v>
          </cell>
          <cell r="AH34" t="str">
            <v>Phuï caáp phuïc vuï</v>
          </cell>
          <cell r="AI34" t="str">
            <v>B/s Tca T1/2015</v>
          </cell>
          <cell r="AJ34">
            <v>1</v>
          </cell>
          <cell r="AK34" t="str">
            <v>MT</v>
          </cell>
        </row>
        <row r="35">
          <cell r="B35" t="str">
            <v>0141</v>
          </cell>
          <cell r="C35" t="str">
            <v>CA-0141</v>
          </cell>
          <cell r="D35" t="str">
            <v>NGUYEÃN THÒ YEÁN PHÖÔÏNG</v>
          </cell>
          <cell r="E35" t="str">
            <v>P. TC-HC</v>
          </cell>
          <cell r="F35">
            <v>3200000</v>
          </cell>
          <cell r="G35">
            <v>0</v>
          </cell>
          <cell r="R35" t="str">
            <v/>
          </cell>
          <cell r="U35">
            <v>300000</v>
          </cell>
          <cell r="W35">
            <v>300000</v>
          </cell>
          <cell r="AG35">
            <v>0</v>
          </cell>
          <cell r="AH35" t="str">
            <v>Phuï caáp phuïc vuï</v>
          </cell>
          <cell r="AI35" t="str">
            <v>B/s Tca T1/2015</v>
          </cell>
          <cell r="AJ35">
            <v>1</v>
          </cell>
          <cell r="AK35" t="str">
            <v>MT</v>
          </cell>
        </row>
        <row r="36">
          <cell r="B36" t="str">
            <v>0002</v>
          </cell>
          <cell r="C36" t="str">
            <v>HR-0002</v>
          </cell>
          <cell r="D36" t="str">
            <v>NGUYEÃN THÒ TAÏO</v>
          </cell>
          <cell r="E36" t="str">
            <v>P. TC-HC</v>
          </cell>
          <cell r="F36">
            <v>3500000</v>
          </cell>
          <cell r="G36">
            <v>0</v>
          </cell>
          <cell r="R36" t="str">
            <v/>
          </cell>
          <cell r="U36">
            <v>252403.84615384619</v>
          </cell>
          <cell r="W36">
            <v>252403.84615384619</v>
          </cell>
          <cell r="AG36">
            <v>0</v>
          </cell>
          <cell r="AH36" t="str">
            <v>Phuï caáp phuïc vuï</v>
          </cell>
          <cell r="AI36" t="str">
            <v>B/s Tca T1/2015</v>
          </cell>
          <cell r="AJ36">
            <v>1</v>
          </cell>
          <cell r="AK36" t="str">
            <v>MT</v>
          </cell>
        </row>
        <row r="37">
          <cell r="B37" t="str">
            <v>0143</v>
          </cell>
          <cell r="C37" t="str">
            <v>CA-0143</v>
          </cell>
          <cell r="D37" t="str">
            <v>TRAÀN THÒ KIM THO</v>
          </cell>
          <cell r="E37" t="str">
            <v>P. TC-HC</v>
          </cell>
          <cell r="F37">
            <v>3200000</v>
          </cell>
          <cell r="G37">
            <v>0</v>
          </cell>
          <cell r="R37" t="str">
            <v/>
          </cell>
          <cell r="U37">
            <v>507692.30769230769</v>
          </cell>
          <cell r="W37">
            <v>507692.30769230769</v>
          </cell>
          <cell r="AG37">
            <v>0</v>
          </cell>
          <cell r="AH37" t="str">
            <v>Phuï caáp phuïc vuï</v>
          </cell>
          <cell r="AI37" t="str">
            <v>B/s Tca T1/2015</v>
          </cell>
          <cell r="AJ37">
            <v>1</v>
          </cell>
          <cell r="AK37" t="str">
            <v>MT</v>
          </cell>
        </row>
        <row r="38">
          <cell r="B38" t="str">
            <v>0132</v>
          </cell>
          <cell r="C38" t="str">
            <v>CA-0132</v>
          </cell>
          <cell r="D38" t="str">
            <v>HOAØNG THU THUÛY</v>
          </cell>
          <cell r="E38" t="str">
            <v>P. TC-HC</v>
          </cell>
          <cell r="F38">
            <v>3500000</v>
          </cell>
          <cell r="G38">
            <v>0</v>
          </cell>
          <cell r="R38" t="str">
            <v/>
          </cell>
          <cell r="U38">
            <v>479567.30769230775</v>
          </cell>
          <cell r="W38">
            <v>479567.30769230775</v>
          </cell>
          <cell r="AG38">
            <v>0</v>
          </cell>
          <cell r="AH38" t="str">
            <v>Phuï caáp phuïc vuï</v>
          </cell>
          <cell r="AI38" t="str">
            <v>B/s Tca T1/2015</v>
          </cell>
          <cell r="AJ38">
            <v>1</v>
          </cell>
          <cell r="AK38" t="str">
            <v>MT</v>
          </cell>
        </row>
        <row r="39">
          <cell r="B39" t="str">
            <v>0107</v>
          </cell>
          <cell r="C39" t="str">
            <v>CA-0107</v>
          </cell>
          <cell r="D39" t="str">
            <v>HOÀ THÒ BÍCH VAÂN</v>
          </cell>
          <cell r="E39" t="str">
            <v>P. TC-HC</v>
          </cell>
          <cell r="F39">
            <v>3200000</v>
          </cell>
          <cell r="G39">
            <v>0</v>
          </cell>
          <cell r="R39" t="str">
            <v/>
          </cell>
          <cell r="U39">
            <v>438461.53846153844</v>
          </cell>
          <cell r="W39">
            <v>438461.53846153844</v>
          </cell>
          <cell r="AG39">
            <v>0</v>
          </cell>
          <cell r="AH39" t="str">
            <v>Phuï caáp phuïc vuï</v>
          </cell>
          <cell r="AI39" t="str">
            <v>B/s Tca T1/2015</v>
          </cell>
          <cell r="AJ39">
            <v>1</v>
          </cell>
          <cell r="AK39" t="str">
            <v>MT</v>
          </cell>
        </row>
        <row r="40">
          <cell r="B40" t="str">
            <v>0175</v>
          </cell>
          <cell r="C40" t="str">
            <v>QC-0175</v>
          </cell>
          <cell r="D40" t="str">
            <v>TRAÀN THÒ LAN</v>
          </cell>
          <cell r="E40" t="str">
            <v>VP. XÖÔÛNG</v>
          </cell>
          <cell r="F40">
            <v>5000000</v>
          </cell>
          <cell r="G40">
            <v>26</v>
          </cell>
          <cell r="H40">
            <v>1</v>
          </cell>
          <cell r="R40">
            <v>50000</v>
          </cell>
          <cell r="U40">
            <v>649038.4615384615</v>
          </cell>
          <cell r="W40">
            <v>699038.4615384615</v>
          </cell>
          <cell r="AG40">
            <v>0</v>
          </cell>
          <cell r="AH40" t="str">
            <v>PC con &lt;6T T.01/2015, PC Xuaát haøng</v>
          </cell>
          <cell r="AI40" t="str">
            <v>B/s Tca T1/2015</v>
          </cell>
          <cell r="AJ40">
            <v>1</v>
          </cell>
          <cell r="AK40" t="str">
            <v>MT</v>
          </cell>
        </row>
        <row r="41">
          <cell r="B41" t="str">
            <v>0506</v>
          </cell>
          <cell r="C41" t="str">
            <v>HR-0506</v>
          </cell>
          <cell r="D41" t="str">
            <v>Hoà Thò Dieãm</v>
          </cell>
          <cell r="E41" t="str">
            <v>VP. XÖÔÛNG</v>
          </cell>
          <cell r="F41">
            <v>5729167</v>
          </cell>
          <cell r="G41">
            <v>26</v>
          </cell>
          <cell r="H41">
            <v>1</v>
          </cell>
          <cell r="R41">
            <v>50000</v>
          </cell>
          <cell r="W41">
            <v>50000</v>
          </cell>
          <cell r="AG41">
            <v>0</v>
          </cell>
          <cell r="AH41" t="str">
            <v>Phuï caáp xuaát haøng</v>
          </cell>
          <cell r="AI41" t="str">
            <v>B/s Tca T1/2015</v>
          </cell>
          <cell r="AJ41">
            <v>1</v>
          </cell>
          <cell r="AK41" t="str">
            <v>MT</v>
          </cell>
        </row>
        <row r="42">
          <cell r="B42" t="str">
            <v>0057</v>
          </cell>
          <cell r="C42" t="str">
            <v>QC-0057</v>
          </cell>
          <cell r="D42" t="str">
            <v>VOÕ THI THANH HAÈNG</v>
          </cell>
          <cell r="E42" t="str">
            <v>VP. XÖÔÛNG</v>
          </cell>
          <cell r="F42">
            <v>4000000</v>
          </cell>
          <cell r="G42">
            <v>0</v>
          </cell>
          <cell r="R42" t="str">
            <v/>
          </cell>
          <cell r="U42">
            <v>740384.61538461538</v>
          </cell>
          <cell r="W42">
            <v>740384.61538461538</v>
          </cell>
          <cell r="AG42">
            <v>0</v>
          </cell>
          <cell r="AH42" t="str">
            <v>Phuï caáp xuaát haøng</v>
          </cell>
          <cell r="AI42" t="str">
            <v>B/s Tca T1/2015</v>
          </cell>
          <cell r="AJ42">
            <v>1</v>
          </cell>
          <cell r="AK42" t="str">
            <v>MT</v>
          </cell>
          <cell r="AL42">
            <v>8</v>
          </cell>
        </row>
        <row r="43">
          <cell r="B43" t="str">
            <v>0732</v>
          </cell>
          <cell r="C43" t="str">
            <v>QC-0732</v>
          </cell>
          <cell r="D43" t="str">
            <v>NGUYEÃN TROÏNG HIEÁU</v>
          </cell>
          <cell r="E43" t="str">
            <v>VP. XÖÔÛNG</v>
          </cell>
          <cell r="F43">
            <v>4500000</v>
          </cell>
          <cell r="G43">
            <v>0</v>
          </cell>
          <cell r="R43" t="str">
            <v/>
          </cell>
          <cell r="U43">
            <v>356971.15384615381</v>
          </cell>
          <cell r="W43">
            <v>356971.15384615381</v>
          </cell>
          <cell r="AG43">
            <v>0</v>
          </cell>
          <cell r="AH43" t="str">
            <v>Phuï caáp xuaát haøng</v>
          </cell>
          <cell r="AI43" t="str">
            <v>B/s Tca T1/2015</v>
          </cell>
          <cell r="AJ43">
            <v>1</v>
          </cell>
          <cell r="AK43" t="str">
            <v>MT</v>
          </cell>
        </row>
        <row r="44">
          <cell r="B44" t="str">
            <v>0617</v>
          </cell>
          <cell r="C44" t="str">
            <v>S-0617</v>
          </cell>
          <cell r="D44" t="str">
            <v>NGUYEÃN THÒ ANH HOA</v>
          </cell>
          <cell r="E44" t="str">
            <v>VP. XÖÔÛNG</v>
          </cell>
          <cell r="F44">
            <v>4500000</v>
          </cell>
          <cell r="G44">
            <v>0</v>
          </cell>
          <cell r="R44" t="str">
            <v/>
          </cell>
          <cell r="U44">
            <v>1665865.3846153845</v>
          </cell>
          <cell r="W44">
            <v>1665865.3846153845</v>
          </cell>
          <cell r="AG44">
            <v>0</v>
          </cell>
          <cell r="AH44" t="str">
            <v>Phuï caáp xuaát haøng</v>
          </cell>
          <cell r="AI44" t="str">
            <v>B/s Tca T1/2015</v>
          </cell>
          <cell r="AJ44">
            <v>1</v>
          </cell>
          <cell r="AK44" t="str">
            <v>MT</v>
          </cell>
          <cell r="AL44">
            <v>4</v>
          </cell>
        </row>
        <row r="45">
          <cell r="B45" t="str">
            <v/>
          </cell>
          <cell r="E45">
            <v>0</v>
          </cell>
          <cell r="F45">
            <v>0</v>
          </cell>
          <cell r="G45">
            <v>0</v>
          </cell>
          <cell r="R45" t="str">
            <v/>
          </cell>
          <cell r="W45">
            <v>0</v>
          </cell>
          <cell r="AG45">
            <v>0</v>
          </cell>
          <cell r="AJ45">
            <v>7</v>
          </cell>
          <cell r="AK45" t="str">
            <v/>
          </cell>
        </row>
        <row r="46">
          <cell r="B46" t="str">
            <v/>
          </cell>
          <cell r="E46">
            <v>0</v>
          </cell>
          <cell r="F46">
            <v>0</v>
          </cell>
          <cell r="G46">
            <v>0</v>
          </cell>
          <cell r="R46" t="str">
            <v/>
          </cell>
          <cell r="W46">
            <v>0</v>
          </cell>
          <cell r="AG46">
            <v>0</v>
          </cell>
          <cell r="AJ46">
            <v>7</v>
          </cell>
          <cell r="AK46" t="str">
            <v/>
          </cell>
        </row>
        <row r="47">
          <cell r="B47" t="str">
            <v/>
          </cell>
          <cell r="E47">
            <v>0</v>
          </cell>
          <cell r="F47">
            <v>0</v>
          </cell>
          <cell r="G47">
            <v>0</v>
          </cell>
          <cell r="R47" t="str">
            <v/>
          </cell>
          <cell r="W47">
            <v>0</v>
          </cell>
          <cell r="AG47">
            <v>0</v>
          </cell>
          <cell r="AJ47">
            <v>7</v>
          </cell>
          <cell r="AK47" t="str">
            <v/>
          </cell>
        </row>
        <row r="48">
          <cell r="B48" t="str">
            <v/>
          </cell>
          <cell r="E48">
            <v>0</v>
          </cell>
          <cell r="F48">
            <v>0</v>
          </cell>
          <cell r="G48">
            <v>0</v>
          </cell>
          <cell r="R48" t="str">
            <v/>
          </cell>
          <cell r="W48">
            <v>0</v>
          </cell>
          <cell r="AG48">
            <v>0</v>
          </cell>
          <cell r="AJ48">
            <v>7</v>
          </cell>
          <cell r="AK48" t="str">
            <v/>
          </cell>
        </row>
        <row r="49">
          <cell r="B49" t="str">
            <v/>
          </cell>
          <cell r="E49">
            <v>0</v>
          </cell>
          <cell r="F49">
            <v>0</v>
          </cell>
          <cell r="G49">
            <v>0</v>
          </cell>
          <cell r="R49" t="str">
            <v/>
          </cell>
          <cell r="W49">
            <v>0</v>
          </cell>
          <cell r="AG49">
            <v>0</v>
          </cell>
          <cell r="AJ49">
            <v>7</v>
          </cell>
          <cell r="AK49" t="str">
            <v/>
          </cell>
        </row>
        <row r="50">
          <cell r="B50" t="str">
            <v/>
          </cell>
          <cell r="E50">
            <v>0</v>
          </cell>
          <cell r="F50">
            <v>0</v>
          </cell>
          <cell r="G50">
            <v>0</v>
          </cell>
          <cell r="R50" t="str">
            <v/>
          </cell>
          <cell r="W50">
            <v>0</v>
          </cell>
          <cell r="AG50">
            <v>0</v>
          </cell>
          <cell r="AJ50">
            <v>7</v>
          </cell>
          <cell r="AK50" t="str">
            <v/>
          </cell>
        </row>
        <row r="51">
          <cell r="B51" t="str">
            <v>2213</v>
          </cell>
          <cell r="C51" t="str">
            <v>S-2213</v>
          </cell>
          <cell r="D51" t="str">
            <v>TRAÀN THÒ THÖÔÛNG</v>
          </cell>
          <cell r="E51" t="str">
            <v>NHAÂN SÖÏ</v>
          </cell>
          <cell r="F51">
            <v>2520000</v>
          </cell>
          <cell r="G51">
            <v>0</v>
          </cell>
          <cell r="R51" t="str">
            <v/>
          </cell>
          <cell r="U51">
            <v>169615.38461538462</v>
          </cell>
          <cell r="W51">
            <v>169615.38461538462</v>
          </cell>
          <cell r="AG51">
            <v>0</v>
          </cell>
          <cell r="AH51" t="str">
            <v>Phuï caáp phuïc vuï</v>
          </cell>
          <cell r="AI51" t="str">
            <v>B/S NC 21/12 ñi veä sinh xöôûng</v>
          </cell>
          <cell r="AJ51">
            <v>1</v>
          </cell>
          <cell r="AK51" t="str">
            <v>TV</v>
          </cell>
          <cell r="AL51">
            <v>8</v>
          </cell>
        </row>
        <row r="52">
          <cell r="B52" t="str">
            <v>2002</v>
          </cell>
          <cell r="C52" t="str">
            <v>S-2002</v>
          </cell>
          <cell r="D52" t="str">
            <v>NGUYEÃN THÒ LAN</v>
          </cell>
          <cell r="E52" t="str">
            <v>NHAÂN SÖÏ</v>
          </cell>
          <cell r="F52">
            <v>2520000</v>
          </cell>
          <cell r="G52">
            <v>0</v>
          </cell>
          <cell r="R52" t="str">
            <v/>
          </cell>
          <cell r="U52">
            <v>169615.38461538462</v>
          </cell>
          <cell r="W52">
            <v>169615.38461538462</v>
          </cell>
          <cell r="AG52">
            <v>0</v>
          </cell>
          <cell r="AH52" t="str">
            <v>Phuï caáp phuïc vuï</v>
          </cell>
          <cell r="AI52" t="str">
            <v>B/S NC 21/12 ñi veä sinh xöôûng</v>
          </cell>
          <cell r="AJ52">
            <v>1</v>
          </cell>
          <cell r="AK52" t="str">
            <v>TV</v>
          </cell>
          <cell r="AL52">
            <v>8</v>
          </cell>
        </row>
        <row r="53">
          <cell r="B53" t="str">
            <v>2001</v>
          </cell>
          <cell r="C53" t="str">
            <v>W-2001</v>
          </cell>
          <cell r="D53" t="str">
            <v>BUØI THÒ THUØY LINH</v>
          </cell>
          <cell r="E53" t="str">
            <v>KHO NL</v>
          </cell>
          <cell r="F53">
            <v>2984400</v>
          </cell>
          <cell r="G53">
            <v>24.5</v>
          </cell>
          <cell r="H53">
            <v>1</v>
          </cell>
          <cell r="R53">
            <v>50000</v>
          </cell>
          <cell r="W53">
            <v>50000</v>
          </cell>
          <cell r="AG53">
            <v>0</v>
          </cell>
          <cell r="AH53" t="str">
            <v>PC con &lt;6T T.01/14</v>
          </cell>
          <cell r="AJ53">
            <v>1</v>
          </cell>
          <cell r="AK53" t="str">
            <v>TV</v>
          </cell>
        </row>
        <row r="54">
          <cell r="B54" t="str">
            <v>2195</v>
          </cell>
          <cell r="C54" t="str">
            <v>M-2195</v>
          </cell>
          <cell r="D54" t="str">
            <v>PHAÏM COÂNG THOÁNG-G</v>
          </cell>
          <cell r="E54" t="str">
            <v>VPX</v>
          </cell>
          <cell r="F54">
            <v>5096400</v>
          </cell>
          <cell r="G54">
            <v>0</v>
          </cell>
          <cell r="R54" t="str">
            <v/>
          </cell>
          <cell r="V54">
            <v>7651486.6500000004</v>
          </cell>
          <cell r="W54">
            <v>7651486.6500000004</v>
          </cell>
          <cell r="AG54">
            <v>0</v>
          </cell>
          <cell r="AH54" t="str">
            <v>Lương doanh thu T.01/2015</v>
          </cell>
          <cell r="AJ54">
            <v>1</v>
          </cell>
          <cell r="AK54" t="str">
            <v>TV</v>
          </cell>
        </row>
        <row r="55">
          <cell r="B55" t="str">
            <v>2196</v>
          </cell>
          <cell r="C55" t="str">
            <v>M-2196</v>
          </cell>
          <cell r="D55" t="str">
            <v>TRÖÔNG THÒ NGOÏC-G</v>
          </cell>
          <cell r="E55" t="str">
            <v>VPX</v>
          </cell>
          <cell r="F55">
            <v>3502100</v>
          </cell>
          <cell r="G55">
            <v>0</v>
          </cell>
          <cell r="R55" t="str">
            <v/>
          </cell>
          <cell r="V55">
            <v>6121189.3200000003</v>
          </cell>
          <cell r="W55">
            <v>6121189.3200000003</v>
          </cell>
          <cell r="AG55">
            <v>0</v>
          </cell>
          <cell r="AH55" t="str">
            <v>Lương doanh thu T.01/2015</v>
          </cell>
          <cell r="AJ55">
            <v>1</v>
          </cell>
          <cell r="AK55" t="str">
            <v>TV</v>
          </cell>
        </row>
        <row r="56">
          <cell r="B56" t="str">
            <v/>
          </cell>
          <cell r="E56">
            <v>0</v>
          </cell>
          <cell r="F56">
            <v>0</v>
          </cell>
          <cell r="G56">
            <v>0</v>
          </cell>
          <cell r="R56" t="str">
            <v/>
          </cell>
          <cell r="W56">
            <v>0</v>
          </cell>
          <cell r="AG56">
            <v>0</v>
          </cell>
          <cell r="AJ56">
            <v>7</v>
          </cell>
          <cell r="AK56" t="str">
            <v/>
          </cell>
        </row>
        <row r="57">
          <cell r="C57" t="str">
            <v>Total</v>
          </cell>
          <cell r="H57">
            <v>11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550000</v>
          </cell>
          <cell r="S57">
            <v>0</v>
          </cell>
          <cell r="T57">
            <v>0</v>
          </cell>
          <cell r="U57">
            <v>21683701.923076924</v>
          </cell>
          <cell r="V57">
            <v>13772675.970000001</v>
          </cell>
          <cell r="W57">
            <v>36006377.893076926</v>
          </cell>
          <cell r="X57">
            <v>1323648</v>
          </cell>
          <cell r="Y57">
            <v>248184</v>
          </cell>
          <cell r="Z57">
            <v>165456</v>
          </cell>
          <cell r="AA57">
            <v>56808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1794096</v>
          </cell>
          <cell r="AK57" t="e">
            <v>#N/A</v>
          </cell>
        </row>
        <row r="58">
          <cell r="E58" t="str">
            <v>BL</v>
          </cell>
          <cell r="W58">
            <v>36006377.893076926</v>
          </cell>
          <cell r="AG58">
            <v>1794096</v>
          </cell>
          <cell r="AK58" t="e">
            <v>#N/A</v>
          </cell>
        </row>
        <row r="59">
          <cell r="E59" t="str">
            <v>CL</v>
          </cell>
          <cell r="W59">
            <v>0</v>
          </cell>
          <cell r="AG59">
            <v>0</v>
          </cell>
          <cell r="AK59" t="e">
            <v>#N/A</v>
          </cell>
        </row>
        <row r="60">
          <cell r="AK60" t="e">
            <v>#N/A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500000</v>
          </cell>
          <cell r="S61">
            <v>0</v>
          </cell>
          <cell r="T61">
            <v>0</v>
          </cell>
          <cell r="U61">
            <v>21344471.153846156</v>
          </cell>
          <cell r="V61">
            <v>0</v>
          </cell>
          <cell r="W61">
            <v>21844471.153846156</v>
          </cell>
          <cell r="X61">
            <v>1323648</v>
          </cell>
          <cell r="Y61">
            <v>248184</v>
          </cell>
          <cell r="Z61">
            <v>165456</v>
          </cell>
          <cell r="AA61">
            <v>56808</v>
          </cell>
          <cell r="AB61">
            <v>0</v>
          </cell>
          <cell r="AC61">
            <v>0</v>
          </cell>
          <cell r="AD61">
            <v>0</v>
          </cell>
          <cell r="AG61">
            <v>1794096</v>
          </cell>
          <cell r="AK61" t="str">
            <v>MT</v>
          </cell>
        </row>
        <row r="62"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50000</v>
          </cell>
          <cell r="S62">
            <v>0</v>
          </cell>
          <cell r="T62">
            <v>0</v>
          </cell>
          <cell r="U62">
            <v>339230.76923076925</v>
          </cell>
          <cell r="V62">
            <v>13772675.970000001</v>
          </cell>
          <cell r="W62">
            <v>14161906.739230771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G62">
            <v>0</v>
          </cell>
          <cell r="AK62" t="str">
            <v>TV</v>
          </cell>
        </row>
        <row r="63">
          <cell r="W63">
            <v>0</v>
          </cell>
          <cell r="AG6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Payroll-MT"/>
      <sheetName val="Payroll-MT BS"/>
      <sheetName val="Phieu luong-MT"/>
      <sheetName val="Payroll-TV"/>
      <sheetName val="Payroll-TV BS"/>
      <sheetName val="Phieu luong TV"/>
      <sheetName val="main2"/>
      <sheetName val="SUB"/>
      <sheetName val="00000000"/>
      <sheetName val="10000000"/>
      <sheetName val="20000000"/>
    </sheetNames>
    <sheetDataSet>
      <sheetData sheetId="0" refreshError="1"/>
      <sheetData sheetId="1" refreshError="1">
        <row r="9">
          <cell r="A9">
            <v>1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</row>
        <row r="10">
          <cell r="E10" t="str">
            <v>FACTORY I</v>
          </cell>
          <cell r="J10">
            <v>24</v>
          </cell>
          <cell r="AE10">
            <v>300000</v>
          </cell>
          <cell r="AF10">
            <v>42035</v>
          </cell>
          <cell r="AG10">
            <v>200000</v>
          </cell>
        </row>
        <row r="11">
          <cell r="A11">
            <v>1</v>
          </cell>
          <cell r="B11" t="str">
            <v>0480</v>
          </cell>
          <cell r="C11" t="str">
            <v>0480</v>
          </cell>
          <cell r="D11" t="str">
            <v>W-0480</v>
          </cell>
          <cell r="E11" t="str">
            <v>LEÂ THÒ CUÙC</v>
          </cell>
          <cell r="F11" t="str">
            <v>KNPL</v>
          </cell>
          <cell r="G11" t="str">
            <v>Thuû Kho</v>
          </cell>
          <cell r="H11">
            <v>41724</v>
          </cell>
          <cell r="I11">
            <v>3419625</v>
          </cell>
          <cell r="J11">
            <v>15</v>
          </cell>
          <cell r="K11">
            <v>0</v>
          </cell>
          <cell r="N11">
            <v>0</v>
          </cell>
          <cell r="O11">
            <v>6500000</v>
          </cell>
          <cell r="R11">
            <v>3250000</v>
          </cell>
          <cell r="S11">
            <v>812500</v>
          </cell>
          <cell r="T11">
            <v>0</v>
          </cell>
          <cell r="U11">
            <v>0</v>
          </cell>
          <cell r="V11">
            <v>0</v>
          </cell>
          <cell r="W11">
            <v>4062500</v>
          </cell>
          <cell r="X11">
            <v>4</v>
          </cell>
          <cell r="Y11">
            <v>1000000</v>
          </cell>
          <cell r="Z11">
            <v>5</v>
          </cell>
          <cell r="AA11">
            <v>1250000</v>
          </cell>
          <cell r="AC11">
            <v>0</v>
          </cell>
          <cell r="AD11">
            <v>14</v>
          </cell>
          <cell r="AE11">
            <v>300000</v>
          </cell>
          <cell r="AF11">
            <v>0</v>
          </cell>
          <cell r="AG11">
            <v>125000.00000000001</v>
          </cell>
          <cell r="AH11">
            <v>26715.8203125</v>
          </cell>
          <cell r="AI11">
            <v>0</v>
          </cell>
          <cell r="AJ11">
            <v>6764216</v>
          </cell>
          <cell r="AK11">
            <v>0</v>
          </cell>
          <cell r="AL11">
            <v>0</v>
          </cell>
          <cell r="AN11">
            <v>6764216</v>
          </cell>
          <cell r="AO11">
            <v>359061</v>
          </cell>
          <cell r="AP11">
            <v>0</v>
          </cell>
          <cell r="AQ11">
            <v>21373</v>
          </cell>
          <cell r="AR11">
            <v>0</v>
          </cell>
          <cell r="AS11">
            <v>380434</v>
          </cell>
          <cell r="AT11">
            <v>0</v>
          </cell>
          <cell r="AU11">
            <v>6383782</v>
          </cell>
          <cell r="AV11">
            <v>1</v>
          </cell>
        </row>
        <row r="12">
          <cell r="A12">
            <v>2</v>
          </cell>
          <cell r="B12" t="str">
            <v>0168</v>
          </cell>
          <cell r="C12" t="str">
            <v>0168</v>
          </cell>
          <cell r="D12" t="str">
            <v>W-0168</v>
          </cell>
          <cell r="E12" t="str">
            <v>NGUYEÃN THÒ THU HAÈNG</v>
          </cell>
          <cell r="F12" t="str">
            <v>KNPL</v>
          </cell>
          <cell r="G12" t="str">
            <v>Phuï Kho</v>
          </cell>
          <cell r="H12">
            <v>40056</v>
          </cell>
          <cell r="I12">
            <v>3244125</v>
          </cell>
          <cell r="J12">
            <v>15</v>
          </cell>
          <cell r="K12">
            <v>0</v>
          </cell>
          <cell r="N12">
            <v>0</v>
          </cell>
          <cell r="O12">
            <v>3500000</v>
          </cell>
          <cell r="R12">
            <v>1750000</v>
          </cell>
          <cell r="S12">
            <v>437500</v>
          </cell>
          <cell r="T12">
            <v>0</v>
          </cell>
          <cell r="U12">
            <v>0</v>
          </cell>
          <cell r="V12">
            <v>0</v>
          </cell>
          <cell r="W12">
            <v>2187500</v>
          </cell>
          <cell r="X12">
            <v>4</v>
          </cell>
          <cell r="Y12">
            <v>538462</v>
          </cell>
          <cell r="Z12">
            <v>5</v>
          </cell>
          <cell r="AA12">
            <v>673077</v>
          </cell>
          <cell r="AC12">
            <v>0</v>
          </cell>
          <cell r="AD12">
            <v>14</v>
          </cell>
          <cell r="AE12">
            <v>300000</v>
          </cell>
          <cell r="AF12">
            <v>187500</v>
          </cell>
          <cell r="AG12">
            <v>125000.00000000001</v>
          </cell>
          <cell r="AH12">
            <v>25344.7265625</v>
          </cell>
          <cell r="AI12">
            <v>50000</v>
          </cell>
          <cell r="AJ12">
            <v>4086884</v>
          </cell>
          <cell r="AK12">
            <v>0</v>
          </cell>
          <cell r="AL12">
            <v>0</v>
          </cell>
          <cell r="AN12">
            <v>4086884</v>
          </cell>
          <cell r="AO12">
            <v>340633</v>
          </cell>
          <cell r="AP12">
            <v>0</v>
          </cell>
          <cell r="AQ12">
            <v>20276</v>
          </cell>
          <cell r="AR12">
            <v>0</v>
          </cell>
          <cell r="AS12">
            <v>360909</v>
          </cell>
          <cell r="AT12">
            <v>0</v>
          </cell>
          <cell r="AU12">
            <v>3725975</v>
          </cell>
          <cell r="AV12">
            <v>0</v>
          </cell>
        </row>
        <row r="13">
          <cell r="A13">
            <v>3</v>
          </cell>
          <cell r="B13" t="str">
            <v>0045</v>
          </cell>
          <cell r="C13" t="str">
            <v>0045</v>
          </cell>
          <cell r="D13" t="str">
            <v>W-0045</v>
          </cell>
          <cell r="E13" t="str">
            <v>ÑOÃ TRÖÔØNG HAÛI</v>
          </cell>
          <cell r="F13" t="str">
            <v>KNPL</v>
          </cell>
          <cell r="G13" t="str">
            <v>Phuï Kho</v>
          </cell>
          <cell r="H13">
            <v>34029</v>
          </cell>
          <cell r="I13">
            <v>3755725</v>
          </cell>
          <cell r="J13">
            <v>15</v>
          </cell>
          <cell r="K13">
            <v>1</v>
          </cell>
          <cell r="N13">
            <v>0</v>
          </cell>
          <cell r="O13">
            <v>3500000</v>
          </cell>
          <cell r="R13">
            <v>1750000</v>
          </cell>
          <cell r="S13">
            <v>437500</v>
          </cell>
          <cell r="T13">
            <v>27343.75</v>
          </cell>
          <cell r="U13">
            <v>0</v>
          </cell>
          <cell r="V13">
            <v>0</v>
          </cell>
          <cell r="W13">
            <v>2214844</v>
          </cell>
          <cell r="X13">
            <v>4</v>
          </cell>
          <cell r="Y13">
            <v>538462</v>
          </cell>
          <cell r="Z13">
            <v>5</v>
          </cell>
          <cell r="AA13">
            <v>673077</v>
          </cell>
          <cell r="AC13">
            <v>0</v>
          </cell>
          <cell r="AD13">
            <v>14</v>
          </cell>
          <cell r="AE13">
            <v>300000</v>
          </cell>
          <cell r="AF13">
            <v>187500</v>
          </cell>
          <cell r="AG13">
            <v>125000.00000000001</v>
          </cell>
          <cell r="AH13">
            <v>0</v>
          </cell>
          <cell r="AI13">
            <v>0</v>
          </cell>
          <cell r="AJ13">
            <v>4038883</v>
          </cell>
          <cell r="AK13">
            <v>0</v>
          </cell>
          <cell r="AL13">
            <v>0</v>
          </cell>
          <cell r="AN13">
            <v>4038883</v>
          </cell>
          <cell r="AO13">
            <v>394351</v>
          </cell>
          <cell r="AP13">
            <v>0</v>
          </cell>
          <cell r="AQ13">
            <v>23473</v>
          </cell>
          <cell r="AR13">
            <v>0</v>
          </cell>
          <cell r="AS13">
            <v>417824</v>
          </cell>
          <cell r="AT13">
            <v>0</v>
          </cell>
          <cell r="AU13">
            <v>3621059</v>
          </cell>
          <cell r="AV13">
            <v>0</v>
          </cell>
        </row>
        <row r="14">
          <cell r="A14">
            <v>4</v>
          </cell>
          <cell r="B14" t="str">
            <v>0749</v>
          </cell>
          <cell r="C14" t="str">
            <v>0749</v>
          </cell>
          <cell r="D14" t="str">
            <v>W-0749</v>
          </cell>
          <cell r="E14" t="str">
            <v>ÑAËNG TRUÙC DUY</v>
          </cell>
          <cell r="F14" t="str">
            <v>KNPL</v>
          </cell>
          <cell r="G14" t="str">
            <v>Phuï Kho</v>
          </cell>
          <cell r="H14">
            <v>41887</v>
          </cell>
          <cell r="I14">
            <v>3089625</v>
          </cell>
          <cell r="J14">
            <v>15</v>
          </cell>
          <cell r="K14">
            <v>2</v>
          </cell>
          <cell r="N14">
            <v>0</v>
          </cell>
          <cell r="O14">
            <v>3500000</v>
          </cell>
          <cell r="R14">
            <v>1750000</v>
          </cell>
          <cell r="S14">
            <v>437500</v>
          </cell>
          <cell r="T14">
            <v>54687.5</v>
          </cell>
          <cell r="U14">
            <v>0</v>
          </cell>
          <cell r="V14">
            <v>0</v>
          </cell>
          <cell r="W14">
            <v>2242188</v>
          </cell>
          <cell r="X14">
            <v>4</v>
          </cell>
          <cell r="Y14">
            <v>538462</v>
          </cell>
          <cell r="Z14">
            <v>5</v>
          </cell>
          <cell r="AA14">
            <v>673077</v>
          </cell>
          <cell r="AC14">
            <v>0</v>
          </cell>
          <cell r="AD14">
            <v>14</v>
          </cell>
          <cell r="AE14">
            <v>300000</v>
          </cell>
          <cell r="AF14">
            <v>0</v>
          </cell>
          <cell r="AG14">
            <v>125000.00000000001</v>
          </cell>
          <cell r="AH14">
            <v>0</v>
          </cell>
          <cell r="AI14">
            <v>0</v>
          </cell>
          <cell r="AJ14">
            <v>3878727</v>
          </cell>
          <cell r="AK14">
            <v>0</v>
          </cell>
          <cell r="AL14">
            <v>0</v>
          </cell>
          <cell r="AN14">
            <v>3878727</v>
          </cell>
          <cell r="AO14">
            <v>324411</v>
          </cell>
          <cell r="AP14">
            <v>0</v>
          </cell>
          <cell r="AQ14">
            <v>19310</v>
          </cell>
          <cell r="AR14">
            <v>26964</v>
          </cell>
          <cell r="AS14">
            <v>370685</v>
          </cell>
          <cell r="AT14">
            <v>0</v>
          </cell>
          <cell r="AU14">
            <v>3508042</v>
          </cell>
          <cell r="AV14">
            <v>0</v>
          </cell>
        </row>
        <row r="15">
          <cell r="A15">
            <v>5</v>
          </cell>
          <cell r="B15" t="str">
            <v>0195</v>
          </cell>
          <cell r="C15" t="str">
            <v>0195</v>
          </cell>
          <cell r="D15" t="str">
            <v>W-0195</v>
          </cell>
          <cell r="E15" t="str">
            <v>HUYØNH VAÊN LÖÔÏC</v>
          </cell>
          <cell r="F15" t="str">
            <v>KNPL</v>
          </cell>
          <cell r="G15" t="str">
            <v>Phuï Kho</v>
          </cell>
          <cell r="H15">
            <v>40609</v>
          </cell>
          <cell r="I15">
            <v>3089625</v>
          </cell>
          <cell r="J15">
            <v>15</v>
          </cell>
          <cell r="K15">
            <v>2</v>
          </cell>
          <cell r="N15">
            <v>0</v>
          </cell>
          <cell r="O15">
            <v>3500000</v>
          </cell>
          <cell r="R15">
            <v>1750000</v>
          </cell>
          <cell r="S15">
            <v>437500</v>
          </cell>
          <cell r="T15">
            <v>54687.5</v>
          </cell>
          <cell r="U15">
            <v>0</v>
          </cell>
          <cell r="V15">
            <v>0</v>
          </cell>
          <cell r="W15">
            <v>2242188</v>
          </cell>
          <cell r="X15">
            <v>4</v>
          </cell>
          <cell r="Y15">
            <v>538462</v>
          </cell>
          <cell r="Z15">
            <v>5</v>
          </cell>
          <cell r="AA15">
            <v>673077</v>
          </cell>
          <cell r="AC15">
            <v>0</v>
          </cell>
          <cell r="AD15">
            <v>14</v>
          </cell>
          <cell r="AE15">
            <v>300000</v>
          </cell>
          <cell r="AF15">
            <v>93750</v>
          </cell>
          <cell r="AG15">
            <v>125000.00000000001</v>
          </cell>
          <cell r="AH15">
            <v>0</v>
          </cell>
          <cell r="AI15">
            <v>0</v>
          </cell>
          <cell r="AJ15">
            <v>3972477</v>
          </cell>
          <cell r="AK15">
            <v>0</v>
          </cell>
          <cell r="AL15">
            <v>0</v>
          </cell>
          <cell r="AN15">
            <v>3972477</v>
          </cell>
          <cell r="AO15">
            <v>324411</v>
          </cell>
          <cell r="AP15">
            <v>0</v>
          </cell>
          <cell r="AQ15">
            <v>19310</v>
          </cell>
          <cell r="AR15">
            <v>0</v>
          </cell>
          <cell r="AS15">
            <v>343721</v>
          </cell>
          <cell r="AT15">
            <v>0</v>
          </cell>
          <cell r="AU15">
            <v>3628756</v>
          </cell>
          <cell r="AV15">
            <v>0</v>
          </cell>
        </row>
        <row r="16">
          <cell r="A16">
            <v>6</v>
          </cell>
          <cell r="B16" t="str">
            <v>0517</v>
          </cell>
          <cell r="C16" t="str">
            <v>0517</v>
          </cell>
          <cell r="D16" t="str">
            <v>W-0517</v>
          </cell>
          <cell r="E16" t="str">
            <v>TRAÀN THIEÄN KHIEÂM</v>
          </cell>
          <cell r="F16" t="str">
            <v>KNPL</v>
          </cell>
          <cell r="G16" t="str">
            <v>Kieåm vaûi</v>
          </cell>
          <cell r="H16">
            <v>41736</v>
          </cell>
          <cell r="I16">
            <v>3089625</v>
          </cell>
          <cell r="J16">
            <v>15</v>
          </cell>
          <cell r="K16">
            <v>5</v>
          </cell>
          <cell r="N16">
            <v>0</v>
          </cell>
          <cell r="O16">
            <v>3700000</v>
          </cell>
          <cell r="R16">
            <v>1850000</v>
          </cell>
          <cell r="S16">
            <v>462500</v>
          </cell>
          <cell r="T16">
            <v>144531.25</v>
          </cell>
          <cell r="U16">
            <v>0</v>
          </cell>
          <cell r="V16">
            <v>0</v>
          </cell>
          <cell r="W16">
            <v>2457031</v>
          </cell>
          <cell r="X16">
            <v>5</v>
          </cell>
          <cell r="Y16">
            <v>711538</v>
          </cell>
          <cell r="Z16">
            <v>5</v>
          </cell>
          <cell r="AA16">
            <v>711538</v>
          </cell>
          <cell r="AC16">
            <v>0</v>
          </cell>
          <cell r="AD16">
            <v>14</v>
          </cell>
          <cell r="AE16">
            <v>300000</v>
          </cell>
          <cell r="AF16">
            <v>0</v>
          </cell>
          <cell r="AG16">
            <v>125000.00000000001</v>
          </cell>
          <cell r="AH16">
            <v>0</v>
          </cell>
          <cell r="AI16">
            <v>0</v>
          </cell>
          <cell r="AJ16">
            <v>4305107</v>
          </cell>
          <cell r="AK16">
            <v>0</v>
          </cell>
          <cell r="AL16">
            <v>0</v>
          </cell>
          <cell r="AN16">
            <v>4305107</v>
          </cell>
          <cell r="AO16">
            <v>324411</v>
          </cell>
          <cell r="AP16">
            <v>0</v>
          </cell>
          <cell r="AQ16">
            <v>19310</v>
          </cell>
          <cell r="AR16">
            <v>0</v>
          </cell>
          <cell r="AS16">
            <v>343721</v>
          </cell>
          <cell r="AT16">
            <v>0</v>
          </cell>
          <cell r="AU16">
            <v>3961386</v>
          </cell>
          <cell r="AV16">
            <v>0</v>
          </cell>
        </row>
        <row r="17">
          <cell r="A17">
            <v>7</v>
          </cell>
          <cell r="B17" t="str">
            <v>0527</v>
          </cell>
          <cell r="C17" t="str">
            <v>0527</v>
          </cell>
          <cell r="D17" t="str">
            <v>W-0527</v>
          </cell>
          <cell r="E17" t="str">
            <v>NGUYEÃN HOAØNG VUÕ THUAÄN</v>
          </cell>
          <cell r="F17" t="str">
            <v>KNPL</v>
          </cell>
          <cell r="G17" t="str">
            <v>Kieåm vaûi</v>
          </cell>
          <cell r="H17">
            <v>41743</v>
          </cell>
          <cell r="I17">
            <v>3089625</v>
          </cell>
          <cell r="J17">
            <v>15</v>
          </cell>
          <cell r="K17">
            <v>4</v>
          </cell>
          <cell r="N17">
            <v>0</v>
          </cell>
          <cell r="O17">
            <v>3700000</v>
          </cell>
          <cell r="R17">
            <v>1850000</v>
          </cell>
          <cell r="S17">
            <v>462500</v>
          </cell>
          <cell r="T17">
            <v>115625</v>
          </cell>
          <cell r="U17">
            <v>0</v>
          </cell>
          <cell r="V17">
            <v>0</v>
          </cell>
          <cell r="W17">
            <v>2428125</v>
          </cell>
          <cell r="X17">
            <v>4</v>
          </cell>
          <cell r="Y17">
            <v>569231</v>
          </cell>
          <cell r="Z17">
            <v>5</v>
          </cell>
          <cell r="AA17">
            <v>711538</v>
          </cell>
          <cell r="AC17">
            <v>0</v>
          </cell>
          <cell r="AD17">
            <v>13</v>
          </cell>
          <cell r="AE17">
            <v>280000</v>
          </cell>
          <cell r="AF17">
            <v>0</v>
          </cell>
          <cell r="AG17">
            <v>125000.00000000001</v>
          </cell>
          <cell r="AH17">
            <v>0</v>
          </cell>
          <cell r="AJ17">
            <v>4113894</v>
          </cell>
          <cell r="AK17">
            <v>0</v>
          </cell>
          <cell r="AL17">
            <v>0</v>
          </cell>
          <cell r="AN17">
            <v>4113894</v>
          </cell>
          <cell r="AO17">
            <v>324411</v>
          </cell>
          <cell r="AP17">
            <v>0</v>
          </cell>
          <cell r="AQ17">
            <v>19310</v>
          </cell>
          <cell r="AR17">
            <v>0</v>
          </cell>
          <cell r="AS17">
            <v>343721</v>
          </cell>
          <cell r="AT17">
            <v>0</v>
          </cell>
          <cell r="AU17">
            <v>3770173</v>
          </cell>
          <cell r="AV17">
            <v>0</v>
          </cell>
        </row>
        <row r="18">
          <cell r="A18">
            <v>8</v>
          </cell>
          <cell r="B18" t="str">
            <v>0690</v>
          </cell>
          <cell r="C18" t="str">
            <v>0690</v>
          </cell>
          <cell r="D18" t="str">
            <v>PP-0690</v>
          </cell>
          <cell r="E18" t="str">
            <v xml:space="preserve">PHAÏM THÒ KIM THOA </v>
          </cell>
          <cell r="F18" t="str">
            <v>P.KH</v>
          </cell>
          <cell r="G18" t="str">
            <v>Thoáng keâ</v>
          </cell>
          <cell r="H18">
            <v>41865</v>
          </cell>
          <cell r="I18">
            <v>4189625</v>
          </cell>
          <cell r="J18">
            <v>16</v>
          </cell>
          <cell r="K18">
            <v>0</v>
          </cell>
          <cell r="N18">
            <v>0</v>
          </cell>
          <cell r="O18">
            <v>5500000</v>
          </cell>
          <cell r="R18">
            <v>2933333.3333333335</v>
          </cell>
          <cell r="S18">
            <v>733333.33333333337</v>
          </cell>
          <cell r="T18">
            <v>0</v>
          </cell>
          <cell r="U18">
            <v>0</v>
          </cell>
          <cell r="V18">
            <v>0</v>
          </cell>
          <cell r="W18">
            <v>3666667</v>
          </cell>
          <cell r="X18">
            <v>3</v>
          </cell>
          <cell r="Y18">
            <v>634615</v>
          </cell>
          <cell r="Z18">
            <v>5</v>
          </cell>
          <cell r="AA18">
            <v>1057692</v>
          </cell>
          <cell r="AC18">
            <v>0</v>
          </cell>
          <cell r="AD18">
            <v>14</v>
          </cell>
          <cell r="AE18">
            <v>300000</v>
          </cell>
          <cell r="AF18">
            <v>0</v>
          </cell>
          <cell r="AG18">
            <v>133333.33333333334</v>
          </cell>
          <cell r="AH18">
            <v>32731.4453125</v>
          </cell>
          <cell r="AI18">
            <v>0</v>
          </cell>
          <cell r="AJ18">
            <v>5825039</v>
          </cell>
          <cell r="AK18">
            <v>0</v>
          </cell>
          <cell r="AL18">
            <v>0</v>
          </cell>
          <cell r="AN18">
            <v>5825039</v>
          </cell>
          <cell r="AO18">
            <v>439911</v>
          </cell>
          <cell r="AP18">
            <v>0</v>
          </cell>
          <cell r="AQ18">
            <v>27931</v>
          </cell>
          <cell r="AR18">
            <v>0</v>
          </cell>
          <cell r="AS18">
            <v>467842</v>
          </cell>
          <cell r="AT18">
            <v>0</v>
          </cell>
          <cell r="AU18">
            <v>5357197</v>
          </cell>
          <cell r="AV18">
            <v>0</v>
          </cell>
        </row>
        <row r="19">
          <cell r="A19">
            <v>9</v>
          </cell>
          <cell r="B19" t="str">
            <v>0157</v>
          </cell>
          <cell r="C19" t="str">
            <v>0157</v>
          </cell>
          <cell r="D19" t="str">
            <v>PP-0157</v>
          </cell>
          <cell r="E19" t="str">
            <v>NGUYEÃN THÒ MOÄNG TUYEÀN</v>
          </cell>
          <cell r="F19" t="str">
            <v>P.KH</v>
          </cell>
          <cell r="G19" t="str">
            <v>Thoáng keâ</v>
          </cell>
          <cell r="H19">
            <v>39356</v>
          </cell>
          <cell r="I19">
            <v>3419625</v>
          </cell>
          <cell r="J19">
            <v>14</v>
          </cell>
          <cell r="K19">
            <v>0</v>
          </cell>
          <cell r="N19">
            <v>0</v>
          </cell>
          <cell r="O19">
            <v>5500000</v>
          </cell>
          <cell r="R19">
            <v>2566666.6666666665</v>
          </cell>
          <cell r="S19">
            <v>641666.66666666663</v>
          </cell>
          <cell r="T19">
            <v>0</v>
          </cell>
          <cell r="U19">
            <v>0</v>
          </cell>
          <cell r="V19">
            <v>0</v>
          </cell>
          <cell r="W19">
            <v>3208333</v>
          </cell>
          <cell r="X19">
            <v>6</v>
          </cell>
          <cell r="Y19">
            <v>1269231</v>
          </cell>
          <cell r="Z19">
            <v>5</v>
          </cell>
          <cell r="AA19">
            <v>1057692</v>
          </cell>
          <cell r="AC19">
            <v>0</v>
          </cell>
          <cell r="AD19">
            <v>7</v>
          </cell>
          <cell r="AE19">
            <v>120000</v>
          </cell>
          <cell r="AF19">
            <v>221154</v>
          </cell>
          <cell r="AG19">
            <v>116666.66666666667</v>
          </cell>
          <cell r="AH19">
            <v>26715.8203125</v>
          </cell>
          <cell r="AI19">
            <v>1071738</v>
          </cell>
          <cell r="AJ19">
            <v>7091530</v>
          </cell>
          <cell r="AK19">
            <v>0</v>
          </cell>
          <cell r="AL19">
            <v>0</v>
          </cell>
          <cell r="AN19">
            <v>7091530</v>
          </cell>
          <cell r="AO19">
            <v>359061</v>
          </cell>
          <cell r="AP19">
            <v>0</v>
          </cell>
          <cell r="AQ19">
            <v>19948</v>
          </cell>
          <cell r="AR19">
            <v>5261</v>
          </cell>
          <cell r="AS19">
            <v>384270</v>
          </cell>
          <cell r="AT19">
            <v>0</v>
          </cell>
          <cell r="AU19">
            <v>6707260</v>
          </cell>
          <cell r="AV19">
            <v>0</v>
          </cell>
        </row>
        <row r="20">
          <cell r="A20">
            <v>10</v>
          </cell>
          <cell r="B20" t="str">
            <v>0191</v>
          </cell>
          <cell r="C20" t="str">
            <v>0191</v>
          </cell>
          <cell r="D20" t="str">
            <v>PP-0191</v>
          </cell>
          <cell r="E20" t="str">
            <v>LEÂ PHUØNG HÖNG-K</v>
          </cell>
          <cell r="F20" t="str">
            <v>P.KH</v>
          </cell>
          <cell r="G20" t="str">
            <v>XNK</v>
          </cell>
          <cell r="H20">
            <v>40603</v>
          </cell>
          <cell r="I20">
            <v>0</v>
          </cell>
          <cell r="J20">
            <v>15</v>
          </cell>
          <cell r="K20">
            <v>0</v>
          </cell>
          <cell r="N20">
            <v>0</v>
          </cell>
          <cell r="O20">
            <v>7000000</v>
          </cell>
          <cell r="R20">
            <v>3500000</v>
          </cell>
          <cell r="S20">
            <v>875000</v>
          </cell>
          <cell r="T20">
            <v>0</v>
          </cell>
          <cell r="U20">
            <v>0</v>
          </cell>
          <cell r="V20">
            <v>0</v>
          </cell>
          <cell r="W20">
            <v>4375000</v>
          </cell>
          <cell r="X20">
            <v>4</v>
          </cell>
          <cell r="Y20">
            <v>1076923</v>
          </cell>
          <cell r="Z20">
            <v>5</v>
          </cell>
          <cell r="AA20">
            <v>1346154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6798077</v>
          </cell>
          <cell r="AK20">
            <v>0</v>
          </cell>
          <cell r="AL20">
            <v>0</v>
          </cell>
          <cell r="AN20">
            <v>6798077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6798077</v>
          </cell>
          <cell r="AV20">
            <v>1</v>
          </cell>
        </row>
        <row r="21">
          <cell r="A21">
            <v>11</v>
          </cell>
          <cell r="B21" t="str">
            <v>0248</v>
          </cell>
          <cell r="C21" t="str">
            <v>0248</v>
          </cell>
          <cell r="D21" t="str">
            <v>PP-0248</v>
          </cell>
          <cell r="E21" t="str">
            <v>LEÂ MAI THANH NGOÏC</v>
          </cell>
          <cell r="F21" t="str">
            <v>P.KH</v>
          </cell>
          <cell r="G21" t="str">
            <v>NV-KH</v>
          </cell>
          <cell r="H21">
            <v>40969</v>
          </cell>
          <cell r="I21">
            <v>4189625</v>
          </cell>
          <cell r="J21">
            <v>12</v>
          </cell>
          <cell r="K21">
            <v>0</v>
          </cell>
          <cell r="N21">
            <v>0</v>
          </cell>
          <cell r="O21">
            <v>7000000</v>
          </cell>
          <cell r="R21">
            <v>2800000</v>
          </cell>
          <cell r="S21">
            <v>700000</v>
          </cell>
          <cell r="T21">
            <v>0</v>
          </cell>
          <cell r="U21">
            <v>0</v>
          </cell>
          <cell r="V21">
            <v>0</v>
          </cell>
          <cell r="W21">
            <v>3500000</v>
          </cell>
          <cell r="X21">
            <v>8</v>
          </cell>
          <cell r="Y21">
            <v>2153846</v>
          </cell>
          <cell r="Z21">
            <v>5</v>
          </cell>
          <cell r="AA21">
            <v>1346154</v>
          </cell>
          <cell r="AC21">
            <v>0</v>
          </cell>
          <cell r="AD21">
            <v>7</v>
          </cell>
          <cell r="AE21">
            <v>120000</v>
          </cell>
          <cell r="AF21">
            <v>50000</v>
          </cell>
          <cell r="AG21">
            <v>100000</v>
          </cell>
          <cell r="AH21">
            <v>32731.4453125</v>
          </cell>
          <cell r="AI21">
            <v>50000</v>
          </cell>
          <cell r="AJ21">
            <v>7352731</v>
          </cell>
          <cell r="AK21">
            <v>0</v>
          </cell>
          <cell r="AL21">
            <v>0</v>
          </cell>
          <cell r="AN21">
            <v>7352731</v>
          </cell>
          <cell r="AO21">
            <v>439911</v>
          </cell>
          <cell r="AP21">
            <v>0</v>
          </cell>
          <cell r="AQ21">
            <v>20948</v>
          </cell>
          <cell r="AR21">
            <v>0</v>
          </cell>
          <cell r="AS21">
            <v>460859</v>
          </cell>
          <cell r="AT21">
            <v>0</v>
          </cell>
          <cell r="AU21">
            <v>6891872</v>
          </cell>
          <cell r="AV21">
            <v>2</v>
          </cell>
        </row>
        <row r="22">
          <cell r="A22">
            <v>12</v>
          </cell>
          <cell r="B22" t="str">
            <v>0799</v>
          </cell>
          <cell r="C22" t="str">
            <v>0799</v>
          </cell>
          <cell r="D22" t="str">
            <v>PP-0799</v>
          </cell>
          <cell r="E22" t="str">
            <v>NGUYEÃN THÒ HOÀNG HAÏNH-N</v>
          </cell>
          <cell r="F22" t="str">
            <v>P.KH</v>
          </cell>
          <cell r="G22" t="str">
            <v>Mer</v>
          </cell>
          <cell r="H22">
            <v>41939</v>
          </cell>
          <cell r="I22">
            <v>3639625</v>
          </cell>
          <cell r="J22">
            <v>15</v>
          </cell>
          <cell r="K22">
            <v>0</v>
          </cell>
          <cell r="N22">
            <v>0</v>
          </cell>
          <cell r="O22">
            <v>15000000</v>
          </cell>
          <cell r="R22">
            <v>7500000</v>
          </cell>
          <cell r="S22">
            <v>1875000</v>
          </cell>
          <cell r="T22">
            <v>0</v>
          </cell>
          <cell r="U22">
            <v>0</v>
          </cell>
          <cell r="V22">
            <v>0</v>
          </cell>
          <cell r="W22">
            <v>9375000</v>
          </cell>
          <cell r="X22">
            <v>4</v>
          </cell>
          <cell r="Y22">
            <v>2307692</v>
          </cell>
          <cell r="Z22">
            <v>5</v>
          </cell>
          <cell r="AA22">
            <v>2884615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14567307</v>
          </cell>
          <cell r="AK22">
            <v>0</v>
          </cell>
          <cell r="AL22">
            <v>0</v>
          </cell>
          <cell r="AN22">
            <v>14567307</v>
          </cell>
          <cell r="AO22">
            <v>0</v>
          </cell>
          <cell r="AP22">
            <v>0</v>
          </cell>
          <cell r="AQ22">
            <v>22748</v>
          </cell>
          <cell r="AR22">
            <v>0</v>
          </cell>
          <cell r="AS22">
            <v>22748</v>
          </cell>
          <cell r="AT22">
            <v>0</v>
          </cell>
          <cell r="AU22">
            <v>14544559</v>
          </cell>
          <cell r="AV22">
            <v>0</v>
          </cell>
        </row>
        <row r="23">
          <cell r="A23">
            <v>13</v>
          </cell>
          <cell r="B23" t="str">
            <v>0010</v>
          </cell>
          <cell r="C23" t="str">
            <v>0010</v>
          </cell>
          <cell r="D23" t="str">
            <v>PP-0010</v>
          </cell>
          <cell r="E23" t="str">
            <v>NGUYEÃN NGOÏC HOAØI HÖÔNG-G</v>
          </cell>
          <cell r="F23" t="str">
            <v>P. CBSX</v>
          </cell>
          <cell r="G23" t="str">
            <v>PP.CBSX</v>
          </cell>
          <cell r="H23">
            <v>32417</v>
          </cell>
          <cell r="I23">
            <v>5614825</v>
          </cell>
          <cell r="J23">
            <v>16</v>
          </cell>
          <cell r="K23">
            <v>0</v>
          </cell>
          <cell r="N23">
            <v>0</v>
          </cell>
          <cell r="O23">
            <v>13000000</v>
          </cell>
          <cell r="R23">
            <v>6933333.333333333</v>
          </cell>
          <cell r="S23">
            <v>1733333.3333333333</v>
          </cell>
          <cell r="T23">
            <v>0</v>
          </cell>
          <cell r="U23">
            <v>0</v>
          </cell>
          <cell r="V23">
            <v>0</v>
          </cell>
          <cell r="W23">
            <v>8666667</v>
          </cell>
          <cell r="X23">
            <v>3</v>
          </cell>
          <cell r="Y23">
            <v>1500000</v>
          </cell>
          <cell r="Z23">
            <v>5</v>
          </cell>
          <cell r="AA23">
            <v>2500000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12666667</v>
          </cell>
          <cell r="AK23">
            <v>0</v>
          </cell>
          <cell r="AL23">
            <v>0</v>
          </cell>
          <cell r="AN23">
            <v>12666667</v>
          </cell>
          <cell r="AO23">
            <v>589557</v>
          </cell>
          <cell r="AP23">
            <v>0</v>
          </cell>
          <cell r="AQ23">
            <v>37432</v>
          </cell>
          <cell r="AR23">
            <v>0</v>
          </cell>
          <cell r="AS23">
            <v>626989</v>
          </cell>
          <cell r="AT23">
            <v>0</v>
          </cell>
          <cell r="AU23">
            <v>12039678</v>
          </cell>
          <cell r="AV23">
            <v>1</v>
          </cell>
        </row>
        <row r="24">
          <cell r="A24">
            <v>14</v>
          </cell>
          <cell r="B24" t="str">
            <v>0204</v>
          </cell>
          <cell r="C24" t="str">
            <v>0204</v>
          </cell>
          <cell r="D24" t="str">
            <v>PP-0204</v>
          </cell>
          <cell r="E24" t="str">
            <v>DÖÔNG MINH KHAÙNH</v>
          </cell>
          <cell r="F24" t="str">
            <v>P. CBSX</v>
          </cell>
          <cell r="G24" t="str">
            <v>Raäp - S.Ñoà</v>
          </cell>
          <cell r="H24">
            <v>40664</v>
          </cell>
          <cell r="I24">
            <v>3639625</v>
          </cell>
          <cell r="J24">
            <v>15</v>
          </cell>
          <cell r="K24">
            <v>0</v>
          </cell>
          <cell r="N24">
            <v>0</v>
          </cell>
          <cell r="O24">
            <v>5000000</v>
          </cell>
          <cell r="R24">
            <v>2500000</v>
          </cell>
          <cell r="S24">
            <v>625000</v>
          </cell>
          <cell r="T24">
            <v>0</v>
          </cell>
          <cell r="U24">
            <v>0</v>
          </cell>
          <cell r="V24">
            <v>0</v>
          </cell>
          <cell r="W24">
            <v>3125000</v>
          </cell>
          <cell r="X24">
            <v>4</v>
          </cell>
          <cell r="Y24">
            <v>769231</v>
          </cell>
          <cell r="Z24">
            <v>5</v>
          </cell>
          <cell r="AA24">
            <v>961538</v>
          </cell>
          <cell r="AC24">
            <v>0</v>
          </cell>
          <cell r="AD24">
            <v>14</v>
          </cell>
          <cell r="AE24">
            <v>300000</v>
          </cell>
          <cell r="AF24">
            <v>93750</v>
          </cell>
          <cell r="AG24">
            <v>125000.00000000001</v>
          </cell>
          <cell r="AH24">
            <v>0</v>
          </cell>
          <cell r="AI24">
            <v>0</v>
          </cell>
          <cell r="AJ24">
            <v>5374519</v>
          </cell>
          <cell r="AK24">
            <v>0</v>
          </cell>
          <cell r="AL24">
            <v>0</v>
          </cell>
          <cell r="AN24">
            <v>5374519</v>
          </cell>
          <cell r="AO24">
            <v>382161</v>
          </cell>
          <cell r="AP24">
            <v>0</v>
          </cell>
          <cell r="AQ24">
            <v>22748</v>
          </cell>
          <cell r="AR24">
            <v>0</v>
          </cell>
          <cell r="AS24">
            <v>404909</v>
          </cell>
          <cell r="AT24">
            <v>0</v>
          </cell>
          <cell r="AU24">
            <v>4969610</v>
          </cell>
          <cell r="AV24">
            <v>0</v>
          </cell>
        </row>
        <row r="25">
          <cell r="A25">
            <v>15</v>
          </cell>
          <cell r="B25" t="str">
            <v>0183</v>
          </cell>
          <cell r="C25" t="str">
            <v>0183</v>
          </cell>
          <cell r="D25" t="str">
            <v>PP-0183</v>
          </cell>
          <cell r="E25" t="str">
            <v>TRAÀN QUANG PHÖÔNG</v>
          </cell>
          <cell r="F25" t="str">
            <v>P. CBSX</v>
          </cell>
          <cell r="G25" t="str">
            <v>Raäp CT</v>
          </cell>
          <cell r="H25">
            <v>40483</v>
          </cell>
          <cell r="I25">
            <v>3639625</v>
          </cell>
          <cell r="J25">
            <v>15</v>
          </cell>
          <cell r="K25">
            <v>0</v>
          </cell>
          <cell r="N25">
            <v>0</v>
          </cell>
          <cell r="O25">
            <v>5000000</v>
          </cell>
          <cell r="R25">
            <v>2500000</v>
          </cell>
          <cell r="S25">
            <v>625000</v>
          </cell>
          <cell r="T25">
            <v>0</v>
          </cell>
          <cell r="U25">
            <v>0</v>
          </cell>
          <cell r="V25">
            <v>0</v>
          </cell>
          <cell r="W25">
            <v>3125000</v>
          </cell>
          <cell r="X25">
            <v>4</v>
          </cell>
          <cell r="Y25">
            <v>769231</v>
          </cell>
          <cell r="Z25">
            <v>5</v>
          </cell>
          <cell r="AA25">
            <v>961538</v>
          </cell>
          <cell r="AC25">
            <v>0</v>
          </cell>
          <cell r="AD25">
            <v>13</v>
          </cell>
          <cell r="AE25">
            <v>280000</v>
          </cell>
          <cell r="AF25">
            <v>125000.00000000001</v>
          </cell>
          <cell r="AG25">
            <v>125000.00000000001</v>
          </cell>
          <cell r="AH25">
            <v>0</v>
          </cell>
          <cell r="AI25">
            <v>0</v>
          </cell>
          <cell r="AJ25">
            <v>5385769</v>
          </cell>
          <cell r="AK25">
            <v>0</v>
          </cell>
          <cell r="AL25">
            <v>0</v>
          </cell>
          <cell r="AN25">
            <v>5385769</v>
          </cell>
          <cell r="AO25">
            <v>382161</v>
          </cell>
          <cell r="AP25">
            <v>0</v>
          </cell>
          <cell r="AQ25">
            <v>22748</v>
          </cell>
          <cell r="AR25">
            <v>0</v>
          </cell>
          <cell r="AS25">
            <v>404909</v>
          </cell>
          <cell r="AT25">
            <v>0</v>
          </cell>
          <cell r="AU25">
            <v>4980860</v>
          </cell>
          <cell r="AV25">
            <v>0</v>
          </cell>
        </row>
        <row r="26">
          <cell r="A26">
            <v>16</v>
          </cell>
          <cell r="B26" t="str">
            <v>0728</v>
          </cell>
          <cell r="C26" t="str">
            <v>0728</v>
          </cell>
          <cell r="D26" t="str">
            <v>PP-0728</v>
          </cell>
          <cell r="E26" t="str">
            <v>HOÀ THÒ THANH TUYEÀN</v>
          </cell>
          <cell r="F26" t="str">
            <v>P. CBSX</v>
          </cell>
          <cell r="G26" t="str">
            <v>S.Ñoà</v>
          </cell>
          <cell r="H26">
            <v>41876</v>
          </cell>
          <cell r="I26">
            <v>4189625</v>
          </cell>
          <cell r="J26">
            <v>15</v>
          </cell>
          <cell r="K26">
            <v>0</v>
          </cell>
          <cell r="N26">
            <v>0</v>
          </cell>
          <cell r="O26">
            <v>6500000</v>
          </cell>
          <cell r="R26">
            <v>3250000</v>
          </cell>
          <cell r="S26">
            <v>812500</v>
          </cell>
          <cell r="T26">
            <v>0</v>
          </cell>
          <cell r="U26">
            <v>0</v>
          </cell>
          <cell r="V26">
            <v>0</v>
          </cell>
          <cell r="W26">
            <v>4062500</v>
          </cell>
          <cell r="X26">
            <v>4</v>
          </cell>
          <cell r="Y26">
            <v>1000000</v>
          </cell>
          <cell r="Z26">
            <v>5</v>
          </cell>
          <cell r="AA26">
            <v>1250000</v>
          </cell>
          <cell r="AC26">
            <v>0</v>
          </cell>
          <cell r="AD26">
            <v>14</v>
          </cell>
          <cell r="AE26">
            <v>300000</v>
          </cell>
          <cell r="AF26">
            <v>0</v>
          </cell>
          <cell r="AG26">
            <v>125000.00000000001</v>
          </cell>
          <cell r="AH26">
            <v>32731.4453125</v>
          </cell>
          <cell r="AI26">
            <v>0</v>
          </cell>
          <cell r="AJ26">
            <v>6770231</v>
          </cell>
          <cell r="AK26">
            <v>0</v>
          </cell>
          <cell r="AL26">
            <v>0</v>
          </cell>
          <cell r="AN26">
            <v>6770231</v>
          </cell>
          <cell r="AO26">
            <v>439911</v>
          </cell>
          <cell r="AP26">
            <v>0</v>
          </cell>
          <cell r="AQ26">
            <v>26185</v>
          </cell>
          <cell r="AR26">
            <v>0</v>
          </cell>
          <cell r="AS26">
            <v>466096</v>
          </cell>
          <cell r="AT26">
            <v>0</v>
          </cell>
          <cell r="AU26">
            <v>6304135</v>
          </cell>
          <cell r="AV26">
            <v>0</v>
          </cell>
        </row>
        <row r="27">
          <cell r="A27">
            <v>17</v>
          </cell>
          <cell r="B27" t="str">
            <v>0742</v>
          </cell>
          <cell r="C27" t="str">
            <v>0742</v>
          </cell>
          <cell r="D27" t="str">
            <v>PP-0742</v>
          </cell>
          <cell r="E27" t="str">
            <v>NGUYEÃN THÒ LINH CHI</v>
          </cell>
          <cell r="F27" t="str">
            <v>P. CBSX</v>
          </cell>
          <cell r="G27" t="str">
            <v>S.Ñoà</v>
          </cell>
          <cell r="H27">
            <v>41885</v>
          </cell>
          <cell r="I27">
            <v>4189625</v>
          </cell>
          <cell r="J27">
            <v>15</v>
          </cell>
          <cell r="K27">
            <v>0</v>
          </cell>
          <cell r="N27">
            <v>0</v>
          </cell>
          <cell r="O27">
            <v>6500000</v>
          </cell>
          <cell r="R27">
            <v>3250000</v>
          </cell>
          <cell r="S27">
            <v>812500</v>
          </cell>
          <cell r="T27">
            <v>0</v>
          </cell>
          <cell r="U27">
            <v>0</v>
          </cell>
          <cell r="V27">
            <v>0</v>
          </cell>
          <cell r="W27">
            <v>4062500</v>
          </cell>
          <cell r="X27">
            <v>4</v>
          </cell>
          <cell r="Y27">
            <v>1000000</v>
          </cell>
          <cell r="Z27">
            <v>5</v>
          </cell>
          <cell r="AA27">
            <v>1250000</v>
          </cell>
          <cell r="AC27">
            <v>0</v>
          </cell>
          <cell r="AD27">
            <v>14</v>
          </cell>
          <cell r="AE27">
            <v>300000</v>
          </cell>
          <cell r="AF27">
            <v>0</v>
          </cell>
          <cell r="AG27">
            <v>125000.00000000001</v>
          </cell>
          <cell r="AH27">
            <v>32731.4453125</v>
          </cell>
          <cell r="AI27">
            <v>0</v>
          </cell>
          <cell r="AJ27">
            <v>6770231</v>
          </cell>
          <cell r="AK27">
            <v>0</v>
          </cell>
          <cell r="AL27">
            <v>0</v>
          </cell>
          <cell r="AN27">
            <v>6770231</v>
          </cell>
          <cell r="AO27">
            <v>439911</v>
          </cell>
          <cell r="AP27">
            <v>0</v>
          </cell>
          <cell r="AQ27">
            <v>26185</v>
          </cell>
          <cell r="AR27">
            <v>0</v>
          </cell>
          <cell r="AS27">
            <v>466096</v>
          </cell>
          <cell r="AT27">
            <v>0</v>
          </cell>
          <cell r="AU27">
            <v>6304135</v>
          </cell>
          <cell r="AV27">
            <v>0</v>
          </cell>
        </row>
        <row r="28">
          <cell r="A28">
            <v>18</v>
          </cell>
          <cell r="B28" t="str">
            <v>0553</v>
          </cell>
          <cell r="C28" t="str">
            <v>0553</v>
          </cell>
          <cell r="D28" t="str">
            <v>PP-0553</v>
          </cell>
          <cell r="E28" t="str">
            <v>CAO HOÀNG THO</v>
          </cell>
          <cell r="F28" t="str">
            <v>P. CBSX</v>
          </cell>
          <cell r="G28" t="str">
            <v>Raäp</v>
          </cell>
          <cell r="H28">
            <v>41766</v>
          </cell>
          <cell r="I28">
            <v>3639625</v>
          </cell>
          <cell r="J28">
            <v>15</v>
          </cell>
          <cell r="K28">
            <v>0</v>
          </cell>
          <cell r="N28">
            <v>0</v>
          </cell>
          <cell r="O28">
            <v>7000000</v>
          </cell>
          <cell r="R28">
            <v>3500000</v>
          </cell>
          <cell r="S28">
            <v>875000</v>
          </cell>
          <cell r="T28">
            <v>0</v>
          </cell>
          <cell r="U28">
            <v>0</v>
          </cell>
          <cell r="V28">
            <v>0</v>
          </cell>
          <cell r="W28">
            <v>4375000</v>
          </cell>
          <cell r="X28">
            <v>4</v>
          </cell>
          <cell r="Y28">
            <v>1076923</v>
          </cell>
          <cell r="Z28">
            <v>5</v>
          </cell>
          <cell r="AA28">
            <v>1346154</v>
          </cell>
          <cell r="AC28">
            <v>0</v>
          </cell>
          <cell r="AD28">
            <v>14</v>
          </cell>
          <cell r="AE28">
            <v>300000</v>
          </cell>
          <cell r="AF28">
            <v>0</v>
          </cell>
          <cell r="AG28">
            <v>125000.00000000001</v>
          </cell>
          <cell r="AH28">
            <v>0</v>
          </cell>
          <cell r="AI28">
            <v>0</v>
          </cell>
          <cell r="AJ28">
            <v>7223077</v>
          </cell>
          <cell r="AK28">
            <v>0</v>
          </cell>
          <cell r="AL28">
            <v>0</v>
          </cell>
          <cell r="AN28">
            <v>7223077</v>
          </cell>
          <cell r="AO28">
            <v>382161</v>
          </cell>
          <cell r="AP28">
            <v>0</v>
          </cell>
          <cell r="AQ28">
            <v>22748</v>
          </cell>
          <cell r="AR28">
            <v>0</v>
          </cell>
          <cell r="AS28">
            <v>404909</v>
          </cell>
          <cell r="AT28">
            <v>0</v>
          </cell>
          <cell r="AU28">
            <v>6818168</v>
          </cell>
          <cell r="AV28">
            <v>0</v>
          </cell>
        </row>
        <row r="29">
          <cell r="A29">
            <v>19</v>
          </cell>
          <cell r="B29" t="str">
            <v>0187</v>
          </cell>
          <cell r="C29" t="str">
            <v>0187</v>
          </cell>
          <cell r="D29" t="str">
            <v>PP-0187</v>
          </cell>
          <cell r="E29" t="str">
            <v>VOÕ NGOÏC TAÂM-K</v>
          </cell>
          <cell r="F29" t="str">
            <v>P. CBSX</v>
          </cell>
          <cell r="G29" t="str">
            <v>Raäp CT</v>
          </cell>
          <cell r="H29">
            <v>40544</v>
          </cell>
          <cell r="I29">
            <v>0</v>
          </cell>
          <cell r="J29">
            <v>13</v>
          </cell>
          <cell r="K29">
            <v>0</v>
          </cell>
          <cell r="N29">
            <v>0</v>
          </cell>
          <cell r="O29">
            <v>3950000</v>
          </cell>
          <cell r="R29">
            <v>1711666.666666667</v>
          </cell>
          <cell r="S29">
            <v>427916.66666666674</v>
          </cell>
          <cell r="T29">
            <v>0</v>
          </cell>
          <cell r="U29">
            <v>0</v>
          </cell>
          <cell r="V29">
            <v>0</v>
          </cell>
          <cell r="W29">
            <v>2139583</v>
          </cell>
          <cell r="X29">
            <v>6</v>
          </cell>
          <cell r="Y29">
            <v>911538</v>
          </cell>
          <cell r="Z29">
            <v>5</v>
          </cell>
          <cell r="AA29">
            <v>759615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3810736</v>
          </cell>
          <cell r="AK29">
            <v>0</v>
          </cell>
          <cell r="AL29">
            <v>0</v>
          </cell>
          <cell r="AN29">
            <v>3810736</v>
          </cell>
          <cell r="AO29">
            <v>0</v>
          </cell>
          <cell r="AP29">
            <v>0</v>
          </cell>
          <cell r="AQ29">
            <v>21396</v>
          </cell>
          <cell r="AR29">
            <v>0</v>
          </cell>
          <cell r="AS29">
            <v>21396</v>
          </cell>
          <cell r="AT29">
            <v>0</v>
          </cell>
          <cell r="AU29">
            <v>3789340</v>
          </cell>
          <cell r="AV29">
            <v>0</v>
          </cell>
        </row>
        <row r="30">
          <cell r="A30">
            <v>20</v>
          </cell>
          <cell r="B30" t="str">
            <v>0247</v>
          </cell>
          <cell r="C30" t="str">
            <v>0247</v>
          </cell>
          <cell r="D30" t="str">
            <v>PP-0247</v>
          </cell>
          <cell r="E30" t="str">
            <v>NGUYEÃN MINH TAÂM</v>
          </cell>
          <cell r="F30" t="str">
            <v>P. CBSX</v>
          </cell>
          <cell r="G30" t="str">
            <v>Caân ñoái</v>
          </cell>
          <cell r="H30">
            <v>40969</v>
          </cell>
          <cell r="I30">
            <v>4189625</v>
          </cell>
          <cell r="J30">
            <v>15</v>
          </cell>
          <cell r="K30">
            <v>0</v>
          </cell>
          <cell r="N30">
            <v>0</v>
          </cell>
          <cell r="O30">
            <v>4500000</v>
          </cell>
          <cell r="R30">
            <v>2250000</v>
          </cell>
          <cell r="S30">
            <v>562500</v>
          </cell>
          <cell r="T30">
            <v>0</v>
          </cell>
          <cell r="U30">
            <v>0</v>
          </cell>
          <cell r="V30">
            <v>0</v>
          </cell>
          <cell r="W30">
            <v>2812500</v>
          </cell>
          <cell r="X30">
            <v>4</v>
          </cell>
          <cell r="Y30">
            <v>692308</v>
          </cell>
          <cell r="Z30">
            <v>5</v>
          </cell>
          <cell r="AA30">
            <v>865385</v>
          </cell>
          <cell r="AC30">
            <v>0</v>
          </cell>
          <cell r="AD30">
            <v>14</v>
          </cell>
          <cell r="AE30">
            <v>300000</v>
          </cell>
          <cell r="AF30">
            <v>62500.000000000007</v>
          </cell>
          <cell r="AG30">
            <v>125000.00000000001</v>
          </cell>
          <cell r="AH30">
            <v>32731.4453125</v>
          </cell>
          <cell r="AI30">
            <v>0</v>
          </cell>
          <cell r="AJ30">
            <v>4890424</v>
          </cell>
          <cell r="AK30">
            <v>0</v>
          </cell>
          <cell r="AL30">
            <v>0</v>
          </cell>
          <cell r="AN30">
            <v>4890424</v>
          </cell>
          <cell r="AO30">
            <v>439911</v>
          </cell>
          <cell r="AP30">
            <v>0</v>
          </cell>
          <cell r="AQ30">
            <v>26185</v>
          </cell>
          <cell r="AR30">
            <v>0</v>
          </cell>
          <cell r="AS30">
            <v>466096</v>
          </cell>
          <cell r="AT30">
            <v>0</v>
          </cell>
          <cell r="AU30">
            <v>4424328</v>
          </cell>
          <cell r="AV30">
            <v>0</v>
          </cell>
        </row>
        <row r="31">
          <cell r="A31">
            <v>21</v>
          </cell>
          <cell r="B31" t="str">
            <v>0506</v>
          </cell>
          <cell r="C31" t="str">
            <v>0506</v>
          </cell>
          <cell r="D31" t="str">
            <v>HR-0506</v>
          </cell>
          <cell r="E31" t="str">
            <v>HOÀ THÒ DIEÃM</v>
          </cell>
          <cell r="F31" t="str">
            <v>P. CBSX</v>
          </cell>
          <cell r="G31" t="str">
            <v>QTCN</v>
          </cell>
          <cell r="H31">
            <v>41680</v>
          </cell>
          <cell r="I31">
            <v>5729167</v>
          </cell>
          <cell r="J31">
            <v>15</v>
          </cell>
          <cell r="K31">
            <v>0</v>
          </cell>
          <cell r="N31">
            <v>0</v>
          </cell>
          <cell r="O31">
            <v>8500000</v>
          </cell>
          <cell r="R31">
            <v>4250000</v>
          </cell>
          <cell r="S31">
            <v>1062500</v>
          </cell>
          <cell r="T31">
            <v>0</v>
          </cell>
          <cell r="U31">
            <v>0</v>
          </cell>
          <cell r="V31">
            <v>0</v>
          </cell>
          <cell r="W31">
            <v>5312500</v>
          </cell>
          <cell r="X31">
            <v>4</v>
          </cell>
          <cell r="Y31">
            <v>1307692</v>
          </cell>
          <cell r="Z31">
            <v>5</v>
          </cell>
          <cell r="AA31">
            <v>1634615</v>
          </cell>
          <cell r="AC31">
            <v>0</v>
          </cell>
          <cell r="AD31">
            <v>14</v>
          </cell>
          <cell r="AE31">
            <v>300000</v>
          </cell>
          <cell r="AF31">
            <v>0</v>
          </cell>
          <cell r="AG31">
            <v>125000.00000000001</v>
          </cell>
          <cell r="AH31">
            <v>44759.1171875</v>
          </cell>
          <cell r="AI31">
            <v>50000</v>
          </cell>
          <cell r="AJ31">
            <v>8774566</v>
          </cell>
          <cell r="AK31">
            <v>0</v>
          </cell>
          <cell r="AL31">
            <v>0</v>
          </cell>
          <cell r="AN31">
            <v>8774566</v>
          </cell>
          <cell r="AO31">
            <v>601563</v>
          </cell>
          <cell r="AP31">
            <v>0</v>
          </cell>
          <cell r="AQ31">
            <v>35807</v>
          </cell>
          <cell r="AR31">
            <v>0</v>
          </cell>
          <cell r="AS31">
            <v>637370</v>
          </cell>
          <cell r="AT31">
            <v>0</v>
          </cell>
          <cell r="AU31">
            <v>8137196</v>
          </cell>
          <cell r="AV31">
            <v>0</v>
          </cell>
        </row>
        <row r="32">
          <cell r="A32">
            <v>22</v>
          </cell>
          <cell r="B32" t="str">
            <v>0127</v>
          </cell>
          <cell r="C32" t="str">
            <v>0127</v>
          </cell>
          <cell r="D32" t="str">
            <v>PP-0127</v>
          </cell>
          <cell r="E32" t="str">
            <v>LÖU THÒ TUYEÁT HOA</v>
          </cell>
          <cell r="F32" t="str">
            <v>P. CBSX</v>
          </cell>
          <cell r="G32" t="str">
            <v>May maãu</v>
          </cell>
          <cell r="H32">
            <v>38473</v>
          </cell>
          <cell r="I32">
            <v>3419625</v>
          </cell>
          <cell r="J32">
            <v>15</v>
          </cell>
          <cell r="K32">
            <v>0</v>
          </cell>
          <cell r="N32">
            <v>0</v>
          </cell>
          <cell r="O32">
            <v>5000000</v>
          </cell>
          <cell r="R32">
            <v>2500000</v>
          </cell>
          <cell r="S32">
            <v>625000</v>
          </cell>
          <cell r="T32">
            <v>0</v>
          </cell>
          <cell r="U32">
            <v>0</v>
          </cell>
          <cell r="V32">
            <v>0</v>
          </cell>
          <cell r="W32">
            <v>3125000</v>
          </cell>
          <cell r="X32">
            <v>4</v>
          </cell>
          <cell r="Y32">
            <v>769231</v>
          </cell>
          <cell r="Z32">
            <v>5</v>
          </cell>
          <cell r="AA32">
            <v>961538</v>
          </cell>
          <cell r="AC32">
            <v>0</v>
          </cell>
          <cell r="AD32">
            <v>14</v>
          </cell>
          <cell r="AE32">
            <v>300000</v>
          </cell>
          <cell r="AF32">
            <v>187500</v>
          </cell>
          <cell r="AG32">
            <v>125000.00000000001</v>
          </cell>
          <cell r="AH32">
            <v>26715.8203125</v>
          </cell>
          <cell r="AI32">
            <v>50000</v>
          </cell>
          <cell r="AJ32">
            <v>5544985</v>
          </cell>
          <cell r="AK32">
            <v>0</v>
          </cell>
          <cell r="AL32">
            <v>0</v>
          </cell>
          <cell r="AN32">
            <v>5544985</v>
          </cell>
          <cell r="AO32">
            <v>359061</v>
          </cell>
          <cell r="AP32">
            <v>0</v>
          </cell>
          <cell r="AQ32">
            <v>21373</v>
          </cell>
          <cell r="AR32">
            <v>0</v>
          </cell>
          <cell r="AS32">
            <v>380434</v>
          </cell>
          <cell r="AT32">
            <v>0</v>
          </cell>
          <cell r="AU32">
            <v>5164551</v>
          </cell>
          <cell r="AV32">
            <v>0</v>
          </cell>
        </row>
        <row r="33">
          <cell r="A33">
            <v>23</v>
          </cell>
          <cell r="B33" t="str">
            <v>0070</v>
          </cell>
          <cell r="C33" t="str">
            <v>0070</v>
          </cell>
          <cell r="D33" t="str">
            <v>PP-0070</v>
          </cell>
          <cell r="E33" t="str">
            <v>LEÂ THÒ HOÀNG LOAN</v>
          </cell>
          <cell r="F33" t="str">
            <v>P. CBSX</v>
          </cell>
          <cell r="G33" t="str">
            <v>May maãu</v>
          </cell>
          <cell r="H33">
            <v>35309</v>
          </cell>
          <cell r="I33">
            <v>3958825</v>
          </cell>
          <cell r="J33">
            <v>15</v>
          </cell>
          <cell r="K33">
            <v>0</v>
          </cell>
          <cell r="N33">
            <v>0</v>
          </cell>
          <cell r="O33">
            <v>5000000</v>
          </cell>
          <cell r="R33">
            <v>2500000</v>
          </cell>
          <cell r="S33">
            <v>625000</v>
          </cell>
          <cell r="T33">
            <v>0</v>
          </cell>
          <cell r="U33">
            <v>0</v>
          </cell>
          <cell r="V33">
            <v>0</v>
          </cell>
          <cell r="W33">
            <v>3125000</v>
          </cell>
          <cell r="X33">
            <v>4</v>
          </cell>
          <cell r="Y33">
            <v>769231</v>
          </cell>
          <cell r="Z33">
            <v>5</v>
          </cell>
          <cell r="AA33">
            <v>961538</v>
          </cell>
          <cell r="AC33">
            <v>0</v>
          </cell>
          <cell r="AD33">
            <v>14</v>
          </cell>
          <cell r="AE33">
            <v>300000</v>
          </cell>
          <cell r="AF33">
            <v>187500</v>
          </cell>
          <cell r="AG33">
            <v>125000.00000000001</v>
          </cell>
          <cell r="AH33">
            <v>30928.3203125</v>
          </cell>
          <cell r="AI33">
            <v>50000</v>
          </cell>
          <cell r="AJ33">
            <v>5549197</v>
          </cell>
          <cell r="AK33">
            <v>0</v>
          </cell>
          <cell r="AL33">
            <v>0</v>
          </cell>
          <cell r="AN33">
            <v>5549197</v>
          </cell>
          <cell r="AO33">
            <v>415677</v>
          </cell>
          <cell r="AP33">
            <v>0</v>
          </cell>
          <cell r="AQ33">
            <v>24743</v>
          </cell>
          <cell r="AR33">
            <v>0</v>
          </cell>
          <cell r="AS33">
            <v>440420</v>
          </cell>
          <cell r="AT33">
            <v>0</v>
          </cell>
          <cell r="AU33">
            <v>5108777</v>
          </cell>
          <cell r="AV33">
            <v>0</v>
          </cell>
        </row>
        <row r="34">
          <cell r="A34">
            <v>24</v>
          </cell>
          <cell r="B34" t="str">
            <v>0469</v>
          </cell>
          <cell r="C34" t="str">
            <v>0469</v>
          </cell>
          <cell r="D34" t="str">
            <v>PP-0469</v>
          </cell>
          <cell r="E34" t="str">
            <v>LEÂ YEÁN KÍNH</v>
          </cell>
          <cell r="F34" t="str">
            <v>P. CBSX</v>
          </cell>
          <cell r="G34" t="str">
            <v>May maãu</v>
          </cell>
          <cell r="H34">
            <v>41719</v>
          </cell>
          <cell r="I34">
            <v>3419625</v>
          </cell>
          <cell r="J34">
            <v>15</v>
          </cell>
          <cell r="K34">
            <v>0</v>
          </cell>
          <cell r="N34">
            <v>0</v>
          </cell>
          <cell r="O34">
            <v>5000000</v>
          </cell>
          <cell r="R34">
            <v>2500000</v>
          </cell>
          <cell r="S34">
            <v>625000</v>
          </cell>
          <cell r="T34">
            <v>0</v>
          </cell>
          <cell r="U34">
            <v>0</v>
          </cell>
          <cell r="V34">
            <v>0</v>
          </cell>
          <cell r="W34">
            <v>3125000</v>
          </cell>
          <cell r="X34">
            <v>5</v>
          </cell>
          <cell r="Y34">
            <v>961538</v>
          </cell>
          <cell r="Z34">
            <v>5</v>
          </cell>
          <cell r="AA34">
            <v>961538</v>
          </cell>
          <cell r="AC34">
            <v>0</v>
          </cell>
          <cell r="AD34">
            <v>14</v>
          </cell>
          <cell r="AE34">
            <v>300000</v>
          </cell>
          <cell r="AF34">
            <v>0</v>
          </cell>
          <cell r="AG34">
            <v>125000.00000000001</v>
          </cell>
          <cell r="AH34">
            <v>26715.8203125</v>
          </cell>
          <cell r="AI34">
            <v>0</v>
          </cell>
          <cell r="AJ34">
            <v>5499792</v>
          </cell>
          <cell r="AK34">
            <v>0</v>
          </cell>
          <cell r="AL34">
            <v>0</v>
          </cell>
          <cell r="AN34">
            <v>5499792</v>
          </cell>
          <cell r="AO34">
            <v>359061</v>
          </cell>
          <cell r="AP34">
            <v>0</v>
          </cell>
          <cell r="AQ34">
            <v>21373</v>
          </cell>
          <cell r="AR34">
            <v>0</v>
          </cell>
          <cell r="AS34">
            <v>380434</v>
          </cell>
          <cell r="AT34">
            <v>0</v>
          </cell>
          <cell r="AU34">
            <v>5119358</v>
          </cell>
          <cell r="AV34">
            <v>0</v>
          </cell>
        </row>
        <row r="35">
          <cell r="A35">
            <v>25</v>
          </cell>
          <cell r="B35" t="str">
            <v>0710</v>
          </cell>
          <cell r="C35" t="str">
            <v>0710</v>
          </cell>
          <cell r="D35" t="str">
            <v>PP-0710</v>
          </cell>
          <cell r="E35" t="str">
            <v>LEÂ THÒ HOÀNG CUÙC</v>
          </cell>
          <cell r="F35" t="str">
            <v>P. CBSX</v>
          </cell>
          <cell r="G35" t="str">
            <v>May maãu</v>
          </cell>
          <cell r="H35">
            <v>41854</v>
          </cell>
          <cell r="I35">
            <v>3419625</v>
          </cell>
          <cell r="J35">
            <v>15</v>
          </cell>
          <cell r="K35">
            <v>0</v>
          </cell>
          <cell r="N35">
            <v>0</v>
          </cell>
          <cell r="O35">
            <v>4700000</v>
          </cell>
          <cell r="R35">
            <v>2350000</v>
          </cell>
          <cell r="S35">
            <v>587500</v>
          </cell>
          <cell r="T35">
            <v>0</v>
          </cell>
          <cell r="U35">
            <v>0</v>
          </cell>
          <cell r="V35">
            <v>0</v>
          </cell>
          <cell r="W35">
            <v>2937500</v>
          </cell>
          <cell r="X35">
            <v>4</v>
          </cell>
          <cell r="Y35">
            <v>723077</v>
          </cell>
          <cell r="Z35">
            <v>5</v>
          </cell>
          <cell r="AA35">
            <v>903846</v>
          </cell>
          <cell r="AC35">
            <v>0</v>
          </cell>
          <cell r="AD35">
            <v>14</v>
          </cell>
          <cell r="AE35">
            <v>300000</v>
          </cell>
          <cell r="AF35">
            <v>0</v>
          </cell>
          <cell r="AG35">
            <v>125000.00000000001</v>
          </cell>
          <cell r="AH35">
            <v>26715.8203125</v>
          </cell>
          <cell r="AI35">
            <v>50000</v>
          </cell>
          <cell r="AJ35">
            <v>5066139</v>
          </cell>
          <cell r="AK35">
            <v>0</v>
          </cell>
          <cell r="AL35">
            <v>0</v>
          </cell>
          <cell r="AN35">
            <v>5066139</v>
          </cell>
          <cell r="AO35">
            <v>359061</v>
          </cell>
          <cell r="AP35">
            <v>0</v>
          </cell>
          <cell r="AQ35">
            <v>21373</v>
          </cell>
          <cell r="AR35">
            <v>0</v>
          </cell>
          <cell r="AS35">
            <v>380434</v>
          </cell>
          <cell r="AT35">
            <v>0</v>
          </cell>
          <cell r="AU35">
            <v>4685705</v>
          </cell>
          <cell r="AV35">
            <v>0</v>
          </cell>
        </row>
        <row r="36">
          <cell r="A36">
            <v>26</v>
          </cell>
          <cell r="B36" t="str">
            <v>0632</v>
          </cell>
          <cell r="C36" t="str">
            <v>0632</v>
          </cell>
          <cell r="D36" t="str">
            <v>PP-0632</v>
          </cell>
          <cell r="E36" t="str">
            <v>HUYØNH THÒ YEÁN</v>
          </cell>
          <cell r="F36" t="str">
            <v>P. CBSX</v>
          </cell>
          <cell r="G36" t="str">
            <v>May maãu</v>
          </cell>
          <cell r="H36">
            <v>41806</v>
          </cell>
          <cell r="I36">
            <v>3419625</v>
          </cell>
          <cell r="J36">
            <v>15</v>
          </cell>
          <cell r="K36">
            <v>0</v>
          </cell>
          <cell r="N36">
            <v>0</v>
          </cell>
          <cell r="O36">
            <v>4700000</v>
          </cell>
          <cell r="R36">
            <v>2350000</v>
          </cell>
          <cell r="S36">
            <v>587500</v>
          </cell>
          <cell r="T36">
            <v>0</v>
          </cell>
          <cell r="U36">
            <v>0</v>
          </cell>
          <cell r="V36">
            <v>0</v>
          </cell>
          <cell r="W36">
            <v>2937500</v>
          </cell>
          <cell r="X36">
            <v>5</v>
          </cell>
          <cell r="Y36">
            <v>903846</v>
          </cell>
          <cell r="Z36">
            <v>5</v>
          </cell>
          <cell r="AA36">
            <v>903846</v>
          </cell>
          <cell r="AC36">
            <v>0</v>
          </cell>
          <cell r="AD36">
            <v>14</v>
          </cell>
          <cell r="AE36">
            <v>300000</v>
          </cell>
          <cell r="AF36">
            <v>0</v>
          </cell>
          <cell r="AG36">
            <v>125000.00000000001</v>
          </cell>
          <cell r="AH36">
            <v>26715.8203125</v>
          </cell>
          <cell r="AI36">
            <v>50000</v>
          </cell>
          <cell r="AJ36">
            <v>5246908</v>
          </cell>
          <cell r="AK36">
            <v>0</v>
          </cell>
          <cell r="AL36">
            <v>0</v>
          </cell>
          <cell r="AN36">
            <v>5246908</v>
          </cell>
          <cell r="AO36">
            <v>359061</v>
          </cell>
          <cell r="AP36">
            <v>0</v>
          </cell>
          <cell r="AQ36">
            <v>21373</v>
          </cell>
          <cell r="AR36">
            <v>0</v>
          </cell>
          <cell r="AS36">
            <v>380434</v>
          </cell>
          <cell r="AT36">
            <v>0</v>
          </cell>
          <cell r="AU36">
            <v>4866474</v>
          </cell>
          <cell r="AV36">
            <v>0</v>
          </cell>
        </row>
        <row r="37">
          <cell r="A37">
            <v>27</v>
          </cell>
          <cell r="B37" t="str">
            <v>0641</v>
          </cell>
          <cell r="C37" t="str">
            <v>0641</v>
          </cell>
          <cell r="D37" t="str">
            <v>PP-0641</v>
          </cell>
          <cell r="E37" t="str">
            <v>HUYØNH TOÁ NHÖ</v>
          </cell>
          <cell r="F37" t="str">
            <v>P. CBSX</v>
          </cell>
          <cell r="G37" t="str">
            <v>TLKT</v>
          </cell>
          <cell r="H37">
            <v>41813</v>
          </cell>
          <cell r="I37">
            <v>4189625</v>
          </cell>
          <cell r="J37">
            <v>12</v>
          </cell>
          <cell r="K37">
            <v>0</v>
          </cell>
          <cell r="N37">
            <v>0</v>
          </cell>
          <cell r="O37">
            <v>5000000</v>
          </cell>
          <cell r="R37">
            <v>2000000</v>
          </cell>
          <cell r="S37">
            <v>500000</v>
          </cell>
          <cell r="T37">
            <v>0</v>
          </cell>
          <cell r="U37">
            <v>0</v>
          </cell>
          <cell r="V37">
            <v>0</v>
          </cell>
          <cell r="W37">
            <v>2500000</v>
          </cell>
          <cell r="X37">
            <v>5</v>
          </cell>
          <cell r="Y37">
            <v>961538</v>
          </cell>
          <cell r="Z37">
            <v>5</v>
          </cell>
          <cell r="AA37">
            <v>961538</v>
          </cell>
          <cell r="AC37">
            <v>0</v>
          </cell>
          <cell r="AD37">
            <v>7</v>
          </cell>
          <cell r="AE37">
            <v>120000</v>
          </cell>
          <cell r="AF37">
            <v>0</v>
          </cell>
          <cell r="AG37">
            <v>100000</v>
          </cell>
          <cell r="AH37">
            <v>32731.4453125</v>
          </cell>
          <cell r="AI37">
            <v>0</v>
          </cell>
          <cell r="AJ37">
            <v>4675807</v>
          </cell>
          <cell r="AK37">
            <v>0</v>
          </cell>
          <cell r="AL37">
            <v>0</v>
          </cell>
          <cell r="AN37">
            <v>4675807</v>
          </cell>
          <cell r="AO37">
            <v>439911</v>
          </cell>
          <cell r="AP37">
            <v>0</v>
          </cell>
          <cell r="AQ37">
            <v>20948</v>
          </cell>
          <cell r="AR37">
            <v>0</v>
          </cell>
          <cell r="AS37">
            <v>460859</v>
          </cell>
          <cell r="AT37">
            <v>0</v>
          </cell>
          <cell r="AU37">
            <v>4214948</v>
          </cell>
          <cell r="AV37">
            <v>0</v>
          </cell>
        </row>
        <row r="38">
          <cell r="A38">
            <v>28</v>
          </cell>
          <cell r="B38" t="str">
            <v>0502</v>
          </cell>
          <cell r="C38" t="str">
            <v>0502</v>
          </cell>
          <cell r="D38" t="str">
            <v>ME-0502</v>
          </cell>
          <cell r="E38" t="str">
            <v>HUYØNH CHAÙNH TRÍ-G</v>
          </cell>
          <cell r="F38" t="str">
            <v>P. CÔ ÑIEÄN</v>
          </cell>
          <cell r="G38" t="str">
            <v>TP.CÑ</v>
          </cell>
          <cell r="H38">
            <v>41589</v>
          </cell>
          <cell r="I38">
            <v>5839625</v>
          </cell>
          <cell r="J38">
            <v>15</v>
          </cell>
          <cell r="K38">
            <v>0</v>
          </cell>
          <cell r="N38">
            <v>0</v>
          </cell>
          <cell r="O38">
            <v>20000000</v>
          </cell>
          <cell r="R38">
            <v>10000000</v>
          </cell>
          <cell r="S38">
            <v>2500000</v>
          </cell>
          <cell r="T38">
            <v>0</v>
          </cell>
          <cell r="U38">
            <v>0</v>
          </cell>
          <cell r="V38">
            <v>0</v>
          </cell>
          <cell r="W38">
            <v>12500000</v>
          </cell>
          <cell r="X38">
            <v>4</v>
          </cell>
          <cell r="Y38">
            <v>3076923</v>
          </cell>
          <cell r="Z38">
            <v>5</v>
          </cell>
          <cell r="AA38">
            <v>3846154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19423076</v>
          </cell>
          <cell r="AK38">
            <v>6209915</v>
          </cell>
          <cell r="AL38">
            <v>370991.5</v>
          </cell>
          <cell r="AN38">
            <v>19423076</v>
          </cell>
          <cell r="AO38">
            <v>613161</v>
          </cell>
          <cell r="AP38">
            <v>0</v>
          </cell>
          <cell r="AQ38">
            <v>36498</v>
          </cell>
          <cell r="AR38">
            <v>535122</v>
          </cell>
          <cell r="AS38">
            <v>1555773</v>
          </cell>
          <cell r="AT38">
            <v>0</v>
          </cell>
          <cell r="AU38">
            <v>17867303</v>
          </cell>
          <cell r="AV38">
            <v>1</v>
          </cell>
        </row>
        <row r="39">
          <cell r="A39">
            <v>29</v>
          </cell>
          <cell r="B39" t="str">
            <v>0505</v>
          </cell>
          <cell r="C39" t="str">
            <v>0505</v>
          </cell>
          <cell r="D39" t="str">
            <v>ME-0505</v>
          </cell>
          <cell r="E39" t="str">
            <v>LAÂM HOAØI NAM</v>
          </cell>
          <cell r="F39" t="str">
            <v>P. CÔ ÑIEÄN</v>
          </cell>
          <cell r="G39" t="str">
            <v>Baûo trì</v>
          </cell>
          <cell r="H39">
            <v>41617</v>
          </cell>
          <cell r="I39">
            <v>3639625</v>
          </cell>
          <cell r="J39">
            <v>14</v>
          </cell>
          <cell r="N39">
            <v>0</v>
          </cell>
          <cell r="O39">
            <v>10000000</v>
          </cell>
          <cell r="R39">
            <v>4666666.666666667</v>
          </cell>
          <cell r="S39">
            <v>1166666.6666666667</v>
          </cell>
          <cell r="T39">
            <v>0</v>
          </cell>
          <cell r="U39">
            <v>0</v>
          </cell>
          <cell r="V39">
            <v>0</v>
          </cell>
          <cell r="W39">
            <v>5833333</v>
          </cell>
          <cell r="X39">
            <v>5</v>
          </cell>
          <cell r="Y39">
            <v>1923077</v>
          </cell>
          <cell r="Z39">
            <v>5</v>
          </cell>
          <cell r="AA39">
            <v>1923077</v>
          </cell>
          <cell r="AC39">
            <v>0</v>
          </cell>
          <cell r="AD39">
            <v>7</v>
          </cell>
          <cell r="AE39">
            <v>120000</v>
          </cell>
          <cell r="AF39">
            <v>29166.666666666668</v>
          </cell>
          <cell r="AG39">
            <v>116666.66666666667</v>
          </cell>
          <cell r="AH39">
            <v>0</v>
          </cell>
          <cell r="AJ39">
            <v>9945320</v>
          </cell>
          <cell r="AK39">
            <v>0</v>
          </cell>
          <cell r="AL39">
            <v>0</v>
          </cell>
          <cell r="AN39">
            <v>9945320</v>
          </cell>
          <cell r="AO39">
            <v>382161</v>
          </cell>
          <cell r="AP39">
            <v>0</v>
          </cell>
          <cell r="AQ39">
            <v>21231</v>
          </cell>
          <cell r="AR39">
            <v>333522</v>
          </cell>
          <cell r="AS39">
            <v>736914</v>
          </cell>
          <cell r="AT39">
            <v>0</v>
          </cell>
          <cell r="AU39">
            <v>9208406</v>
          </cell>
          <cell r="AV39">
            <v>2</v>
          </cell>
        </row>
        <row r="40">
          <cell r="A40">
            <v>30</v>
          </cell>
          <cell r="B40" t="str">
            <v>0504</v>
          </cell>
          <cell r="C40" t="str">
            <v>0504</v>
          </cell>
          <cell r="D40" t="str">
            <v>ME -0504</v>
          </cell>
          <cell r="E40" t="str">
            <v>LEÂ VAÊN TEØO</v>
          </cell>
          <cell r="F40" t="str">
            <v>P. CÔ ÑIEÄN</v>
          </cell>
          <cell r="G40" t="str">
            <v>Baûo trì</v>
          </cell>
          <cell r="H40">
            <v>41619</v>
          </cell>
          <cell r="I40">
            <v>3639625</v>
          </cell>
          <cell r="J40">
            <v>15</v>
          </cell>
          <cell r="K40">
            <v>4</v>
          </cell>
          <cell r="N40">
            <v>0</v>
          </cell>
          <cell r="O40">
            <v>6000000</v>
          </cell>
          <cell r="R40">
            <v>3000000</v>
          </cell>
          <cell r="S40">
            <v>750000</v>
          </cell>
          <cell r="T40">
            <v>187500</v>
          </cell>
          <cell r="U40">
            <v>0</v>
          </cell>
          <cell r="V40">
            <v>0</v>
          </cell>
          <cell r="W40">
            <v>3937500</v>
          </cell>
          <cell r="X40">
            <v>4</v>
          </cell>
          <cell r="Y40">
            <v>923077</v>
          </cell>
          <cell r="Z40">
            <v>5</v>
          </cell>
          <cell r="AA40">
            <v>1153846</v>
          </cell>
          <cell r="AC40">
            <v>0</v>
          </cell>
          <cell r="AD40">
            <v>14</v>
          </cell>
          <cell r="AE40">
            <v>300000</v>
          </cell>
          <cell r="AF40">
            <v>31250.000000000004</v>
          </cell>
          <cell r="AG40">
            <v>125000.00000000001</v>
          </cell>
          <cell r="AH40">
            <v>0</v>
          </cell>
          <cell r="AI40">
            <v>519230.76923076925</v>
          </cell>
          <cell r="AJ40">
            <v>6989904</v>
          </cell>
          <cell r="AK40">
            <v>0</v>
          </cell>
          <cell r="AL40">
            <v>0</v>
          </cell>
          <cell r="AN40">
            <v>6989904</v>
          </cell>
          <cell r="AO40">
            <v>382161</v>
          </cell>
          <cell r="AP40">
            <v>0</v>
          </cell>
          <cell r="AQ40">
            <v>22748</v>
          </cell>
          <cell r="AR40">
            <v>333522</v>
          </cell>
          <cell r="AS40">
            <v>738431</v>
          </cell>
          <cell r="AT40">
            <v>0</v>
          </cell>
          <cell r="AU40">
            <v>6251473</v>
          </cell>
          <cell r="AV40">
            <v>0</v>
          </cell>
        </row>
        <row r="41">
          <cell r="A41">
            <v>31</v>
          </cell>
          <cell r="B41" t="str">
            <v>0464</v>
          </cell>
          <cell r="C41" t="str">
            <v>0464</v>
          </cell>
          <cell r="D41" t="str">
            <v>ME-0464</v>
          </cell>
          <cell r="E41" t="str">
            <v>TOÁNG ÑAÏI CÖÔØNG NHA</v>
          </cell>
          <cell r="F41" t="str">
            <v>P. CÔ ÑIEÄN</v>
          </cell>
          <cell r="G41" t="str">
            <v>Thôï maùy</v>
          </cell>
          <cell r="H41">
            <v>41715</v>
          </cell>
          <cell r="I41">
            <v>3419625</v>
          </cell>
          <cell r="J41">
            <v>15</v>
          </cell>
          <cell r="K41">
            <v>22</v>
          </cell>
          <cell r="N41">
            <v>0</v>
          </cell>
          <cell r="O41">
            <v>6500000</v>
          </cell>
          <cell r="R41">
            <v>3250000</v>
          </cell>
          <cell r="S41">
            <v>812500</v>
          </cell>
          <cell r="T41">
            <v>1117187.5</v>
          </cell>
          <cell r="U41">
            <v>0</v>
          </cell>
          <cell r="V41">
            <v>0</v>
          </cell>
          <cell r="W41">
            <v>5179688</v>
          </cell>
          <cell r="X41">
            <v>4</v>
          </cell>
          <cell r="Y41">
            <v>1000000</v>
          </cell>
          <cell r="Z41">
            <v>5</v>
          </cell>
          <cell r="AA41">
            <v>1250000</v>
          </cell>
          <cell r="AC41">
            <v>0</v>
          </cell>
          <cell r="AD41">
            <v>14</v>
          </cell>
          <cell r="AE41">
            <v>300000</v>
          </cell>
          <cell r="AF41">
            <v>0</v>
          </cell>
          <cell r="AG41">
            <v>125000.00000000001</v>
          </cell>
          <cell r="AH41">
            <v>0</v>
          </cell>
          <cell r="AI41">
            <v>187500</v>
          </cell>
          <cell r="AJ41">
            <v>8042188</v>
          </cell>
          <cell r="AK41">
            <v>0</v>
          </cell>
          <cell r="AL41">
            <v>0</v>
          </cell>
          <cell r="AN41">
            <v>8042188</v>
          </cell>
          <cell r="AO41">
            <v>359061</v>
          </cell>
          <cell r="AP41">
            <v>0</v>
          </cell>
          <cell r="AQ41">
            <v>21373</v>
          </cell>
          <cell r="AR41">
            <v>0</v>
          </cell>
          <cell r="AS41">
            <v>380434</v>
          </cell>
          <cell r="AT41">
            <v>0</v>
          </cell>
          <cell r="AU41">
            <v>7661754</v>
          </cell>
          <cell r="AV41">
            <v>0</v>
          </cell>
        </row>
        <row r="42">
          <cell r="A42">
            <v>32</v>
          </cell>
          <cell r="B42" t="str">
            <v>0735</v>
          </cell>
          <cell r="C42" t="str">
            <v>0735</v>
          </cell>
          <cell r="D42" t="str">
            <v>ME-0735</v>
          </cell>
          <cell r="E42" t="str">
            <v>LÖU KIM LAÂM</v>
          </cell>
          <cell r="F42" t="str">
            <v>P. CÔ ÑIEÄN</v>
          </cell>
          <cell r="G42" t="str">
            <v>Thôï maùy</v>
          </cell>
          <cell r="H42">
            <v>41879</v>
          </cell>
          <cell r="I42">
            <v>3419625</v>
          </cell>
          <cell r="J42">
            <v>15</v>
          </cell>
          <cell r="K42">
            <v>20</v>
          </cell>
          <cell r="N42">
            <v>0</v>
          </cell>
          <cell r="O42">
            <v>6000000</v>
          </cell>
          <cell r="R42">
            <v>3000000</v>
          </cell>
          <cell r="S42">
            <v>750000</v>
          </cell>
          <cell r="T42">
            <v>937500</v>
          </cell>
          <cell r="U42">
            <v>0</v>
          </cell>
          <cell r="V42">
            <v>0</v>
          </cell>
          <cell r="W42">
            <v>4687500</v>
          </cell>
          <cell r="X42">
            <v>5</v>
          </cell>
          <cell r="Y42">
            <v>1153846</v>
          </cell>
          <cell r="Z42">
            <v>5</v>
          </cell>
          <cell r="AA42">
            <v>1153846</v>
          </cell>
          <cell r="AC42">
            <v>0</v>
          </cell>
          <cell r="AD42">
            <v>14</v>
          </cell>
          <cell r="AE42">
            <v>300000</v>
          </cell>
          <cell r="AF42">
            <v>0</v>
          </cell>
          <cell r="AG42">
            <v>125000.00000000001</v>
          </cell>
          <cell r="AH42">
            <v>0</v>
          </cell>
          <cell r="AI42">
            <v>519230.76923076925</v>
          </cell>
          <cell r="AJ42">
            <v>7939423</v>
          </cell>
          <cell r="AK42">
            <v>0</v>
          </cell>
          <cell r="AL42">
            <v>0</v>
          </cell>
          <cell r="AN42">
            <v>7939423</v>
          </cell>
          <cell r="AO42">
            <v>359061</v>
          </cell>
          <cell r="AP42">
            <v>0</v>
          </cell>
          <cell r="AQ42">
            <v>0</v>
          </cell>
          <cell r="AR42">
            <v>0</v>
          </cell>
          <cell r="AS42">
            <v>359061</v>
          </cell>
          <cell r="AT42">
            <v>0</v>
          </cell>
          <cell r="AU42">
            <v>7580362</v>
          </cell>
          <cell r="AV42">
            <v>0</v>
          </cell>
        </row>
        <row r="43">
          <cell r="A43">
            <v>33</v>
          </cell>
          <cell r="B43" t="str">
            <v>0486</v>
          </cell>
          <cell r="C43" t="str">
            <v>0486</v>
          </cell>
          <cell r="D43" t="str">
            <v>ME-0486</v>
          </cell>
          <cell r="E43" t="str">
            <v>VOÕ THAØNH ÑAÏT</v>
          </cell>
          <cell r="F43" t="str">
            <v>P. CÔ ÑIEÄN</v>
          </cell>
          <cell r="G43" t="str">
            <v>Loø Hôi</v>
          </cell>
          <cell r="H43">
            <v>41729</v>
          </cell>
          <cell r="I43">
            <v>3419625</v>
          </cell>
          <cell r="J43">
            <v>16</v>
          </cell>
          <cell r="K43">
            <v>19</v>
          </cell>
          <cell r="N43">
            <v>0</v>
          </cell>
          <cell r="O43">
            <v>5000000</v>
          </cell>
          <cell r="R43">
            <v>2666666.666666667</v>
          </cell>
          <cell r="S43">
            <v>666666.66666666674</v>
          </cell>
          <cell r="T43">
            <v>742187.5</v>
          </cell>
          <cell r="U43">
            <v>0</v>
          </cell>
          <cell r="V43">
            <v>0</v>
          </cell>
          <cell r="W43">
            <v>4075521</v>
          </cell>
          <cell r="X43">
            <v>3</v>
          </cell>
          <cell r="Y43">
            <v>576923</v>
          </cell>
          <cell r="Z43">
            <v>5</v>
          </cell>
          <cell r="AA43">
            <v>961538</v>
          </cell>
          <cell r="AC43">
            <v>0</v>
          </cell>
          <cell r="AD43">
            <v>14</v>
          </cell>
          <cell r="AE43">
            <v>300000</v>
          </cell>
          <cell r="AF43">
            <v>0</v>
          </cell>
          <cell r="AG43">
            <v>133333.33333333334</v>
          </cell>
          <cell r="AH43">
            <v>0</v>
          </cell>
          <cell r="AI43">
            <v>685096.15384615387</v>
          </cell>
          <cell r="AJ43">
            <v>6732411</v>
          </cell>
          <cell r="AK43">
            <v>0</v>
          </cell>
          <cell r="AL43">
            <v>0</v>
          </cell>
          <cell r="AN43">
            <v>6732411</v>
          </cell>
          <cell r="AO43">
            <v>359061</v>
          </cell>
          <cell r="AP43">
            <v>0</v>
          </cell>
          <cell r="AQ43">
            <v>22798</v>
          </cell>
          <cell r="AR43">
            <v>0</v>
          </cell>
          <cell r="AS43">
            <v>381859</v>
          </cell>
          <cell r="AT43">
            <v>0</v>
          </cell>
          <cell r="AU43">
            <v>6350552</v>
          </cell>
          <cell r="AV43">
            <v>0</v>
          </cell>
        </row>
        <row r="44">
          <cell r="A44">
            <v>34</v>
          </cell>
          <cell r="B44" t="str">
            <v>0731</v>
          </cell>
          <cell r="C44" t="str">
            <v>0731</v>
          </cell>
          <cell r="D44" t="str">
            <v>ME-0731</v>
          </cell>
          <cell r="E44" t="str">
            <v>PHAN THÒ MYÕ LAN</v>
          </cell>
          <cell r="F44" t="str">
            <v>P. CÔ ÑIEÄN</v>
          </cell>
          <cell r="G44" t="str">
            <v xml:space="preserve">Thoáng keâ </v>
          </cell>
          <cell r="H44">
            <v>41876</v>
          </cell>
          <cell r="I44">
            <v>3419625</v>
          </cell>
          <cell r="J44">
            <v>15</v>
          </cell>
          <cell r="K44">
            <v>14</v>
          </cell>
          <cell r="N44">
            <v>0</v>
          </cell>
          <cell r="O44">
            <v>4500000</v>
          </cell>
          <cell r="R44">
            <v>2250000</v>
          </cell>
          <cell r="S44">
            <v>562500</v>
          </cell>
          <cell r="T44">
            <v>492187.5</v>
          </cell>
          <cell r="U44">
            <v>0</v>
          </cell>
          <cell r="V44">
            <v>0</v>
          </cell>
          <cell r="W44">
            <v>3304688</v>
          </cell>
          <cell r="X44">
            <v>4</v>
          </cell>
          <cell r="Y44">
            <v>692308</v>
          </cell>
          <cell r="Z44">
            <v>5</v>
          </cell>
          <cell r="AA44">
            <v>865385</v>
          </cell>
          <cell r="AC44">
            <v>0</v>
          </cell>
          <cell r="AD44">
            <v>14</v>
          </cell>
          <cell r="AE44">
            <v>300000</v>
          </cell>
          <cell r="AF44">
            <v>0</v>
          </cell>
          <cell r="AG44">
            <v>125000.00000000001</v>
          </cell>
          <cell r="AH44">
            <v>26715.8203125</v>
          </cell>
          <cell r="AI44">
            <v>129807.6923076923</v>
          </cell>
          <cell r="AJ44">
            <v>5443905</v>
          </cell>
          <cell r="AK44">
            <v>0</v>
          </cell>
          <cell r="AL44">
            <v>0</v>
          </cell>
          <cell r="AN44">
            <v>5443905</v>
          </cell>
          <cell r="AO44">
            <v>359061</v>
          </cell>
          <cell r="AP44">
            <v>0</v>
          </cell>
          <cell r="AQ44">
            <v>21373</v>
          </cell>
          <cell r="AR44">
            <v>29844</v>
          </cell>
          <cell r="AS44">
            <v>410278</v>
          </cell>
          <cell r="AT44">
            <v>0</v>
          </cell>
          <cell r="AU44">
            <v>5033627</v>
          </cell>
          <cell r="AV44">
            <v>0</v>
          </cell>
        </row>
        <row r="45">
          <cell r="A45">
            <v>35</v>
          </cell>
          <cell r="B45" t="str">
            <v>0023</v>
          </cell>
          <cell r="C45" t="str">
            <v>0023</v>
          </cell>
          <cell r="D45" t="str">
            <v>ME-0023</v>
          </cell>
          <cell r="E45" t="str">
            <v>NGUYEÃN THANH NHAØN</v>
          </cell>
          <cell r="F45" t="str">
            <v>P. CÔ ÑIEÄN</v>
          </cell>
          <cell r="G45" t="str">
            <v xml:space="preserve">Thôï ñieän </v>
          </cell>
          <cell r="H45">
            <v>32933</v>
          </cell>
          <cell r="I45">
            <v>5929025</v>
          </cell>
          <cell r="J45">
            <v>15</v>
          </cell>
          <cell r="K45">
            <v>18</v>
          </cell>
          <cell r="N45">
            <v>0</v>
          </cell>
          <cell r="O45">
            <v>7000000</v>
          </cell>
          <cell r="R45">
            <v>3500000</v>
          </cell>
          <cell r="S45">
            <v>875000</v>
          </cell>
          <cell r="T45">
            <v>984375</v>
          </cell>
          <cell r="U45">
            <v>0</v>
          </cell>
          <cell r="V45">
            <v>0</v>
          </cell>
          <cell r="W45">
            <v>5359375</v>
          </cell>
          <cell r="X45">
            <v>5</v>
          </cell>
          <cell r="Y45">
            <v>1346154</v>
          </cell>
          <cell r="Z45">
            <v>5</v>
          </cell>
          <cell r="AA45">
            <v>1346154</v>
          </cell>
          <cell r="AC45">
            <v>0</v>
          </cell>
          <cell r="AD45">
            <v>7</v>
          </cell>
          <cell r="AE45">
            <v>120000</v>
          </cell>
          <cell r="AF45">
            <v>187500</v>
          </cell>
          <cell r="AG45">
            <v>125000.00000000001</v>
          </cell>
          <cell r="AH45">
            <v>0</v>
          </cell>
          <cell r="AI45">
            <v>1312500</v>
          </cell>
          <cell r="AJ45">
            <v>9796683</v>
          </cell>
          <cell r="AK45">
            <v>0</v>
          </cell>
          <cell r="AL45">
            <v>0</v>
          </cell>
          <cell r="AN45">
            <v>9796683</v>
          </cell>
          <cell r="AO45">
            <v>622548</v>
          </cell>
          <cell r="AP45">
            <v>0</v>
          </cell>
          <cell r="AQ45">
            <v>37056</v>
          </cell>
          <cell r="AR45">
            <v>0</v>
          </cell>
          <cell r="AS45">
            <v>659604</v>
          </cell>
          <cell r="AT45">
            <v>0</v>
          </cell>
          <cell r="AU45">
            <v>9137079</v>
          </cell>
          <cell r="AV45">
            <v>1</v>
          </cell>
        </row>
        <row r="46">
          <cell r="A46">
            <v>36</v>
          </cell>
          <cell r="B46" t="str">
            <v>0171</v>
          </cell>
          <cell r="C46" t="str">
            <v>0171</v>
          </cell>
          <cell r="D46" t="str">
            <v>ME-0171</v>
          </cell>
          <cell r="E46" t="str">
            <v>NGUYEÃN PHUÙC TAÂN</v>
          </cell>
          <cell r="F46" t="str">
            <v>P. CÔ ÑIEÄN</v>
          </cell>
          <cell r="G46" t="str">
            <v>Thôï maùy</v>
          </cell>
          <cell r="H46">
            <v>40179</v>
          </cell>
          <cell r="I46">
            <v>3419625</v>
          </cell>
          <cell r="J46">
            <v>15</v>
          </cell>
          <cell r="K46">
            <v>17</v>
          </cell>
          <cell r="N46">
            <v>0</v>
          </cell>
          <cell r="O46">
            <v>6500000</v>
          </cell>
          <cell r="R46">
            <v>3250000</v>
          </cell>
          <cell r="S46">
            <v>812500</v>
          </cell>
          <cell r="T46">
            <v>863281.24999999988</v>
          </cell>
          <cell r="U46">
            <v>0</v>
          </cell>
          <cell r="V46">
            <v>0</v>
          </cell>
          <cell r="W46">
            <v>4925781</v>
          </cell>
          <cell r="X46">
            <v>4</v>
          </cell>
          <cell r="Y46">
            <v>1000000</v>
          </cell>
          <cell r="Z46">
            <v>5</v>
          </cell>
          <cell r="AA46">
            <v>1250000</v>
          </cell>
          <cell r="AC46">
            <v>0</v>
          </cell>
          <cell r="AD46">
            <v>14</v>
          </cell>
          <cell r="AE46">
            <v>300000</v>
          </cell>
          <cell r="AF46">
            <v>187500</v>
          </cell>
          <cell r="AG46">
            <v>125000.00000000001</v>
          </cell>
          <cell r="AH46">
            <v>0</v>
          </cell>
          <cell r="AI46">
            <v>187500</v>
          </cell>
          <cell r="AJ46">
            <v>7975781</v>
          </cell>
          <cell r="AK46">
            <v>0</v>
          </cell>
          <cell r="AL46">
            <v>0</v>
          </cell>
          <cell r="AN46">
            <v>7975781</v>
          </cell>
          <cell r="AO46">
            <v>359061</v>
          </cell>
          <cell r="AP46">
            <v>0</v>
          </cell>
          <cell r="AQ46">
            <v>21373</v>
          </cell>
          <cell r="AR46">
            <v>0</v>
          </cell>
          <cell r="AS46">
            <v>380434</v>
          </cell>
          <cell r="AT46">
            <v>0</v>
          </cell>
          <cell r="AU46">
            <v>7595347</v>
          </cell>
          <cell r="AV46">
            <v>0</v>
          </cell>
        </row>
        <row r="47">
          <cell r="A47">
            <v>37</v>
          </cell>
          <cell r="B47" t="str">
            <v>0012</v>
          </cell>
          <cell r="C47" t="str">
            <v>0012</v>
          </cell>
          <cell r="D47" t="str">
            <v>ME-0012</v>
          </cell>
          <cell r="E47" t="str">
            <v>LEÂ HOAØN TOAØN</v>
          </cell>
          <cell r="F47" t="str">
            <v>P. CÔ ÑIEÄN</v>
          </cell>
          <cell r="G47" t="str">
            <v>Toå tröôûng</v>
          </cell>
          <cell r="H47">
            <v>32417</v>
          </cell>
          <cell r="I47">
            <v>5929025</v>
          </cell>
          <cell r="J47">
            <v>16</v>
          </cell>
          <cell r="K47">
            <v>17</v>
          </cell>
          <cell r="N47">
            <v>0</v>
          </cell>
          <cell r="O47">
            <v>9000000</v>
          </cell>
          <cell r="R47">
            <v>4800000</v>
          </cell>
          <cell r="S47">
            <v>1200000</v>
          </cell>
          <cell r="T47">
            <v>1195312.5</v>
          </cell>
          <cell r="U47">
            <v>0</v>
          </cell>
          <cell r="V47">
            <v>0</v>
          </cell>
          <cell r="W47">
            <v>7195313</v>
          </cell>
          <cell r="X47">
            <v>3</v>
          </cell>
          <cell r="Y47">
            <v>1038462</v>
          </cell>
          <cell r="Z47">
            <v>5</v>
          </cell>
          <cell r="AA47">
            <v>1730769</v>
          </cell>
          <cell r="AC47">
            <v>0</v>
          </cell>
          <cell r="AD47">
            <v>14</v>
          </cell>
          <cell r="AE47">
            <v>300000</v>
          </cell>
          <cell r="AF47">
            <v>200000</v>
          </cell>
          <cell r="AG47">
            <v>133333.33333333334</v>
          </cell>
          <cell r="AH47">
            <v>0</v>
          </cell>
          <cell r="AI47">
            <v>1168269.2307692305</v>
          </cell>
          <cell r="AJ47">
            <v>11766147</v>
          </cell>
          <cell r="AK47">
            <v>0</v>
          </cell>
          <cell r="AL47">
            <v>0</v>
          </cell>
          <cell r="AN47">
            <v>11766147</v>
          </cell>
          <cell r="AO47">
            <v>622548</v>
          </cell>
          <cell r="AP47">
            <v>0</v>
          </cell>
          <cell r="AQ47">
            <v>39527</v>
          </cell>
          <cell r="AR47">
            <v>0</v>
          </cell>
          <cell r="AS47">
            <v>662075</v>
          </cell>
          <cell r="AT47">
            <v>0</v>
          </cell>
          <cell r="AU47">
            <v>11104072</v>
          </cell>
          <cell r="AV47">
            <v>2</v>
          </cell>
        </row>
        <row r="48">
          <cell r="A48">
            <v>38</v>
          </cell>
          <cell r="B48" t="str">
            <v>0820</v>
          </cell>
          <cell r="C48" t="str">
            <v>0820</v>
          </cell>
          <cell r="D48" t="str">
            <v>ME-0820</v>
          </cell>
          <cell r="E48" t="str">
            <v>TRAÀN MINH TUAÁN</v>
          </cell>
          <cell r="F48" t="str">
            <v>P. CÔ ÑIEÄN</v>
          </cell>
          <cell r="G48" t="str">
            <v>Baûo trì</v>
          </cell>
          <cell r="H48">
            <v>41972</v>
          </cell>
          <cell r="I48">
            <v>3639625</v>
          </cell>
          <cell r="J48">
            <v>15</v>
          </cell>
          <cell r="K48">
            <v>13</v>
          </cell>
          <cell r="N48">
            <v>0</v>
          </cell>
          <cell r="O48">
            <v>6000000</v>
          </cell>
          <cell r="R48">
            <v>3000000</v>
          </cell>
          <cell r="S48">
            <v>750000</v>
          </cell>
          <cell r="T48">
            <v>609375</v>
          </cell>
          <cell r="U48">
            <v>0</v>
          </cell>
          <cell r="V48">
            <v>0</v>
          </cell>
          <cell r="W48">
            <v>4359375</v>
          </cell>
          <cell r="X48">
            <v>5</v>
          </cell>
          <cell r="Y48">
            <v>1153846</v>
          </cell>
          <cell r="Z48">
            <v>5</v>
          </cell>
          <cell r="AA48">
            <v>1153846</v>
          </cell>
          <cell r="AC48">
            <v>0</v>
          </cell>
          <cell r="AD48">
            <v>14</v>
          </cell>
          <cell r="AE48">
            <v>300000</v>
          </cell>
          <cell r="AF48">
            <v>0</v>
          </cell>
          <cell r="AG48">
            <v>125000.00000000001</v>
          </cell>
          <cell r="AH48">
            <v>0</v>
          </cell>
          <cell r="AI48">
            <v>822115.38461538474</v>
          </cell>
          <cell r="AJ48">
            <v>7914182</v>
          </cell>
          <cell r="AK48">
            <v>0</v>
          </cell>
          <cell r="AL48">
            <v>0</v>
          </cell>
          <cell r="AN48">
            <v>7914182</v>
          </cell>
          <cell r="AO48">
            <v>382161</v>
          </cell>
          <cell r="AP48">
            <v>0</v>
          </cell>
          <cell r="AQ48">
            <v>0</v>
          </cell>
          <cell r="AR48">
            <v>0</v>
          </cell>
          <cell r="AS48">
            <v>382161</v>
          </cell>
          <cell r="AT48">
            <v>0</v>
          </cell>
          <cell r="AU48">
            <v>7532021</v>
          </cell>
          <cell r="AV48">
            <v>0</v>
          </cell>
        </row>
        <row r="49">
          <cell r="A49">
            <v>39</v>
          </cell>
          <cell r="B49" t="str">
            <v>0217</v>
          </cell>
          <cell r="C49" t="str">
            <v>0217</v>
          </cell>
          <cell r="D49" t="str">
            <v>CL-0217</v>
          </cell>
          <cell r="E49" t="str">
            <v>ÑAØO NGOÏC KIEÁN</v>
          </cell>
          <cell r="F49" t="str">
            <v>P. CÔ ÑIEÄN</v>
          </cell>
          <cell r="G49" t="str">
            <v>Baûo trì</v>
          </cell>
          <cell r="H49">
            <v>40725</v>
          </cell>
          <cell r="I49">
            <v>2887500</v>
          </cell>
          <cell r="J49">
            <v>14</v>
          </cell>
          <cell r="K49">
            <v>0</v>
          </cell>
          <cell r="N49">
            <v>0</v>
          </cell>
          <cell r="O49">
            <v>4000000</v>
          </cell>
          <cell r="R49">
            <v>1866666.6666666665</v>
          </cell>
          <cell r="S49">
            <v>466666.66666666663</v>
          </cell>
          <cell r="T49">
            <v>0</v>
          </cell>
          <cell r="U49">
            <v>0</v>
          </cell>
          <cell r="V49">
            <v>0</v>
          </cell>
          <cell r="W49">
            <v>2333333</v>
          </cell>
          <cell r="X49">
            <v>5</v>
          </cell>
          <cell r="Y49">
            <v>769231</v>
          </cell>
          <cell r="Z49">
            <v>5</v>
          </cell>
          <cell r="AA49">
            <v>769231</v>
          </cell>
          <cell r="AC49">
            <v>0</v>
          </cell>
          <cell r="AD49">
            <v>7</v>
          </cell>
          <cell r="AE49">
            <v>120000</v>
          </cell>
          <cell r="AF49">
            <v>87500</v>
          </cell>
          <cell r="AG49">
            <v>116666.66666666667</v>
          </cell>
          <cell r="AH49">
            <v>0</v>
          </cell>
          <cell r="AI49">
            <v>230769.23076923075</v>
          </cell>
          <cell r="AJ49">
            <v>4426731</v>
          </cell>
          <cell r="AK49">
            <v>0</v>
          </cell>
          <cell r="AL49">
            <v>0</v>
          </cell>
          <cell r="AN49">
            <v>4426731</v>
          </cell>
          <cell r="AO49">
            <v>303188</v>
          </cell>
          <cell r="AP49">
            <v>0</v>
          </cell>
          <cell r="AQ49">
            <v>16844</v>
          </cell>
          <cell r="AR49">
            <v>0</v>
          </cell>
          <cell r="AS49">
            <v>320032</v>
          </cell>
          <cell r="AT49">
            <v>0</v>
          </cell>
          <cell r="AU49">
            <v>4106699</v>
          </cell>
          <cell r="AV49">
            <v>0</v>
          </cell>
        </row>
        <row r="50">
          <cell r="A50">
            <v>40</v>
          </cell>
          <cell r="B50" t="str">
            <v>0001</v>
          </cell>
          <cell r="C50" t="str">
            <v>0001</v>
          </cell>
          <cell r="D50" t="str">
            <v>ACC-0001</v>
          </cell>
          <cell r="E50" t="str">
            <v>LÖU THÒ TUYEÁT HAÏNH</v>
          </cell>
          <cell r="F50" t="str">
            <v>P. KEÁ TOAÙN</v>
          </cell>
          <cell r="G50" t="str">
            <v>KTTH</v>
          </cell>
          <cell r="H50">
            <v>31079</v>
          </cell>
          <cell r="I50">
            <v>5377725</v>
          </cell>
          <cell r="J50">
            <v>15</v>
          </cell>
          <cell r="K50">
            <v>0</v>
          </cell>
          <cell r="N50">
            <v>0</v>
          </cell>
          <cell r="O50">
            <v>6500000</v>
          </cell>
          <cell r="R50">
            <v>3250000</v>
          </cell>
          <cell r="S50">
            <v>812500</v>
          </cell>
          <cell r="T50">
            <v>0</v>
          </cell>
          <cell r="U50">
            <v>0</v>
          </cell>
          <cell r="V50">
            <v>0</v>
          </cell>
          <cell r="W50">
            <v>4062500</v>
          </cell>
          <cell r="X50">
            <v>4</v>
          </cell>
          <cell r="Y50">
            <v>1000000</v>
          </cell>
          <cell r="Z50">
            <v>5</v>
          </cell>
          <cell r="AA50">
            <v>1250000</v>
          </cell>
          <cell r="AC50">
            <v>0</v>
          </cell>
          <cell r="AD50">
            <v>14</v>
          </cell>
          <cell r="AE50">
            <v>300000</v>
          </cell>
          <cell r="AF50">
            <v>187500</v>
          </cell>
          <cell r="AG50">
            <v>125000.00000000001</v>
          </cell>
          <cell r="AH50">
            <v>42013.4765625</v>
          </cell>
          <cell r="AI50">
            <v>0</v>
          </cell>
          <cell r="AJ50">
            <v>6967013</v>
          </cell>
          <cell r="AK50">
            <v>0</v>
          </cell>
          <cell r="AL50">
            <v>0</v>
          </cell>
          <cell r="AN50">
            <v>6967013</v>
          </cell>
          <cell r="AO50">
            <v>564661</v>
          </cell>
          <cell r="AP50">
            <v>0</v>
          </cell>
          <cell r="AQ50">
            <v>33611</v>
          </cell>
          <cell r="AR50">
            <v>0</v>
          </cell>
          <cell r="AS50">
            <v>598272</v>
          </cell>
          <cell r="AT50">
            <v>0</v>
          </cell>
          <cell r="AU50">
            <v>6368741</v>
          </cell>
          <cell r="AV50">
            <v>0</v>
          </cell>
        </row>
        <row r="51">
          <cell r="A51">
            <v>41</v>
          </cell>
          <cell r="B51" t="str">
            <v>0026</v>
          </cell>
          <cell r="C51" t="str">
            <v>0026</v>
          </cell>
          <cell r="D51" t="str">
            <v>ACC-0026</v>
          </cell>
          <cell r="E51" t="str">
            <v>LEÂ MOÄNG THUÙY-G</v>
          </cell>
          <cell r="F51" t="str">
            <v>P. KEÁ TOAÙN</v>
          </cell>
          <cell r="G51" t="str">
            <v>KTT</v>
          </cell>
          <cell r="H51">
            <v>32964</v>
          </cell>
          <cell r="I51">
            <v>7098325</v>
          </cell>
          <cell r="J51">
            <v>14</v>
          </cell>
          <cell r="K51">
            <v>0</v>
          </cell>
          <cell r="N51">
            <v>0</v>
          </cell>
          <cell r="O51">
            <v>18000000</v>
          </cell>
          <cell r="R51">
            <v>8400000</v>
          </cell>
          <cell r="S51">
            <v>2100000</v>
          </cell>
          <cell r="T51">
            <v>0</v>
          </cell>
          <cell r="U51">
            <v>0</v>
          </cell>
          <cell r="V51">
            <v>0</v>
          </cell>
          <cell r="W51">
            <v>10500000</v>
          </cell>
          <cell r="X51">
            <v>5</v>
          </cell>
          <cell r="Y51">
            <v>3461538</v>
          </cell>
          <cell r="Z51">
            <v>5</v>
          </cell>
          <cell r="AA51">
            <v>3461538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17423076</v>
          </cell>
          <cell r="AK51">
            <v>477752</v>
          </cell>
          <cell r="AL51">
            <v>23887.600000000002</v>
          </cell>
          <cell r="AN51">
            <v>17423076</v>
          </cell>
          <cell r="AO51">
            <v>745324</v>
          </cell>
          <cell r="AP51">
            <v>0</v>
          </cell>
          <cell r="AQ51">
            <v>41407</v>
          </cell>
          <cell r="AR51">
            <v>0</v>
          </cell>
          <cell r="AS51">
            <v>810619</v>
          </cell>
          <cell r="AT51">
            <v>0</v>
          </cell>
          <cell r="AU51">
            <v>16612457</v>
          </cell>
          <cell r="AV51">
            <v>2</v>
          </cell>
        </row>
        <row r="52">
          <cell r="A52">
            <v>42</v>
          </cell>
          <cell r="B52" t="str">
            <v>0165</v>
          </cell>
          <cell r="C52" t="str">
            <v>0165</v>
          </cell>
          <cell r="D52" t="str">
            <v>ACC-0165</v>
          </cell>
          <cell r="E52" t="str">
            <v>TRAÀN THÒ TRAÉC-K</v>
          </cell>
          <cell r="F52" t="str">
            <v>P. KEÁ TOAÙN</v>
          </cell>
          <cell r="G52" t="str">
            <v>Thuû Quyõ</v>
          </cell>
          <cell r="H52">
            <v>39995</v>
          </cell>
          <cell r="I52">
            <v>0</v>
          </cell>
          <cell r="J52">
            <v>15</v>
          </cell>
          <cell r="K52">
            <v>0</v>
          </cell>
          <cell r="N52">
            <v>0</v>
          </cell>
          <cell r="O52">
            <v>5000000</v>
          </cell>
          <cell r="R52">
            <v>2500000</v>
          </cell>
          <cell r="S52">
            <v>625000</v>
          </cell>
          <cell r="T52">
            <v>0</v>
          </cell>
          <cell r="U52">
            <v>0</v>
          </cell>
          <cell r="V52">
            <v>0</v>
          </cell>
          <cell r="W52">
            <v>3125000</v>
          </cell>
          <cell r="X52">
            <v>4</v>
          </cell>
          <cell r="Y52">
            <v>769231</v>
          </cell>
          <cell r="Z52">
            <v>5</v>
          </cell>
          <cell r="AA52">
            <v>961538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4855769</v>
          </cell>
          <cell r="AK52">
            <v>0</v>
          </cell>
          <cell r="AL52">
            <v>0</v>
          </cell>
          <cell r="AN52">
            <v>4855769</v>
          </cell>
          <cell r="AO52">
            <v>0</v>
          </cell>
          <cell r="AP52">
            <v>0</v>
          </cell>
          <cell r="AQ52">
            <v>31250</v>
          </cell>
          <cell r="AR52">
            <v>0</v>
          </cell>
          <cell r="AS52">
            <v>31250</v>
          </cell>
          <cell r="AT52">
            <v>0</v>
          </cell>
          <cell r="AU52">
            <v>4824519</v>
          </cell>
          <cell r="AV52">
            <v>0</v>
          </cell>
        </row>
        <row r="53">
          <cell r="A53">
            <v>43</v>
          </cell>
          <cell r="B53" t="str">
            <v>0306</v>
          </cell>
          <cell r="C53" t="str">
            <v>0306</v>
          </cell>
          <cell r="D53" t="str">
            <v>ACC-0306</v>
          </cell>
          <cell r="E53" t="str">
            <v>ÑOAØN THANH LIEÂM</v>
          </cell>
          <cell r="F53" t="str">
            <v>P. KEÁ TOAÙN</v>
          </cell>
          <cell r="G53" t="str">
            <v>KT</v>
          </cell>
          <cell r="H53">
            <v>41359</v>
          </cell>
          <cell r="I53">
            <v>3639625</v>
          </cell>
          <cell r="J53">
            <v>15</v>
          </cell>
          <cell r="K53">
            <v>0</v>
          </cell>
          <cell r="N53">
            <v>0</v>
          </cell>
          <cell r="O53">
            <v>6000000</v>
          </cell>
          <cell r="R53">
            <v>3000000</v>
          </cell>
          <cell r="S53">
            <v>750000</v>
          </cell>
          <cell r="T53">
            <v>0</v>
          </cell>
          <cell r="U53">
            <v>0</v>
          </cell>
          <cell r="V53">
            <v>0</v>
          </cell>
          <cell r="W53">
            <v>3750000</v>
          </cell>
          <cell r="X53">
            <v>5</v>
          </cell>
          <cell r="Y53">
            <v>1153846</v>
          </cell>
          <cell r="Z53">
            <v>5</v>
          </cell>
          <cell r="AA53">
            <v>1153846</v>
          </cell>
          <cell r="AC53">
            <v>0</v>
          </cell>
          <cell r="AD53">
            <v>13</v>
          </cell>
          <cell r="AE53">
            <v>280000</v>
          </cell>
          <cell r="AF53">
            <v>31250.000000000004</v>
          </cell>
          <cell r="AG53">
            <v>125000.00000000001</v>
          </cell>
          <cell r="AH53">
            <v>0</v>
          </cell>
          <cell r="AI53">
            <v>0</v>
          </cell>
          <cell r="AJ53">
            <v>6493942</v>
          </cell>
          <cell r="AK53">
            <v>0</v>
          </cell>
          <cell r="AL53">
            <v>0</v>
          </cell>
          <cell r="AN53">
            <v>6493942</v>
          </cell>
          <cell r="AO53">
            <v>382161</v>
          </cell>
          <cell r="AP53">
            <v>0</v>
          </cell>
          <cell r="AQ53">
            <v>22748</v>
          </cell>
          <cell r="AR53">
            <v>0</v>
          </cell>
          <cell r="AS53">
            <v>404909</v>
          </cell>
          <cell r="AT53">
            <v>0</v>
          </cell>
          <cell r="AU53">
            <v>6089033</v>
          </cell>
          <cell r="AV53">
            <v>0</v>
          </cell>
        </row>
        <row r="54">
          <cell r="A54">
            <v>44</v>
          </cell>
          <cell r="B54" t="str">
            <v>0501</v>
          </cell>
          <cell r="C54" t="str">
            <v>0501</v>
          </cell>
          <cell r="D54" t="str">
            <v>HR-0501</v>
          </cell>
          <cell r="E54" t="str">
            <v>NGUYEÃN THÒ TUYEÁT NGA-G</v>
          </cell>
          <cell r="F54" t="str">
            <v>P. TC-HC</v>
          </cell>
          <cell r="G54" t="str">
            <v>TP.TCHC</v>
          </cell>
          <cell r="H54">
            <v>41589</v>
          </cell>
          <cell r="I54">
            <v>5839625</v>
          </cell>
          <cell r="J54">
            <v>15</v>
          </cell>
          <cell r="K54">
            <v>0</v>
          </cell>
          <cell r="N54">
            <v>0</v>
          </cell>
          <cell r="O54">
            <v>18000000</v>
          </cell>
          <cell r="R54">
            <v>9000000</v>
          </cell>
          <cell r="S54">
            <v>2250000</v>
          </cell>
          <cell r="T54">
            <v>0</v>
          </cell>
          <cell r="U54">
            <v>0</v>
          </cell>
          <cell r="V54">
            <v>0</v>
          </cell>
          <cell r="W54">
            <v>11250000</v>
          </cell>
          <cell r="X54">
            <v>4</v>
          </cell>
          <cell r="Y54">
            <v>2769231</v>
          </cell>
          <cell r="Z54">
            <v>5</v>
          </cell>
          <cell r="AA54">
            <v>3461538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17480768</v>
          </cell>
          <cell r="AK54">
            <v>0</v>
          </cell>
          <cell r="AL54">
            <v>0</v>
          </cell>
          <cell r="AN54">
            <v>17480768</v>
          </cell>
          <cell r="AO54">
            <v>613161</v>
          </cell>
          <cell r="AP54">
            <v>0</v>
          </cell>
          <cell r="AQ54">
            <v>36498</v>
          </cell>
          <cell r="AR54">
            <v>535122</v>
          </cell>
          <cell r="AS54">
            <v>1184781</v>
          </cell>
          <cell r="AT54">
            <v>0</v>
          </cell>
          <cell r="AU54">
            <v>16295987</v>
          </cell>
          <cell r="AV54">
            <v>3</v>
          </cell>
        </row>
        <row r="55">
          <cell r="A55">
            <v>45</v>
          </cell>
          <cell r="B55" t="str">
            <v>0503</v>
          </cell>
          <cell r="C55" t="str">
            <v>0503</v>
          </cell>
          <cell r="D55" t="str">
            <v>HR-0503</v>
          </cell>
          <cell r="E55" t="str">
            <v>LEÂ THANH-G</v>
          </cell>
          <cell r="F55" t="str">
            <v>P. TC-HC</v>
          </cell>
          <cell r="G55" t="str">
            <v>CB Th.tra</v>
          </cell>
          <cell r="H55">
            <v>41589</v>
          </cell>
          <cell r="I55">
            <v>0</v>
          </cell>
          <cell r="J55">
            <v>15</v>
          </cell>
          <cell r="K55">
            <v>0</v>
          </cell>
          <cell r="N55">
            <v>0</v>
          </cell>
          <cell r="O55">
            <v>10000000</v>
          </cell>
          <cell r="R55">
            <v>5000000</v>
          </cell>
          <cell r="S55">
            <v>1250000</v>
          </cell>
          <cell r="T55">
            <v>0</v>
          </cell>
          <cell r="U55">
            <v>0</v>
          </cell>
          <cell r="V55">
            <v>0</v>
          </cell>
          <cell r="W55">
            <v>6250000</v>
          </cell>
          <cell r="X55">
            <v>4</v>
          </cell>
          <cell r="Y55">
            <v>1538462</v>
          </cell>
          <cell r="Z55">
            <v>5</v>
          </cell>
          <cell r="AA55">
            <v>1923077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8846154</v>
          </cell>
          <cell r="AJ55">
            <v>18557693</v>
          </cell>
          <cell r="AK55">
            <v>9567693</v>
          </cell>
          <cell r="AL55">
            <v>706769.3</v>
          </cell>
          <cell r="AN55">
            <v>18557693</v>
          </cell>
          <cell r="AO55">
            <v>0</v>
          </cell>
          <cell r="AP55">
            <v>0</v>
          </cell>
          <cell r="AQ55">
            <v>62500</v>
          </cell>
          <cell r="AR55">
            <v>0</v>
          </cell>
          <cell r="AS55">
            <v>769269</v>
          </cell>
          <cell r="AT55">
            <v>0</v>
          </cell>
          <cell r="AU55">
            <v>17788424</v>
          </cell>
          <cell r="AV55" t="e">
            <v>#REF!</v>
          </cell>
        </row>
        <row r="56">
          <cell r="A56">
            <v>46</v>
          </cell>
          <cell r="B56" t="str">
            <v>0471</v>
          </cell>
          <cell r="C56" t="str">
            <v>0471</v>
          </cell>
          <cell r="D56" t="str">
            <v>HR-0471</v>
          </cell>
          <cell r="E56" t="str">
            <v>NGUYEÃN THÒ THANH HÖÔØNG</v>
          </cell>
          <cell r="F56" t="str">
            <v>P. TC-HC</v>
          </cell>
          <cell r="G56" t="str">
            <v>NV-LÑTL</v>
          </cell>
          <cell r="H56">
            <v>41722</v>
          </cell>
          <cell r="I56">
            <v>4189625</v>
          </cell>
          <cell r="J56">
            <v>15</v>
          </cell>
          <cell r="K56">
            <v>0</v>
          </cell>
          <cell r="N56">
            <v>0</v>
          </cell>
          <cell r="O56">
            <v>6000000</v>
          </cell>
          <cell r="R56">
            <v>3000000</v>
          </cell>
          <cell r="S56">
            <v>750000</v>
          </cell>
          <cell r="T56">
            <v>0</v>
          </cell>
          <cell r="U56">
            <v>0</v>
          </cell>
          <cell r="V56">
            <v>0</v>
          </cell>
          <cell r="W56">
            <v>3750000</v>
          </cell>
          <cell r="X56">
            <v>4</v>
          </cell>
          <cell r="Y56">
            <v>923077</v>
          </cell>
          <cell r="Z56">
            <v>5</v>
          </cell>
          <cell r="AA56">
            <v>1153846</v>
          </cell>
          <cell r="AC56">
            <v>0</v>
          </cell>
          <cell r="AD56">
            <v>14</v>
          </cell>
          <cell r="AE56">
            <v>300000</v>
          </cell>
          <cell r="AF56">
            <v>0</v>
          </cell>
          <cell r="AG56">
            <v>125000.00000000001</v>
          </cell>
          <cell r="AH56">
            <v>32731.4453125</v>
          </cell>
          <cell r="AI56">
            <v>0</v>
          </cell>
          <cell r="AJ56">
            <v>6284654</v>
          </cell>
          <cell r="AK56">
            <v>0</v>
          </cell>
          <cell r="AL56">
            <v>0</v>
          </cell>
          <cell r="AN56">
            <v>6284654</v>
          </cell>
          <cell r="AO56">
            <v>439911</v>
          </cell>
          <cell r="AP56">
            <v>0</v>
          </cell>
          <cell r="AQ56">
            <v>26185</v>
          </cell>
          <cell r="AR56">
            <v>0</v>
          </cell>
          <cell r="AS56">
            <v>466096</v>
          </cell>
          <cell r="AT56">
            <v>0</v>
          </cell>
          <cell r="AU56">
            <v>5818558</v>
          </cell>
          <cell r="AV56">
            <v>0</v>
          </cell>
        </row>
        <row r="57">
          <cell r="A57">
            <v>47</v>
          </cell>
          <cell r="B57" t="str">
            <v>0472</v>
          </cell>
          <cell r="C57" t="str">
            <v>0472</v>
          </cell>
          <cell r="D57" t="str">
            <v>HR-0472</v>
          </cell>
          <cell r="E57" t="str">
            <v>TRAÀN TÖÔØNG VI</v>
          </cell>
          <cell r="F57" t="str">
            <v>P. TC-HC</v>
          </cell>
          <cell r="G57" t="str">
            <v>NV-HCVP</v>
          </cell>
          <cell r="H57">
            <v>41722</v>
          </cell>
          <cell r="I57">
            <v>4189625</v>
          </cell>
          <cell r="J57">
            <v>15</v>
          </cell>
          <cell r="N57">
            <v>0</v>
          </cell>
          <cell r="O57">
            <v>8000000</v>
          </cell>
          <cell r="R57">
            <v>4000000</v>
          </cell>
          <cell r="S57">
            <v>1000000</v>
          </cell>
          <cell r="T57">
            <v>0</v>
          </cell>
          <cell r="U57">
            <v>0</v>
          </cell>
          <cell r="V57">
            <v>0</v>
          </cell>
          <cell r="W57">
            <v>5000000</v>
          </cell>
          <cell r="X57">
            <v>4</v>
          </cell>
          <cell r="Y57">
            <v>1230769</v>
          </cell>
          <cell r="Z57">
            <v>5</v>
          </cell>
          <cell r="AA57">
            <v>1538462</v>
          </cell>
          <cell r="AC57">
            <v>0</v>
          </cell>
          <cell r="AD57">
            <v>14</v>
          </cell>
          <cell r="AE57">
            <v>300000</v>
          </cell>
          <cell r="AF57">
            <v>0</v>
          </cell>
          <cell r="AG57">
            <v>125000.00000000001</v>
          </cell>
          <cell r="AH57">
            <v>32731.4453125</v>
          </cell>
          <cell r="AI57">
            <v>0</v>
          </cell>
          <cell r="AJ57">
            <v>8226962</v>
          </cell>
          <cell r="AK57">
            <v>0</v>
          </cell>
          <cell r="AL57">
            <v>0</v>
          </cell>
          <cell r="AN57">
            <v>8226962</v>
          </cell>
          <cell r="AO57">
            <v>439911</v>
          </cell>
          <cell r="AP57">
            <v>0</v>
          </cell>
          <cell r="AQ57">
            <v>26185</v>
          </cell>
          <cell r="AR57">
            <v>0</v>
          </cell>
          <cell r="AS57">
            <v>466096</v>
          </cell>
          <cell r="AT57">
            <v>0</v>
          </cell>
          <cell r="AU57">
            <v>7760866</v>
          </cell>
          <cell r="AV57">
            <v>0</v>
          </cell>
        </row>
        <row r="58">
          <cell r="A58">
            <v>48</v>
          </cell>
          <cell r="B58" t="str">
            <v>0802</v>
          </cell>
          <cell r="C58" t="str">
            <v>0802</v>
          </cell>
          <cell r="D58" t="str">
            <v>HR-0802</v>
          </cell>
          <cell r="E58" t="str">
            <v>NGUYEÃN MINH QUOÁC</v>
          </cell>
          <cell r="F58" t="str">
            <v>P. TC-HC</v>
          </cell>
          <cell r="G58" t="str">
            <v>Laùi xe</v>
          </cell>
          <cell r="H58">
            <v>41944</v>
          </cell>
          <cell r="I58">
            <v>4189625</v>
          </cell>
          <cell r="J58">
            <v>15</v>
          </cell>
          <cell r="N58">
            <v>0</v>
          </cell>
          <cell r="O58">
            <v>5500000</v>
          </cell>
          <cell r="R58">
            <v>2750000</v>
          </cell>
          <cell r="S58">
            <v>687500</v>
          </cell>
          <cell r="T58">
            <v>0</v>
          </cell>
          <cell r="U58">
            <v>0</v>
          </cell>
          <cell r="V58">
            <v>0</v>
          </cell>
          <cell r="W58">
            <v>3437500</v>
          </cell>
          <cell r="X58">
            <v>4</v>
          </cell>
          <cell r="Y58">
            <v>846154</v>
          </cell>
          <cell r="Z58">
            <v>5</v>
          </cell>
          <cell r="AA58">
            <v>1057692</v>
          </cell>
          <cell r="AC58">
            <v>0</v>
          </cell>
          <cell r="AD58">
            <v>14</v>
          </cell>
          <cell r="AE58">
            <v>300000</v>
          </cell>
          <cell r="AF58">
            <v>0</v>
          </cell>
          <cell r="AG58">
            <v>125000.00000000001</v>
          </cell>
          <cell r="AH58">
            <v>0</v>
          </cell>
          <cell r="AJ58">
            <v>5766346</v>
          </cell>
          <cell r="AK58">
            <v>0</v>
          </cell>
          <cell r="AL58">
            <v>0</v>
          </cell>
          <cell r="AN58">
            <v>5766346</v>
          </cell>
          <cell r="AO58">
            <v>439911</v>
          </cell>
          <cell r="AP58">
            <v>0</v>
          </cell>
          <cell r="AQ58">
            <v>0</v>
          </cell>
          <cell r="AR58">
            <v>0</v>
          </cell>
          <cell r="AS58">
            <v>439911</v>
          </cell>
          <cell r="AT58">
            <v>5326435</v>
          </cell>
          <cell r="AU58">
            <v>0</v>
          </cell>
          <cell r="AV58">
            <v>0</v>
          </cell>
        </row>
        <row r="59">
          <cell r="A59">
            <v>49</v>
          </cell>
          <cell r="B59" t="str">
            <v>0002</v>
          </cell>
          <cell r="C59" t="str">
            <v>0002</v>
          </cell>
          <cell r="D59" t="str">
            <v>HR-0002</v>
          </cell>
          <cell r="E59" t="str">
            <v>NGUYEÃN THÒ TAÏO - KNS</v>
          </cell>
          <cell r="F59" t="str">
            <v>P. TC-HC</v>
          </cell>
          <cell r="G59" t="str">
            <v>Y teá</v>
          </cell>
          <cell r="H59">
            <v>31138</v>
          </cell>
          <cell r="I59">
            <v>5377725</v>
          </cell>
          <cell r="J59">
            <v>15</v>
          </cell>
          <cell r="K59">
            <v>16</v>
          </cell>
          <cell r="N59">
            <v>0</v>
          </cell>
          <cell r="O59">
            <v>3500000</v>
          </cell>
          <cell r="R59">
            <v>1750000</v>
          </cell>
          <cell r="S59">
            <v>437500</v>
          </cell>
          <cell r="T59">
            <v>437500</v>
          </cell>
          <cell r="U59">
            <v>0</v>
          </cell>
          <cell r="V59">
            <v>0</v>
          </cell>
          <cell r="W59">
            <v>2625000</v>
          </cell>
          <cell r="X59">
            <v>4</v>
          </cell>
          <cell r="Y59">
            <v>538462</v>
          </cell>
          <cell r="Z59">
            <v>5</v>
          </cell>
          <cell r="AA59">
            <v>673077</v>
          </cell>
          <cell r="AC59">
            <v>0</v>
          </cell>
          <cell r="AD59">
            <v>14</v>
          </cell>
          <cell r="AE59">
            <v>300000</v>
          </cell>
          <cell r="AF59">
            <v>187500</v>
          </cell>
          <cell r="AG59">
            <v>125000.00000000001</v>
          </cell>
          <cell r="AH59">
            <v>0</v>
          </cell>
          <cell r="AI59">
            <v>277644.23076923081</v>
          </cell>
          <cell r="AJ59">
            <v>4726683</v>
          </cell>
          <cell r="AK59">
            <v>0</v>
          </cell>
          <cell r="AL59">
            <v>0</v>
          </cell>
          <cell r="AN59">
            <v>4726683</v>
          </cell>
          <cell r="AO59">
            <v>564661</v>
          </cell>
          <cell r="AP59">
            <v>0</v>
          </cell>
          <cell r="AQ59">
            <v>33611</v>
          </cell>
          <cell r="AR59">
            <v>0</v>
          </cell>
          <cell r="AS59">
            <v>598272</v>
          </cell>
          <cell r="AT59">
            <v>0</v>
          </cell>
          <cell r="AU59">
            <v>4128411</v>
          </cell>
          <cell r="AV59">
            <v>0</v>
          </cell>
        </row>
        <row r="60">
          <cell r="A60">
            <v>50</v>
          </cell>
          <cell r="B60" t="str">
            <v>0141</v>
          </cell>
          <cell r="C60" t="str">
            <v>0141</v>
          </cell>
          <cell r="D60" t="str">
            <v>HR-0141</v>
          </cell>
          <cell r="E60" t="str">
            <v>NGUYEÃN THÒ YEÁN PHÖÔÏNG</v>
          </cell>
          <cell r="F60" t="str">
            <v>P. TC-HC</v>
          </cell>
          <cell r="G60" t="str">
            <v>Caáp döôõng</v>
          </cell>
          <cell r="H60">
            <v>38869</v>
          </cell>
          <cell r="I60">
            <v>3031900</v>
          </cell>
          <cell r="J60">
            <v>15</v>
          </cell>
          <cell r="K60">
            <v>15</v>
          </cell>
          <cell r="N60">
            <v>0</v>
          </cell>
          <cell r="O60">
            <v>3200000</v>
          </cell>
          <cell r="R60">
            <v>1600000.0000000002</v>
          </cell>
          <cell r="S60">
            <v>400000.00000000006</v>
          </cell>
          <cell r="T60">
            <v>375000.00000000006</v>
          </cell>
          <cell r="U60">
            <v>0</v>
          </cell>
          <cell r="V60">
            <v>0</v>
          </cell>
          <cell r="W60">
            <v>2375000</v>
          </cell>
          <cell r="X60">
            <v>4</v>
          </cell>
          <cell r="Y60">
            <v>492308</v>
          </cell>
          <cell r="Z60">
            <v>5</v>
          </cell>
          <cell r="AA60">
            <v>615385</v>
          </cell>
          <cell r="AC60">
            <v>0</v>
          </cell>
          <cell r="AD60">
            <v>14</v>
          </cell>
          <cell r="AE60">
            <v>300000</v>
          </cell>
          <cell r="AF60">
            <v>187500</v>
          </cell>
          <cell r="AG60">
            <v>125000.00000000001</v>
          </cell>
          <cell r="AH60">
            <v>23686.71875</v>
          </cell>
          <cell r="AI60">
            <v>207692.30769230769</v>
          </cell>
          <cell r="AJ60">
            <v>4326572</v>
          </cell>
          <cell r="AK60">
            <v>0</v>
          </cell>
          <cell r="AL60">
            <v>0</v>
          </cell>
          <cell r="AN60">
            <v>4326572</v>
          </cell>
          <cell r="AO60">
            <v>318350</v>
          </cell>
          <cell r="AP60">
            <v>0</v>
          </cell>
          <cell r="AQ60">
            <v>18949</v>
          </cell>
          <cell r="AR60">
            <v>0</v>
          </cell>
          <cell r="AS60">
            <v>337299</v>
          </cell>
          <cell r="AT60">
            <v>0</v>
          </cell>
          <cell r="AU60">
            <v>3989273</v>
          </cell>
          <cell r="AV60">
            <v>0</v>
          </cell>
        </row>
        <row r="61">
          <cell r="A61">
            <v>51</v>
          </cell>
          <cell r="B61" t="str">
            <v>0143</v>
          </cell>
          <cell r="C61" t="str">
            <v>0143</v>
          </cell>
          <cell r="D61" t="str">
            <v>HR-0143</v>
          </cell>
          <cell r="E61" t="str">
            <v>TRAÀN THÒ KIM THO</v>
          </cell>
          <cell r="F61" t="str">
            <v>P. TC-HC</v>
          </cell>
          <cell r="G61" t="str">
            <v>Caáp döôõng</v>
          </cell>
          <cell r="H61">
            <v>38899</v>
          </cell>
          <cell r="I61">
            <v>3031900</v>
          </cell>
          <cell r="J61">
            <v>15</v>
          </cell>
          <cell r="K61">
            <v>18</v>
          </cell>
          <cell r="N61">
            <v>0</v>
          </cell>
          <cell r="O61">
            <v>3200000</v>
          </cell>
          <cell r="R61">
            <v>1600000.0000000002</v>
          </cell>
          <cell r="S61">
            <v>400000.00000000006</v>
          </cell>
          <cell r="T61">
            <v>450000</v>
          </cell>
          <cell r="U61">
            <v>0</v>
          </cell>
          <cell r="V61">
            <v>0</v>
          </cell>
          <cell r="W61">
            <v>2450000</v>
          </cell>
          <cell r="X61">
            <v>4</v>
          </cell>
          <cell r="Y61">
            <v>492308</v>
          </cell>
          <cell r="Z61">
            <v>5</v>
          </cell>
          <cell r="AA61">
            <v>615385</v>
          </cell>
          <cell r="AC61">
            <v>0</v>
          </cell>
          <cell r="AD61">
            <v>14</v>
          </cell>
          <cell r="AE61">
            <v>300000</v>
          </cell>
          <cell r="AF61">
            <v>187500</v>
          </cell>
          <cell r="AG61">
            <v>125000.00000000001</v>
          </cell>
          <cell r="AH61">
            <v>23686.71875</v>
          </cell>
          <cell r="AI61">
            <v>276923.07692307694</v>
          </cell>
          <cell r="AJ61">
            <v>4470803</v>
          </cell>
          <cell r="AK61">
            <v>0</v>
          </cell>
          <cell r="AL61">
            <v>0</v>
          </cell>
          <cell r="AN61">
            <v>4470803</v>
          </cell>
          <cell r="AO61">
            <v>318350</v>
          </cell>
          <cell r="AP61">
            <v>0</v>
          </cell>
          <cell r="AQ61">
            <v>18949</v>
          </cell>
          <cell r="AR61">
            <v>0</v>
          </cell>
          <cell r="AS61">
            <v>337299</v>
          </cell>
          <cell r="AT61">
            <v>0</v>
          </cell>
          <cell r="AU61">
            <v>4133504</v>
          </cell>
          <cell r="AV61">
            <v>0</v>
          </cell>
        </row>
        <row r="62">
          <cell r="A62">
            <v>52</v>
          </cell>
          <cell r="B62" t="str">
            <v>0132</v>
          </cell>
          <cell r="C62" t="str">
            <v>0132</v>
          </cell>
          <cell r="D62" t="str">
            <v>HR-0132</v>
          </cell>
          <cell r="E62" t="str">
            <v>HOAØNG THU THUÛY</v>
          </cell>
          <cell r="F62" t="str">
            <v>P. TC-HC</v>
          </cell>
          <cell r="G62" t="str">
            <v>Caáp döôõng</v>
          </cell>
          <cell r="H62">
            <v>38749</v>
          </cell>
          <cell r="I62">
            <v>3031900</v>
          </cell>
          <cell r="J62">
            <v>15</v>
          </cell>
          <cell r="K62">
            <v>12</v>
          </cell>
          <cell r="N62">
            <v>0</v>
          </cell>
          <cell r="O62">
            <v>3500000</v>
          </cell>
          <cell r="R62">
            <v>1750000</v>
          </cell>
          <cell r="S62">
            <v>437500</v>
          </cell>
          <cell r="T62">
            <v>328125</v>
          </cell>
          <cell r="U62">
            <v>0</v>
          </cell>
          <cell r="V62">
            <v>0</v>
          </cell>
          <cell r="W62">
            <v>2515625</v>
          </cell>
          <cell r="X62">
            <v>5</v>
          </cell>
          <cell r="Y62">
            <v>673077</v>
          </cell>
          <cell r="Z62">
            <v>5</v>
          </cell>
          <cell r="AA62">
            <v>673077</v>
          </cell>
          <cell r="AC62">
            <v>0</v>
          </cell>
          <cell r="AD62">
            <v>14</v>
          </cell>
          <cell r="AE62">
            <v>300000</v>
          </cell>
          <cell r="AF62">
            <v>187500</v>
          </cell>
          <cell r="AG62">
            <v>125000.00000000001</v>
          </cell>
          <cell r="AH62">
            <v>23686.71875</v>
          </cell>
          <cell r="AI62">
            <v>302884.61538461538</v>
          </cell>
          <cell r="AJ62">
            <v>4800850</v>
          </cell>
          <cell r="AK62">
            <v>0</v>
          </cell>
          <cell r="AL62">
            <v>0</v>
          </cell>
          <cell r="AN62">
            <v>4800850</v>
          </cell>
          <cell r="AO62">
            <v>318350</v>
          </cell>
          <cell r="AP62">
            <v>0</v>
          </cell>
          <cell r="AQ62">
            <v>18949</v>
          </cell>
          <cell r="AR62">
            <v>0</v>
          </cell>
          <cell r="AS62">
            <v>337299</v>
          </cell>
          <cell r="AT62">
            <v>0</v>
          </cell>
          <cell r="AU62">
            <v>4463551</v>
          </cell>
          <cell r="AV62">
            <v>0</v>
          </cell>
        </row>
        <row r="63">
          <cell r="A63">
            <v>53</v>
          </cell>
          <cell r="B63" t="str">
            <v>0107</v>
          </cell>
          <cell r="C63" t="str">
            <v>0107</v>
          </cell>
          <cell r="D63" t="str">
            <v>HR-0107</v>
          </cell>
          <cell r="E63" t="str">
            <v>HOÀ THÒ BÍCH VAÂN</v>
          </cell>
          <cell r="F63" t="str">
            <v>P. TC-HC</v>
          </cell>
          <cell r="G63" t="str">
            <v>Caáp döôõng</v>
          </cell>
          <cell r="H63">
            <v>37712</v>
          </cell>
          <cell r="I63">
            <v>3183500</v>
          </cell>
          <cell r="J63">
            <v>15</v>
          </cell>
          <cell r="K63">
            <v>21</v>
          </cell>
          <cell r="N63">
            <v>0</v>
          </cell>
          <cell r="O63">
            <v>3200000</v>
          </cell>
          <cell r="R63">
            <v>1600000.0000000002</v>
          </cell>
          <cell r="S63">
            <v>400000.00000000006</v>
          </cell>
          <cell r="T63">
            <v>525000</v>
          </cell>
          <cell r="U63">
            <v>0</v>
          </cell>
          <cell r="V63">
            <v>0</v>
          </cell>
          <cell r="W63">
            <v>2525000</v>
          </cell>
          <cell r="X63">
            <v>4</v>
          </cell>
          <cell r="Y63">
            <v>492308</v>
          </cell>
          <cell r="Z63">
            <v>5</v>
          </cell>
          <cell r="AA63">
            <v>615385</v>
          </cell>
          <cell r="AC63">
            <v>0</v>
          </cell>
          <cell r="AD63">
            <v>14</v>
          </cell>
          <cell r="AE63">
            <v>300000</v>
          </cell>
          <cell r="AF63">
            <v>187500</v>
          </cell>
          <cell r="AG63">
            <v>125000.00000000001</v>
          </cell>
          <cell r="AH63">
            <v>24871.09375</v>
          </cell>
          <cell r="AI63">
            <v>207692.30769230769</v>
          </cell>
          <cell r="AJ63">
            <v>4477756</v>
          </cell>
          <cell r="AK63">
            <v>0</v>
          </cell>
          <cell r="AL63">
            <v>0</v>
          </cell>
          <cell r="AN63">
            <v>4477756</v>
          </cell>
          <cell r="AO63">
            <v>334268</v>
          </cell>
          <cell r="AP63">
            <v>0</v>
          </cell>
          <cell r="AQ63">
            <v>19897</v>
          </cell>
          <cell r="AR63">
            <v>0</v>
          </cell>
          <cell r="AS63">
            <v>354165</v>
          </cell>
          <cell r="AT63">
            <v>0</v>
          </cell>
          <cell r="AU63">
            <v>4123591</v>
          </cell>
          <cell r="AV63">
            <v>0</v>
          </cell>
        </row>
        <row r="64">
          <cell r="A64">
            <v>54</v>
          </cell>
          <cell r="B64" t="str">
            <v>0100</v>
          </cell>
          <cell r="C64" t="str">
            <v>0100</v>
          </cell>
          <cell r="D64" t="str">
            <v>HR-0100</v>
          </cell>
          <cell r="E64" t="str">
            <v>TRAÀN THÒ LIEÂN - KNS</v>
          </cell>
          <cell r="F64" t="str">
            <v>P. TC-HC</v>
          </cell>
          <cell r="G64" t="str">
            <v>Caáp döôõng</v>
          </cell>
          <cell r="H64">
            <v>37500</v>
          </cell>
          <cell r="I64">
            <v>3685400</v>
          </cell>
          <cell r="J64">
            <v>15</v>
          </cell>
          <cell r="K64">
            <v>15</v>
          </cell>
          <cell r="N64">
            <v>0</v>
          </cell>
          <cell r="O64">
            <v>3200000</v>
          </cell>
          <cell r="R64">
            <v>1600000.0000000002</v>
          </cell>
          <cell r="S64">
            <v>400000.00000000006</v>
          </cell>
          <cell r="T64">
            <v>375000.00000000006</v>
          </cell>
          <cell r="U64">
            <v>0</v>
          </cell>
          <cell r="V64">
            <v>0</v>
          </cell>
          <cell r="W64">
            <v>2375000</v>
          </cell>
          <cell r="X64">
            <v>4</v>
          </cell>
          <cell r="Y64">
            <v>492308</v>
          </cell>
          <cell r="Z64">
            <v>5</v>
          </cell>
          <cell r="AA64">
            <v>615385</v>
          </cell>
          <cell r="AC64">
            <v>0</v>
          </cell>
          <cell r="AD64">
            <v>14</v>
          </cell>
          <cell r="AE64">
            <v>300000</v>
          </cell>
          <cell r="AF64">
            <v>187500</v>
          </cell>
          <cell r="AG64">
            <v>125000.00000000001</v>
          </cell>
          <cell r="AH64">
            <v>0</v>
          </cell>
          <cell r="AI64">
            <v>276923.07692307694</v>
          </cell>
          <cell r="AJ64">
            <v>4372116</v>
          </cell>
          <cell r="AK64">
            <v>0</v>
          </cell>
          <cell r="AL64">
            <v>0</v>
          </cell>
          <cell r="AN64">
            <v>4372116</v>
          </cell>
          <cell r="AO64">
            <v>386967</v>
          </cell>
          <cell r="AP64">
            <v>0</v>
          </cell>
          <cell r="AQ64">
            <v>23034</v>
          </cell>
          <cell r="AR64">
            <v>0</v>
          </cell>
          <cell r="AS64">
            <v>410001</v>
          </cell>
          <cell r="AT64">
            <v>0</v>
          </cell>
          <cell r="AU64">
            <v>3962115</v>
          </cell>
          <cell r="AV64">
            <v>0</v>
          </cell>
        </row>
        <row r="65">
          <cell r="A65">
            <v>55</v>
          </cell>
          <cell r="B65" t="str">
            <v>0598</v>
          </cell>
          <cell r="C65" t="str">
            <v>0598</v>
          </cell>
          <cell r="D65" t="str">
            <v>CL-0598</v>
          </cell>
          <cell r="E65" t="str">
            <v>HOÀ THÒ TUYEÁT NHUNG</v>
          </cell>
          <cell r="F65" t="str">
            <v>P. TC-HC</v>
          </cell>
          <cell r="G65" t="str">
            <v>Taïp vuï</v>
          </cell>
          <cell r="H65">
            <v>41788</v>
          </cell>
          <cell r="I65">
            <v>2887500</v>
          </cell>
          <cell r="J65">
            <v>15</v>
          </cell>
          <cell r="K65">
            <v>0</v>
          </cell>
          <cell r="N65">
            <v>0</v>
          </cell>
          <cell r="O65">
            <v>2900000</v>
          </cell>
          <cell r="R65">
            <v>1450000</v>
          </cell>
          <cell r="S65">
            <v>362500</v>
          </cell>
          <cell r="T65">
            <v>0</v>
          </cell>
          <cell r="U65">
            <v>0</v>
          </cell>
          <cell r="V65">
            <v>0</v>
          </cell>
          <cell r="W65">
            <v>1812500</v>
          </cell>
          <cell r="X65">
            <v>4</v>
          </cell>
          <cell r="Y65">
            <v>446154</v>
          </cell>
          <cell r="Z65">
            <v>5</v>
          </cell>
          <cell r="AA65">
            <v>557692</v>
          </cell>
          <cell r="AC65">
            <v>0</v>
          </cell>
          <cell r="AD65">
            <v>14</v>
          </cell>
          <cell r="AE65">
            <v>300000</v>
          </cell>
          <cell r="AF65">
            <v>0</v>
          </cell>
          <cell r="AG65">
            <v>125000.00000000001</v>
          </cell>
          <cell r="AH65">
            <v>22558.59375</v>
          </cell>
          <cell r="AI65">
            <v>0</v>
          </cell>
          <cell r="AJ65">
            <v>3263905</v>
          </cell>
          <cell r="AK65">
            <v>0</v>
          </cell>
          <cell r="AL65">
            <v>0</v>
          </cell>
          <cell r="AN65">
            <v>3263905</v>
          </cell>
          <cell r="AO65">
            <v>303188</v>
          </cell>
          <cell r="AP65">
            <v>0</v>
          </cell>
          <cell r="AQ65">
            <v>18047</v>
          </cell>
          <cell r="AR65">
            <v>0</v>
          </cell>
          <cell r="AS65">
            <v>321235</v>
          </cell>
          <cell r="AT65">
            <v>0</v>
          </cell>
          <cell r="AU65">
            <v>2942670</v>
          </cell>
          <cell r="AV65">
            <v>0</v>
          </cell>
        </row>
        <row r="66">
          <cell r="A66">
            <v>56</v>
          </cell>
          <cell r="B66" t="str">
            <v>0597</v>
          </cell>
          <cell r="C66" t="str">
            <v>0597</v>
          </cell>
          <cell r="D66" t="str">
            <v>CL-0597</v>
          </cell>
          <cell r="E66" t="str">
            <v>NGUYEÃN THÒ LINH</v>
          </cell>
          <cell r="F66" t="str">
            <v>VP. Xöôûng</v>
          </cell>
          <cell r="G66" t="str">
            <v>Taïp vuï</v>
          </cell>
          <cell r="H66">
            <v>41788</v>
          </cell>
          <cell r="I66">
            <v>2887500</v>
          </cell>
          <cell r="J66">
            <v>15</v>
          </cell>
          <cell r="K66">
            <v>0</v>
          </cell>
          <cell r="N66">
            <v>0</v>
          </cell>
          <cell r="O66">
            <v>2900000</v>
          </cell>
          <cell r="R66">
            <v>1450000</v>
          </cell>
          <cell r="S66">
            <v>362500</v>
          </cell>
          <cell r="T66">
            <v>0</v>
          </cell>
          <cell r="U66">
            <v>0</v>
          </cell>
          <cell r="V66">
            <v>0</v>
          </cell>
          <cell r="W66">
            <v>1812500</v>
          </cell>
          <cell r="X66">
            <v>4</v>
          </cell>
          <cell r="Y66">
            <v>446154</v>
          </cell>
          <cell r="Z66">
            <v>5</v>
          </cell>
          <cell r="AA66">
            <v>557692</v>
          </cell>
          <cell r="AC66">
            <v>0</v>
          </cell>
          <cell r="AD66">
            <v>14</v>
          </cell>
          <cell r="AE66">
            <v>300000</v>
          </cell>
          <cell r="AF66">
            <v>0</v>
          </cell>
          <cell r="AG66">
            <v>125000.00000000001</v>
          </cell>
          <cell r="AH66">
            <v>22558.59375</v>
          </cell>
          <cell r="AI66">
            <v>0</v>
          </cell>
          <cell r="AJ66">
            <v>3263905</v>
          </cell>
          <cell r="AK66">
            <v>0</v>
          </cell>
          <cell r="AL66">
            <v>0</v>
          </cell>
          <cell r="AN66">
            <v>3263905</v>
          </cell>
          <cell r="AO66">
            <v>303188</v>
          </cell>
          <cell r="AP66">
            <v>0</v>
          </cell>
          <cell r="AQ66">
            <v>18047</v>
          </cell>
          <cell r="AR66">
            <v>0</v>
          </cell>
          <cell r="AS66">
            <v>321235</v>
          </cell>
          <cell r="AT66">
            <v>0</v>
          </cell>
          <cell r="AU66">
            <v>2942670</v>
          </cell>
          <cell r="AV66">
            <v>0</v>
          </cell>
        </row>
        <row r="67">
          <cell r="A67">
            <v>57</v>
          </cell>
          <cell r="B67" t="str">
            <v>0282</v>
          </cell>
          <cell r="C67" t="str">
            <v>0282</v>
          </cell>
          <cell r="D67" t="str">
            <v>CL-0282</v>
          </cell>
          <cell r="E67" t="str">
            <v>NGUYEÃN DUY AÙI</v>
          </cell>
          <cell r="F67" t="str">
            <v>VP. Xöôûng</v>
          </cell>
          <cell r="G67" t="str">
            <v>Taïp vuï</v>
          </cell>
          <cell r="H67">
            <v>41157</v>
          </cell>
          <cell r="I67">
            <v>2887500</v>
          </cell>
          <cell r="J67">
            <v>15</v>
          </cell>
          <cell r="K67">
            <v>0</v>
          </cell>
          <cell r="N67">
            <v>0</v>
          </cell>
          <cell r="O67">
            <v>3200000</v>
          </cell>
          <cell r="R67">
            <v>1600000.0000000002</v>
          </cell>
          <cell r="S67">
            <v>400000.00000000006</v>
          </cell>
          <cell r="T67">
            <v>0</v>
          </cell>
          <cell r="U67">
            <v>0</v>
          </cell>
          <cell r="V67">
            <v>0</v>
          </cell>
          <cell r="W67">
            <v>2000000</v>
          </cell>
          <cell r="X67">
            <v>4</v>
          </cell>
          <cell r="Y67">
            <v>492308</v>
          </cell>
          <cell r="Z67">
            <v>5</v>
          </cell>
          <cell r="AA67">
            <v>615385</v>
          </cell>
          <cell r="AC67">
            <v>0</v>
          </cell>
          <cell r="AD67">
            <v>14</v>
          </cell>
          <cell r="AE67">
            <v>300000</v>
          </cell>
          <cell r="AF67">
            <v>62500.000000000007</v>
          </cell>
          <cell r="AG67">
            <v>125000.00000000001</v>
          </cell>
          <cell r="AH67">
            <v>0</v>
          </cell>
          <cell r="AI67">
            <v>0</v>
          </cell>
          <cell r="AJ67">
            <v>3595193</v>
          </cell>
          <cell r="AK67">
            <v>0</v>
          </cell>
          <cell r="AL67">
            <v>0</v>
          </cell>
          <cell r="AN67">
            <v>3595193</v>
          </cell>
          <cell r="AO67">
            <v>303188</v>
          </cell>
          <cell r="AP67">
            <v>0</v>
          </cell>
          <cell r="AQ67">
            <v>18047</v>
          </cell>
          <cell r="AR67">
            <v>0</v>
          </cell>
          <cell r="AS67">
            <v>321235</v>
          </cell>
          <cell r="AT67">
            <v>0</v>
          </cell>
          <cell r="AU67">
            <v>3273958</v>
          </cell>
          <cell r="AV67">
            <v>0</v>
          </cell>
        </row>
        <row r="68">
          <cell r="A68">
            <v>58</v>
          </cell>
          <cell r="B68" t="str">
            <v>0760</v>
          </cell>
          <cell r="C68" t="str">
            <v>0760</v>
          </cell>
          <cell r="D68" t="str">
            <v>CL-0760</v>
          </cell>
          <cell r="E68" t="str">
            <v>HUYØNH THÒ THAÉM</v>
          </cell>
          <cell r="F68" t="str">
            <v>VP. Xöôûng</v>
          </cell>
          <cell r="G68" t="str">
            <v>Taïp vuï</v>
          </cell>
          <cell r="H68">
            <v>41899</v>
          </cell>
          <cell r="I68">
            <v>2887500</v>
          </cell>
          <cell r="J68">
            <v>15</v>
          </cell>
          <cell r="K68">
            <v>0</v>
          </cell>
          <cell r="N68">
            <v>0</v>
          </cell>
          <cell r="O68">
            <v>2900000</v>
          </cell>
          <cell r="R68">
            <v>1450000</v>
          </cell>
          <cell r="S68">
            <v>362500</v>
          </cell>
          <cell r="T68">
            <v>0</v>
          </cell>
          <cell r="U68">
            <v>0</v>
          </cell>
          <cell r="V68">
            <v>0</v>
          </cell>
          <cell r="W68">
            <v>1812500</v>
          </cell>
          <cell r="X68">
            <v>4</v>
          </cell>
          <cell r="Y68">
            <v>446154</v>
          </cell>
          <cell r="Z68">
            <v>5</v>
          </cell>
          <cell r="AA68">
            <v>557692</v>
          </cell>
          <cell r="AC68">
            <v>0</v>
          </cell>
          <cell r="AD68">
            <v>14</v>
          </cell>
          <cell r="AE68">
            <v>300000</v>
          </cell>
          <cell r="AF68">
            <v>0</v>
          </cell>
          <cell r="AG68">
            <v>125000.00000000001</v>
          </cell>
          <cell r="AH68">
            <v>22558.59375</v>
          </cell>
          <cell r="AI68">
            <v>0</v>
          </cell>
          <cell r="AJ68">
            <v>3263905</v>
          </cell>
          <cell r="AK68">
            <v>0</v>
          </cell>
          <cell r="AL68">
            <v>0</v>
          </cell>
          <cell r="AN68">
            <v>3263905</v>
          </cell>
          <cell r="AO68">
            <v>303188</v>
          </cell>
          <cell r="AP68">
            <v>0</v>
          </cell>
          <cell r="AQ68">
            <v>0</v>
          </cell>
          <cell r="AR68">
            <v>0</v>
          </cell>
          <cell r="AS68">
            <v>303188</v>
          </cell>
          <cell r="AT68">
            <v>0</v>
          </cell>
          <cell r="AU68">
            <v>2960717</v>
          </cell>
          <cell r="AV68">
            <v>0</v>
          </cell>
        </row>
        <row r="69">
          <cell r="A69">
            <v>59</v>
          </cell>
          <cell r="B69" t="str">
            <v>0240</v>
          </cell>
          <cell r="C69" t="str">
            <v>0240</v>
          </cell>
          <cell r="D69" t="str">
            <v>CL-0240</v>
          </cell>
          <cell r="E69" t="str">
            <v>NGUYEÃN THÒ HOØA</v>
          </cell>
          <cell r="F69" t="str">
            <v>VP. Xöôûng</v>
          </cell>
          <cell r="G69" t="str">
            <v>Taïp vuï</v>
          </cell>
          <cell r="H69">
            <v>40940</v>
          </cell>
          <cell r="I69">
            <v>2887500</v>
          </cell>
          <cell r="J69">
            <v>15</v>
          </cell>
          <cell r="K69">
            <v>0</v>
          </cell>
          <cell r="N69">
            <v>0</v>
          </cell>
          <cell r="O69">
            <v>3200000</v>
          </cell>
          <cell r="R69">
            <v>1600000.0000000002</v>
          </cell>
          <cell r="S69">
            <v>400000.00000000006</v>
          </cell>
          <cell r="T69">
            <v>0</v>
          </cell>
          <cell r="U69">
            <v>0</v>
          </cell>
          <cell r="V69">
            <v>0</v>
          </cell>
          <cell r="W69">
            <v>2000000</v>
          </cell>
          <cell r="X69">
            <v>4</v>
          </cell>
          <cell r="Y69">
            <v>492308</v>
          </cell>
          <cell r="Z69">
            <v>5</v>
          </cell>
          <cell r="AA69">
            <v>615385</v>
          </cell>
          <cell r="AC69">
            <v>0</v>
          </cell>
          <cell r="AD69">
            <v>14</v>
          </cell>
          <cell r="AE69">
            <v>300000</v>
          </cell>
          <cell r="AF69">
            <v>93750</v>
          </cell>
          <cell r="AG69">
            <v>125000.00000000001</v>
          </cell>
          <cell r="AH69">
            <v>22558.59375</v>
          </cell>
          <cell r="AI69">
            <v>0</v>
          </cell>
          <cell r="AJ69">
            <v>3649002</v>
          </cell>
          <cell r="AK69">
            <v>0</v>
          </cell>
          <cell r="AL69">
            <v>0</v>
          </cell>
          <cell r="AN69">
            <v>3649002</v>
          </cell>
          <cell r="AO69">
            <v>303188</v>
          </cell>
          <cell r="AP69">
            <v>0</v>
          </cell>
          <cell r="AQ69">
            <v>18047</v>
          </cell>
          <cell r="AR69">
            <v>0</v>
          </cell>
          <cell r="AS69">
            <v>321235</v>
          </cell>
          <cell r="AT69">
            <v>0</v>
          </cell>
          <cell r="AU69">
            <v>3327767</v>
          </cell>
          <cell r="AV69">
            <v>0</v>
          </cell>
        </row>
        <row r="70">
          <cell r="A70">
            <v>60</v>
          </cell>
          <cell r="B70" t="str">
            <v>0186</v>
          </cell>
          <cell r="C70" t="str">
            <v>0186</v>
          </cell>
          <cell r="D70" t="str">
            <v>CL-0186</v>
          </cell>
          <cell r="E70" t="str">
            <v>ÑOAØN THÒ NGAÂN-K</v>
          </cell>
          <cell r="F70" t="str">
            <v>VP. Xöôûng</v>
          </cell>
          <cell r="G70" t="str">
            <v>Taïp vuï</v>
          </cell>
          <cell r="H70">
            <v>42005</v>
          </cell>
          <cell r="I70">
            <v>0</v>
          </cell>
          <cell r="J70">
            <v>15</v>
          </cell>
          <cell r="N70">
            <v>0</v>
          </cell>
          <cell r="O70">
            <v>3850000</v>
          </cell>
          <cell r="R70">
            <v>1925000</v>
          </cell>
          <cell r="S70">
            <v>481250</v>
          </cell>
          <cell r="T70">
            <v>0</v>
          </cell>
          <cell r="U70">
            <v>0</v>
          </cell>
          <cell r="V70">
            <v>0</v>
          </cell>
          <cell r="W70">
            <v>2406250</v>
          </cell>
          <cell r="X70">
            <v>4</v>
          </cell>
          <cell r="Y70">
            <v>592308</v>
          </cell>
          <cell r="Z70">
            <v>5</v>
          </cell>
          <cell r="AA70">
            <v>740385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3738943</v>
          </cell>
          <cell r="AK70">
            <v>0</v>
          </cell>
          <cell r="AL70">
            <v>0</v>
          </cell>
          <cell r="AN70">
            <v>3738943</v>
          </cell>
          <cell r="AO70">
            <v>0</v>
          </cell>
          <cell r="AP70">
            <v>0</v>
          </cell>
          <cell r="AQ70">
            <v>24063</v>
          </cell>
          <cell r="AR70">
            <v>0</v>
          </cell>
          <cell r="AS70">
            <v>24063</v>
          </cell>
          <cell r="AT70">
            <v>0</v>
          </cell>
          <cell r="AU70">
            <v>3714880</v>
          </cell>
          <cell r="AV70">
            <v>0</v>
          </cell>
        </row>
        <row r="71">
          <cell r="A71">
            <v>61</v>
          </cell>
          <cell r="B71" t="str">
            <v>0617</v>
          </cell>
          <cell r="C71" t="str">
            <v>0617</v>
          </cell>
          <cell r="D71" t="str">
            <v>P-0617</v>
          </cell>
          <cell r="E71" t="str">
            <v>NGUYEÃN THÒ ANH HOA</v>
          </cell>
          <cell r="F71" t="str">
            <v>VP. Xöôûng</v>
          </cell>
          <cell r="G71" t="str">
            <v>Th.keâ</v>
          </cell>
          <cell r="H71">
            <v>41801</v>
          </cell>
          <cell r="I71">
            <v>3419625</v>
          </cell>
          <cell r="J71">
            <v>15</v>
          </cell>
          <cell r="K71">
            <v>25</v>
          </cell>
          <cell r="N71">
            <v>0</v>
          </cell>
          <cell r="O71">
            <v>4500000</v>
          </cell>
          <cell r="R71">
            <v>2250000</v>
          </cell>
          <cell r="S71">
            <v>562500</v>
          </cell>
          <cell r="T71">
            <v>878906.25</v>
          </cell>
          <cell r="U71">
            <v>0</v>
          </cell>
          <cell r="V71">
            <v>0</v>
          </cell>
          <cell r="W71">
            <v>3691406</v>
          </cell>
          <cell r="X71">
            <v>3</v>
          </cell>
          <cell r="Y71">
            <v>519231</v>
          </cell>
          <cell r="Z71">
            <v>5</v>
          </cell>
          <cell r="AA71">
            <v>865385</v>
          </cell>
          <cell r="AC71">
            <v>0</v>
          </cell>
          <cell r="AD71">
            <v>14</v>
          </cell>
          <cell r="AE71">
            <v>300000</v>
          </cell>
          <cell r="AF71">
            <v>0</v>
          </cell>
          <cell r="AG71">
            <v>125000.00000000001</v>
          </cell>
          <cell r="AH71">
            <v>26715.8203125</v>
          </cell>
          <cell r="AI71">
            <v>389423.07692307688</v>
          </cell>
          <cell r="AJ71">
            <v>5917161</v>
          </cell>
          <cell r="AK71">
            <v>0</v>
          </cell>
          <cell r="AL71">
            <v>0</v>
          </cell>
          <cell r="AN71">
            <v>5917161</v>
          </cell>
          <cell r="AO71">
            <v>359061</v>
          </cell>
          <cell r="AP71">
            <v>0</v>
          </cell>
          <cell r="AQ71">
            <v>21373</v>
          </cell>
          <cell r="AR71">
            <v>0</v>
          </cell>
          <cell r="AS71">
            <v>380434</v>
          </cell>
          <cell r="AT71">
            <v>0</v>
          </cell>
          <cell r="AU71">
            <v>5536727</v>
          </cell>
          <cell r="AV71">
            <v>0</v>
          </cell>
        </row>
        <row r="72">
          <cell r="A72">
            <v>62</v>
          </cell>
          <cell r="B72" t="str">
            <v>0507</v>
          </cell>
          <cell r="C72" t="str">
            <v>0507</v>
          </cell>
          <cell r="D72" t="str">
            <v>QCT-0507</v>
          </cell>
          <cell r="E72" t="str">
            <v>HUYØNH VAÊN HOØA</v>
          </cell>
          <cell r="F72" t="str">
            <v>VP. Xöôûng</v>
          </cell>
          <cell r="G72" t="str">
            <v>KTH</v>
          </cell>
          <cell r="H72">
            <v>41680</v>
          </cell>
          <cell r="I72">
            <v>3419625</v>
          </cell>
          <cell r="J72">
            <v>15</v>
          </cell>
          <cell r="N72">
            <v>0</v>
          </cell>
          <cell r="O72">
            <v>9000000</v>
          </cell>
          <cell r="R72">
            <v>4500000</v>
          </cell>
          <cell r="S72">
            <v>1125000</v>
          </cell>
          <cell r="T72">
            <v>0</v>
          </cell>
          <cell r="U72">
            <v>0</v>
          </cell>
          <cell r="V72">
            <v>0</v>
          </cell>
          <cell r="W72">
            <v>5625000</v>
          </cell>
          <cell r="X72">
            <v>4</v>
          </cell>
          <cell r="Y72">
            <v>1384615</v>
          </cell>
          <cell r="Z72">
            <v>5</v>
          </cell>
          <cell r="AA72">
            <v>1730769</v>
          </cell>
          <cell r="AC72">
            <v>0</v>
          </cell>
          <cell r="AD72">
            <v>14</v>
          </cell>
          <cell r="AE72">
            <v>300000</v>
          </cell>
          <cell r="AF72">
            <v>0</v>
          </cell>
          <cell r="AG72">
            <v>125000.00000000001</v>
          </cell>
          <cell r="AH72">
            <v>0</v>
          </cell>
          <cell r="AI72">
            <v>0</v>
          </cell>
          <cell r="AJ72">
            <v>9165384</v>
          </cell>
          <cell r="AK72">
            <v>0</v>
          </cell>
          <cell r="AL72">
            <v>0</v>
          </cell>
          <cell r="AN72">
            <v>9165384</v>
          </cell>
          <cell r="AO72">
            <v>359061</v>
          </cell>
          <cell r="AP72">
            <v>0</v>
          </cell>
          <cell r="AQ72">
            <v>21373</v>
          </cell>
          <cell r="AR72">
            <v>0</v>
          </cell>
          <cell r="AS72">
            <v>380434</v>
          </cell>
          <cell r="AT72">
            <v>0</v>
          </cell>
          <cell r="AU72">
            <v>8784950</v>
          </cell>
          <cell r="AV72">
            <v>2</v>
          </cell>
        </row>
        <row r="73">
          <cell r="A73">
            <v>63</v>
          </cell>
          <cell r="B73" t="str">
            <v>0489</v>
          </cell>
          <cell r="C73" t="str">
            <v>0489</v>
          </cell>
          <cell r="D73" t="str">
            <v>TE-0489</v>
          </cell>
          <cell r="E73" t="str">
            <v>PHAÏM THÒ THU LOAN</v>
          </cell>
          <cell r="F73" t="str">
            <v>VP. Xöôûng</v>
          </cell>
          <cell r="G73" t="str">
            <v>KTH xöôûng</v>
          </cell>
          <cell r="H73">
            <v>41731</v>
          </cell>
          <cell r="I73">
            <v>4189625</v>
          </cell>
          <cell r="J73">
            <v>15</v>
          </cell>
          <cell r="N73">
            <v>0</v>
          </cell>
          <cell r="O73">
            <v>12000000</v>
          </cell>
          <cell r="R73">
            <v>6000000</v>
          </cell>
          <cell r="S73">
            <v>1500000</v>
          </cell>
          <cell r="T73">
            <v>0</v>
          </cell>
          <cell r="U73">
            <v>0</v>
          </cell>
          <cell r="V73">
            <v>0</v>
          </cell>
          <cell r="W73">
            <v>7500000</v>
          </cell>
          <cell r="X73">
            <v>4</v>
          </cell>
          <cell r="Y73">
            <v>1846154</v>
          </cell>
          <cell r="Z73">
            <v>5</v>
          </cell>
          <cell r="AA73">
            <v>2307692</v>
          </cell>
          <cell r="AC73">
            <v>0</v>
          </cell>
          <cell r="AD73">
            <v>14</v>
          </cell>
          <cell r="AE73">
            <v>300000</v>
          </cell>
          <cell r="AF73">
            <v>0</v>
          </cell>
          <cell r="AG73">
            <v>125000.00000000001</v>
          </cell>
          <cell r="AH73">
            <v>32731.4453125</v>
          </cell>
          <cell r="AI73">
            <v>558063</v>
          </cell>
          <cell r="AJ73">
            <v>12669640</v>
          </cell>
          <cell r="AK73">
            <v>0</v>
          </cell>
          <cell r="AL73">
            <v>0</v>
          </cell>
          <cell r="AN73">
            <v>12669640</v>
          </cell>
          <cell r="AO73">
            <v>439911</v>
          </cell>
          <cell r="AP73">
            <v>0</v>
          </cell>
          <cell r="AQ73">
            <v>26185</v>
          </cell>
          <cell r="AR73">
            <v>1611</v>
          </cell>
          <cell r="AS73">
            <v>467707</v>
          </cell>
          <cell r="AT73">
            <v>0</v>
          </cell>
          <cell r="AU73">
            <v>12201933</v>
          </cell>
          <cell r="AV73">
            <v>1</v>
          </cell>
        </row>
        <row r="74">
          <cell r="A74">
            <v>64</v>
          </cell>
          <cell r="B74" t="str">
            <v>0732</v>
          </cell>
          <cell r="C74" t="str">
            <v>0732</v>
          </cell>
          <cell r="D74" t="str">
            <v>QC-0732</v>
          </cell>
          <cell r="E74" t="str">
            <v>NGUYEÃN TROÏNG HIEÁU</v>
          </cell>
          <cell r="F74" t="str">
            <v>VP. Xöôûng</v>
          </cell>
          <cell r="G74" t="str">
            <v>QC Inline 6 chuyền</v>
          </cell>
          <cell r="H74">
            <v>41898</v>
          </cell>
          <cell r="I74">
            <v>3419625</v>
          </cell>
          <cell r="J74">
            <v>15</v>
          </cell>
          <cell r="K74">
            <v>7</v>
          </cell>
          <cell r="N74">
            <v>0</v>
          </cell>
          <cell r="O74">
            <v>4500000</v>
          </cell>
          <cell r="R74">
            <v>2250000</v>
          </cell>
          <cell r="S74">
            <v>562500</v>
          </cell>
          <cell r="T74">
            <v>246093.75</v>
          </cell>
          <cell r="U74">
            <v>0</v>
          </cell>
          <cell r="V74">
            <v>0</v>
          </cell>
          <cell r="W74">
            <v>3058594</v>
          </cell>
          <cell r="X74">
            <v>4</v>
          </cell>
          <cell r="Y74">
            <v>692308</v>
          </cell>
          <cell r="Z74">
            <v>5</v>
          </cell>
          <cell r="AA74">
            <v>865385</v>
          </cell>
          <cell r="AC74">
            <v>0</v>
          </cell>
          <cell r="AD74">
            <v>13</v>
          </cell>
          <cell r="AE74">
            <v>280000</v>
          </cell>
          <cell r="AF74">
            <v>0</v>
          </cell>
          <cell r="AG74">
            <v>125000.00000000001</v>
          </cell>
          <cell r="AH74">
            <v>0</v>
          </cell>
          <cell r="AI74">
            <v>421875</v>
          </cell>
          <cell r="AJ74">
            <v>5443162</v>
          </cell>
          <cell r="AK74">
            <v>0</v>
          </cell>
          <cell r="AL74">
            <v>0</v>
          </cell>
          <cell r="AN74">
            <v>5443162</v>
          </cell>
          <cell r="AO74">
            <v>359061</v>
          </cell>
          <cell r="AP74">
            <v>0</v>
          </cell>
          <cell r="AQ74">
            <v>0</v>
          </cell>
          <cell r="AR74">
            <v>0</v>
          </cell>
          <cell r="AS74">
            <v>359061</v>
          </cell>
          <cell r="AT74">
            <v>0</v>
          </cell>
          <cell r="AU74">
            <v>5084101</v>
          </cell>
          <cell r="AV74">
            <v>0</v>
          </cell>
        </row>
        <row r="75">
          <cell r="A75">
            <v>65</v>
          </cell>
          <cell r="B75" t="str">
            <v>0162</v>
          </cell>
          <cell r="C75" t="str">
            <v>0162</v>
          </cell>
          <cell r="D75" t="str">
            <v>QC-0162</v>
          </cell>
          <cell r="E75" t="str">
            <v>NGUYEÃN LEÂ KIM CHAÂU</v>
          </cell>
          <cell r="F75" t="str">
            <v>VP. XÖÔÛNG</v>
          </cell>
          <cell r="G75" t="str">
            <v>QC CD</v>
          </cell>
          <cell r="H75">
            <v>39661</v>
          </cell>
          <cell r="I75">
            <v>3419625</v>
          </cell>
          <cell r="J75">
            <v>14</v>
          </cell>
          <cell r="K75">
            <v>23</v>
          </cell>
          <cell r="N75">
            <v>0</v>
          </cell>
          <cell r="O75">
            <v>4000000</v>
          </cell>
          <cell r="R75">
            <v>1866666.6666666665</v>
          </cell>
          <cell r="S75">
            <v>466666.66666666663</v>
          </cell>
          <cell r="T75">
            <v>718750</v>
          </cell>
          <cell r="U75">
            <v>0</v>
          </cell>
          <cell r="V75">
            <v>0</v>
          </cell>
          <cell r="W75">
            <v>3052083</v>
          </cell>
          <cell r="X75">
            <v>4</v>
          </cell>
          <cell r="Y75">
            <v>615385</v>
          </cell>
          <cell r="Z75">
            <v>5</v>
          </cell>
          <cell r="AA75">
            <v>769231</v>
          </cell>
          <cell r="AC75">
            <v>0</v>
          </cell>
          <cell r="AD75">
            <v>7</v>
          </cell>
          <cell r="AE75">
            <v>120000</v>
          </cell>
          <cell r="AF75">
            <v>175000</v>
          </cell>
          <cell r="AG75">
            <v>116666.66666666667</v>
          </cell>
          <cell r="AH75">
            <v>26715.8203125</v>
          </cell>
          <cell r="AI75">
            <v>432692.30769230763</v>
          </cell>
          <cell r="AJ75">
            <v>5307774</v>
          </cell>
          <cell r="AK75">
            <v>0</v>
          </cell>
          <cell r="AL75">
            <v>0</v>
          </cell>
          <cell r="AN75">
            <v>5307774</v>
          </cell>
          <cell r="AO75">
            <v>359061</v>
          </cell>
          <cell r="AP75">
            <v>0</v>
          </cell>
          <cell r="AQ75">
            <v>19948</v>
          </cell>
          <cell r="AR75">
            <v>0</v>
          </cell>
          <cell r="AS75">
            <v>379009</v>
          </cell>
          <cell r="AT75">
            <v>0</v>
          </cell>
          <cell r="AU75">
            <v>4928765</v>
          </cell>
          <cell r="AV75">
            <v>0</v>
          </cell>
        </row>
        <row r="76">
          <cell r="A76">
            <v>66</v>
          </cell>
          <cell r="B76" t="str">
            <v>0639</v>
          </cell>
          <cell r="C76" t="str">
            <v>0639</v>
          </cell>
          <cell r="D76" t="str">
            <v>QC-0639</v>
          </cell>
          <cell r="E76" t="str">
            <v>PHAN THAØNH TRUNG</v>
          </cell>
          <cell r="F76" t="str">
            <v>VP. XÖÔÛNG</v>
          </cell>
          <cell r="G76" t="str">
            <v>NH. HAØNG</v>
          </cell>
          <cell r="H76">
            <v>41807</v>
          </cell>
          <cell r="I76">
            <v>3419625</v>
          </cell>
          <cell r="J76">
            <v>13</v>
          </cell>
          <cell r="N76">
            <v>0</v>
          </cell>
          <cell r="O76">
            <v>4000000</v>
          </cell>
          <cell r="R76">
            <v>1733333.3333333333</v>
          </cell>
          <cell r="S76">
            <v>433333.33333333331</v>
          </cell>
          <cell r="T76">
            <v>0</v>
          </cell>
          <cell r="U76">
            <v>0</v>
          </cell>
          <cell r="V76">
            <v>0</v>
          </cell>
          <cell r="W76">
            <v>2166667</v>
          </cell>
          <cell r="X76">
            <v>3</v>
          </cell>
          <cell r="Y76">
            <v>461538</v>
          </cell>
          <cell r="Z76">
            <v>5</v>
          </cell>
          <cell r="AA76">
            <v>769231</v>
          </cell>
          <cell r="AC76">
            <v>0</v>
          </cell>
          <cell r="AD76">
            <v>14</v>
          </cell>
          <cell r="AE76">
            <v>300000</v>
          </cell>
          <cell r="AF76">
            <v>0</v>
          </cell>
          <cell r="AG76">
            <v>108333.33333333334</v>
          </cell>
          <cell r="AH76">
            <v>0</v>
          </cell>
          <cell r="AI76">
            <v>461538.4615384615</v>
          </cell>
          <cell r="AJ76">
            <v>4267308</v>
          </cell>
          <cell r="AK76">
            <v>0</v>
          </cell>
          <cell r="AL76">
            <v>0</v>
          </cell>
          <cell r="AN76">
            <v>4267308</v>
          </cell>
          <cell r="AO76">
            <v>359061</v>
          </cell>
          <cell r="AP76">
            <v>0</v>
          </cell>
          <cell r="AQ76">
            <v>0</v>
          </cell>
          <cell r="AR76">
            <v>0</v>
          </cell>
          <cell r="AS76">
            <v>359061</v>
          </cell>
          <cell r="AT76">
            <v>0</v>
          </cell>
          <cell r="AU76">
            <v>3908247</v>
          </cell>
          <cell r="AV76">
            <v>0</v>
          </cell>
        </row>
        <row r="77">
          <cell r="A77">
            <v>67</v>
          </cell>
          <cell r="B77" t="str">
            <v>0175</v>
          </cell>
          <cell r="C77" t="str">
            <v>0175</v>
          </cell>
          <cell r="D77" t="str">
            <v>QC-0175</v>
          </cell>
          <cell r="E77" t="str">
            <v>TRẦN THỊ LAN</v>
          </cell>
          <cell r="F77" t="str">
            <v>VP. XÖÔÛNG</v>
          </cell>
          <cell r="G77" t="str">
            <v>QC Final</v>
          </cell>
          <cell r="H77">
            <v>40269</v>
          </cell>
          <cell r="I77">
            <v>3419625</v>
          </cell>
          <cell r="J77">
            <v>13</v>
          </cell>
          <cell r="K77">
            <v>17</v>
          </cell>
          <cell r="N77">
            <v>0</v>
          </cell>
          <cell r="O77">
            <v>5000000</v>
          </cell>
          <cell r="R77">
            <v>2166666.666666667</v>
          </cell>
          <cell r="S77">
            <v>541666.66666666674</v>
          </cell>
          <cell r="T77">
            <v>664062.5</v>
          </cell>
          <cell r="U77">
            <v>0</v>
          </cell>
          <cell r="V77">
            <v>0</v>
          </cell>
          <cell r="W77">
            <v>3372396</v>
          </cell>
          <cell r="X77">
            <v>5</v>
          </cell>
          <cell r="Y77">
            <v>961538</v>
          </cell>
          <cell r="Z77">
            <v>5</v>
          </cell>
          <cell r="AA77">
            <v>961538</v>
          </cell>
          <cell r="AC77">
            <v>0</v>
          </cell>
          <cell r="AD77">
            <v>7</v>
          </cell>
          <cell r="AE77">
            <v>120000</v>
          </cell>
          <cell r="AF77">
            <v>108333.33333333334</v>
          </cell>
          <cell r="AG77">
            <v>108333.33333333334</v>
          </cell>
          <cell r="AH77">
            <v>26715.8203125</v>
          </cell>
          <cell r="AI77">
            <v>432692.30769230775</v>
          </cell>
          <cell r="AJ77">
            <v>6091547</v>
          </cell>
          <cell r="AK77">
            <v>0</v>
          </cell>
          <cell r="AL77">
            <v>0</v>
          </cell>
          <cell r="AN77">
            <v>6091547</v>
          </cell>
          <cell r="AO77">
            <v>359061</v>
          </cell>
          <cell r="AP77">
            <v>0</v>
          </cell>
          <cell r="AQ77">
            <v>18523</v>
          </cell>
          <cell r="AR77">
            <v>0</v>
          </cell>
          <cell r="AS77">
            <v>377584</v>
          </cell>
          <cell r="AT77">
            <v>0</v>
          </cell>
          <cell r="AU77">
            <v>5713963</v>
          </cell>
          <cell r="AV77">
            <v>0</v>
          </cell>
        </row>
        <row r="78">
          <cell r="A78">
            <v>68</v>
          </cell>
          <cell r="B78" t="str">
            <v>0057</v>
          </cell>
          <cell r="C78" t="str">
            <v>0057</v>
          </cell>
          <cell r="D78" t="str">
            <v>QC-0057</v>
          </cell>
          <cell r="E78" t="str">
            <v>VOÕ THI THANH HAÈNG</v>
          </cell>
          <cell r="F78" t="str">
            <v>VP. XÖÔÛNG</v>
          </cell>
          <cell r="G78" t="str">
            <v>QC Th.soá</v>
          </cell>
          <cell r="H78">
            <v>34578</v>
          </cell>
          <cell r="I78">
            <v>3958825</v>
          </cell>
          <cell r="J78">
            <v>16</v>
          </cell>
          <cell r="N78">
            <v>0</v>
          </cell>
          <cell r="O78">
            <v>4000000</v>
          </cell>
          <cell r="R78">
            <v>2133333.3333333335</v>
          </cell>
          <cell r="S78">
            <v>533333.33333333337</v>
          </cell>
          <cell r="T78">
            <v>0</v>
          </cell>
          <cell r="U78">
            <v>0</v>
          </cell>
          <cell r="V78">
            <v>0</v>
          </cell>
          <cell r="W78">
            <v>2666667</v>
          </cell>
          <cell r="X78">
            <v>3</v>
          </cell>
          <cell r="Y78">
            <v>461538</v>
          </cell>
          <cell r="Z78">
            <v>5</v>
          </cell>
          <cell r="AA78">
            <v>769231</v>
          </cell>
          <cell r="AC78">
            <v>0</v>
          </cell>
          <cell r="AD78">
            <v>14</v>
          </cell>
          <cell r="AE78">
            <v>300000</v>
          </cell>
          <cell r="AF78">
            <v>200000</v>
          </cell>
          <cell r="AG78">
            <v>133333.33333333334</v>
          </cell>
          <cell r="AH78">
            <v>30928.3203125</v>
          </cell>
          <cell r="AI78">
            <v>1009615.3846153847</v>
          </cell>
          <cell r="AJ78">
            <v>5571313</v>
          </cell>
          <cell r="AK78">
            <v>0</v>
          </cell>
          <cell r="AL78">
            <v>0</v>
          </cell>
          <cell r="AN78">
            <v>5571313</v>
          </cell>
          <cell r="AO78">
            <v>415677</v>
          </cell>
          <cell r="AP78">
            <v>0</v>
          </cell>
          <cell r="AQ78">
            <v>0</v>
          </cell>
          <cell r="AR78">
            <v>0</v>
          </cell>
          <cell r="AS78">
            <v>415677</v>
          </cell>
          <cell r="AT78">
            <v>0</v>
          </cell>
          <cell r="AU78">
            <v>5155636</v>
          </cell>
          <cell r="AV78">
            <v>0</v>
          </cell>
        </row>
        <row r="79">
          <cell r="A79">
            <v>69</v>
          </cell>
          <cell r="B79" t="str">
            <v>0173</v>
          </cell>
          <cell r="C79" t="str">
            <v>0173</v>
          </cell>
          <cell r="D79" t="str">
            <v>IR-0173</v>
          </cell>
          <cell r="E79" t="str">
            <v>NGUYEÃN HOAØNG TUAÁN</v>
          </cell>
          <cell r="F79" t="str">
            <v>VP. XÖÔÛNG</v>
          </cell>
          <cell r="G79" t="str">
            <v>Thoáng keâ</v>
          </cell>
          <cell r="H79">
            <v>40210</v>
          </cell>
          <cell r="I79">
            <v>3089625</v>
          </cell>
          <cell r="J79">
            <v>14</v>
          </cell>
          <cell r="K79">
            <v>16</v>
          </cell>
          <cell r="N79">
            <v>0</v>
          </cell>
          <cell r="O79">
            <v>3500000</v>
          </cell>
          <cell r="R79">
            <v>1633333.3333333335</v>
          </cell>
          <cell r="S79">
            <v>408333.33333333337</v>
          </cell>
          <cell r="T79">
            <v>437500</v>
          </cell>
          <cell r="U79">
            <v>0</v>
          </cell>
          <cell r="V79">
            <v>0</v>
          </cell>
          <cell r="W79">
            <v>2479167</v>
          </cell>
          <cell r="X79">
            <v>4</v>
          </cell>
          <cell r="Y79">
            <v>538462</v>
          </cell>
          <cell r="Z79">
            <v>5</v>
          </cell>
          <cell r="AA79">
            <v>673077</v>
          </cell>
          <cell r="AC79">
            <v>0</v>
          </cell>
          <cell r="AD79">
            <v>7</v>
          </cell>
          <cell r="AE79">
            <v>120000</v>
          </cell>
          <cell r="AF79">
            <v>175000</v>
          </cell>
          <cell r="AG79">
            <v>116666.66666666667</v>
          </cell>
          <cell r="AH79">
            <v>0</v>
          </cell>
          <cell r="AI79">
            <v>151442.30769230769</v>
          </cell>
          <cell r="AJ79">
            <v>4253815</v>
          </cell>
          <cell r="AK79">
            <v>0</v>
          </cell>
          <cell r="AL79">
            <v>0</v>
          </cell>
          <cell r="AN79">
            <v>4253815</v>
          </cell>
          <cell r="AO79">
            <v>324411</v>
          </cell>
          <cell r="AP79">
            <v>0</v>
          </cell>
          <cell r="AQ79">
            <v>18023</v>
          </cell>
          <cell r="AR79">
            <v>0</v>
          </cell>
          <cell r="AS79">
            <v>342434</v>
          </cell>
          <cell r="AT79">
            <v>0</v>
          </cell>
          <cell r="AU79">
            <v>3911381</v>
          </cell>
          <cell r="AV79">
            <v>0</v>
          </cell>
        </row>
        <row r="80">
          <cell r="A80">
            <v>70</v>
          </cell>
          <cell r="B80" t="str">
            <v>0800</v>
          </cell>
          <cell r="C80" t="str">
            <v>0800</v>
          </cell>
          <cell r="D80" t="str">
            <v>IR-0800</v>
          </cell>
          <cell r="E80" t="str">
            <v>NGUYEÃN DUY KHAÙNH</v>
          </cell>
          <cell r="F80" t="str">
            <v>VP. Xöôûng</v>
          </cell>
          <cell r="G80" t="str">
            <v>NH. HAØNG</v>
          </cell>
          <cell r="H80">
            <v>41939</v>
          </cell>
          <cell r="I80">
            <v>3089625</v>
          </cell>
          <cell r="J80">
            <v>15</v>
          </cell>
          <cell r="K80">
            <v>8</v>
          </cell>
          <cell r="N80">
            <v>0</v>
          </cell>
          <cell r="O80">
            <v>3500000</v>
          </cell>
          <cell r="R80">
            <v>1750000</v>
          </cell>
          <cell r="S80">
            <v>437500</v>
          </cell>
          <cell r="T80">
            <v>218750</v>
          </cell>
          <cell r="U80">
            <v>0</v>
          </cell>
          <cell r="V80">
            <v>0</v>
          </cell>
          <cell r="W80">
            <v>2406250</v>
          </cell>
          <cell r="X80">
            <v>3</v>
          </cell>
          <cell r="Y80">
            <v>403846</v>
          </cell>
          <cell r="Z80">
            <v>5</v>
          </cell>
          <cell r="AA80">
            <v>673077</v>
          </cell>
          <cell r="AC80">
            <v>0</v>
          </cell>
          <cell r="AD80">
            <v>6</v>
          </cell>
          <cell r="AE80">
            <v>100000</v>
          </cell>
          <cell r="AF80">
            <v>0</v>
          </cell>
          <cell r="AG80">
            <v>125000.00000000001</v>
          </cell>
          <cell r="AH80">
            <v>0</v>
          </cell>
          <cell r="AI80">
            <v>302884.61538461538</v>
          </cell>
          <cell r="AJ80">
            <v>4011058</v>
          </cell>
          <cell r="AK80">
            <v>0</v>
          </cell>
          <cell r="AL80">
            <v>0</v>
          </cell>
          <cell r="AN80">
            <v>4011058</v>
          </cell>
          <cell r="AO80">
            <v>324411</v>
          </cell>
          <cell r="AP80">
            <v>0</v>
          </cell>
          <cell r="AQ80">
            <v>0</v>
          </cell>
          <cell r="AR80">
            <v>0</v>
          </cell>
          <cell r="AS80">
            <v>324411</v>
          </cell>
          <cell r="AT80">
            <v>0</v>
          </cell>
          <cell r="AU80">
            <v>3686647</v>
          </cell>
          <cell r="AV80">
            <v>0</v>
          </cell>
        </row>
        <row r="81">
          <cell r="A81">
            <v>71</v>
          </cell>
          <cell r="B81" t="str">
            <v>0805</v>
          </cell>
          <cell r="C81" t="str">
            <v>0805</v>
          </cell>
          <cell r="D81" t="str">
            <v>TE-0805</v>
          </cell>
          <cell r="E81" t="str">
            <v>PHAÏM ÑÌNH BÌNH-F</v>
          </cell>
          <cell r="F81" t="str">
            <v>VP. Xöôûng</v>
          </cell>
          <cell r="G81" t="str">
            <v>QUAÛN ÑOÁC-TV</v>
          </cell>
          <cell r="H81">
            <v>41955</v>
          </cell>
          <cell r="I81">
            <v>14000000</v>
          </cell>
          <cell r="J81">
            <v>16</v>
          </cell>
          <cell r="K81">
            <v>0</v>
          </cell>
          <cell r="N81">
            <v>0</v>
          </cell>
          <cell r="O81">
            <v>42492000</v>
          </cell>
          <cell r="R81">
            <v>22662400</v>
          </cell>
          <cell r="S81">
            <v>5665600</v>
          </cell>
          <cell r="T81">
            <v>0</v>
          </cell>
          <cell r="U81">
            <v>0</v>
          </cell>
          <cell r="V81">
            <v>0</v>
          </cell>
          <cell r="W81">
            <v>28328000</v>
          </cell>
          <cell r="X81">
            <v>3</v>
          </cell>
          <cell r="Y81">
            <v>4902923</v>
          </cell>
          <cell r="Z81">
            <v>5</v>
          </cell>
          <cell r="AA81">
            <v>8171538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1470000</v>
          </cell>
          <cell r="AJ81">
            <v>42872461</v>
          </cell>
          <cell r="AK81">
            <v>0</v>
          </cell>
          <cell r="AL81">
            <v>0</v>
          </cell>
          <cell r="AN81">
            <v>42872461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42872461</v>
          </cell>
          <cell r="AV81">
            <v>0</v>
          </cell>
        </row>
        <row r="82">
          <cell r="A82">
            <v>72</v>
          </cell>
          <cell r="B82" t="str">
            <v>0798</v>
          </cell>
          <cell r="C82" t="str">
            <v>0798</v>
          </cell>
          <cell r="D82" t="str">
            <v>PP-0798</v>
          </cell>
          <cell r="E82" t="str">
            <v>PHAÏM THÒ NGOÏC HAÏNH</v>
          </cell>
          <cell r="F82" t="str">
            <v>VP. Xöôûng</v>
          </cell>
          <cell r="G82" t="str">
            <v>TRÔÏ LYÙ</v>
          </cell>
          <cell r="H82">
            <v>41935</v>
          </cell>
          <cell r="I82">
            <v>4189625</v>
          </cell>
          <cell r="J82">
            <v>16</v>
          </cell>
          <cell r="K82">
            <v>0</v>
          </cell>
          <cell r="N82">
            <v>0</v>
          </cell>
          <cell r="O82">
            <v>9000000</v>
          </cell>
          <cell r="R82">
            <v>4800000</v>
          </cell>
          <cell r="S82">
            <v>1200000</v>
          </cell>
          <cell r="T82">
            <v>0</v>
          </cell>
          <cell r="U82">
            <v>0</v>
          </cell>
          <cell r="V82">
            <v>0</v>
          </cell>
          <cell r="W82">
            <v>6000000</v>
          </cell>
          <cell r="X82">
            <v>3</v>
          </cell>
          <cell r="Y82">
            <v>1038462</v>
          </cell>
          <cell r="Z82">
            <v>5</v>
          </cell>
          <cell r="AA82">
            <v>1730769</v>
          </cell>
          <cell r="AC82">
            <v>0</v>
          </cell>
          <cell r="AD82">
            <v>13</v>
          </cell>
          <cell r="AE82">
            <v>280000</v>
          </cell>
          <cell r="AF82">
            <v>0</v>
          </cell>
          <cell r="AG82">
            <v>133333.33333333334</v>
          </cell>
          <cell r="AH82">
            <v>32731.4453125</v>
          </cell>
          <cell r="AI82">
            <v>0</v>
          </cell>
          <cell r="AJ82">
            <v>9215296</v>
          </cell>
          <cell r="AK82">
            <v>0</v>
          </cell>
          <cell r="AL82">
            <v>0</v>
          </cell>
          <cell r="AN82">
            <v>9215296</v>
          </cell>
          <cell r="AO82">
            <v>439911</v>
          </cell>
          <cell r="AP82">
            <v>0</v>
          </cell>
          <cell r="AQ82">
            <v>0</v>
          </cell>
          <cell r="AR82">
            <v>0</v>
          </cell>
          <cell r="AS82">
            <v>439911</v>
          </cell>
          <cell r="AT82">
            <v>0</v>
          </cell>
          <cell r="AU82">
            <v>8775385</v>
          </cell>
          <cell r="AV82">
            <v>0</v>
          </cell>
        </row>
        <row r="83">
          <cell r="A83">
            <v>0</v>
          </cell>
          <cell r="B83" t="str">
            <v/>
          </cell>
          <cell r="E83" t="str">
            <v>TOTAL</v>
          </cell>
          <cell r="F83" t="str">
            <v>x</v>
          </cell>
          <cell r="I83">
            <v>42638325</v>
          </cell>
          <cell r="J83">
            <v>180</v>
          </cell>
          <cell r="K83">
            <v>97</v>
          </cell>
          <cell r="L83">
            <v>0</v>
          </cell>
          <cell r="M83">
            <v>0</v>
          </cell>
          <cell r="N83">
            <v>0</v>
          </cell>
          <cell r="O83">
            <v>70200000</v>
          </cell>
          <cell r="P83">
            <v>0</v>
          </cell>
          <cell r="Q83">
            <v>0</v>
          </cell>
          <cell r="R83">
            <v>35100000</v>
          </cell>
          <cell r="S83">
            <v>8775000</v>
          </cell>
          <cell r="T83">
            <v>2490625</v>
          </cell>
          <cell r="U83">
            <v>0</v>
          </cell>
          <cell r="V83">
            <v>0</v>
          </cell>
          <cell r="W83">
            <v>46365625</v>
          </cell>
          <cell r="X83">
            <v>49</v>
          </cell>
          <cell r="Y83">
            <v>10934618</v>
          </cell>
          <cell r="Z83">
            <v>60</v>
          </cell>
          <cell r="AA83">
            <v>13500001</v>
          </cell>
          <cell r="AB83">
            <v>0</v>
          </cell>
          <cell r="AC83">
            <v>0</v>
          </cell>
          <cell r="AD83">
            <v>140</v>
          </cell>
          <cell r="AE83">
            <v>3000000</v>
          </cell>
          <cell r="AF83">
            <v>1125000</v>
          </cell>
          <cell r="AG83">
            <v>1250000.0000000002</v>
          </cell>
          <cell r="AH83">
            <v>183952.734375</v>
          </cell>
          <cell r="AI83">
            <v>10395913.615384614</v>
          </cell>
          <cell r="AJ83">
            <v>86755108</v>
          </cell>
          <cell r="AK83">
            <v>9567693</v>
          </cell>
          <cell r="AL83">
            <v>706769.3</v>
          </cell>
          <cell r="AM83">
            <v>0</v>
          </cell>
          <cell r="AN83">
            <v>86755108</v>
          </cell>
          <cell r="AO83">
            <v>4477028</v>
          </cell>
          <cell r="AP83">
            <v>0</v>
          </cell>
          <cell r="AQ83">
            <v>302804</v>
          </cell>
          <cell r="AR83">
            <v>535122</v>
          </cell>
          <cell r="AS83">
            <v>6021723</v>
          </cell>
          <cell r="AT83">
            <v>5326435</v>
          </cell>
          <cell r="AU83">
            <v>75406950</v>
          </cell>
          <cell r="AV83" t="e">
            <v>#REF!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"/>
  <sheetViews>
    <sheetView tabSelected="1" workbookViewId="0">
      <selection activeCell="H14" sqref="H14"/>
    </sheetView>
  </sheetViews>
  <sheetFormatPr defaultRowHeight="12.75" x14ac:dyDescent="0.2"/>
  <cols>
    <col min="1" max="1" width="4.28515625" customWidth="1"/>
    <col min="2" max="2" width="10.7109375" customWidth="1"/>
    <col min="3" max="3" width="23.42578125" customWidth="1"/>
    <col min="4" max="4" width="14.7109375" customWidth="1"/>
    <col min="5" max="5" width="14.5703125" customWidth="1"/>
    <col min="6" max="6" width="12.7109375" style="1" customWidth="1"/>
    <col min="7" max="17" width="12.7109375" customWidth="1"/>
    <col min="18" max="18" width="15.7109375" customWidth="1"/>
    <col min="19" max="20" width="12.7109375" customWidth="1"/>
    <col min="21" max="21" width="15.7109375" customWidth="1"/>
    <col min="22" max="22" width="12.7109375" customWidth="1"/>
    <col min="23" max="25" width="15.7109375" customWidth="1"/>
    <col min="27" max="27" width="7.42578125" customWidth="1"/>
    <col min="28" max="28" width="7.7109375" customWidth="1"/>
    <col min="29" max="29" width="7.5703125" customWidth="1"/>
    <col min="30" max="30" width="9.7109375" customWidth="1"/>
    <col min="32" max="32" width="7.140625" customWidth="1"/>
    <col min="33" max="33" width="8.28515625" customWidth="1"/>
    <col min="34" max="34" width="6.42578125" customWidth="1"/>
    <col min="35" max="35" width="7.85546875" customWidth="1"/>
    <col min="36" max="36" width="8.5703125" customWidth="1"/>
    <col min="37" max="37" width="9.7109375" customWidth="1"/>
    <col min="38" max="38" width="6.5703125" customWidth="1"/>
    <col min="39" max="39" width="9.7109375" style="39" customWidth="1"/>
    <col min="40" max="41" width="9.7109375" customWidth="1"/>
  </cols>
  <sheetData>
    <row r="1" spans="1:39" ht="18.75" x14ac:dyDescent="0.35">
      <c r="B1" s="63" t="s">
        <v>9</v>
      </c>
      <c r="C1" s="63"/>
      <c r="D1" s="63"/>
      <c r="E1" s="63"/>
      <c r="F1" s="63"/>
      <c r="G1" s="63"/>
      <c r="H1" s="63"/>
    </row>
    <row r="2" spans="1:39" ht="18.75" x14ac:dyDescent="0.35">
      <c r="B2" s="63" t="s">
        <v>10</v>
      </c>
      <c r="C2" s="63"/>
      <c r="D2" s="63"/>
      <c r="E2" s="63"/>
      <c r="F2" s="63"/>
      <c r="G2" s="63"/>
      <c r="H2" s="63"/>
    </row>
    <row r="3" spans="1:39" ht="33" x14ac:dyDescent="0.2">
      <c r="A3" s="66" t="s">
        <v>75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</row>
    <row r="5" spans="1:39" ht="28.5" x14ac:dyDescent="0.2">
      <c r="A5" s="56" t="s">
        <v>0</v>
      </c>
      <c r="B5" s="56" t="s">
        <v>1</v>
      </c>
      <c r="C5" s="56" t="s">
        <v>2</v>
      </c>
      <c r="D5" s="56" t="s">
        <v>3</v>
      </c>
      <c r="E5" s="56" t="s">
        <v>4</v>
      </c>
      <c r="F5" s="56" t="s">
        <v>32</v>
      </c>
      <c r="G5" s="56" t="s">
        <v>33</v>
      </c>
      <c r="H5" s="56" t="s">
        <v>34</v>
      </c>
      <c r="I5" s="56" t="s">
        <v>35</v>
      </c>
      <c r="J5" s="56" t="s">
        <v>36</v>
      </c>
      <c r="K5" s="56" t="s">
        <v>37</v>
      </c>
      <c r="L5" s="56" t="s">
        <v>38</v>
      </c>
      <c r="M5" s="56" t="s">
        <v>39</v>
      </c>
      <c r="N5" s="56" t="s">
        <v>40</v>
      </c>
      <c r="O5" s="56" t="s">
        <v>41</v>
      </c>
      <c r="P5" s="56" t="s">
        <v>42</v>
      </c>
      <c r="Q5" s="56" t="s">
        <v>43</v>
      </c>
      <c r="R5" s="56" t="s">
        <v>44</v>
      </c>
      <c r="S5" s="56" t="s">
        <v>45</v>
      </c>
      <c r="T5" s="56" t="s">
        <v>46</v>
      </c>
      <c r="U5" s="56" t="s">
        <v>47</v>
      </c>
      <c r="V5" s="56" t="s">
        <v>6</v>
      </c>
      <c r="W5" s="56" t="s">
        <v>5</v>
      </c>
      <c r="X5" s="56" t="s">
        <v>7</v>
      </c>
      <c r="Y5" s="56" t="s">
        <v>8</v>
      </c>
      <c r="Z5" s="56" t="s">
        <v>48</v>
      </c>
      <c r="AM5"/>
    </row>
    <row r="6" spans="1:39" ht="15" customHeight="1" x14ac:dyDescent="0.2">
      <c r="A6" s="57">
        <v>1</v>
      </c>
      <c r="B6" s="57">
        <v>2</v>
      </c>
      <c r="C6" s="57">
        <v>3</v>
      </c>
      <c r="D6" s="57">
        <v>4</v>
      </c>
      <c r="E6" s="57">
        <v>5</v>
      </c>
      <c r="F6" s="57">
        <v>6</v>
      </c>
      <c r="G6" s="57">
        <v>7</v>
      </c>
      <c r="H6" s="57">
        <v>8</v>
      </c>
      <c r="I6" s="57">
        <v>9</v>
      </c>
      <c r="J6" s="57">
        <v>10</v>
      </c>
      <c r="K6" s="57">
        <v>11</v>
      </c>
      <c r="L6" s="57">
        <v>12</v>
      </c>
      <c r="M6" s="57">
        <v>13</v>
      </c>
      <c r="N6" s="57">
        <v>14</v>
      </c>
      <c r="O6" s="57">
        <v>15</v>
      </c>
      <c r="P6" s="57">
        <v>16</v>
      </c>
      <c r="Q6" s="57">
        <v>17</v>
      </c>
      <c r="R6" s="57">
        <v>18</v>
      </c>
      <c r="S6" s="57">
        <v>19</v>
      </c>
      <c r="T6" s="57">
        <v>20</v>
      </c>
      <c r="U6" s="57">
        <v>21</v>
      </c>
      <c r="V6" s="57">
        <v>22</v>
      </c>
      <c r="W6" s="57">
        <v>23</v>
      </c>
      <c r="X6" s="57">
        <v>24</v>
      </c>
      <c r="Y6" s="57">
        <v>25</v>
      </c>
      <c r="Z6" s="57">
        <v>26</v>
      </c>
      <c r="AM6"/>
    </row>
    <row r="7" spans="1:39" s="62" customFormat="1" ht="22.5" x14ac:dyDescent="0.2">
      <c r="A7" s="58" t="s">
        <v>49</v>
      </c>
      <c r="B7" s="58" t="s">
        <v>50</v>
      </c>
      <c r="C7" s="59" t="s">
        <v>51</v>
      </c>
      <c r="D7" s="59" t="s">
        <v>52</v>
      </c>
      <c r="E7" s="60" t="s">
        <v>53</v>
      </c>
      <c r="F7" s="61" t="s">
        <v>54</v>
      </c>
      <c r="G7" s="61" t="s">
        <v>55</v>
      </c>
      <c r="H7" s="61" t="s">
        <v>56</v>
      </c>
      <c r="I7" s="61" t="s">
        <v>57</v>
      </c>
      <c r="J7" s="61" t="s">
        <v>58</v>
      </c>
      <c r="K7" s="61" t="s">
        <v>59</v>
      </c>
      <c r="L7" s="61" t="s">
        <v>60</v>
      </c>
      <c r="M7" s="61" t="s">
        <v>61</v>
      </c>
      <c r="N7" s="61" t="s">
        <v>62</v>
      </c>
      <c r="O7" s="61" t="s">
        <v>63</v>
      </c>
      <c r="P7" s="61" t="s">
        <v>64</v>
      </c>
      <c r="Q7" s="61" t="s">
        <v>65</v>
      </c>
      <c r="R7" s="61" t="s">
        <v>73</v>
      </c>
      <c r="S7" s="61" t="s">
        <v>66</v>
      </c>
      <c r="T7" s="61" t="s">
        <v>74</v>
      </c>
      <c r="U7" s="61" t="s">
        <v>67</v>
      </c>
      <c r="V7" s="61" t="s">
        <v>68</v>
      </c>
      <c r="W7" s="61" t="s">
        <v>69</v>
      </c>
      <c r="X7" s="61" t="s">
        <v>70</v>
      </c>
      <c r="Y7" s="61" t="s">
        <v>71</v>
      </c>
      <c r="Z7" s="58" t="s">
        <v>72</v>
      </c>
    </row>
  </sheetData>
  <mergeCells count="3">
    <mergeCell ref="B1:H1"/>
    <mergeCell ref="B2:H2"/>
    <mergeCell ref="A3:Z3"/>
  </mergeCells>
  <phoneticPr fontId="3" type="noConversion"/>
  <pageMargins left="0" right="0" top="0.5" bottom="0" header="0" footer="0"/>
  <pageSetup paperSize="9" scale="54" orientation="landscape" r:id="rId1"/>
  <headerFooter alignWithMargins="0">
    <oddFooter>&amp;LNgười lập&amp;CKế toán trưởng&amp;RGiám đốc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selection activeCell="E7" sqref="E7"/>
    </sheetView>
  </sheetViews>
  <sheetFormatPr defaultColWidth="9.140625" defaultRowHeight="12.75" x14ac:dyDescent="0.2"/>
  <cols>
    <col min="1" max="1" width="61.28515625" style="18" customWidth="1"/>
    <col min="2" max="2" width="26.5703125" style="18" customWidth="1"/>
    <col min="3" max="3" width="4.85546875" style="18" customWidth="1"/>
    <col min="4" max="4" width="59" style="18" customWidth="1"/>
    <col min="5" max="5" width="24.5703125" style="18" customWidth="1"/>
  </cols>
  <sheetData>
    <row r="1" spans="1:5" ht="12.75" customHeight="1" x14ac:dyDescent="0.3">
      <c r="A1" s="24"/>
      <c r="B1" s="25">
        <v>1</v>
      </c>
      <c r="C1" s="19"/>
      <c r="D1" s="2"/>
      <c r="E1" s="3">
        <f>B1+1</f>
        <v>2</v>
      </c>
    </row>
    <row r="2" spans="1:5" ht="23.25" x14ac:dyDescent="0.2">
      <c r="A2" s="64" t="s">
        <v>30</v>
      </c>
      <c r="B2" s="64"/>
      <c r="C2" s="37"/>
      <c r="D2" s="64" t="str">
        <f>+A2</f>
        <v>PHIEÁU THANH TOAÙN LÖÔNG THAÙNG 13 - 2015</v>
      </c>
      <c r="E2" s="64"/>
    </row>
    <row r="3" spans="1:5" ht="18" x14ac:dyDescent="0.2">
      <c r="A3" s="65" t="s">
        <v>31</v>
      </c>
      <c r="B3" s="65"/>
      <c r="C3" s="38"/>
      <c r="D3" s="65" t="str">
        <f>+A3</f>
        <v>(PAYSLIP FOR THE MONTH OF 13 - 2015)</v>
      </c>
      <c r="E3" s="65"/>
    </row>
    <row r="4" spans="1:5" ht="8.25" customHeight="1" x14ac:dyDescent="0.25">
      <c r="A4" s="26"/>
      <c r="B4" s="26"/>
      <c r="C4" s="19"/>
      <c r="D4" s="4"/>
      <c r="E4" s="4"/>
    </row>
    <row r="5" spans="1:5" ht="18.75" customHeight="1" x14ac:dyDescent="0.3">
      <c r="A5" s="41" t="s">
        <v>11</v>
      </c>
      <c r="B5" s="27" t="e">
        <f>VLOOKUP($B$1,CBChuyen!$A$7:$AI$953,2,0)</f>
        <v>#N/A</v>
      </c>
      <c r="C5" s="19"/>
      <c r="D5" s="51" t="s">
        <v>11</v>
      </c>
      <c r="E5" s="27" t="e">
        <f>VLOOKUP($E$1,CBChuyen!$A$7:$AI$953,2,0)</f>
        <v>#N/A</v>
      </c>
    </row>
    <row r="6" spans="1:5" ht="18.75" customHeight="1" x14ac:dyDescent="0.3">
      <c r="A6" s="41" t="s">
        <v>12</v>
      </c>
      <c r="B6" s="27" t="e">
        <f>VLOOKUP($B$1,CBChuyen!$A$7:$AI$953,3,0)</f>
        <v>#N/A</v>
      </c>
      <c r="C6" s="19"/>
      <c r="D6" s="41" t="s">
        <v>12</v>
      </c>
      <c r="E6" s="27" t="e">
        <f>VLOOKUP($E$1,CBChuyen!$A$7:$AI$953,3,0)</f>
        <v>#N/A</v>
      </c>
    </row>
    <row r="7" spans="1:5" ht="18.75" customHeight="1" x14ac:dyDescent="0.3">
      <c r="A7" s="41" t="s">
        <v>13</v>
      </c>
      <c r="B7" s="27" t="e">
        <f>VLOOKUP($B$1,CBChuyen!$A$7:$AI$953,4,0)</f>
        <v>#N/A</v>
      </c>
      <c r="C7" s="19"/>
      <c r="D7" s="41" t="s">
        <v>13</v>
      </c>
      <c r="E7" s="27" t="e">
        <f>VLOOKUP($E$1,CBChuyen!$A$7:$AI$953,4,0)</f>
        <v>#N/A</v>
      </c>
    </row>
    <row r="8" spans="1:5" ht="18.75" customHeight="1" x14ac:dyDescent="0.3">
      <c r="A8" s="41" t="s">
        <v>14</v>
      </c>
      <c r="B8" s="27" t="e">
        <f>VLOOKUP($B$1,CBChuyen!$A$7:$AI$953,27,0)</f>
        <v>#N/A</v>
      </c>
      <c r="C8" s="19"/>
      <c r="D8" s="41" t="s">
        <v>14</v>
      </c>
      <c r="E8" s="27" t="e">
        <f>VLOOKUP($E$1,CBChuyen!$A$7:$AI$953,27,0)</f>
        <v>#N/A</v>
      </c>
    </row>
    <row r="9" spans="1:5" ht="18.75" customHeight="1" x14ac:dyDescent="0.3">
      <c r="A9" s="41" t="s">
        <v>15</v>
      </c>
      <c r="B9" s="27" t="e">
        <f>VLOOKUP($B$1,CBChuyen!$A$7:$AI$953,28,0)</f>
        <v>#N/A</v>
      </c>
      <c r="C9" s="19"/>
      <c r="D9" s="41" t="s">
        <v>15</v>
      </c>
      <c r="E9" s="27" t="e">
        <f>VLOOKUP($E$1,CBChuyen!$A$7:$AI$953,28,0)</f>
        <v>#N/A</v>
      </c>
    </row>
    <row r="10" spans="1:5" ht="18.75" customHeight="1" thickBot="1" x14ac:dyDescent="0.35">
      <c r="A10" s="41"/>
      <c r="B10" s="28"/>
      <c r="C10" s="19"/>
      <c r="D10" s="41"/>
      <c r="E10" s="12"/>
    </row>
    <row r="11" spans="1:5" ht="9.75" customHeight="1" x14ac:dyDescent="0.3">
      <c r="A11" s="42"/>
      <c r="B11" s="5"/>
      <c r="C11" s="19"/>
      <c r="D11" s="42"/>
      <c r="E11" s="5"/>
    </row>
    <row r="12" spans="1:5" ht="17.25" x14ac:dyDescent="0.3">
      <c r="A12" s="43" t="s">
        <v>16</v>
      </c>
      <c r="B12" s="8"/>
      <c r="C12" s="19"/>
      <c r="D12" s="43" t="s">
        <v>16</v>
      </c>
      <c r="E12" s="8"/>
    </row>
    <row r="13" spans="1:5" ht="16.5" x14ac:dyDescent="0.3">
      <c r="A13" s="44"/>
      <c r="B13" s="29"/>
      <c r="C13" s="19"/>
      <c r="D13" s="44"/>
      <c r="E13" s="13"/>
    </row>
    <row r="14" spans="1:5" ht="16.5" x14ac:dyDescent="0.3">
      <c r="A14" s="45"/>
      <c r="B14" s="29"/>
      <c r="C14" s="19"/>
      <c r="D14" s="46"/>
      <c r="E14" s="13"/>
    </row>
    <row r="15" spans="1:5" ht="16.5" x14ac:dyDescent="0.3">
      <c r="A15" s="46" t="s">
        <v>27</v>
      </c>
      <c r="B15" s="29" t="e">
        <f>VLOOKUP($B$1,CBChuyen!$A$7:$AI$953,18,0)</f>
        <v>#N/A</v>
      </c>
      <c r="C15" s="19"/>
      <c r="D15" s="46" t="s">
        <v>27</v>
      </c>
      <c r="E15" s="29" t="e">
        <f>VLOOKUP($E$1,CBChuyen!$A$7:$AI$953,18,0)</f>
        <v>#N/A</v>
      </c>
    </row>
    <row r="16" spans="1:5" ht="16.5" x14ac:dyDescent="0.3">
      <c r="A16" s="46" t="s">
        <v>28</v>
      </c>
      <c r="B16" s="29" t="e">
        <f>VLOOKUP($B$1,CBChuyen!$A$7:$AI$953,19,0)</f>
        <v>#N/A</v>
      </c>
      <c r="C16" s="19"/>
      <c r="D16" s="46" t="s">
        <v>28</v>
      </c>
      <c r="E16" s="29" t="e">
        <f>VLOOKUP($E$1,CBChuyen!$A$7:$AI$953,19,0)</f>
        <v>#N/A</v>
      </c>
    </row>
    <row r="17" spans="1:5" ht="16.5" x14ac:dyDescent="0.3">
      <c r="A17" s="46" t="s">
        <v>29</v>
      </c>
      <c r="B17" s="29" t="e">
        <f>VLOOKUP($B$1,CBChuyen!$A$7:$AI$953,20,0)</f>
        <v>#N/A</v>
      </c>
      <c r="C17" s="19"/>
      <c r="D17" s="46" t="s">
        <v>29</v>
      </c>
      <c r="E17" s="29" t="e">
        <f>VLOOKUP($E$1,CBChuyen!$A$7:$AI$953,20,0)</f>
        <v>#N/A</v>
      </c>
    </row>
    <row r="18" spans="1:5" ht="16.5" hidden="1" x14ac:dyDescent="0.3">
      <c r="A18" s="45"/>
      <c r="B18" s="30"/>
      <c r="C18" s="19"/>
      <c r="D18" s="46"/>
      <c r="E18" s="14"/>
    </row>
    <row r="19" spans="1:5" ht="16.5" hidden="1" x14ac:dyDescent="0.3">
      <c r="A19" s="46"/>
      <c r="B19" s="30"/>
      <c r="C19" s="19"/>
      <c r="D19" s="46"/>
      <c r="E19" s="14"/>
    </row>
    <row r="20" spans="1:5" ht="16.5" hidden="1" x14ac:dyDescent="0.3">
      <c r="A20" s="46"/>
      <c r="B20" s="30"/>
      <c r="C20" s="19"/>
      <c r="D20" s="46"/>
      <c r="E20" s="14"/>
    </row>
    <row r="21" spans="1:5" ht="14.25" hidden="1" customHeight="1" x14ac:dyDescent="0.3">
      <c r="A21" s="46"/>
      <c r="B21" s="30"/>
      <c r="C21" s="19"/>
      <c r="D21" s="46"/>
      <c r="E21" s="14"/>
    </row>
    <row r="22" spans="1:5" ht="14.25" hidden="1" customHeight="1" x14ac:dyDescent="0.3">
      <c r="A22" s="46"/>
      <c r="B22" s="30"/>
      <c r="C22" s="19"/>
      <c r="D22" s="46"/>
      <c r="E22" s="14"/>
    </row>
    <row r="23" spans="1:5" ht="16.5" hidden="1" x14ac:dyDescent="0.3">
      <c r="A23" s="44"/>
      <c r="B23" s="29"/>
      <c r="C23" s="19"/>
      <c r="D23" s="44"/>
      <c r="E23" s="13"/>
    </row>
    <row r="24" spans="1:5" ht="16.5" hidden="1" x14ac:dyDescent="0.3">
      <c r="A24" s="46"/>
      <c r="B24" s="30"/>
      <c r="C24" s="19"/>
      <c r="D24" s="46"/>
      <c r="E24" s="14"/>
    </row>
    <row r="25" spans="1:5" ht="16.5" hidden="1" x14ac:dyDescent="0.3">
      <c r="A25" s="44"/>
      <c r="B25" s="29"/>
      <c r="C25" s="19"/>
      <c r="D25" s="44"/>
      <c r="E25" s="29"/>
    </row>
    <row r="26" spans="1:5" ht="16.5" hidden="1" x14ac:dyDescent="0.3">
      <c r="A26" s="44"/>
      <c r="B26" s="29"/>
      <c r="C26" s="19"/>
      <c r="D26" s="44"/>
      <c r="E26" s="29"/>
    </row>
    <row r="27" spans="1:5" ht="14.25" hidden="1" customHeight="1" x14ac:dyDescent="0.3">
      <c r="A27" s="46"/>
      <c r="B27" s="29"/>
      <c r="C27" s="19"/>
      <c r="D27" s="46"/>
      <c r="E27" s="29"/>
    </row>
    <row r="28" spans="1:5" ht="14.25" hidden="1" customHeight="1" x14ac:dyDescent="0.3">
      <c r="A28" s="46"/>
      <c r="B28" s="40"/>
      <c r="C28" s="19"/>
      <c r="D28" s="46"/>
      <c r="E28" s="40"/>
    </row>
    <row r="29" spans="1:5" ht="16.5" hidden="1" x14ac:dyDescent="0.3">
      <c r="A29" s="46"/>
      <c r="B29" s="30"/>
      <c r="C29" s="19"/>
      <c r="D29" s="46"/>
      <c r="E29" s="14"/>
    </row>
    <row r="30" spans="1:5" ht="16.5" hidden="1" x14ac:dyDescent="0.3">
      <c r="A30" s="46"/>
      <c r="B30" s="30"/>
      <c r="C30" s="19"/>
      <c r="D30" s="46"/>
      <c r="E30" s="14"/>
    </row>
    <row r="31" spans="1:5" ht="16.5" hidden="1" x14ac:dyDescent="0.3">
      <c r="A31" s="46"/>
      <c r="B31" s="30"/>
      <c r="C31" s="19"/>
      <c r="D31" s="46"/>
      <c r="E31" s="14"/>
    </row>
    <row r="32" spans="1:5" ht="16.5" hidden="1" x14ac:dyDescent="0.3">
      <c r="A32" s="46"/>
      <c r="B32" s="30"/>
      <c r="C32" s="19"/>
      <c r="D32" s="46"/>
      <c r="E32" s="14"/>
    </row>
    <row r="33" spans="1:5" ht="16.5" hidden="1" x14ac:dyDescent="0.3">
      <c r="A33" s="46"/>
      <c r="B33" s="30"/>
      <c r="C33" s="19"/>
      <c r="D33" s="46"/>
      <c r="E33" s="14"/>
    </row>
    <row r="34" spans="1:5" ht="16.5" x14ac:dyDescent="0.3">
      <c r="A34" s="46"/>
      <c r="B34" s="30"/>
      <c r="C34" s="19"/>
      <c r="D34" s="46"/>
      <c r="E34" s="14"/>
    </row>
    <row r="35" spans="1:5" ht="17.25" x14ac:dyDescent="0.3">
      <c r="A35" s="47" t="s">
        <v>17</v>
      </c>
      <c r="B35" s="31" t="e">
        <f>SUM(B16:B17)</f>
        <v>#N/A</v>
      </c>
      <c r="C35" s="19"/>
      <c r="D35" s="47" t="s">
        <v>17</v>
      </c>
      <c r="E35" s="31" t="e">
        <f>SUM(E16:E17)</f>
        <v>#N/A</v>
      </c>
    </row>
    <row r="36" spans="1:5" ht="11.25" customHeight="1" x14ac:dyDescent="0.3">
      <c r="A36" s="46"/>
      <c r="B36" s="32" t="e">
        <f>IF(+B18+B19+B23+B24+B27+B28+ROUND(SUM(B29:B34),0)=B35-1,"","Sai")</f>
        <v>#N/A</v>
      </c>
      <c r="C36" s="20"/>
      <c r="D36" s="46"/>
      <c r="E36" s="15" t="e">
        <f>IF(+E18+E19+E23+E24+E27+E28+ROUND(SUM(E29:E34),0)=E35-1,"","Sai")</f>
        <v>#N/A</v>
      </c>
    </row>
    <row r="37" spans="1:5" ht="17.25" x14ac:dyDescent="0.3">
      <c r="A37" s="43" t="s">
        <v>18</v>
      </c>
      <c r="B37" s="16"/>
      <c r="C37" s="19"/>
      <c r="D37" s="43" t="s">
        <v>18</v>
      </c>
      <c r="E37" s="16"/>
    </row>
    <row r="38" spans="1:5" ht="16.5" x14ac:dyDescent="0.3">
      <c r="A38" s="44" t="s">
        <v>19</v>
      </c>
      <c r="B38" s="30"/>
      <c r="C38" s="19"/>
      <c r="D38" s="44" t="s">
        <v>19</v>
      </c>
      <c r="E38" s="14"/>
    </row>
    <row r="39" spans="1:5" ht="16.5" x14ac:dyDescent="0.3">
      <c r="A39" s="46" t="s">
        <v>20</v>
      </c>
      <c r="B39" s="30" t="e">
        <f>VLOOKUP($B$1,CBChuyen!$A$7:$AI$953,22,0)</f>
        <v>#N/A</v>
      </c>
      <c r="C39" s="19"/>
      <c r="D39" s="46" t="s">
        <v>20</v>
      </c>
      <c r="E39" s="30" t="e">
        <f>VLOOKUP($E$1,CBChuyen!$A$7:$AI$953,22,0)</f>
        <v>#N/A</v>
      </c>
    </row>
    <row r="40" spans="1:5" ht="16.5" x14ac:dyDescent="0.3">
      <c r="A40" s="44"/>
      <c r="B40" s="30"/>
      <c r="C40" s="19"/>
      <c r="D40" s="44"/>
      <c r="E40" s="14"/>
    </row>
    <row r="41" spans="1:5" ht="16.5" hidden="1" x14ac:dyDescent="0.3">
      <c r="A41" s="44"/>
      <c r="B41" s="30"/>
      <c r="C41" s="19"/>
      <c r="D41" s="44"/>
      <c r="E41" s="14"/>
    </row>
    <row r="42" spans="1:5" ht="16.5" hidden="1" x14ac:dyDescent="0.3">
      <c r="A42" s="44"/>
      <c r="B42" s="30"/>
      <c r="C42" s="19"/>
      <c r="D42" s="44"/>
      <c r="E42" s="14"/>
    </row>
    <row r="43" spans="1:5" ht="16.5" hidden="1" x14ac:dyDescent="0.3">
      <c r="A43" s="44"/>
      <c r="B43" s="30"/>
      <c r="C43" s="19"/>
      <c r="D43" s="44"/>
      <c r="E43" s="14"/>
    </row>
    <row r="44" spans="1:5" ht="17.25" x14ac:dyDescent="0.3">
      <c r="A44" s="48" t="s">
        <v>21</v>
      </c>
      <c r="B44" s="31" t="e">
        <f>SUM(B39:B39)</f>
        <v>#N/A</v>
      </c>
      <c r="C44" s="19"/>
      <c r="D44" s="48" t="s">
        <v>21</v>
      </c>
      <c r="E44" s="7" t="e">
        <f>SUM(E39:E39)</f>
        <v>#N/A</v>
      </c>
    </row>
    <row r="45" spans="1:5" ht="16.5" x14ac:dyDescent="0.3">
      <c r="A45" s="49" t="str">
        <f>"Ghi chuù (Note): "&amp;IF(ISNA(VLOOKUP(RIGHT(B5,4),'[1]Ghi chu dieu chinh'!$B$8:$AL$302,33,0)),"",VLOOKUP(RIGHT(B5,4),'[1]Ghi chu dieu chinh'!$B$8:$AL$302,33,0))</f>
        <v xml:space="preserve">Ghi chuù (Note): </v>
      </c>
      <c r="B45" s="31"/>
      <c r="C45" s="19"/>
      <c r="D45" s="49" t="str">
        <f>"Ghi chuù (Note): "&amp;IF(ISNA(VLOOKUP(RIGHT(E5,4),'[1]Ghi chu dieu chinh'!$B$8:$AL$302,33,0)),"",VLOOKUP(RIGHT(E5,4),'[1]Ghi chu dieu chinh'!$B$8:$AL$302,33,0))</f>
        <v xml:space="preserve">Ghi chuù (Note): </v>
      </c>
      <c r="E45" s="7"/>
    </row>
    <row r="46" spans="1:5" ht="21" customHeight="1" x14ac:dyDescent="0.3">
      <c r="A46" s="50" t="str">
        <f>"Thöïc laõnh (Net payment) - "&amp;IF(VLOOKUP($B$1,'[2]Payroll-MT'!$A$9:$AW$83,'[2]Payroll-MT'!$AU$9,0)&gt;0,"TM","Tieàn maët (Cash)")</f>
        <v>Thöïc laõnh (Net payment) - TM</v>
      </c>
      <c r="B46" s="31" t="e">
        <f>VLOOKUP($B$1,CBChuyen!$A$7:$AI$953,24,0)</f>
        <v>#N/A</v>
      </c>
      <c r="C46" s="21"/>
      <c r="D46" s="50" t="str">
        <f>"Thöïc laõnh (Net payment) - "&amp;IF(VLOOKUP($B$1,'[2]Payroll-MT'!$A$9:$AW$83,'[2]Payroll-MT'!$AU$9,0)&gt;0,"TM","Tieàn maët (Cash)")</f>
        <v>Thöïc laõnh (Net payment) - TM</v>
      </c>
      <c r="E46" s="31" t="e">
        <f>VLOOKUP($E$1,CBChuyen!$A$7:$AI$953,24,0)</f>
        <v>#N/A</v>
      </c>
    </row>
    <row r="47" spans="1:5" ht="21" customHeight="1" x14ac:dyDescent="0.3">
      <c r="A47" s="50" t="str">
        <f>"Thöïc laõnh (Net payment) - "&amp;IF(VLOOKUP($B$1,'[2]Payroll-MT'!$A$9:$AW$83,'[2]Payroll-MT'!$AU$9,0)&gt;0,"ATM","Tieàn maët (Cash)")</f>
        <v>Thöïc laõnh (Net payment) - ATM</v>
      </c>
      <c r="B47" s="31" t="e">
        <f>VLOOKUP($B$1,CBChuyen!$A$7:$AI$953,25,0)</f>
        <v>#N/A</v>
      </c>
      <c r="C47" s="22"/>
      <c r="D47" s="50" t="str">
        <f>"Thöïc laõnh (Net payment) - "&amp;IF(VLOOKUP($B$1,'[2]Payroll-MT'!$A$9:$AW$83,'[2]Payroll-MT'!$AU$9,0)&gt;0,"ATM","Tieàn maët (Cash)")</f>
        <v>Thöïc laõnh (Net payment) - ATM</v>
      </c>
      <c r="E47" s="31" t="e">
        <f>VLOOKUP($E$1,CBChuyen!$A$7:$AI$953,25,0)</f>
        <v>#N/A</v>
      </c>
    </row>
    <row r="48" spans="1:5" ht="6.75" customHeight="1" x14ac:dyDescent="0.3">
      <c r="A48" s="6"/>
      <c r="B48" s="31"/>
      <c r="C48" s="19"/>
      <c r="D48" s="50"/>
      <c r="E48" s="7"/>
    </row>
    <row r="49" spans="1:5" ht="13.5" customHeight="1" x14ac:dyDescent="0.25">
      <c r="A49" s="8"/>
      <c r="B49" s="33"/>
      <c r="C49" s="19"/>
      <c r="D49" s="52"/>
      <c r="E49" s="9"/>
    </row>
    <row r="50" spans="1:5" ht="21.75" customHeight="1" x14ac:dyDescent="0.3">
      <c r="A50" s="54" t="s">
        <v>22</v>
      </c>
      <c r="B50" s="35"/>
      <c r="C50" s="19"/>
      <c r="D50" s="53" t="s">
        <v>22</v>
      </c>
      <c r="E50" s="11"/>
    </row>
    <row r="51" spans="1:5" ht="10.5" customHeight="1" x14ac:dyDescent="0.3">
      <c r="A51" s="34"/>
      <c r="B51" s="35"/>
      <c r="C51" s="19"/>
      <c r="D51" s="10"/>
      <c r="E51" s="11"/>
    </row>
    <row r="52" spans="1:5" ht="14.25" customHeight="1" x14ac:dyDescent="0.3">
      <c r="A52" s="36" t="s">
        <v>23</v>
      </c>
      <c r="B52" s="35"/>
      <c r="C52" s="19"/>
      <c r="D52" s="17" t="s">
        <v>23</v>
      </c>
      <c r="E52" s="11"/>
    </row>
    <row r="53" spans="1:5" ht="14.25" customHeight="1" x14ac:dyDescent="0.3">
      <c r="A53" s="36" t="s">
        <v>24</v>
      </c>
      <c r="B53" s="35"/>
      <c r="C53" s="19"/>
      <c r="D53" s="17" t="s">
        <v>24</v>
      </c>
      <c r="E53" s="11"/>
    </row>
    <row r="54" spans="1:5" ht="14.25" customHeight="1" x14ac:dyDescent="0.3">
      <c r="A54" s="36" t="s">
        <v>25</v>
      </c>
      <c r="B54" s="35"/>
      <c r="C54" s="19"/>
      <c r="D54" s="17" t="s">
        <v>25</v>
      </c>
      <c r="E54" s="11"/>
    </row>
    <row r="55" spans="1:5" ht="14.25" customHeight="1" x14ac:dyDescent="0.25">
      <c r="A55" s="36" t="s">
        <v>26</v>
      </c>
      <c r="B55" s="36"/>
      <c r="C55" s="23"/>
      <c r="D55" s="17" t="s">
        <v>26</v>
      </c>
      <c r="E55" s="17"/>
    </row>
  </sheetData>
  <mergeCells count="4">
    <mergeCell ref="A2:B2"/>
    <mergeCell ref="D2:E2"/>
    <mergeCell ref="A3:B3"/>
    <mergeCell ref="D3:E3"/>
  </mergeCells>
  <phoneticPr fontId="3" type="noConversion"/>
  <pageMargins left="0.38" right="0.28000000000000003" top="0.6" bottom="0.17" header="0.28000000000000003" footer="0.17"/>
  <pageSetup paperSize="9" scale="81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CBChuyen</vt:lpstr>
      <vt:lpstr>PhieuLuong</vt:lpstr>
      <vt:lpstr>Sheet3</vt:lpstr>
      <vt:lpstr>PhieuLuongT13</vt:lpstr>
    </vt:vector>
  </TitlesOfParts>
  <Company>VI TINH TIEN PHAT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PHAT</dc:creator>
  <cp:lastModifiedBy>Tran Dat</cp:lastModifiedBy>
  <cp:lastPrinted>2016-01-19T08:49:44Z</cp:lastPrinted>
  <dcterms:created xsi:type="dcterms:W3CDTF">2015-04-11T07:39:07Z</dcterms:created>
  <dcterms:modified xsi:type="dcterms:W3CDTF">2022-05-14T01:53:31Z</dcterms:modified>
</cp:coreProperties>
</file>