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\ReviewCV\1_CatDog_Project\Compare_CNN\img\validation\PCA\"/>
    </mc:Choice>
  </mc:AlternateContent>
  <xr:revisionPtr revIDLastSave="0" documentId="13_ncr:1_{DC7560A1-81E0-483B-A996-4725F2BABEAE}" xr6:coauthVersionLast="47" xr6:coauthVersionMax="47" xr10:uidLastSave="{00000000-0000-0000-0000-000000000000}"/>
  <bookViews>
    <workbookView xWindow="-120" yWindow="-120" windowWidth="29040" windowHeight="15720" tabRatio="527" activeTab="1" xr2:uid="{C3EC692A-5CC6-4355-A6E4-DAE0CD0085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C41" i="2"/>
  <c r="D41" i="2"/>
  <c r="E41" i="2"/>
  <c r="F41" i="2"/>
  <c r="G41" i="2"/>
  <c r="D40" i="2"/>
  <c r="E40" i="2"/>
  <c r="F40" i="2"/>
  <c r="G40" i="2"/>
  <c r="C40" i="2"/>
  <c r="H30" i="1"/>
  <c r="H22" i="1"/>
  <c r="I22" i="1"/>
  <c r="H23" i="1"/>
  <c r="J23" i="1" s="1"/>
  <c r="I23" i="1"/>
  <c r="H24" i="1"/>
  <c r="I24" i="1"/>
  <c r="H25" i="1"/>
  <c r="I25" i="1"/>
  <c r="J25" i="1" s="1"/>
  <c r="H26" i="1"/>
  <c r="I26" i="1"/>
  <c r="H27" i="1"/>
  <c r="I27" i="1"/>
  <c r="H28" i="1"/>
  <c r="I28" i="1"/>
  <c r="J28" i="1"/>
  <c r="H29" i="1"/>
  <c r="I29" i="1"/>
  <c r="J29" i="1" s="1"/>
  <c r="H31" i="1"/>
  <c r="I31" i="1"/>
  <c r="H32" i="1"/>
  <c r="I32" i="1"/>
  <c r="J32" i="1" s="1"/>
  <c r="H33" i="1"/>
  <c r="J33" i="1" s="1"/>
  <c r="I33" i="1"/>
  <c r="H34" i="1"/>
  <c r="I34" i="1"/>
  <c r="J34" i="1" s="1"/>
  <c r="H35" i="1"/>
  <c r="I35" i="1"/>
  <c r="J35" i="1" s="1"/>
  <c r="H36" i="1"/>
  <c r="I36" i="1"/>
  <c r="J36" i="1"/>
  <c r="H37" i="1"/>
  <c r="I37" i="1"/>
  <c r="H38" i="1"/>
  <c r="J38" i="1" s="1"/>
  <c r="I38" i="1"/>
  <c r="H39" i="1"/>
  <c r="I39" i="1"/>
  <c r="H40" i="1"/>
  <c r="I40" i="1"/>
  <c r="H41" i="1"/>
  <c r="I41" i="1"/>
  <c r="J41" i="1" s="1"/>
  <c r="H2" i="1"/>
  <c r="I2" i="1"/>
  <c r="I6" i="1"/>
  <c r="H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39" i="1" l="1"/>
  <c r="I30" i="1"/>
  <c r="J30" i="1" s="1"/>
  <c r="J27" i="1"/>
  <c r="J26" i="1"/>
  <c r="J24" i="1"/>
  <c r="J22" i="1"/>
  <c r="J37" i="1"/>
  <c r="J31" i="1"/>
  <c r="J2" i="1"/>
  <c r="J40" i="1"/>
  <c r="J6" i="1"/>
  <c r="J21" i="1"/>
  <c r="J20" i="1"/>
  <c r="J15" i="1"/>
  <c r="J17" i="1"/>
  <c r="J18" i="1"/>
  <c r="J16" i="1"/>
  <c r="J13" i="1"/>
  <c r="J19" i="1"/>
  <c r="J14" i="1"/>
  <c r="J12" i="1"/>
  <c r="J11" i="1"/>
  <c r="J10" i="1"/>
  <c r="J9" i="1"/>
  <c r="J8" i="1"/>
  <c r="J7" i="1"/>
  <c r="J5" i="1"/>
  <c r="J4" i="1"/>
  <c r="J3" i="1"/>
</calcChain>
</file>

<file path=xl/sharedStrings.xml><?xml version="1.0" encoding="utf-8"?>
<sst xmlns="http://schemas.openxmlformats.org/spreadsheetml/2006/main" count="41" uniqueCount="23">
  <si>
    <t>Original</t>
    <phoneticPr fontId="2"/>
  </si>
  <si>
    <t>PCA dims</t>
    <phoneticPr fontId="2"/>
  </si>
  <si>
    <t>TRUE CAT</t>
    <phoneticPr fontId="2"/>
  </si>
  <si>
    <t>FALSE CAT</t>
    <phoneticPr fontId="2"/>
  </si>
  <si>
    <t>FALSE DOG</t>
    <phoneticPr fontId="2"/>
  </si>
  <si>
    <t>TRUE DOG</t>
    <phoneticPr fontId="2"/>
  </si>
  <si>
    <t>TOTAL</t>
    <phoneticPr fontId="2"/>
  </si>
  <si>
    <t>ACCURACY</t>
    <phoneticPr fontId="2"/>
  </si>
  <si>
    <t>Criteria</t>
    <phoneticPr fontId="2"/>
  </si>
  <si>
    <t>Process</t>
    <phoneticPr fontId="2"/>
  </si>
  <si>
    <t>Negative</t>
    <phoneticPr fontId="2"/>
  </si>
  <si>
    <t>Resize</t>
    <phoneticPr fontId="2"/>
  </si>
  <si>
    <t>Rotate</t>
    <phoneticPr fontId="2"/>
  </si>
  <si>
    <t>Flip</t>
    <phoneticPr fontId="2"/>
  </si>
  <si>
    <t>PCA Dims</t>
    <phoneticPr fontId="2"/>
  </si>
  <si>
    <t>Dataset</t>
    <phoneticPr fontId="2"/>
  </si>
  <si>
    <t>Testing set</t>
    <phoneticPr fontId="2"/>
  </si>
  <si>
    <t>None</t>
    <phoneticPr fontId="2"/>
  </si>
  <si>
    <t>Feature dims</t>
    <phoneticPr fontId="2"/>
  </si>
  <si>
    <t>Data</t>
    <phoneticPr fontId="2"/>
  </si>
  <si>
    <t>Value difference</t>
    <phoneticPr fontId="2"/>
  </si>
  <si>
    <t>200 (SIFT + BOVW)</t>
  </si>
  <si>
    <t>200 (SIFT + BOVW)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</si>
</sst>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3983-9D21-4275-9680-C119F6930BE0}">
  <dimension ref="A1:J41"/>
  <sheetViews>
    <sheetView topLeftCell="A25" workbookViewId="0">
      <selection activeCell="I65" sqref="I65"/>
    </sheetView>
  </sheetViews>
  <sheetFormatPr defaultRowHeight="18.75" x14ac:dyDescent="0.4"/>
  <cols>
    <col min="1" max="1" width="20.625" style="2" customWidth="1"/>
    <col min="2" max="10" width="20.625" style="1" customWidth="1"/>
    <col min="11" max="16384" width="9" style="1"/>
  </cols>
  <sheetData>
    <row r="1" spans="1:10" x14ac:dyDescent="0.4">
      <c r="A1" s="7" t="s">
        <v>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b">
        <v>1</v>
      </c>
      <c r="I1" s="8" t="s">
        <v>6</v>
      </c>
      <c r="J1" s="9" t="s">
        <v>7</v>
      </c>
    </row>
    <row r="2" spans="1:10" x14ac:dyDescent="0.4">
      <c r="A2" s="27" t="s">
        <v>9</v>
      </c>
      <c r="B2" s="25">
        <v>1024</v>
      </c>
      <c r="C2" s="10">
        <v>200</v>
      </c>
      <c r="D2" s="10">
        <v>800</v>
      </c>
      <c r="E2" s="10">
        <v>195</v>
      </c>
      <c r="F2" s="10">
        <v>30</v>
      </c>
      <c r="G2" s="10">
        <v>970</v>
      </c>
      <c r="H2" s="10">
        <f t="shared" ref="H2" si="0">SUM(D2,G2)</f>
        <v>1770</v>
      </c>
      <c r="I2" s="10">
        <f t="shared" ref="I2" si="1">SUM(D2:G2)</f>
        <v>1995</v>
      </c>
      <c r="J2" s="11">
        <f>H2/I2</f>
        <v>0.88721804511278191</v>
      </c>
    </row>
    <row r="3" spans="1:10" x14ac:dyDescent="0.4">
      <c r="A3" s="28"/>
      <c r="B3" s="23"/>
      <c r="C3" s="3">
        <v>300</v>
      </c>
      <c r="D3" s="3">
        <v>798</v>
      </c>
      <c r="E3" s="3">
        <v>197</v>
      </c>
      <c r="F3" s="3">
        <v>26</v>
      </c>
      <c r="G3" s="3">
        <v>974</v>
      </c>
      <c r="H3" s="3">
        <f t="shared" ref="H3:H21" si="2">SUM(D3,G3)</f>
        <v>1772</v>
      </c>
      <c r="I3" s="3">
        <f t="shared" ref="I3:I21" si="3">SUM(D3:G3)</f>
        <v>1995</v>
      </c>
      <c r="J3" s="4">
        <f t="shared" ref="J3:J21" si="4">H3/I3</f>
        <v>0.88822055137844613</v>
      </c>
    </row>
    <row r="4" spans="1:10" x14ac:dyDescent="0.4">
      <c r="A4" s="28"/>
      <c r="B4" s="23"/>
      <c r="C4" s="3">
        <v>400</v>
      </c>
      <c r="D4" s="3">
        <v>749</v>
      </c>
      <c r="E4" s="3">
        <v>246</v>
      </c>
      <c r="F4" s="3">
        <v>30</v>
      </c>
      <c r="G4" s="3">
        <v>970</v>
      </c>
      <c r="H4" s="3">
        <f t="shared" si="2"/>
        <v>1719</v>
      </c>
      <c r="I4" s="3">
        <f t="shared" si="3"/>
        <v>1995</v>
      </c>
      <c r="J4" s="4">
        <f t="shared" si="4"/>
        <v>0.86165413533834589</v>
      </c>
    </row>
    <row r="5" spans="1:10" x14ac:dyDescent="0.4">
      <c r="A5" s="28"/>
      <c r="B5" s="26"/>
      <c r="C5" s="3">
        <v>500</v>
      </c>
      <c r="D5" s="3">
        <v>755</v>
      </c>
      <c r="E5" s="3">
        <v>240</v>
      </c>
      <c r="F5" s="3">
        <v>28</v>
      </c>
      <c r="G5" s="3">
        <v>972</v>
      </c>
      <c r="H5" s="3">
        <f t="shared" si="2"/>
        <v>1727</v>
      </c>
      <c r="I5" s="3">
        <f t="shared" si="3"/>
        <v>1995</v>
      </c>
      <c r="J5" s="4">
        <f t="shared" si="4"/>
        <v>0.86566416040100247</v>
      </c>
    </row>
    <row r="6" spans="1:10" x14ac:dyDescent="0.4">
      <c r="A6" s="28"/>
      <c r="B6" s="22">
        <v>4096</v>
      </c>
      <c r="C6" s="3">
        <v>200</v>
      </c>
      <c r="D6" s="3">
        <v>779</v>
      </c>
      <c r="E6" s="3">
        <v>216</v>
      </c>
      <c r="F6" s="3">
        <v>50</v>
      </c>
      <c r="G6" s="3">
        <v>950</v>
      </c>
      <c r="H6" s="3">
        <f>SUM(D6,G6)</f>
        <v>1729</v>
      </c>
      <c r="I6" s="3">
        <f>SUM(D6:G6)</f>
        <v>1995</v>
      </c>
      <c r="J6" s="4">
        <f t="shared" si="4"/>
        <v>0.8666666666666667</v>
      </c>
    </row>
    <row r="7" spans="1:10" x14ac:dyDescent="0.4">
      <c r="A7" s="28"/>
      <c r="B7" s="23"/>
      <c r="C7" s="3">
        <v>300</v>
      </c>
      <c r="D7" s="3">
        <v>792</v>
      </c>
      <c r="E7" s="3">
        <v>203</v>
      </c>
      <c r="F7" s="3">
        <v>45</v>
      </c>
      <c r="G7" s="3">
        <v>955</v>
      </c>
      <c r="H7" s="3">
        <f t="shared" si="2"/>
        <v>1747</v>
      </c>
      <c r="I7" s="3">
        <f t="shared" si="3"/>
        <v>1995</v>
      </c>
      <c r="J7" s="4">
        <f t="shared" si="4"/>
        <v>0.87568922305764407</v>
      </c>
    </row>
    <row r="8" spans="1:10" x14ac:dyDescent="0.4">
      <c r="A8" s="28"/>
      <c r="B8" s="23"/>
      <c r="C8" s="3">
        <v>400</v>
      </c>
      <c r="D8" s="3">
        <v>795</v>
      </c>
      <c r="E8" s="3">
        <v>200</v>
      </c>
      <c r="F8" s="3">
        <v>34</v>
      </c>
      <c r="G8" s="3">
        <v>966</v>
      </c>
      <c r="H8" s="3">
        <f t="shared" si="2"/>
        <v>1761</v>
      </c>
      <c r="I8" s="3">
        <f t="shared" si="3"/>
        <v>1995</v>
      </c>
      <c r="J8" s="4">
        <f t="shared" si="4"/>
        <v>0.88270676691729322</v>
      </c>
    </row>
    <row r="9" spans="1:10" x14ac:dyDescent="0.4">
      <c r="A9" s="29"/>
      <c r="B9" s="24"/>
      <c r="C9" s="5">
        <v>500</v>
      </c>
      <c r="D9" s="5">
        <v>806</v>
      </c>
      <c r="E9" s="5">
        <v>189</v>
      </c>
      <c r="F9" s="5">
        <v>32</v>
      </c>
      <c r="G9" s="5">
        <v>968</v>
      </c>
      <c r="H9" s="5">
        <f t="shared" si="2"/>
        <v>1774</v>
      </c>
      <c r="I9" s="5">
        <f t="shared" si="3"/>
        <v>1995</v>
      </c>
      <c r="J9" s="6">
        <f t="shared" si="4"/>
        <v>0.88922305764411025</v>
      </c>
    </row>
    <row r="10" spans="1:10" x14ac:dyDescent="0.4">
      <c r="A10" s="27" t="s">
        <v>10</v>
      </c>
      <c r="B10" s="25">
        <v>1024</v>
      </c>
      <c r="C10" s="10">
        <v>200</v>
      </c>
      <c r="D10" s="10">
        <v>956</v>
      </c>
      <c r="E10" s="10">
        <v>39</v>
      </c>
      <c r="F10" s="10">
        <v>140</v>
      </c>
      <c r="G10" s="10">
        <v>860</v>
      </c>
      <c r="H10" s="10">
        <f t="shared" si="2"/>
        <v>1816</v>
      </c>
      <c r="I10" s="10">
        <f t="shared" si="3"/>
        <v>1995</v>
      </c>
      <c r="J10" s="11">
        <f t="shared" si="4"/>
        <v>0.91027568922305768</v>
      </c>
    </row>
    <row r="11" spans="1:10" x14ac:dyDescent="0.4">
      <c r="A11" s="28"/>
      <c r="B11" s="23"/>
      <c r="C11" s="3">
        <v>300</v>
      </c>
      <c r="D11" s="3">
        <v>955</v>
      </c>
      <c r="E11" s="3">
        <v>40</v>
      </c>
      <c r="F11" s="3">
        <v>143</v>
      </c>
      <c r="G11" s="3">
        <v>857</v>
      </c>
      <c r="H11" s="3">
        <f t="shared" si="2"/>
        <v>1812</v>
      </c>
      <c r="I11" s="3">
        <f t="shared" si="3"/>
        <v>1995</v>
      </c>
      <c r="J11" s="4">
        <f t="shared" si="4"/>
        <v>0.90827067669172934</v>
      </c>
    </row>
    <row r="12" spans="1:10" x14ac:dyDescent="0.4">
      <c r="A12" s="28"/>
      <c r="B12" s="23"/>
      <c r="C12" s="3">
        <v>400</v>
      </c>
      <c r="D12" s="3">
        <v>954</v>
      </c>
      <c r="E12" s="3">
        <v>41</v>
      </c>
      <c r="F12" s="3">
        <v>144</v>
      </c>
      <c r="G12" s="3">
        <v>856</v>
      </c>
      <c r="H12" s="3">
        <f t="shared" si="2"/>
        <v>1810</v>
      </c>
      <c r="I12" s="3">
        <f t="shared" si="3"/>
        <v>1995</v>
      </c>
      <c r="J12" s="4">
        <f t="shared" si="4"/>
        <v>0.90726817042606511</v>
      </c>
    </row>
    <row r="13" spans="1:10" x14ac:dyDescent="0.4">
      <c r="A13" s="28"/>
      <c r="B13" s="26"/>
      <c r="C13" s="3">
        <v>500</v>
      </c>
      <c r="D13" s="3">
        <v>955</v>
      </c>
      <c r="E13" s="3">
        <v>40</v>
      </c>
      <c r="F13" s="3">
        <v>145</v>
      </c>
      <c r="G13" s="3">
        <v>855</v>
      </c>
      <c r="H13" s="3">
        <f t="shared" si="2"/>
        <v>1810</v>
      </c>
      <c r="I13" s="3">
        <f t="shared" si="3"/>
        <v>1995</v>
      </c>
      <c r="J13" s="4">
        <f t="shared" si="4"/>
        <v>0.90726817042606511</v>
      </c>
    </row>
    <row r="14" spans="1:10" x14ac:dyDescent="0.4">
      <c r="A14" s="28"/>
      <c r="B14" s="22">
        <v>4096</v>
      </c>
      <c r="C14" s="3">
        <v>200</v>
      </c>
      <c r="D14" s="3">
        <v>914</v>
      </c>
      <c r="E14" s="3">
        <v>81</v>
      </c>
      <c r="F14" s="3">
        <v>175</v>
      </c>
      <c r="G14" s="3">
        <v>825</v>
      </c>
      <c r="H14" s="3">
        <f t="shared" si="2"/>
        <v>1739</v>
      </c>
      <c r="I14" s="3">
        <f t="shared" si="3"/>
        <v>1995</v>
      </c>
      <c r="J14" s="4">
        <f t="shared" si="4"/>
        <v>0.8716791979949875</v>
      </c>
    </row>
    <row r="15" spans="1:10" x14ac:dyDescent="0.4">
      <c r="A15" s="28"/>
      <c r="B15" s="23"/>
      <c r="C15" s="3">
        <v>300</v>
      </c>
      <c r="D15" s="3">
        <v>922</v>
      </c>
      <c r="E15" s="3">
        <v>73</v>
      </c>
      <c r="F15" s="3">
        <v>154</v>
      </c>
      <c r="G15" s="3">
        <v>846</v>
      </c>
      <c r="H15" s="3">
        <f t="shared" si="2"/>
        <v>1768</v>
      </c>
      <c r="I15" s="3">
        <f t="shared" si="3"/>
        <v>1995</v>
      </c>
      <c r="J15" s="4">
        <f t="shared" si="4"/>
        <v>0.88621553884711779</v>
      </c>
    </row>
    <row r="16" spans="1:10" x14ac:dyDescent="0.4">
      <c r="A16" s="28"/>
      <c r="B16" s="23"/>
      <c r="C16" s="3">
        <v>400</v>
      </c>
      <c r="D16" s="3">
        <v>925</v>
      </c>
      <c r="E16" s="3">
        <v>70</v>
      </c>
      <c r="F16" s="3">
        <v>155</v>
      </c>
      <c r="G16" s="3">
        <v>845</v>
      </c>
      <c r="H16" s="3">
        <f t="shared" si="2"/>
        <v>1770</v>
      </c>
      <c r="I16" s="3">
        <f t="shared" si="3"/>
        <v>1995</v>
      </c>
      <c r="J16" s="4">
        <f t="shared" si="4"/>
        <v>0.88721804511278191</v>
      </c>
    </row>
    <row r="17" spans="1:10" x14ac:dyDescent="0.4">
      <c r="A17" s="29"/>
      <c r="B17" s="24"/>
      <c r="C17" s="5">
        <v>500</v>
      </c>
      <c r="D17" s="5">
        <v>917</v>
      </c>
      <c r="E17" s="5">
        <v>78</v>
      </c>
      <c r="F17" s="5">
        <v>157</v>
      </c>
      <c r="G17" s="5">
        <v>843</v>
      </c>
      <c r="H17" s="5">
        <f t="shared" si="2"/>
        <v>1760</v>
      </c>
      <c r="I17" s="5">
        <f t="shared" si="3"/>
        <v>1995</v>
      </c>
      <c r="J17" s="6">
        <f t="shared" si="4"/>
        <v>0.8822055137844611</v>
      </c>
    </row>
    <row r="18" spans="1:10" x14ac:dyDescent="0.4">
      <c r="A18" s="27" t="s">
        <v>11</v>
      </c>
      <c r="B18" s="25">
        <v>1024</v>
      </c>
      <c r="C18" s="10">
        <v>200</v>
      </c>
      <c r="D18" s="10">
        <v>795</v>
      </c>
      <c r="E18" s="10">
        <v>200</v>
      </c>
      <c r="F18" s="10">
        <v>39</v>
      </c>
      <c r="G18" s="10">
        <v>961</v>
      </c>
      <c r="H18" s="10">
        <f t="shared" si="2"/>
        <v>1756</v>
      </c>
      <c r="I18" s="10">
        <f t="shared" si="3"/>
        <v>1995</v>
      </c>
      <c r="J18" s="11">
        <f t="shared" si="4"/>
        <v>0.88020050125313287</v>
      </c>
    </row>
    <row r="19" spans="1:10" x14ac:dyDescent="0.4">
      <c r="A19" s="28"/>
      <c r="B19" s="23"/>
      <c r="C19" s="3">
        <v>300</v>
      </c>
      <c r="D19" s="3">
        <v>787</v>
      </c>
      <c r="E19" s="3">
        <v>208</v>
      </c>
      <c r="F19" s="3">
        <v>36</v>
      </c>
      <c r="G19" s="3">
        <v>964</v>
      </c>
      <c r="H19" s="3">
        <f t="shared" si="2"/>
        <v>1751</v>
      </c>
      <c r="I19" s="3">
        <f t="shared" si="3"/>
        <v>1995</v>
      </c>
      <c r="J19" s="4">
        <f t="shared" si="4"/>
        <v>0.87769423558897242</v>
      </c>
    </row>
    <row r="20" spans="1:10" x14ac:dyDescent="0.4">
      <c r="A20" s="28"/>
      <c r="B20" s="23"/>
      <c r="C20" s="3">
        <v>400</v>
      </c>
      <c r="D20" s="3">
        <v>771</v>
      </c>
      <c r="E20" s="3">
        <v>224</v>
      </c>
      <c r="F20" s="3">
        <v>36</v>
      </c>
      <c r="G20" s="3">
        <v>964</v>
      </c>
      <c r="H20" s="3">
        <f t="shared" si="2"/>
        <v>1735</v>
      </c>
      <c r="I20" s="3">
        <f t="shared" si="3"/>
        <v>1995</v>
      </c>
      <c r="J20" s="4">
        <f t="shared" si="4"/>
        <v>0.86967418546365916</v>
      </c>
    </row>
    <row r="21" spans="1:10" x14ac:dyDescent="0.4">
      <c r="A21" s="28"/>
      <c r="B21" s="26"/>
      <c r="C21" s="3">
        <v>500</v>
      </c>
      <c r="D21" s="3">
        <v>781</v>
      </c>
      <c r="E21" s="3">
        <v>214</v>
      </c>
      <c r="F21" s="3">
        <v>35</v>
      </c>
      <c r="G21" s="3">
        <v>965</v>
      </c>
      <c r="H21" s="3">
        <f t="shared" si="2"/>
        <v>1746</v>
      </c>
      <c r="I21" s="3">
        <f t="shared" si="3"/>
        <v>1995</v>
      </c>
      <c r="J21" s="4">
        <f t="shared" si="4"/>
        <v>0.87518796992481207</v>
      </c>
    </row>
    <row r="22" spans="1:10" x14ac:dyDescent="0.4">
      <c r="A22" s="28"/>
      <c r="B22" s="22">
        <v>4096</v>
      </c>
      <c r="C22" s="3">
        <v>200</v>
      </c>
      <c r="D22" s="3">
        <v>755</v>
      </c>
      <c r="E22" s="3">
        <v>240</v>
      </c>
      <c r="F22" s="3">
        <v>64</v>
      </c>
      <c r="G22" s="3">
        <v>936</v>
      </c>
      <c r="H22" s="3">
        <f t="shared" ref="H22:H41" si="5">SUM(D22,G22)</f>
        <v>1691</v>
      </c>
      <c r="I22" s="3">
        <f t="shared" ref="I22:I41" si="6">SUM(D22:G22)</f>
        <v>1995</v>
      </c>
      <c r="J22" s="4">
        <f t="shared" ref="J22:J41" si="7">H22/I22</f>
        <v>0.84761904761904761</v>
      </c>
    </row>
    <row r="23" spans="1:10" x14ac:dyDescent="0.4">
      <c r="A23" s="28"/>
      <c r="B23" s="23"/>
      <c r="C23" s="3">
        <v>300</v>
      </c>
      <c r="D23" s="3">
        <v>756</v>
      </c>
      <c r="E23" s="3">
        <v>239</v>
      </c>
      <c r="F23" s="3">
        <v>53</v>
      </c>
      <c r="G23" s="3">
        <v>947</v>
      </c>
      <c r="H23" s="3">
        <f t="shared" si="5"/>
        <v>1703</v>
      </c>
      <c r="I23" s="3">
        <f t="shared" si="6"/>
        <v>1995</v>
      </c>
      <c r="J23" s="4">
        <f t="shared" si="7"/>
        <v>0.85363408521303263</v>
      </c>
    </row>
    <row r="24" spans="1:10" x14ac:dyDescent="0.4">
      <c r="A24" s="28"/>
      <c r="B24" s="23"/>
      <c r="C24" s="3">
        <v>400</v>
      </c>
      <c r="D24" s="3">
        <v>751</v>
      </c>
      <c r="E24" s="3">
        <v>244</v>
      </c>
      <c r="F24" s="3">
        <v>45</v>
      </c>
      <c r="G24" s="3">
        <v>955</v>
      </c>
      <c r="H24" s="3">
        <f t="shared" si="5"/>
        <v>1706</v>
      </c>
      <c r="I24" s="3">
        <f t="shared" si="6"/>
        <v>1995</v>
      </c>
      <c r="J24" s="4">
        <f t="shared" si="7"/>
        <v>0.85513784461152886</v>
      </c>
    </row>
    <row r="25" spans="1:10" x14ac:dyDescent="0.4">
      <c r="A25" s="29"/>
      <c r="B25" s="24"/>
      <c r="C25" s="5">
        <v>500</v>
      </c>
      <c r="D25" s="5">
        <v>787</v>
      </c>
      <c r="E25" s="5">
        <v>208</v>
      </c>
      <c r="F25" s="5">
        <v>36</v>
      </c>
      <c r="G25" s="5">
        <v>964</v>
      </c>
      <c r="H25" s="5">
        <f t="shared" si="5"/>
        <v>1751</v>
      </c>
      <c r="I25" s="5">
        <f t="shared" si="6"/>
        <v>1995</v>
      </c>
      <c r="J25" s="6">
        <f t="shared" si="7"/>
        <v>0.87769423558897242</v>
      </c>
    </row>
    <row r="26" spans="1:10" x14ac:dyDescent="0.4">
      <c r="A26" s="27" t="s">
        <v>12</v>
      </c>
      <c r="B26" s="25">
        <v>1024</v>
      </c>
      <c r="C26" s="10">
        <v>200</v>
      </c>
      <c r="D26" s="10">
        <v>1846</v>
      </c>
      <c r="E26" s="10">
        <v>140</v>
      </c>
      <c r="F26" s="10">
        <v>260</v>
      </c>
      <c r="G26" s="10">
        <v>1738</v>
      </c>
      <c r="H26" s="10">
        <f t="shared" si="5"/>
        <v>3584</v>
      </c>
      <c r="I26" s="10">
        <f t="shared" si="6"/>
        <v>3984</v>
      </c>
      <c r="J26" s="11">
        <f t="shared" si="7"/>
        <v>0.89959839357429716</v>
      </c>
    </row>
    <row r="27" spans="1:10" x14ac:dyDescent="0.4">
      <c r="A27" s="28"/>
      <c r="B27" s="23"/>
      <c r="C27" s="3">
        <v>300</v>
      </c>
      <c r="D27" s="3">
        <v>1853</v>
      </c>
      <c r="E27" s="3">
        <v>133</v>
      </c>
      <c r="F27" s="3">
        <v>247</v>
      </c>
      <c r="G27" s="3">
        <v>1751</v>
      </c>
      <c r="H27" s="3">
        <f t="shared" si="5"/>
        <v>3604</v>
      </c>
      <c r="I27" s="3">
        <f t="shared" si="6"/>
        <v>3984</v>
      </c>
      <c r="J27" s="4">
        <f t="shared" si="7"/>
        <v>0.90461847389558236</v>
      </c>
    </row>
    <row r="28" spans="1:10" x14ac:dyDescent="0.4">
      <c r="A28" s="28"/>
      <c r="B28" s="23"/>
      <c r="C28" s="3">
        <v>400</v>
      </c>
      <c r="D28" s="3">
        <v>1836</v>
      </c>
      <c r="E28" s="3">
        <v>150</v>
      </c>
      <c r="F28" s="3">
        <v>247</v>
      </c>
      <c r="G28" s="3">
        <v>1751</v>
      </c>
      <c r="H28" s="3">
        <f t="shared" si="5"/>
        <v>3587</v>
      </c>
      <c r="I28" s="3">
        <f t="shared" si="6"/>
        <v>3984</v>
      </c>
      <c r="J28" s="4">
        <f t="shared" si="7"/>
        <v>0.90035140562248994</v>
      </c>
    </row>
    <row r="29" spans="1:10" x14ac:dyDescent="0.4">
      <c r="A29" s="28"/>
      <c r="B29" s="26"/>
      <c r="C29" s="3">
        <v>500</v>
      </c>
      <c r="D29" s="3">
        <v>1855</v>
      </c>
      <c r="E29" s="3">
        <v>131</v>
      </c>
      <c r="F29" s="3">
        <v>253</v>
      </c>
      <c r="G29" s="3">
        <v>1745</v>
      </c>
      <c r="H29" s="3">
        <f t="shared" si="5"/>
        <v>3600</v>
      </c>
      <c r="I29" s="3">
        <f t="shared" si="6"/>
        <v>3984</v>
      </c>
      <c r="J29" s="4">
        <f t="shared" si="7"/>
        <v>0.90361445783132532</v>
      </c>
    </row>
    <row r="30" spans="1:10" x14ac:dyDescent="0.4">
      <c r="A30" s="28"/>
      <c r="B30" s="22">
        <v>4096</v>
      </c>
      <c r="C30" s="3">
        <v>200</v>
      </c>
      <c r="D30" s="3">
        <v>1484</v>
      </c>
      <c r="E30" s="3">
        <v>502</v>
      </c>
      <c r="F30" s="3">
        <v>289</v>
      </c>
      <c r="G30" s="3">
        <v>1709</v>
      </c>
      <c r="H30" s="3">
        <f t="shared" si="5"/>
        <v>3193</v>
      </c>
      <c r="I30" s="3">
        <f t="shared" si="6"/>
        <v>3984</v>
      </c>
      <c r="J30" s="4">
        <f t="shared" si="7"/>
        <v>0.80145582329317266</v>
      </c>
    </row>
    <row r="31" spans="1:10" x14ac:dyDescent="0.4">
      <c r="A31" s="28"/>
      <c r="B31" s="23"/>
      <c r="C31" s="3">
        <v>300</v>
      </c>
      <c r="D31" s="3">
        <v>1488</v>
      </c>
      <c r="E31" s="3">
        <v>498</v>
      </c>
      <c r="F31" s="3">
        <v>278</v>
      </c>
      <c r="G31" s="3">
        <v>1720</v>
      </c>
      <c r="H31" s="3">
        <f t="shared" si="5"/>
        <v>3208</v>
      </c>
      <c r="I31" s="3">
        <f t="shared" si="6"/>
        <v>3984</v>
      </c>
      <c r="J31" s="4">
        <f t="shared" si="7"/>
        <v>0.80522088353413657</v>
      </c>
    </row>
    <row r="32" spans="1:10" x14ac:dyDescent="0.4">
      <c r="A32" s="28"/>
      <c r="B32" s="23"/>
      <c r="C32" s="3">
        <v>400</v>
      </c>
      <c r="D32" s="3">
        <v>1499</v>
      </c>
      <c r="E32" s="3">
        <v>487</v>
      </c>
      <c r="F32" s="3">
        <v>264</v>
      </c>
      <c r="G32" s="3">
        <v>1734</v>
      </c>
      <c r="H32" s="3">
        <f t="shared" si="5"/>
        <v>3233</v>
      </c>
      <c r="I32" s="3">
        <f t="shared" si="6"/>
        <v>3984</v>
      </c>
      <c r="J32" s="4">
        <f t="shared" si="7"/>
        <v>0.81149598393574296</v>
      </c>
    </row>
    <row r="33" spans="1:10" x14ac:dyDescent="0.4">
      <c r="A33" s="29"/>
      <c r="B33" s="24"/>
      <c r="C33" s="5">
        <v>500</v>
      </c>
      <c r="D33" s="5">
        <v>1502</v>
      </c>
      <c r="E33" s="5">
        <v>484</v>
      </c>
      <c r="F33" s="5">
        <v>254</v>
      </c>
      <c r="G33" s="5">
        <v>1744</v>
      </c>
      <c r="H33" s="5">
        <f t="shared" si="5"/>
        <v>3246</v>
      </c>
      <c r="I33" s="5">
        <f t="shared" si="6"/>
        <v>3984</v>
      </c>
      <c r="J33" s="6">
        <f t="shared" si="7"/>
        <v>0.81475903614457834</v>
      </c>
    </row>
    <row r="34" spans="1:10" x14ac:dyDescent="0.4">
      <c r="A34" s="27" t="s">
        <v>13</v>
      </c>
      <c r="B34" s="25">
        <v>1024</v>
      </c>
      <c r="C34" s="10">
        <v>200</v>
      </c>
      <c r="D34" s="10">
        <v>921</v>
      </c>
      <c r="E34" s="10">
        <v>74</v>
      </c>
      <c r="F34" s="10">
        <v>109</v>
      </c>
      <c r="G34" s="10">
        <v>891</v>
      </c>
      <c r="H34" s="10">
        <f t="shared" si="5"/>
        <v>1812</v>
      </c>
      <c r="I34" s="10">
        <f t="shared" si="6"/>
        <v>1995</v>
      </c>
      <c r="J34" s="11">
        <f t="shared" si="7"/>
        <v>0.90827067669172934</v>
      </c>
    </row>
    <row r="35" spans="1:10" x14ac:dyDescent="0.4">
      <c r="A35" s="28"/>
      <c r="B35" s="23"/>
      <c r="C35" s="3">
        <v>300</v>
      </c>
      <c r="D35" s="3">
        <v>914</v>
      </c>
      <c r="E35" s="3">
        <v>81</v>
      </c>
      <c r="F35" s="3">
        <v>110</v>
      </c>
      <c r="G35" s="3">
        <v>890</v>
      </c>
      <c r="H35" s="3">
        <f t="shared" si="5"/>
        <v>1804</v>
      </c>
      <c r="I35" s="3">
        <f t="shared" si="6"/>
        <v>1995</v>
      </c>
      <c r="J35" s="4">
        <f t="shared" si="7"/>
        <v>0.90426065162907265</v>
      </c>
    </row>
    <row r="36" spans="1:10" x14ac:dyDescent="0.4">
      <c r="A36" s="28"/>
      <c r="B36" s="23"/>
      <c r="C36" s="3">
        <v>400</v>
      </c>
      <c r="D36" s="3">
        <v>919</v>
      </c>
      <c r="E36" s="3">
        <v>76</v>
      </c>
      <c r="F36" s="3">
        <v>114</v>
      </c>
      <c r="G36" s="3">
        <v>886</v>
      </c>
      <c r="H36" s="3">
        <f t="shared" si="5"/>
        <v>1805</v>
      </c>
      <c r="I36" s="3">
        <f t="shared" si="6"/>
        <v>1995</v>
      </c>
      <c r="J36" s="4">
        <f t="shared" si="7"/>
        <v>0.90476190476190477</v>
      </c>
    </row>
    <row r="37" spans="1:10" x14ac:dyDescent="0.4">
      <c r="A37" s="28"/>
      <c r="B37" s="26"/>
      <c r="C37" s="3">
        <v>500</v>
      </c>
      <c r="D37" s="3">
        <v>915</v>
      </c>
      <c r="E37" s="3">
        <v>80</v>
      </c>
      <c r="F37" s="3">
        <v>109</v>
      </c>
      <c r="G37" s="3">
        <v>891</v>
      </c>
      <c r="H37" s="3">
        <f t="shared" si="5"/>
        <v>1806</v>
      </c>
      <c r="I37" s="3">
        <f t="shared" si="6"/>
        <v>1995</v>
      </c>
      <c r="J37" s="4">
        <f t="shared" si="7"/>
        <v>0.90526315789473688</v>
      </c>
    </row>
    <row r="38" spans="1:10" x14ac:dyDescent="0.4">
      <c r="A38" s="28"/>
      <c r="B38" s="22">
        <v>4096</v>
      </c>
      <c r="C38" s="3">
        <v>200</v>
      </c>
      <c r="D38" s="3">
        <v>829</v>
      </c>
      <c r="E38" s="3">
        <v>166</v>
      </c>
      <c r="F38" s="3">
        <v>115</v>
      </c>
      <c r="G38" s="3">
        <v>885</v>
      </c>
      <c r="H38" s="3">
        <f t="shared" si="5"/>
        <v>1714</v>
      </c>
      <c r="I38" s="3">
        <f t="shared" si="6"/>
        <v>1995</v>
      </c>
      <c r="J38" s="4">
        <f t="shared" si="7"/>
        <v>0.85914786967418544</v>
      </c>
    </row>
    <row r="39" spans="1:10" x14ac:dyDescent="0.4">
      <c r="A39" s="28"/>
      <c r="B39" s="23"/>
      <c r="C39" s="3">
        <v>300</v>
      </c>
      <c r="D39" s="3">
        <v>796</v>
      </c>
      <c r="E39" s="3">
        <v>199</v>
      </c>
      <c r="F39" s="3">
        <v>113</v>
      </c>
      <c r="G39" s="3">
        <v>887</v>
      </c>
      <c r="H39" s="3">
        <f t="shared" si="5"/>
        <v>1683</v>
      </c>
      <c r="I39" s="3">
        <f t="shared" si="6"/>
        <v>1995</v>
      </c>
      <c r="J39" s="4">
        <f t="shared" si="7"/>
        <v>0.84360902255639103</v>
      </c>
    </row>
    <row r="40" spans="1:10" x14ac:dyDescent="0.4">
      <c r="A40" s="28"/>
      <c r="B40" s="23"/>
      <c r="C40" s="3">
        <v>400</v>
      </c>
      <c r="D40" s="3">
        <v>823</v>
      </c>
      <c r="E40" s="3">
        <v>172</v>
      </c>
      <c r="F40" s="3">
        <v>111</v>
      </c>
      <c r="G40" s="3">
        <v>889</v>
      </c>
      <c r="H40" s="3">
        <f t="shared" si="5"/>
        <v>1712</v>
      </c>
      <c r="I40" s="3">
        <f t="shared" si="6"/>
        <v>1995</v>
      </c>
      <c r="J40" s="4">
        <f t="shared" si="7"/>
        <v>0.85814536340852132</v>
      </c>
    </row>
    <row r="41" spans="1:10" x14ac:dyDescent="0.4">
      <c r="A41" s="29"/>
      <c r="B41" s="24"/>
      <c r="C41" s="5">
        <v>500</v>
      </c>
      <c r="D41" s="5">
        <v>815</v>
      </c>
      <c r="E41" s="5">
        <v>180</v>
      </c>
      <c r="F41" s="5">
        <v>111</v>
      </c>
      <c r="G41" s="5">
        <v>889</v>
      </c>
      <c r="H41" s="5">
        <f t="shared" si="5"/>
        <v>1704</v>
      </c>
      <c r="I41" s="5">
        <f t="shared" si="6"/>
        <v>1995</v>
      </c>
      <c r="J41" s="6">
        <f t="shared" si="7"/>
        <v>0.85413533834586464</v>
      </c>
    </row>
  </sheetData>
  <mergeCells count="15">
    <mergeCell ref="A2:A9"/>
    <mergeCell ref="A10:A17"/>
    <mergeCell ref="A18:A25"/>
    <mergeCell ref="A26:A33"/>
    <mergeCell ref="A34:A41"/>
    <mergeCell ref="B38:B41"/>
    <mergeCell ref="B34:B37"/>
    <mergeCell ref="B2:B5"/>
    <mergeCell ref="B6:B9"/>
    <mergeCell ref="B10:B13"/>
    <mergeCell ref="B18:B21"/>
    <mergeCell ref="B30:B33"/>
    <mergeCell ref="B26:B29"/>
    <mergeCell ref="B22:B25"/>
    <mergeCell ref="B14:B17"/>
  </mergeCells>
  <phoneticPr fontId="2"/>
  <pageMargins left="0.7" right="0.7" top="0.75" bottom="0.75" header="0.3" footer="0.3"/>
  <ignoredErrors>
    <ignoredError sqref="J3:J5 J7:J21 J6 I7:I21 I3:I5 I2 I6 I22:J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22CD-F01B-4B1F-B903-952B56FC6615}">
  <dimension ref="A1:G42"/>
  <sheetViews>
    <sheetView tabSelected="1" topLeftCell="A22" workbookViewId="0">
      <selection activeCell="C39" sqref="C39:G39"/>
    </sheetView>
  </sheetViews>
  <sheetFormatPr defaultRowHeight="18.75" x14ac:dyDescent="0.4"/>
  <cols>
    <col min="1" max="7" width="20.625" style="1" customWidth="1"/>
    <col min="8" max="16384" width="9" style="1"/>
  </cols>
  <sheetData>
    <row r="1" spans="1:6" x14ac:dyDescent="0.4">
      <c r="A1" s="32"/>
      <c r="B1" s="34"/>
      <c r="C1" s="34" t="s">
        <v>14</v>
      </c>
      <c r="D1" s="35"/>
      <c r="E1" s="35"/>
      <c r="F1" s="35"/>
    </row>
    <row r="2" spans="1:6" x14ac:dyDescent="0.4">
      <c r="A2" s="13" t="s">
        <v>8</v>
      </c>
      <c r="B2" s="17" t="s">
        <v>0</v>
      </c>
      <c r="C2" s="14">
        <v>200</v>
      </c>
      <c r="D2" s="14">
        <v>300</v>
      </c>
      <c r="E2" s="14">
        <v>400</v>
      </c>
      <c r="F2" s="14">
        <v>500</v>
      </c>
    </row>
    <row r="3" spans="1:6" x14ac:dyDescent="0.4">
      <c r="A3" s="30" t="s">
        <v>9</v>
      </c>
      <c r="B3" s="18">
        <v>1024</v>
      </c>
      <c r="C3" s="15">
        <v>0.88721804511278191</v>
      </c>
      <c r="D3" s="15">
        <v>0.88822055137844613</v>
      </c>
      <c r="E3" s="15">
        <v>0.86165413533834589</v>
      </c>
      <c r="F3" s="15">
        <v>0.86566416040100247</v>
      </c>
    </row>
    <row r="4" spans="1:6" x14ac:dyDescent="0.4">
      <c r="A4" s="31"/>
      <c r="B4" s="19">
        <v>4096</v>
      </c>
      <c r="C4" s="16">
        <v>0.8666666666666667</v>
      </c>
      <c r="D4" s="16">
        <v>0.87568922305764407</v>
      </c>
      <c r="E4" s="16">
        <v>0.88270676691729322</v>
      </c>
      <c r="F4" s="16">
        <v>0.88922305764411025</v>
      </c>
    </row>
    <row r="5" spans="1:6" x14ac:dyDescent="0.4">
      <c r="A5" s="30" t="s">
        <v>10</v>
      </c>
      <c r="B5" s="18">
        <v>1024</v>
      </c>
      <c r="C5" s="15">
        <v>0.91027568922305768</v>
      </c>
      <c r="D5" s="15">
        <v>0.90827067669172934</v>
      </c>
      <c r="E5" s="15">
        <v>0.90726817042606511</v>
      </c>
      <c r="F5" s="15">
        <v>0.90726817042606511</v>
      </c>
    </row>
    <row r="6" spans="1:6" x14ac:dyDescent="0.4">
      <c r="A6" s="31"/>
      <c r="B6" s="19">
        <v>4096</v>
      </c>
      <c r="C6" s="16">
        <v>0.8716791979949875</v>
      </c>
      <c r="D6" s="16">
        <v>0.88621553884711779</v>
      </c>
      <c r="E6" s="16">
        <v>0.88721804511278191</v>
      </c>
      <c r="F6" s="16">
        <v>0.8822055137844611</v>
      </c>
    </row>
    <row r="7" spans="1:6" x14ac:dyDescent="0.4">
      <c r="A7" s="30" t="s">
        <v>11</v>
      </c>
      <c r="B7" s="18">
        <v>1024</v>
      </c>
      <c r="C7" s="15">
        <v>0.88020050125313287</v>
      </c>
      <c r="D7" s="15">
        <v>0.87769423558897242</v>
      </c>
      <c r="E7" s="15">
        <v>0.86967418546365916</v>
      </c>
      <c r="F7" s="15">
        <v>0.87518796992481207</v>
      </c>
    </row>
    <row r="8" spans="1:6" x14ac:dyDescent="0.4">
      <c r="A8" s="31"/>
      <c r="B8" s="19">
        <v>4096</v>
      </c>
      <c r="C8" s="16">
        <v>0.84761904761904761</v>
      </c>
      <c r="D8" s="16">
        <v>0.85363408521303263</v>
      </c>
      <c r="E8" s="16">
        <v>0.85513784461152886</v>
      </c>
      <c r="F8" s="16">
        <v>0.87769423558897242</v>
      </c>
    </row>
    <row r="9" spans="1:6" x14ac:dyDescent="0.4">
      <c r="A9" s="30" t="s">
        <v>12</v>
      </c>
      <c r="B9" s="18">
        <v>1024</v>
      </c>
      <c r="C9" s="15">
        <v>0.89959839357429716</v>
      </c>
      <c r="D9" s="15">
        <v>0.90461847389558236</v>
      </c>
      <c r="E9" s="15">
        <v>0.90035140562248994</v>
      </c>
      <c r="F9" s="15">
        <v>0.90361445783132532</v>
      </c>
    </row>
    <row r="10" spans="1:6" x14ac:dyDescent="0.4">
      <c r="A10" s="31"/>
      <c r="B10" s="19">
        <v>4096</v>
      </c>
      <c r="C10" s="16">
        <v>0.80145582329317266</v>
      </c>
      <c r="D10" s="16">
        <v>0.80522088353413657</v>
      </c>
      <c r="E10" s="16">
        <v>0.81149598393574296</v>
      </c>
      <c r="F10" s="16">
        <v>0.81475903614457834</v>
      </c>
    </row>
    <row r="11" spans="1:6" x14ac:dyDescent="0.4">
      <c r="A11" s="30" t="s">
        <v>13</v>
      </c>
      <c r="B11" s="18">
        <v>1024</v>
      </c>
      <c r="C11" s="15">
        <v>0.90827067669172934</v>
      </c>
      <c r="D11" s="15">
        <v>0.90426065162907265</v>
      </c>
      <c r="E11" s="15">
        <v>0.90476190476190477</v>
      </c>
      <c r="F11" s="15">
        <v>0.90526315789473688</v>
      </c>
    </row>
    <row r="12" spans="1:6" x14ac:dyDescent="0.4">
      <c r="A12" s="31"/>
      <c r="B12" s="19">
        <v>4096</v>
      </c>
      <c r="C12" s="16">
        <v>0.85914786967418544</v>
      </c>
      <c r="D12" s="16">
        <v>0.84360902255639103</v>
      </c>
      <c r="E12" s="16">
        <v>0.85814536340852132</v>
      </c>
      <c r="F12" s="16">
        <v>0.85413533834586464</v>
      </c>
    </row>
    <row r="17" spans="1:7" x14ac:dyDescent="0.4">
      <c r="A17" s="32"/>
      <c r="B17" s="34"/>
      <c r="C17" s="32" t="s">
        <v>14</v>
      </c>
      <c r="D17" s="33"/>
      <c r="E17" s="33"/>
      <c r="F17" s="33"/>
      <c r="G17" s="34"/>
    </row>
    <row r="18" spans="1:7" x14ac:dyDescent="0.4">
      <c r="A18" s="13" t="s">
        <v>8</v>
      </c>
      <c r="B18" s="17" t="s">
        <v>0</v>
      </c>
      <c r="C18" s="14" t="s">
        <v>17</v>
      </c>
      <c r="D18" s="14">
        <v>200</v>
      </c>
      <c r="E18" s="14">
        <v>300</v>
      </c>
      <c r="F18" s="14">
        <v>400</v>
      </c>
      <c r="G18" s="14">
        <v>500</v>
      </c>
    </row>
    <row r="19" spans="1:7" x14ac:dyDescent="0.4">
      <c r="A19" s="30" t="s">
        <v>9</v>
      </c>
      <c r="B19" s="18">
        <v>1024</v>
      </c>
      <c r="C19" s="20">
        <v>0.96089999999999998</v>
      </c>
      <c r="D19" s="20">
        <v>0.88721804511278191</v>
      </c>
      <c r="E19" s="20">
        <v>0.88822055137844613</v>
      </c>
      <c r="F19" s="20">
        <v>0.86165413533834589</v>
      </c>
      <c r="G19" s="20">
        <v>0.86566416040100247</v>
      </c>
    </row>
    <row r="20" spans="1:7" x14ac:dyDescent="0.4">
      <c r="A20" s="31"/>
      <c r="B20" s="19">
        <v>4096</v>
      </c>
      <c r="C20" s="21">
        <v>0.96940000000000004</v>
      </c>
      <c r="D20" s="21">
        <v>0.8666666666666667</v>
      </c>
      <c r="E20" s="21">
        <v>0.87568922305764407</v>
      </c>
      <c r="F20" s="21">
        <v>0.88270676691729322</v>
      </c>
      <c r="G20" s="21">
        <v>0.88922305764411025</v>
      </c>
    </row>
    <row r="21" spans="1:7" x14ac:dyDescent="0.4">
      <c r="A21" s="30" t="s">
        <v>10</v>
      </c>
      <c r="B21" s="18">
        <v>1024</v>
      </c>
      <c r="C21" s="20">
        <v>0.85660000000000003</v>
      </c>
      <c r="D21" s="20">
        <v>0.91027568922305768</v>
      </c>
      <c r="E21" s="20">
        <v>0.90827067669172934</v>
      </c>
      <c r="F21" s="20">
        <v>0.90726817042606511</v>
      </c>
      <c r="G21" s="20">
        <v>0.90726817042606511</v>
      </c>
    </row>
    <row r="22" spans="1:7" x14ac:dyDescent="0.4">
      <c r="A22" s="31"/>
      <c r="B22" s="19">
        <v>4096</v>
      </c>
      <c r="C22" s="21">
        <v>0.87219999999999998</v>
      </c>
      <c r="D22" s="21">
        <v>0.8716791979949875</v>
      </c>
      <c r="E22" s="21">
        <v>0.88621553884711779</v>
      </c>
      <c r="F22" s="21">
        <v>0.88721804511278191</v>
      </c>
      <c r="G22" s="21">
        <v>0.8822055137844611</v>
      </c>
    </row>
    <row r="23" spans="1:7" x14ac:dyDescent="0.4">
      <c r="A23" s="30" t="s">
        <v>11</v>
      </c>
      <c r="B23" s="18">
        <v>1024</v>
      </c>
      <c r="C23" s="20">
        <v>0.96140000000000003</v>
      </c>
      <c r="D23" s="20">
        <v>0.88020050125313287</v>
      </c>
      <c r="E23" s="20">
        <v>0.87769423558897242</v>
      </c>
      <c r="F23" s="20">
        <v>0.86967418546365916</v>
      </c>
      <c r="G23" s="20">
        <v>0.87518796992481207</v>
      </c>
    </row>
    <row r="24" spans="1:7" x14ac:dyDescent="0.4">
      <c r="A24" s="31"/>
      <c r="B24" s="19">
        <v>4096</v>
      </c>
      <c r="C24" s="21">
        <v>0.96889999999999998</v>
      </c>
      <c r="D24" s="21">
        <v>0.84761904761904761</v>
      </c>
      <c r="E24" s="21">
        <v>0.85363408521303263</v>
      </c>
      <c r="F24" s="21">
        <v>0.85513784461152886</v>
      </c>
      <c r="G24" s="21">
        <v>0.87769423558897242</v>
      </c>
    </row>
    <row r="25" spans="1:7" x14ac:dyDescent="0.4">
      <c r="A25" s="30" t="s">
        <v>12</v>
      </c>
      <c r="B25" s="18">
        <v>1024</v>
      </c>
      <c r="C25" s="20">
        <v>0.86839999999999995</v>
      </c>
      <c r="D25" s="20">
        <v>0.89959839357429716</v>
      </c>
      <c r="E25" s="20">
        <v>0.90461847389558236</v>
      </c>
      <c r="F25" s="20">
        <v>0.90035140562248994</v>
      </c>
      <c r="G25" s="20">
        <v>0.90361445783132532</v>
      </c>
    </row>
    <row r="26" spans="1:7" x14ac:dyDescent="0.4">
      <c r="A26" s="31"/>
      <c r="B26" s="19">
        <v>4096</v>
      </c>
      <c r="C26" s="21">
        <v>0.86040000000000005</v>
      </c>
      <c r="D26" s="21">
        <v>0.80145582329317266</v>
      </c>
      <c r="E26" s="21">
        <v>0.80522088353413657</v>
      </c>
      <c r="F26" s="21">
        <v>0.81149598393574296</v>
      </c>
      <c r="G26" s="21">
        <v>0.81475903614457834</v>
      </c>
    </row>
    <row r="27" spans="1:7" x14ac:dyDescent="0.4">
      <c r="A27" s="30" t="s">
        <v>13</v>
      </c>
      <c r="B27" s="18">
        <v>1024</v>
      </c>
      <c r="C27" s="20">
        <v>0.89370000000000005</v>
      </c>
      <c r="D27" s="20">
        <v>0.90827067669172934</v>
      </c>
      <c r="E27" s="20">
        <v>0.90426065162907265</v>
      </c>
      <c r="F27" s="20">
        <v>0.90476190476190477</v>
      </c>
      <c r="G27" s="20">
        <v>0.90526315789473688</v>
      </c>
    </row>
    <row r="28" spans="1:7" x14ac:dyDescent="0.4">
      <c r="A28" s="31"/>
      <c r="B28" s="19">
        <v>4096</v>
      </c>
      <c r="C28" s="21">
        <v>0.9042</v>
      </c>
      <c r="D28" s="21">
        <v>0.85914786967418544</v>
      </c>
      <c r="E28" s="21">
        <v>0.84360902255639103</v>
      </c>
      <c r="F28" s="21">
        <v>0.85814536340852132</v>
      </c>
      <c r="G28" s="21">
        <v>0.85413533834586464</v>
      </c>
    </row>
    <row r="32" spans="1:7" x14ac:dyDescent="0.4">
      <c r="A32" s="35"/>
      <c r="B32" s="35"/>
      <c r="C32" s="35" t="s">
        <v>14</v>
      </c>
      <c r="D32" s="35"/>
      <c r="E32" s="35"/>
      <c r="F32" s="35"/>
      <c r="G32" s="35"/>
    </row>
    <row r="33" spans="1:7" x14ac:dyDescent="0.4">
      <c r="A33" s="13" t="s">
        <v>19</v>
      </c>
      <c r="B33" s="12" t="s">
        <v>18</v>
      </c>
      <c r="C33" s="12" t="s">
        <v>17</v>
      </c>
      <c r="D33" s="12">
        <v>200</v>
      </c>
      <c r="E33" s="12">
        <v>300</v>
      </c>
      <c r="F33" s="12">
        <v>400</v>
      </c>
      <c r="G33" s="12">
        <v>500</v>
      </c>
    </row>
    <row r="34" spans="1:7" x14ac:dyDescent="0.4">
      <c r="A34" s="35" t="s">
        <v>16</v>
      </c>
      <c r="B34" s="12">
        <v>1024</v>
      </c>
      <c r="C34" s="36">
        <v>0.70306405999999999</v>
      </c>
      <c r="D34" s="36">
        <v>0.70055710000000004</v>
      </c>
      <c r="E34" s="36">
        <v>0.70445681999999998</v>
      </c>
      <c r="F34" s="36">
        <v>0.69860723999999996</v>
      </c>
      <c r="G34" s="36">
        <v>0.69972144000000003</v>
      </c>
    </row>
    <row r="35" spans="1:7" x14ac:dyDescent="0.4">
      <c r="A35" s="35"/>
      <c r="B35" s="12">
        <v>4096</v>
      </c>
      <c r="C35" s="36">
        <v>0.71949799999999997</v>
      </c>
      <c r="D35" s="36">
        <v>0.68077989999999999</v>
      </c>
      <c r="E35" s="36">
        <v>0.68662951999999999</v>
      </c>
      <c r="F35" s="36">
        <v>0.68412256000000005</v>
      </c>
      <c r="G35" s="36">
        <v>0.68746518000000001</v>
      </c>
    </row>
    <row r="36" spans="1:7" x14ac:dyDescent="0.4">
      <c r="A36" s="35"/>
      <c r="B36" s="12" t="s">
        <v>22</v>
      </c>
      <c r="C36" s="37">
        <v>0.70724229999999999</v>
      </c>
      <c r="D36" s="37"/>
      <c r="E36" s="37"/>
      <c r="F36" s="37"/>
      <c r="G36" s="37"/>
    </row>
    <row r="37" spans="1:7" x14ac:dyDescent="0.4">
      <c r="A37" s="35" t="s">
        <v>15</v>
      </c>
      <c r="B37" s="12">
        <v>1024</v>
      </c>
      <c r="C37" s="36">
        <v>0.90170511529999997</v>
      </c>
      <c r="D37" s="36">
        <v>0.89593781299999997</v>
      </c>
      <c r="E37" s="36">
        <v>0.89827816000000005</v>
      </c>
      <c r="F37" s="36">
        <v>0.89894684000000002</v>
      </c>
      <c r="G37" s="36">
        <v>0.90003343000000002</v>
      </c>
    </row>
    <row r="38" spans="1:7" x14ac:dyDescent="0.4">
      <c r="A38" s="35"/>
      <c r="B38" s="12">
        <v>4096</v>
      </c>
      <c r="C38" s="36">
        <v>0.91014710789999997</v>
      </c>
      <c r="D38" s="36">
        <v>0.87771648000000002</v>
      </c>
      <c r="E38" s="36">
        <v>0.88749582000000005</v>
      </c>
      <c r="F38" s="36">
        <v>0.89175859999999996</v>
      </c>
      <c r="G38" s="36">
        <v>0.89660647999999998</v>
      </c>
    </row>
    <row r="39" spans="1:7" x14ac:dyDescent="0.4">
      <c r="A39" s="35"/>
      <c r="B39" s="12" t="s">
        <v>21</v>
      </c>
      <c r="C39" s="37">
        <v>0.72116340000000001</v>
      </c>
      <c r="D39" s="37"/>
      <c r="E39" s="37"/>
      <c r="F39" s="37"/>
      <c r="G39" s="37"/>
    </row>
    <row r="40" spans="1:7" x14ac:dyDescent="0.4">
      <c r="A40" s="35" t="s">
        <v>20</v>
      </c>
      <c r="B40" s="12">
        <v>1024</v>
      </c>
      <c r="C40" s="38">
        <f>C37-C34</f>
        <v>0.19864105529999998</v>
      </c>
      <c r="D40" s="38">
        <f t="shared" ref="D40:G41" si="0">D37-D34</f>
        <v>0.19538071299999993</v>
      </c>
      <c r="E40" s="38">
        <f t="shared" si="0"/>
        <v>0.19382134000000006</v>
      </c>
      <c r="F40" s="38">
        <f t="shared" si="0"/>
        <v>0.20033960000000006</v>
      </c>
      <c r="G40" s="38">
        <f t="shared" si="0"/>
        <v>0.20031199</v>
      </c>
    </row>
    <row r="41" spans="1:7" x14ac:dyDescent="0.4">
      <c r="A41" s="35"/>
      <c r="B41" s="12">
        <v>4096</v>
      </c>
      <c r="C41" s="38">
        <f>C38-C35</f>
        <v>0.1906491079</v>
      </c>
      <c r="D41" s="38">
        <f>D38-D35</f>
        <v>0.19693658000000003</v>
      </c>
      <c r="E41" s="38">
        <f>E38-E35</f>
        <v>0.20086630000000005</v>
      </c>
      <c r="F41" s="38">
        <f>F38-F35</f>
        <v>0.20763603999999991</v>
      </c>
      <c r="G41" s="38">
        <f>G38-G35</f>
        <v>0.20914129999999997</v>
      </c>
    </row>
    <row r="42" spans="1:7" x14ac:dyDescent="0.4">
      <c r="A42" s="35"/>
      <c r="B42" s="12" t="s">
        <v>21</v>
      </c>
      <c r="C42" s="39">
        <f>C39-C36</f>
        <v>1.392110000000002E-2</v>
      </c>
      <c r="D42" s="39"/>
      <c r="E42" s="39"/>
      <c r="F42" s="39"/>
      <c r="G42" s="39"/>
    </row>
  </sheetData>
  <mergeCells count="22">
    <mergeCell ref="A40:A42"/>
    <mergeCell ref="C36:G36"/>
    <mergeCell ref="C39:G39"/>
    <mergeCell ref="C42:G42"/>
    <mergeCell ref="A17:B17"/>
    <mergeCell ref="A19:A20"/>
    <mergeCell ref="C1:F1"/>
    <mergeCell ref="A3:A4"/>
    <mergeCell ref="A5:A6"/>
    <mergeCell ref="A7:A8"/>
    <mergeCell ref="A9:A10"/>
    <mergeCell ref="A11:A12"/>
    <mergeCell ref="A1:B1"/>
    <mergeCell ref="C17:G17"/>
    <mergeCell ref="A34:A36"/>
    <mergeCell ref="A37:A39"/>
    <mergeCell ref="C32:G32"/>
    <mergeCell ref="A21:A22"/>
    <mergeCell ref="A23:A24"/>
    <mergeCell ref="A25:A26"/>
    <mergeCell ref="A27:A28"/>
    <mergeCell ref="A32:B3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Nguyen Bao Huynh</dc:creator>
  <cp:lastModifiedBy>Van Nguyen Bao Huynh</cp:lastModifiedBy>
  <dcterms:created xsi:type="dcterms:W3CDTF">2024-05-07T07:56:10Z</dcterms:created>
  <dcterms:modified xsi:type="dcterms:W3CDTF">2024-05-08T08:18:48Z</dcterms:modified>
</cp:coreProperties>
</file>