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15\Desktop\Opti\"/>
    </mc:Choice>
  </mc:AlternateContent>
  <xr:revisionPtr revIDLastSave="0" documentId="10_ncr:100000_{AA0D1B81-D367-4B93-B361-4938DE0A5E34}" xr6:coauthVersionLast="31" xr6:coauthVersionMax="31" xr10:uidLastSave="{00000000-0000-0000-0000-000000000000}"/>
  <bookViews>
    <workbookView xWindow="0" yWindow="0" windowWidth="7476" windowHeight="5568" xr2:uid="{0918FE63-3B0E-4B2D-85BC-E7A542BE55E3}"/>
  </bookViews>
  <sheets>
    <sheet name="Roof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3" i="1"/>
  <c r="V54" i="1" l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P54" i="1"/>
  <c r="Q54" i="1" s="1"/>
  <c r="P53" i="1"/>
  <c r="Q53" i="1" s="1"/>
  <c r="P52" i="1"/>
  <c r="Q52" i="1" s="1"/>
  <c r="P51" i="1"/>
  <c r="Q51" i="1" s="1"/>
  <c r="P50" i="1"/>
  <c r="Q50" i="1"/>
  <c r="P49" i="1"/>
  <c r="Q49" i="1" s="1"/>
  <c r="P48" i="1"/>
  <c r="Q48" i="1"/>
  <c r="P47" i="1"/>
  <c r="Q47" i="1"/>
  <c r="P46" i="1"/>
  <c r="Q46" i="1" s="1"/>
  <c r="P45" i="1"/>
  <c r="Q45" i="1"/>
  <c r="P44" i="1"/>
  <c r="Q44" i="1" s="1"/>
  <c r="P43" i="1"/>
  <c r="Q43" i="1" s="1"/>
  <c r="P42" i="1"/>
  <c r="Q42" i="1" s="1"/>
  <c r="P41" i="1"/>
  <c r="Q41" i="1" s="1"/>
  <c r="P40" i="1"/>
  <c r="Q40" i="1"/>
  <c r="P39" i="1"/>
  <c r="Q39" i="1" s="1"/>
  <c r="P38" i="1"/>
  <c r="Q38" i="1" s="1"/>
  <c r="P37" i="1"/>
  <c r="Q37" i="1" s="1"/>
  <c r="P36" i="1"/>
  <c r="Q36" i="1" s="1"/>
  <c r="P35" i="1"/>
  <c r="Q35" i="1" s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5" i="1"/>
  <c r="L35" i="1" s="1"/>
  <c r="V35" i="1" s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K4" i="1"/>
  <c r="K5" i="1"/>
  <c r="K6" i="1"/>
  <c r="K7" i="1"/>
  <c r="L7" i="1" s="1"/>
  <c r="V7" i="1" s="1"/>
  <c r="K8" i="1"/>
  <c r="K9" i="1"/>
  <c r="K10" i="1"/>
  <c r="K11" i="1"/>
  <c r="L11" i="1" s="1"/>
  <c r="V11" i="1" s="1"/>
  <c r="K12" i="1"/>
  <c r="K13" i="1"/>
  <c r="L13" i="1" s="1"/>
  <c r="V13" i="1" s="1"/>
  <c r="K14" i="1"/>
  <c r="L14" i="1" s="1"/>
  <c r="V14" i="1" s="1"/>
  <c r="K15" i="1"/>
  <c r="K16" i="1"/>
  <c r="K17" i="1"/>
  <c r="K18" i="1"/>
  <c r="K19" i="1"/>
  <c r="K20" i="1"/>
  <c r="K21" i="1"/>
  <c r="L21" i="1" s="1"/>
  <c r="V21" i="1" s="1"/>
  <c r="K22" i="1"/>
  <c r="L22" i="1" s="1"/>
  <c r="V22" i="1" s="1"/>
  <c r="K23" i="1"/>
  <c r="K24" i="1"/>
  <c r="K25" i="1"/>
  <c r="K26" i="1"/>
  <c r="K27" i="1"/>
  <c r="K28" i="1"/>
  <c r="K29" i="1"/>
  <c r="L29" i="1" s="1"/>
  <c r="V29" i="1" s="1"/>
  <c r="K30" i="1"/>
  <c r="L30" i="1" s="1"/>
  <c r="V30" i="1" s="1"/>
  <c r="K31" i="1"/>
  <c r="K32" i="1"/>
  <c r="K33" i="1"/>
  <c r="K34" i="1"/>
  <c r="K3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34" i="1"/>
  <c r="V34" i="1" s="1"/>
  <c r="L33" i="1"/>
  <c r="V33" i="1" s="1"/>
  <c r="L32" i="1"/>
  <c r="V32" i="1" s="1"/>
  <c r="L31" i="1"/>
  <c r="V31" i="1" s="1"/>
  <c r="L28" i="1"/>
  <c r="V28" i="1" s="1"/>
  <c r="L27" i="1"/>
  <c r="V27" i="1" s="1"/>
  <c r="L26" i="1"/>
  <c r="V26" i="1" s="1"/>
  <c r="L25" i="1"/>
  <c r="V25" i="1" s="1"/>
  <c r="L24" i="1"/>
  <c r="V24" i="1" s="1"/>
  <c r="L23" i="1"/>
  <c r="V23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2" i="1"/>
  <c r="V12" i="1" s="1"/>
  <c r="L10" i="1"/>
  <c r="V10" i="1" s="1"/>
  <c r="L9" i="1"/>
  <c r="V9" i="1" s="1"/>
  <c r="L4" i="1"/>
  <c r="V4" i="1" s="1"/>
  <c r="L5" i="1"/>
  <c r="V5" i="1" s="1"/>
  <c r="L6" i="1"/>
  <c r="V6" i="1" s="1"/>
  <c r="L8" i="1"/>
  <c r="V8" i="1" s="1"/>
  <c r="L3" i="1"/>
  <c r="V3" i="1" s="1"/>
</calcChain>
</file>

<file path=xl/sharedStrings.xml><?xml version="1.0" encoding="utf-8"?>
<sst xmlns="http://schemas.openxmlformats.org/spreadsheetml/2006/main" count="25" uniqueCount="24">
  <si>
    <t>Obstruction factor on cell</t>
  </si>
  <si>
    <t>module number</t>
  </si>
  <si>
    <t>module centre position x</t>
  </si>
  <si>
    <t>module centre position y</t>
  </si>
  <si>
    <t>X0</t>
  </si>
  <si>
    <t>v/i</t>
  </si>
  <si>
    <t>X --&gt; 4*cellirradiance</t>
  </si>
  <si>
    <t>Average irradiance on (double)cell per year</t>
  </si>
  <si>
    <t>Shading frequency on cell as well as module per year</t>
  </si>
  <si>
    <t>Shading frequency on cell as well as module per year factored</t>
  </si>
  <si>
    <t>per cell MPP mW power  (need to multiply by the number of seconds in a year)</t>
  </si>
  <si>
    <t>per cell MPP mV voltage V</t>
  </si>
  <si>
    <t>per cell mA MPP current A</t>
  </si>
  <si>
    <t>X --&gt; 8*cellMPPpower*10 as was mW</t>
  </si>
  <si>
    <t>per module MPP power mW  (need to multiply by the number of seconds in a year)</t>
  </si>
  <si>
    <t>R ohm (optimum resistance for the cell, considering shading and its effect on the irradince of the cell, to reach MPP power) not milliOhm?</t>
  </si>
  <si>
    <t xml:space="preserve">X --&gt; 1/2*R not *10? </t>
  </si>
  <si>
    <t>per module MPP power in Watts</t>
  </si>
  <si>
    <t>Series module resistance ohm with then the parallel</t>
  </si>
  <si>
    <t>Average irradiance on module per year W/m^2</t>
  </si>
  <si>
    <t>per module MPP energy for year in kWh</t>
  </si>
  <si>
    <t>ROOF wall starts from 33 module number</t>
  </si>
  <si>
    <t>NOTE THAT EACH CELL IS 38cm x 30.3cm and each module have 8 cells in a (2x4 matrix) arranged - cells in series</t>
  </si>
  <si>
    <t>ob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</si>
</sst>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1" fillId="3" borderId="0" xfId="2"/>
    <xf numFmtId="0" fontId="3" fillId="3" borderId="0" xfId="2" applyFont="1"/>
    <xf numFmtId="0" fontId="0" fillId="3" borderId="0" xfId="2" applyFont="1"/>
    <xf numFmtId="0" fontId="3" fillId="0" borderId="0" xfId="0" applyFont="1"/>
  </cellXfs>
  <cellStyles count="3">
    <cellStyle name="20% - Accent1" xfId="2" builtinId="30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CD66-2F58-41F2-AFA3-B9F29BC2C8A9}">
  <dimension ref="A1:AA54"/>
  <sheetViews>
    <sheetView tabSelected="1" topLeftCell="A12" zoomScale="70" zoomScaleNormal="70" workbookViewId="0">
      <selection activeCell="C20" sqref="C20"/>
    </sheetView>
  </sheetViews>
  <sheetFormatPr defaultRowHeight="14.4" x14ac:dyDescent="0.3"/>
  <cols>
    <col min="1" max="1" width="42.109375" customWidth="1"/>
    <col min="2" max="2" width="17.33203125" customWidth="1"/>
    <col min="3" max="3" width="18.77734375" customWidth="1"/>
    <col min="4" max="4" width="30.21875" customWidth="1"/>
    <col min="5" max="5" width="24.77734375" customWidth="1"/>
    <col min="6" max="6" width="37.33203125" customWidth="1"/>
    <col min="7" max="7" width="29.33203125" customWidth="1"/>
    <col min="8" max="8" width="33.6640625" style="2" customWidth="1"/>
    <col min="9" max="9" width="33.6640625" style="1" customWidth="1"/>
    <col min="10" max="10" width="16.5546875" customWidth="1"/>
    <col min="11" max="11" width="20.109375" customWidth="1"/>
    <col min="12" max="12" width="23.88671875" style="2" customWidth="1"/>
    <col min="13" max="13" width="20.109375" style="1" customWidth="1"/>
    <col min="14" max="14" width="17.77734375" customWidth="1"/>
    <col min="15" max="15" width="16.44140625" customWidth="1"/>
    <col min="16" max="16" width="19.109375" customWidth="1"/>
    <col min="17" max="19" width="23.109375" style="2" customWidth="1"/>
    <col min="20" max="20" width="18.77734375" style="1" customWidth="1"/>
    <col min="21" max="21" width="8.88671875" customWidth="1"/>
    <col min="22" max="22" width="36.109375" style="2" customWidth="1"/>
    <col min="23" max="23" width="8.88671875" style="1"/>
    <col min="24" max="24" width="11.88671875" customWidth="1"/>
    <col min="25" max="25" width="24.6640625" customWidth="1"/>
    <col min="26" max="26" width="30.77734375" customWidth="1"/>
    <col min="27" max="27" width="24.44140625" customWidth="1"/>
  </cols>
  <sheetData>
    <row r="1" spans="1:27" x14ac:dyDescent="0.3">
      <c r="A1" t="s">
        <v>22</v>
      </c>
      <c r="B1" t="s">
        <v>21</v>
      </c>
      <c r="F1" t="s">
        <v>4</v>
      </c>
      <c r="G1" t="s">
        <v>4</v>
      </c>
      <c r="H1" s="2" t="s">
        <v>6</v>
      </c>
      <c r="K1" t="s">
        <v>13</v>
      </c>
      <c r="P1" t="s">
        <v>5</v>
      </c>
      <c r="Q1" s="4" t="s">
        <v>16</v>
      </c>
      <c r="R1" s="4"/>
      <c r="S1" s="4"/>
    </row>
    <row r="2" spans="1:27" x14ac:dyDescent="0.3">
      <c r="A2" t="s">
        <v>1</v>
      </c>
      <c r="B2" t="s">
        <v>2</v>
      </c>
      <c r="C2" t="s">
        <v>3</v>
      </c>
      <c r="D2" t="s">
        <v>8</v>
      </c>
      <c r="E2" t="s">
        <v>0</v>
      </c>
      <c r="F2" t="s">
        <v>9</v>
      </c>
      <c r="G2" t="s">
        <v>7</v>
      </c>
      <c r="H2" s="3" t="s">
        <v>19</v>
      </c>
      <c r="J2" t="s">
        <v>10</v>
      </c>
      <c r="K2" t="s">
        <v>14</v>
      </c>
      <c r="L2" s="3" t="s">
        <v>17</v>
      </c>
      <c r="N2" t="s">
        <v>11</v>
      </c>
      <c r="O2" t="s">
        <v>12</v>
      </c>
      <c r="P2" t="s">
        <v>15</v>
      </c>
      <c r="Q2" s="3" t="s">
        <v>18</v>
      </c>
      <c r="R2" s="3"/>
      <c r="S2" s="3"/>
      <c r="V2" s="3" t="s">
        <v>20</v>
      </c>
      <c r="X2" s="5"/>
      <c r="Y2" s="5" t="s">
        <v>23</v>
      </c>
      <c r="Z2" s="5"/>
      <c r="AA2" s="5"/>
    </row>
    <row r="3" spans="1:27" x14ac:dyDescent="0.3">
      <c r="A3">
        <v>1</v>
      </c>
      <c r="B3">
        <v>1.212</v>
      </c>
      <c r="C3">
        <v>6.08</v>
      </c>
      <c r="D3">
        <v>25.3</v>
      </c>
      <c r="E3">
        <v>5</v>
      </c>
      <c r="F3">
        <v>84.3</v>
      </c>
      <c r="G3">
        <v>120</v>
      </c>
      <c r="H3" s="2">
        <f>G3*$I$3</f>
        <v>960</v>
      </c>
      <c r="I3" s="1">
        <v>8</v>
      </c>
      <c r="J3">
        <v>0.18959999999999999</v>
      </c>
      <c r="K3">
        <f>J3*$I$3</f>
        <v>1.5167999999999999</v>
      </c>
      <c r="L3" s="2">
        <f>K3*$M$3</f>
        <v>15.167999999999999</v>
      </c>
      <c r="M3" s="1">
        <v>10</v>
      </c>
      <c r="N3">
        <v>0.44600000000000001</v>
      </c>
      <c r="O3">
        <v>0.42509999999999998</v>
      </c>
      <c r="P3">
        <f t="shared" ref="P3:P35" si="0">N3/O3</f>
        <v>1.0491649023759115</v>
      </c>
      <c r="Q3" s="2">
        <f>P3*$T$3</f>
        <v>0.52458245118795577</v>
      </c>
      <c r="R3" s="2">
        <f>Q3*$T$3</f>
        <v>0.26229122559397788</v>
      </c>
      <c r="S3" s="2">
        <f>2*Q3+$T$4</f>
        <v>1.2059049023759116</v>
      </c>
      <c r="T3" s="1">
        <v>0.5</v>
      </c>
      <c r="V3" s="2">
        <f>L3*W6</f>
        <v>55.363199999999999</v>
      </c>
      <c r="W3" s="1">
        <v>10</v>
      </c>
      <c r="Y3">
        <v>5</v>
      </c>
    </row>
    <row r="4" spans="1:27" x14ac:dyDescent="0.3">
      <c r="A4">
        <v>2</v>
      </c>
      <c r="B4">
        <v>1.212</v>
      </c>
      <c r="C4">
        <v>5.32</v>
      </c>
      <c r="D4">
        <v>15</v>
      </c>
      <c r="E4">
        <v>1</v>
      </c>
      <c r="F4">
        <v>50</v>
      </c>
      <c r="G4">
        <v>210</v>
      </c>
      <c r="H4" s="2">
        <f t="shared" ref="H4:H34" si="1">G4*$I$3</f>
        <v>1680</v>
      </c>
      <c r="J4">
        <v>0.34260000000000002</v>
      </c>
      <c r="K4">
        <f t="shared" ref="K4:K54" si="2">J4*$I$3</f>
        <v>2.7408000000000001</v>
      </c>
      <c r="L4" s="2">
        <f t="shared" ref="L4:L54" si="3">K4*$M$3</f>
        <v>27.408000000000001</v>
      </c>
      <c r="N4">
        <v>0.46</v>
      </c>
      <c r="O4">
        <v>0.74470000000000003</v>
      </c>
      <c r="P4">
        <f t="shared" si="0"/>
        <v>0.61769840204109039</v>
      </c>
      <c r="Q4" s="2">
        <f t="shared" ref="Q4:Q54" si="4">P4*$T$3</f>
        <v>0.30884920102054519</v>
      </c>
      <c r="R4" s="2">
        <f t="shared" ref="R4:R54" si="5">Q4*$T$3</f>
        <v>0.1544246005102726</v>
      </c>
      <c r="S4" s="2">
        <f t="shared" ref="S4:S54" si="6">2*Q4+$T$4</f>
        <v>0.77443840204109038</v>
      </c>
      <c r="T4" s="1">
        <v>0.15673999999999999</v>
      </c>
      <c r="V4" s="2">
        <f>L4*W6</f>
        <v>100.03920000000001</v>
      </c>
      <c r="W4" s="1">
        <v>1E-3</v>
      </c>
      <c r="Y4">
        <v>1</v>
      </c>
    </row>
    <row r="5" spans="1:27" x14ac:dyDescent="0.3">
      <c r="A5">
        <v>3</v>
      </c>
      <c r="B5">
        <v>1.212</v>
      </c>
      <c r="C5">
        <v>4.5599999999999996</v>
      </c>
      <c r="D5">
        <v>6.1</v>
      </c>
      <c r="E5">
        <v>1</v>
      </c>
      <c r="F5">
        <v>20.3</v>
      </c>
      <c r="G5">
        <v>244</v>
      </c>
      <c r="H5" s="2">
        <f t="shared" si="1"/>
        <v>1952</v>
      </c>
      <c r="J5">
        <v>0.40189999999999998</v>
      </c>
      <c r="K5">
        <f t="shared" si="2"/>
        <v>3.2151999999999998</v>
      </c>
      <c r="L5" s="2">
        <f t="shared" si="3"/>
        <v>32.152000000000001</v>
      </c>
      <c r="N5">
        <v>0.46</v>
      </c>
      <c r="O5">
        <v>0.87370000000000003</v>
      </c>
      <c r="P5">
        <f t="shared" si="0"/>
        <v>0.52649650909923318</v>
      </c>
      <c r="Q5" s="2">
        <f t="shared" si="4"/>
        <v>0.26324825454961659</v>
      </c>
      <c r="R5" s="2">
        <f t="shared" si="5"/>
        <v>0.13162412727480829</v>
      </c>
      <c r="S5" s="2">
        <f t="shared" si="6"/>
        <v>0.68323650909923317</v>
      </c>
      <c r="V5" s="2">
        <f>L5*W6</f>
        <v>117.3548</v>
      </c>
      <c r="W5" s="1">
        <v>0.01</v>
      </c>
      <c r="Y5">
        <v>1</v>
      </c>
    </row>
    <row r="6" spans="1:27" x14ac:dyDescent="0.3">
      <c r="A6">
        <v>4</v>
      </c>
      <c r="B6">
        <v>1.212</v>
      </c>
      <c r="C6">
        <v>3.8</v>
      </c>
      <c r="D6">
        <v>4.4000000000000004</v>
      </c>
      <c r="E6">
        <v>1</v>
      </c>
      <c r="F6">
        <v>14.7</v>
      </c>
      <c r="G6">
        <v>252</v>
      </c>
      <c r="H6" s="2">
        <f t="shared" si="1"/>
        <v>2016</v>
      </c>
      <c r="J6">
        <v>0.41589999999999999</v>
      </c>
      <c r="K6">
        <f t="shared" si="2"/>
        <v>3.3271999999999999</v>
      </c>
      <c r="L6" s="2">
        <f t="shared" si="3"/>
        <v>33.271999999999998</v>
      </c>
      <c r="N6">
        <v>0.46</v>
      </c>
      <c r="O6">
        <v>0.90410000000000001</v>
      </c>
      <c r="P6">
        <f t="shared" si="0"/>
        <v>0.50879327508019023</v>
      </c>
      <c r="Q6" s="2">
        <f t="shared" si="4"/>
        <v>0.25439663754009512</v>
      </c>
      <c r="R6" s="2">
        <f t="shared" si="5"/>
        <v>0.12719831877004756</v>
      </c>
      <c r="S6" s="2">
        <f t="shared" si="6"/>
        <v>0.66553327508019022</v>
      </c>
      <c r="V6" s="2">
        <f>L6*W6</f>
        <v>121.44279999999999</v>
      </c>
      <c r="W6" s="1">
        <v>3.65</v>
      </c>
      <c r="Y6">
        <v>1</v>
      </c>
    </row>
    <row r="7" spans="1:27" x14ac:dyDescent="0.3">
      <c r="A7">
        <v>5</v>
      </c>
      <c r="B7">
        <v>1.212</v>
      </c>
      <c r="C7">
        <v>3.04</v>
      </c>
      <c r="D7">
        <v>7.4</v>
      </c>
      <c r="E7">
        <v>1</v>
      </c>
      <c r="F7">
        <v>24.7</v>
      </c>
      <c r="G7">
        <v>232</v>
      </c>
      <c r="H7" s="2">
        <f t="shared" si="1"/>
        <v>1856</v>
      </c>
      <c r="J7">
        <v>0.41589999999999999</v>
      </c>
      <c r="K7">
        <f t="shared" si="2"/>
        <v>3.3271999999999999</v>
      </c>
      <c r="L7" s="2">
        <f t="shared" si="3"/>
        <v>33.271999999999998</v>
      </c>
      <c r="N7">
        <v>0.46</v>
      </c>
      <c r="O7">
        <v>0.90410000000000001</v>
      </c>
      <c r="P7">
        <f t="shared" si="0"/>
        <v>0.50879327508019023</v>
      </c>
      <c r="Q7" s="2">
        <f t="shared" si="4"/>
        <v>0.25439663754009512</v>
      </c>
      <c r="R7" s="2">
        <f t="shared" si="5"/>
        <v>0.12719831877004756</v>
      </c>
      <c r="S7" s="2">
        <f t="shared" si="6"/>
        <v>0.66553327508019022</v>
      </c>
      <c r="V7" s="2">
        <f>L7*$W$6</f>
        <v>121.44279999999999</v>
      </c>
      <c r="Y7">
        <v>1</v>
      </c>
    </row>
    <row r="8" spans="1:27" x14ac:dyDescent="0.3">
      <c r="A8">
        <v>6</v>
      </c>
      <c r="B8">
        <v>1.212</v>
      </c>
      <c r="C8">
        <v>2.2799999999999998</v>
      </c>
      <c r="D8">
        <v>7.4</v>
      </c>
      <c r="E8">
        <v>60</v>
      </c>
      <c r="F8">
        <v>24.7</v>
      </c>
      <c r="G8">
        <v>232</v>
      </c>
      <c r="H8" s="2">
        <f t="shared" si="1"/>
        <v>1856</v>
      </c>
      <c r="J8">
        <v>0.41589999999999999</v>
      </c>
      <c r="K8">
        <f t="shared" si="2"/>
        <v>3.3271999999999999</v>
      </c>
      <c r="L8" s="2">
        <f t="shared" si="3"/>
        <v>33.271999999999998</v>
      </c>
      <c r="N8">
        <v>0.46</v>
      </c>
      <c r="O8">
        <v>0.90410000000000001</v>
      </c>
      <c r="P8">
        <f t="shared" si="0"/>
        <v>0.50879327508019023</v>
      </c>
      <c r="Q8" s="2">
        <f t="shared" si="4"/>
        <v>0.25439663754009512</v>
      </c>
      <c r="R8" s="2">
        <f t="shared" si="5"/>
        <v>0.12719831877004756</v>
      </c>
      <c r="S8" s="2">
        <f t="shared" si="6"/>
        <v>0.66553327508019022</v>
      </c>
      <c r="V8" s="2">
        <f t="shared" ref="V8:V35" si="7">L8*$W$6</f>
        <v>121.44279999999999</v>
      </c>
      <c r="Y8">
        <v>60</v>
      </c>
    </row>
    <row r="9" spans="1:27" x14ac:dyDescent="0.3">
      <c r="A9">
        <v>7</v>
      </c>
      <c r="B9">
        <v>1.212</v>
      </c>
      <c r="C9">
        <v>1.52</v>
      </c>
      <c r="D9">
        <v>4</v>
      </c>
      <c r="E9">
        <v>85</v>
      </c>
      <c r="F9">
        <v>13.3</v>
      </c>
      <c r="G9">
        <v>258</v>
      </c>
      <c r="H9" s="2">
        <f t="shared" si="1"/>
        <v>2064</v>
      </c>
      <c r="J9">
        <v>0.4264</v>
      </c>
      <c r="K9">
        <f t="shared" si="2"/>
        <v>3.4112</v>
      </c>
      <c r="L9" s="2">
        <f t="shared" si="3"/>
        <v>34.112000000000002</v>
      </c>
      <c r="N9">
        <v>0.46</v>
      </c>
      <c r="O9">
        <v>0.92689999999999995</v>
      </c>
      <c r="P9">
        <f t="shared" si="0"/>
        <v>0.49627791563275442</v>
      </c>
      <c r="Q9" s="2">
        <f t="shared" si="4"/>
        <v>0.24813895781637721</v>
      </c>
      <c r="R9" s="2">
        <f t="shared" si="5"/>
        <v>0.1240694789081886</v>
      </c>
      <c r="S9" s="2">
        <f t="shared" si="6"/>
        <v>0.65301791563275446</v>
      </c>
      <c r="V9" s="2">
        <f t="shared" si="7"/>
        <v>124.50880000000001</v>
      </c>
      <c r="Y9">
        <v>85</v>
      </c>
    </row>
    <row r="10" spans="1:27" x14ac:dyDescent="0.3">
      <c r="A10">
        <v>8</v>
      </c>
      <c r="B10">
        <v>1.212</v>
      </c>
      <c r="C10">
        <v>0.76</v>
      </c>
      <c r="D10">
        <v>3.9</v>
      </c>
      <c r="E10">
        <v>85</v>
      </c>
      <c r="F10">
        <v>13</v>
      </c>
      <c r="G10">
        <v>258.39999999999998</v>
      </c>
      <c r="H10" s="2">
        <f t="shared" si="1"/>
        <v>2067.1999999999998</v>
      </c>
      <c r="J10">
        <v>0.42709999999999998</v>
      </c>
      <c r="K10">
        <f t="shared" si="2"/>
        <v>3.4167999999999998</v>
      </c>
      <c r="L10" s="2">
        <f t="shared" si="3"/>
        <v>34.167999999999999</v>
      </c>
      <c r="N10">
        <v>0.46</v>
      </c>
      <c r="O10">
        <v>0.9284</v>
      </c>
      <c r="P10">
        <f t="shared" si="0"/>
        <v>0.49547608789314951</v>
      </c>
      <c r="Q10" s="2">
        <f t="shared" si="4"/>
        <v>0.24773804394657475</v>
      </c>
      <c r="R10" s="2">
        <f t="shared" si="5"/>
        <v>0.12386902197328738</v>
      </c>
      <c r="S10" s="2">
        <f t="shared" si="6"/>
        <v>0.65221608789314955</v>
      </c>
      <c r="V10" s="2">
        <f t="shared" si="7"/>
        <v>124.7132</v>
      </c>
      <c r="Y10">
        <v>85</v>
      </c>
    </row>
    <row r="11" spans="1:27" x14ac:dyDescent="0.3">
      <c r="A11">
        <v>9</v>
      </c>
      <c r="B11">
        <v>2.4239999999999999</v>
      </c>
      <c r="C11">
        <v>6.08</v>
      </c>
      <c r="D11">
        <v>4.8</v>
      </c>
      <c r="E11">
        <v>2</v>
      </c>
      <c r="F11">
        <v>16</v>
      </c>
      <c r="G11">
        <v>248.8</v>
      </c>
      <c r="H11" s="2">
        <f t="shared" si="1"/>
        <v>1990.4</v>
      </c>
      <c r="J11">
        <v>0.4103</v>
      </c>
      <c r="K11">
        <f t="shared" si="2"/>
        <v>3.2824</v>
      </c>
      <c r="L11" s="2">
        <f t="shared" si="3"/>
        <v>32.823999999999998</v>
      </c>
      <c r="N11">
        <v>0.46</v>
      </c>
      <c r="O11">
        <v>0.89200000000000002</v>
      </c>
      <c r="P11">
        <f t="shared" si="0"/>
        <v>0.51569506726457404</v>
      </c>
      <c r="Q11" s="2">
        <f t="shared" si="4"/>
        <v>0.25784753363228702</v>
      </c>
      <c r="R11" s="2">
        <f t="shared" si="5"/>
        <v>0.12892376681614351</v>
      </c>
      <c r="S11" s="2">
        <f t="shared" si="6"/>
        <v>0.67243506726457403</v>
      </c>
      <c r="V11" s="2">
        <f t="shared" si="7"/>
        <v>119.80759999999999</v>
      </c>
      <c r="Y11">
        <v>2</v>
      </c>
    </row>
    <row r="12" spans="1:27" x14ac:dyDescent="0.3">
      <c r="A12">
        <v>10</v>
      </c>
      <c r="B12">
        <v>2.4239999999999999</v>
      </c>
      <c r="C12">
        <v>5.32</v>
      </c>
      <c r="D12">
        <v>4.4000000000000004</v>
      </c>
      <c r="E12">
        <v>1</v>
      </c>
      <c r="F12">
        <v>14.7</v>
      </c>
      <c r="G12">
        <v>252</v>
      </c>
      <c r="H12" s="2">
        <f t="shared" si="1"/>
        <v>2016</v>
      </c>
      <c r="J12">
        <v>0.41589999999999999</v>
      </c>
      <c r="K12">
        <f t="shared" si="2"/>
        <v>3.3271999999999999</v>
      </c>
      <c r="L12" s="2">
        <f t="shared" si="3"/>
        <v>33.271999999999998</v>
      </c>
      <c r="N12">
        <v>0.46</v>
      </c>
      <c r="O12">
        <v>0.90410000000000001</v>
      </c>
      <c r="P12">
        <f t="shared" si="0"/>
        <v>0.50879327508019023</v>
      </c>
      <c r="Q12" s="2">
        <f t="shared" si="4"/>
        <v>0.25439663754009512</v>
      </c>
      <c r="R12" s="2">
        <f t="shared" si="5"/>
        <v>0.12719831877004756</v>
      </c>
      <c r="S12" s="2">
        <f t="shared" si="6"/>
        <v>0.66553327508019022</v>
      </c>
      <c r="V12" s="2">
        <f t="shared" si="7"/>
        <v>121.44279999999999</v>
      </c>
      <c r="Y12">
        <v>1</v>
      </c>
    </row>
    <row r="13" spans="1:27" x14ac:dyDescent="0.3">
      <c r="A13">
        <v>11</v>
      </c>
      <c r="B13">
        <v>2.4239999999999999</v>
      </c>
      <c r="C13">
        <v>4.5599999999999996</v>
      </c>
      <c r="D13">
        <v>3.6</v>
      </c>
      <c r="E13">
        <v>1</v>
      </c>
      <c r="F13">
        <v>12</v>
      </c>
      <c r="G13">
        <v>260</v>
      </c>
      <c r="H13" s="2">
        <f t="shared" si="1"/>
        <v>2080</v>
      </c>
      <c r="J13">
        <v>0.4299</v>
      </c>
      <c r="K13">
        <f t="shared" si="2"/>
        <v>3.4392</v>
      </c>
      <c r="L13" s="2">
        <f t="shared" si="3"/>
        <v>34.392000000000003</v>
      </c>
      <c r="N13">
        <v>0.46</v>
      </c>
      <c r="O13">
        <v>0.9345</v>
      </c>
      <c r="P13">
        <f t="shared" si="0"/>
        <v>0.49224184055644732</v>
      </c>
      <c r="Q13" s="2">
        <f t="shared" si="4"/>
        <v>0.24612092027822366</v>
      </c>
      <c r="R13" s="2">
        <f t="shared" si="5"/>
        <v>0.12306046013911183</v>
      </c>
      <c r="S13" s="2">
        <f t="shared" si="6"/>
        <v>0.64898184055644736</v>
      </c>
      <c r="V13" s="2">
        <f t="shared" si="7"/>
        <v>125.53080000000001</v>
      </c>
      <c r="Y13">
        <v>1</v>
      </c>
    </row>
    <row r="14" spans="1:27" x14ac:dyDescent="0.3">
      <c r="A14">
        <v>12</v>
      </c>
      <c r="B14">
        <v>2.4239999999999999</v>
      </c>
      <c r="C14">
        <v>3.8</v>
      </c>
      <c r="D14">
        <v>2.4</v>
      </c>
      <c r="E14">
        <v>1</v>
      </c>
      <c r="F14">
        <v>8</v>
      </c>
      <c r="G14">
        <v>269</v>
      </c>
      <c r="H14" s="2">
        <f t="shared" si="1"/>
        <v>2152</v>
      </c>
      <c r="J14">
        <v>0.4456</v>
      </c>
      <c r="K14">
        <f t="shared" si="2"/>
        <v>3.5648</v>
      </c>
      <c r="L14" s="2">
        <f t="shared" si="3"/>
        <v>35.647999999999996</v>
      </c>
      <c r="N14">
        <v>0.46</v>
      </c>
      <c r="O14">
        <v>0.96860000000000002</v>
      </c>
      <c r="P14">
        <f t="shared" si="0"/>
        <v>0.4749122444765641</v>
      </c>
      <c r="Q14" s="2">
        <f t="shared" si="4"/>
        <v>0.23745612223828205</v>
      </c>
      <c r="R14" s="2">
        <f t="shared" si="5"/>
        <v>0.11872806111914103</v>
      </c>
      <c r="S14" s="2">
        <f t="shared" si="6"/>
        <v>0.6316522444765641</v>
      </c>
      <c r="V14" s="2">
        <f t="shared" si="7"/>
        <v>130.11519999999999</v>
      </c>
      <c r="Y14">
        <v>1</v>
      </c>
    </row>
    <row r="15" spans="1:27" x14ac:dyDescent="0.3">
      <c r="A15">
        <v>13</v>
      </c>
      <c r="B15">
        <v>2.4239999999999999</v>
      </c>
      <c r="C15">
        <v>3.04</v>
      </c>
      <c r="D15">
        <v>1.1000000000000001</v>
      </c>
      <c r="E15">
        <v>1</v>
      </c>
      <c r="F15">
        <v>3.7</v>
      </c>
      <c r="G15">
        <v>294.2</v>
      </c>
      <c r="H15" s="2">
        <f t="shared" si="1"/>
        <v>2353.6</v>
      </c>
      <c r="J15">
        <v>0.48959999999999998</v>
      </c>
      <c r="K15">
        <f t="shared" si="2"/>
        <v>3.9167999999999998</v>
      </c>
      <c r="L15" s="2">
        <f t="shared" si="3"/>
        <v>39.167999999999999</v>
      </c>
      <c r="N15">
        <v>0.46</v>
      </c>
      <c r="O15">
        <v>1.0643</v>
      </c>
      <c r="P15">
        <f t="shared" si="0"/>
        <v>0.43220896363807199</v>
      </c>
      <c r="Q15" s="2">
        <f t="shared" si="4"/>
        <v>0.21610448181903599</v>
      </c>
      <c r="R15" s="2">
        <f t="shared" si="5"/>
        <v>0.108052240909518</v>
      </c>
      <c r="S15" s="2">
        <f t="shared" si="6"/>
        <v>0.58894896363807203</v>
      </c>
      <c r="V15" s="2">
        <f t="shared" si="7"/>
        <v>142.9632</v>
      </c>
      <c r="Y15">
        <v>1</v>
      </c>
    </row>
    <row r="16" spans="1:27" x14ac:dyDescent="0.3">
      <c r="A16">
        <v>14</v>
      </c>
      <c r="B16">
        <v>2.4239999999999999</v>
      </c>
      <c r="C16">
        <v>2.2799999999999998</v>
      </c>
      <c r="D16">
        <v>0.6</v>
      </c>
      <c r="E16">
        <v>60</v>
      </c>
      <c r="F16">
        <v>2</v>
      </c>
      <c r="G16">
        <v>297</v>
      </c>
      <c r="H16" s="2">
        <f t="shared" si="1"/>
        <v>2376</v>
      </c>
      <c r="J16">
        <v>0.4945</v>
      </c>
      <c r="K16">
        <f t="shared" si="2"/>
        <v>3.956</v>
      </c>
      <c r="L16" s="2">
        <f t="shared" si="3"/>
        <v>39.56</v>
      </c>
      <c r="N16">
        <v>0.46</v>
      </c>
      <c r="O16">
        <v>1.0749</v>
      </c>
      <c r="P16">
        <f t="shared" si="0"/>
        <v>0.42794678574751144</v>
      </c>
      <c r="Q16" s="2">
        <f t="shared" si="4"/>
        <v>0.21397339287375572</v>
      </c>
      <c r="R16" s="2">
        <f t="shared" si="5"/>
        <v>0.10698669643687786</v>
      </c>
      <c r="S16" s="2">
        <f t="shared" si="6"/>
        <v>0.58468678574751143</v>
      </c>
      <c r="V16" s="2">
        <f t="shared" si="7"/>
        <v>144.39400000000001</v>
      </c>
      <c r="Y16">
        <v>60</v>
      </c>
    </row>
    <row r="17" spans="1:25" x14ac:dyDescent="0.3">
      <c r="A17">
        <v>15</v>
      </c>
      <c r="B17">
        <v>2.4239999999999999</v>
      </c>
      <c r="C17">
        <v>1.52</v>
      </c>
      <c r="D17">
        <v>0.5</v>
      </c>
      <c r="E17">
        <v>85</v>
      </c>
      <c r="F17">
        <v>1.7</v>
      </c>
      <c r="G17">
        <v>298.3</v>
      </c>
      <c r="H17" s="2">
        <f t="shared" si="1"/>
        <v>2386.4</v>
      </c>
      <c r="J17">
        <v>0.49669999999999997</v>
      </c>
      <c r="K17">
        <f t="shared" si="2"/>
        <v>3.9735999999999998</v>
      </c>
      <c r="L17" s="2">
        <f t="shared" si="3"/>
        <v>39.735999999999997</v>
      </c>
      <c r="N17">
        <v>0.46</v>
      </c>
      <c r="O17">
        <v>1.0798000000000001</v>
      </c>
      <c r="P17">
        <f t="shared" si="0"/>
        <v>0.42600481570661231</v>
      </c>
      <c r="Q17" s="2">
        <f t="shared" si="4"/>
        <v>0.21300240785330615</v>
      </c>
      <c r="R17" s="2">
        <f t="shared" si="5"/>
        <v>0.10650120392665308</v>
      </c>
      <c r="S17" s="2">
        <f t="shared" si="6"/>
        <v>0.5827448157066123</v>
      </c>
      <c r="V17" s="2">
        <f t="shared" si="7"/>
        <v>145.03639999999999</v>
      </c>
      <c r="Y17">
        <v>85</v>
      </c>
    </row>
    <row r="18" spans="1:25" x14ac:dyDescent="0.3">
      <c r="A18">
        <v>16</v>
      </c>
      <c r="B18">
        <v>2.4239999999999999</v>
      </c>
      <c r="C18">
        <v>0.76</v>
      </c>
      <c r="D18">
        <v>0.5</v>
      </c>
      <c r="E18">
        <v>85</v>
      </c>
      <c r="F18">
        <v>1.7</v>
      </c>
      <c r="G18">
        <v>298.3</v>
      </c>
      <c r="H18" s="2">
        <f t="shared" si="1"/>
        <v>2386.4</v>
      </c>
      <c r="J18">
        <v>0.49669999999999997</v>
      </c>
      <c r="K18">
        <f t="shared" si="2"/>
        <v>3.9735999999999998</v>
      </c>
      <c r="L18" s="2">
        <f t="shared" si="3"/>
        <v>39.735999999999997</v>
      </c>
      <c r="N18">
        <v>0.46</v>
      </c>
      <c r="O18">
        <v>1.0798000000000001</v>
      </c>
      <c r="P18">
        <f t="shared" si="0"/>
        <v>0.42600481570661231</v>
      </c>
      <c r="Q18" s="2">
        <f t="shared" si="4"/>
        <v>0.21300240785330615</v>
      </c>
      <c r="R18" s="2">
        <f t="shared" si="5"/>
        <v>0.10650120392665308</v>
      </c>
      <c r="S18" s="2">
        <f t="shared" si="6"/>
        <v>0.5827448157066123</v>
      </c>
      <c r="V18" s="2">
        <f t="shared" si="7"/>
        <v>145.03639999999999</v>
      </c>
      <c r="Y18">
        <v>85</v>
      </c>
    </row>
    <row r="19" spans="1:25" x14ac:dyDescent="0.3">
      <c r="A19">
        <v>17</v>
      </c>
      <c r="B19">
        <v>3.6360000000000001</v>
      </c>
      <c r="C19">
        <v>6.08</v>
      </c>
      <c r="D19">
        <v>1.6</v>
      </c>
      <c r="E19">
        <v>1</v>
      </c>
      <c r="F19">
        <v>5.3</v>
      </c>
      <c r="G19">
        <v>291.60000000000002</v>
      </c>
      <c r="H19" s="2">
        <f t="shared" si="1"/>
        <v>2332.8000000000002</v>
      </c>
      <c r="J19">
        <v>0.48499999999999999</v>
      </c>
      <c r="K19">
        <f t="shared" si="2"/>
        <v>3.88</v>
      </c>
      <c r="L19" s="2">
        <f t="shared" si="3"/>
        <v>38.799999999999997</v>
      </c>
      <c r="N19">
        <v>0.46</v>
      </c>
      <c r="O19">
        <v>1.0544</v>
      </c>
      <c r="P19">
        <f t="shared" si="0"/>
        <v>0.43626707132018211</v>
      </c>
      <c r="Q19" s="2">
        <f t="shared" si="4"/>
        <v>0.21813353566009105</v>
      </c>
      <c r="R19" s="2">
        <f t="shared" si="5"/>
        <v>0.10906676783004553</v>
      </c>
      <c r="S19" s="2">
        <f t="shared" si="6"/>
        <v>0.59300707132018204</v>
      </c>
      <c r="V19" s="2">
        <f t="shared" si="7"/>
        <v>141.61999999999998</v>
      </c>
      <c r="Y19">
        <v>1</v>
      </c>
    </row>
    <row r="20" spans="1:25" x14ac:dyDescent="0.3">
      <c r="A20">
        <v>18</v>
      </c>
      <c r="B20">
        <v>3.6360000000000001</v>
      </c>
      <c r="C20">
        <v>5.32</v>
      </c>
      <c r="D20">
        <v>1.1000000000000001</v>
      </c>
      <c r="E20">
        <v>1</v>
      </c>
      <c r="F20">
        <v>3.7</v>
      </c>
      <c r="G20">
        <v>294.2</v>
      </c>
      <c r="H20" s="2">
        <f t="shared" si="1"/>
        <v>2353.6</v>
      </c>
      <c r="J20">
        <v>0.48959999999999998</v>
      </c>
      <c r="K20">
        <f t="shared" si="2"/>
        <v>3.9167999999999998</v>
      </c>
      <c r="L20" s="2">
        <f t="shared" si="3"/>
        <v>39.167999999999999</v>
      </c>
      <c r="N20">
        <v>0.46</v>
      </c>
      <c r="O20">
        <v>1.0643</v>
      </c>
      <c r="P20">
        <f t="shared" si="0"/>
        <v>0.43220896363807199</v>
      </c>
      <c r="Q20" s="2">
        <f t="shared" si="4"/>
        <v>0.21610448181903599</v>
      </c>
      <c r="R20" s="2">
        <f t="shared" si="5"/>
        <v>0.108052240909518</v>
      </c>
      <c r="S20" s="2">
        <f t="shared" si="6"/>
        <v>0.58894896363807203</v>
      </c>
      <c r="V20" s="2">
        <f t="shared" si="7"/>
        <v>142.9632</v>
      </c>
      <c r="Y20">
        <v>1</v>
      </c>
    </row>
    <row r="21" spans="1:25" x14ac:dyDescent="0.3">
      <c r="A21">
        <v>19</v>
      </c>
      <c r="B21">
        <v>3.6360000000000001</v>
      </c>
      <c r="C21">
        <v>4.5599999999999996</v>
      </c>
      <c r="D21">
        <v>1.1000000000000001</v>
      </c>
      <c r="E21">
        <v>1</v>
      </c>
      <c r="F21">
        <v>3.7</v>
      </c>
      <c r="G21">
        <v>294.2</v>
      </c>
      <c r="H21" s="2">
        <f t="shared" si="1"/>
        <v>2353.6</v>
      </c>
      <c r="J21">
        <v>0.48959999999999998</v>
      </c>
      <c r="K21">
        <f t="shared" si="2"/>
        <v>3.9167999999999998</v>
      </c>
      <c r="L21" s="2">
        <f t="shared" si="3"/>
        <v>39.167999999999999</v>
      </c>
      <c r="N21">
        <v>0.46</v>
      </c>
      <c r="O21">
        <v>1.0643</v>
      </c>
      <c r="P21">
        <f t="shared" si="0"/>
        <v>0.43220896363807199</v>
      </c>
      <c r="Q21" s="2">
        <f t="shared" si="4"/>
        <v>0.21610448181903599</v>
      </c>
      <c r="R21" s="2">
        <f t="shared" si="5"/>
        <v>0.108052240909518</v>
      </c>
      <c r="S21" s="2">
        <f t="shared" si="6"/>
        <v>0.58894896363807203</v>
      </c>
      <c r="V21" s="2">
        <f t="shared" si="7"/>
        <v>142.9632</v>
      </c>
      <c r="Y21">
        <v>1</v>
      </c>
    </row>
    <row r="22" spans="1:25" x14ac:dyDescent="0.3">
      <c r="A22">
        <v>20</v>
      </c>
      <c r="B22">
        <v>3.6360000000000001</v>
      </c>
      <c r="C22">
        <v>3.8</v>
      </c>
      <c r="D22">
        <v>1.2</v>
      </c>
      <c r="E22">
        <v>1</v>
      </c>
      <c r="F22">
        <v>4</v>
      </c>
      <c r="G22">
        <v>293</v>
      </c>
      <c r="H22" s="2">
        <f t="shared" si="1"/>
        <v>2344</v>
      </c>
      <c r="J22">
        <v>0.48749999999999999</v>
      </c>
      <c r="K22">
        <f t="shared" si="2"/>
        <v>3.9</v>
      </c>
      <c r="L22" s="2">
        <f t="shared" si="3"/>
        <v>39</v>
      </c>
      <c r="N22">
        <v>0.46</v>
      </c>
      <c r="O22">
        <v>1.0597000000000001</v>
      </c>
      <c r="P22">
        <f t="shared" si="0"/>
        <v>0.43408511842974423</v>
      </c>
      <c r="Q22" s="2">
        <f t="shared" si="4"/>
        <v>0.21704255921487212</v>
      </c>
      <c r="R22" s="2">
        <f t="shared" si="5"/>
        <v>0.10852127960743606</v>
      </c>
      <c r="S22" s="2">
        <f t="shared" si="6"/>
        <v>0.59082511842974417</v>
      </c>
      <c r="V22" s="2">
        <f t="shared" si="7"/>
        <v>142.35</v>
      </c>
      <c r="Y22">
        <v>1</v>
      </c>
    </row>
    <row r="23" spans="1:25" x14ac:dyDescent="0.3">
      <c r="A23">
        <v>21</v>
      </c>
      <c r="B23">
        <v>3.6360000000000001</v>
      </c>
      <c r="C23">
        <v>3.04</v>
      </c>
      <c r="D23">
        <v>1.2</v>
      </c>
      <c r="E23">
        <v>1</v>
      </c>
      <c r="F23">
        <v>4</v>
      </c>
      <c r="G23">
        <v>293</v>
      </c>
      <c r="H23" s="2">
        <f t="shared" si="1"/>
        <v>2344</v>
      </c>
      <c r="J23">
        <v>0.48749999999999999</v>
      </c>
      <c r="K23">
        <f t="shared" si="2"/>
        <v>3.9</v>
      </c>
      <c r="L23" s="2">
        <f t="shared" si="3"/>
        <v>39</v>
      </c>
      <c r="N23">
        <v>0.46</v>
      </c>
      <c r="O23">
        <v>1.0597000000000001</v>
      </c>
      <c r="P23">
        <f t="shared" si="0"/>
        <v>0.43408511842974423</v>
      </c>
      <c r="Q23" s="2">
        <f t="shared" si="4"/>
        <v>0.21704255921487212</v>
      </c>
      <c r="R23" s="2">
        <f t="shared" si="5"/>
        <v>0.10852127960743606</v>
      </c>
      <c r="S23" s="2">
        <f t="shared" si="6"/>
        <v>0.59082511842974417</v>
      </c>
      <c r="V23" s="2">
        <f t="shared" si="7"/>
        <v>142.35</v>
      </c>
      <c r="Y23">
        <v>1</v>
      </c>
    </row>
    <row r="24" spans="1:25" x14ac:dyDescent="0.3">
      <c r="A24">
        <v>22</v>
      </c>
      <c r="B24">
        <v>3.6360000000000001</v>
      </c>
      <c r="C24">
        <v>2.2799999999999998</v>
      </c>
      <c r="D24">
        <v>0.9</v>
      </c>
      <c r="E24">
        <v>1</v>
      </c>
      <c r="F24">
        <v>3</v>
      </c>
      <c r="G24">
        <v>295.5</v>
      </c>
      <c r="H24" s="2">
        <f t="shared" si="1"/>
        <v>2364</v>
      </c>
      <c r="J24">
        <v>0.49180000000000001</v>
      </c>
      <c r="K24">
        <f t="shared" si="2"/>
        <v>3.9344000000000001</v>
      </c>
      <c r="L24" s="2">
        <f t="shared" si="3"/>
        <v>39.344000000000001</v>
      </c>
      <c r="N24">
        <v>0.46</v>
      </c>
      <c r="O24">
        <v>1.0691999999999999</v>
      </c>
      <c r="P24">
        <f t="shared" si="0"/>
        <v>0.43022820800598582</v>
      </c>
      <c r="Q24" s="2">
        <f t="shared" si="4"/>
        <v>0.21511410400299291</v>
      </c>
      <c r="R24" s="2">
        <f t="shared" si="5"/>
        <v>0.10755705200149646</v>
      </c>
      <c r="S24" s="2">
        <f t="shared" si="6"/>
        <v>0.58696820800598581</v>
      </c>
      <c r="V24" s="2">
        <f t="shared" si="7"/>
        <v>143.60560000000001</v>
      </c>
      <c r="Y24">
        <v>1</v>
      </c>
    </row>
    <row r="25" spans="1:25" x14ac:dyDescent="0.3">
      <c r="A25">
        <v>23</v>
      </c>
      <c r="B25">
        <v>3.6360000000000001</v>
      </c>
      <c r="C25">
        <v>1.52</v>
      </c>
      <c r="D25">
        <v>0.6</v>
      </c>
      <c r="E25">
        <v>10</v>
      </c>
      <c r="F25">
        <v>2</v>
      </c>
      <c r="G25">
        <v>297</v>
      </c>
      <c r="H25" s="2">
        <f t="shared" si="1"/>
        <v>2376</v>
      </c>
      <c r="J25">
        <v>0.4945</v>
      </c>
      <c r="K25">
        <f t="shared" si="2"/>
        <v>3.956</v>
      </c>
      <c r="L25" s="2">
        <f t="shared" si="3"/>
        <v>39.56</v>
      </c>
      <c r="N25">
        <v>0.46</v>
      </c>
      <c r="O25">
        <v>1.0749</v>
      </c>
      <c r="P25">
        <f t="shared" si="0"/>
        <v>0.42794678574751144</v>
      </c>
      <c r="Q25" s="2">
        <f t="shared" si="4"/>
        <v>0.21397339287375572</v>
      </c>
      <c r="R25" s="2">
        <f t="shared" si="5"/>
        <v>0.10698669643687786</v>
      </c>
      <c r="S25" s="2">
        <f t="shared" si="6"/>
        <v>0.58468678574751143</v>
      </c>
      <c r="V25" s="2">
        <f t="shared" si="7"/>
        <v>144.39400000000001</v>
      </c>
      <c r="Y25">
        <v>10</v>
      </c>
    </row>
    <row r="26" spans="1:25" x14ac:dyDescent="0.3">
      <c r="A26">
        <v>24</v>
      </c>
      <c r="B26">
        <v>3.6360000000000001</v>
      </c>
      <c r="C26">
        <v>0.76</v>
      </c>
      <c r="D26">
        <v>0.3</v>
      </c>
      <c r="E26">
        <v>10</v>
      </c>
      <c r="F26">
        <v>1</v>
      </c>
      <c r="G26">
        <v>300</v>
      </c>
      <c r="H26" s="2">
        <f t="shared" si="1"/>
        <v>2400</v>
      </c>
      <c r="J26">
        <v>0.49969999999999998</v>
      </c>
      <c r="K26">
        <f t="shared" si="2"/>
        <v>3.9975999999999998</v>
      </c>
      <c r="L26" s="2">
        <f t="shared" si="3"/>
        <v>39.975999999999999</v>
      </c>
      <c r="N26">
        <v>0.46</v>
      </c>
      <c r="O26">
        <v>1.0863</v>
      </c>
      <c r="P26">
        <f t="shared" si="0"/>
        <v>0.4234557672834392</v>
      </c>
      <c r="Q26" s="2">
        <f t="shared" si="4"/>
        <v>0.2117278836417196</v>
      </c>
      <c r="R26" s="2">
        <f t="shared" si="5"/>
        <v>0.1058639418208598</v>
      </c>
      <c r="S26" s="2">
        <f t="shared" si="6"/>
        <v>0.58019576728343925</v>
      </c>
      <c r="V26" s="2">
        <f t="shared" si="7"/>
        <v>145.91239999999999</v>
      </c>
      <c r="Y26">
        <v>10</v>
      </c>
    </row>
    <row r="27" spans="1:25" x14ac:dyDescent="0.3">
      <c r="A27">
        <v>25</v>
      </c>
      <c r="B27">
        <v>4.8479999999999999</v>
      </c>
      <c r="C27">
        <v>6.08</v>
      </c>
      <c r="D27">
        <v>6.5</v>
      </c>
      <c r="E27">
        <v>1</v>
      </c>
      <c r="F27">
        <v>21.7</v>
      </c>
      <c r="G27">
        <v>238.9</v>
      </c>
      <c r="H27" s="2">
        <f t="shared" si="1"/>
        <v>1911.2</v>
      </c>
      <c r="J27">
        <v>0.39300000000000002</v>
      </c>
      <c r="K27">
        <f t="shared" si="2"/>
        <v>3.1440000000000001</v>
      </c>
      <c r="L27" s="2">
        <f t="shared" si="3"/>
        <v>31.44</v>
      </c>
      <c r="N27">
        <v>0.46</v>
      </c>
      <c r="O27">
        <v>0.85440000000000005</v>
      </c>
      <c r="P27">
        <f t="shared" si="0"/>
        <v>0.53838951310861427</v>
      </c>
      <c r="Q27" s="2">
        <f t="shared" si="4"/>
        <v>0.26919475655430714</v>
      </c>
      <c r="R27" s="2">
        <f t="shared" si="5"/>
        <v>0.13459737827715357</v>
      </c>
      <c r="S27" s="2">
        <f t="shared" si="6"/>
        <v>0.69512951310861426</v>
      </c>
      <c r="V27" s="2">
        <f t="shared" si="7"/>
        <v>114.756</v>
      </c>
      <c r="Y27">
        <v>1</v>
      </c>
    </row>
    <row r="28" spans="1:25" x14ac:dyDescent="0.3">
      <c r="A28">
        <v>26</v>
      </c>
      <c r="B28">
        <v>4.8479999999999999</v>
      </c>
      <c r="C28">
        <v>5.32</v>
      </c>
      <c r="D28">
        <v>2.4</v>
      </c>
      <c r="E28">
        <v>1</v>
      </c>
      <c r="F28">
        <v>8</v>
      </c>
      <c r="G28">
        <v>269</v>
      </c>
      <c r="H28" s="2">
        <f t="shared" si="1"/>
        <v>2152</v>
      </c>
      <c r="J28">
        <v>0.4456</v>
      </c>
      <c r="K28">
        <f t="shared" si="2"/>
        <v>3.5648</v>
      </c>
      <c r="L28" s="2">
        <f t="shared" si="3"/>
        <v>35.647999999999996</v>
      </c>
      <c r="N28">
        <v>0.46</v>
      </c>
      <c r="O28">
        <v>0.96860000000000002</v>
      </c>
      <c r="P28">
        <f t="shared" si="0"/>
        <v>0.4749122444765641</v>
      </c>
      <c r="Q28" s="2">
        <f t="shared" si="4"/>
        <v>0.23745612223828205</v>
      </c>
      <c r="R28" s="2">
        <f t="shared" si="5"/>
        <v>0.11872806111914103</v>
      </c>
      <c r="S28" s="2">
        <f t="shared" si="6"/>
        <v>0.6316522444765641</v>
      </c>
      <c r="V28" s="2">
        <f t="shared" si="7"/>
        <v>130.11519999999999</v>
      </c>
      <c r="Y28">
        <v>1</v>
      </c>
    </row>
    <row r="29" spans="1:25" x14ac:dyDescent="0.3">
      <c r="A29">
        <v>27</v>
      </c>
      <c r="B29">
        <v>4.8479999999999999</v>
      </c>
      <c r="C29">
        <v>4.5599999999999996</v>
      </c>
      <c r="D29">
        <v>1.9</v>
      </c>
      <c r="E29">
        <v>1</v>
      </c>
      <c r="F29">
        <v>6.3</v>
      </c>
      <c r="G29">
        <v>275</v>
      </c>
      <c r="H29" s="2">
        <f t="shared" si="1"/>
        <v>2200</v>
      </c>
      <c r="J29">
        <v>0.45600000000000002</v>
      </c>
      <c r="K29">
        <f t="shared" si="2"/>
        <v>3.6480000000000001</v>
      </c>
      <c r="L29" s="2">
        <f t="shared" si="3"/>
        <v>36.480000000000004</v>
      </c>
      <c r="N29">
        <v>0.46</v>
      </c>
      <c r="O29">
        <v>0.99139999999999995</v>
      </c>
      <c r="P29">
        <f t="shared" si="0"/>
        <v>0.46399031672382496</v>
      </c>
      <c r="Q29" s="2">
        <f t="shared" si="4"/>
        <v>0.23199515836191248</v>
      </c>
      <c r="R29" s="2">
        <f t="shared" si="5"/>
        <v>0.11599757918095624</v>
      </c>
      <c r="S29" s="2">
        <f t="shared" si="6"/>
        <v>0.62073031672382495</v>
      </c>
      <c r="V29" s="2">
        <f t="shared" si="7"/>
        <v>133.15200000000002</v>
      </c>
      <c r="Y29">
        <v>1</v>
      </c>
    </row>
    <row r="30" spans="1:25" x14ac:dyDescent="0.3">
      <c r="A30">
        <v>28</v>
      </c>
      <c r="B30">
        <v>4.8479999999999999</v>
      </c>
      <c r="C30">
        <v>3.8</v>
      </c>
      <c r="D30">
        <v>1.9</v>
      </c>
      <c r="E30">
        <v>1</v>
      </c>
      <c r="F30">
        <v>6.3</v>
      </c>
      <c r="G30">
        <v>275</v>
      </c>
      <c r="H30" s="2">
        <f t="shared" si="1"/>
        <v>2200</v>
      </c>
      <c r="J30">
        <v>0.45600000000000002</v>
      </c>
      <c r="K30">
        <f t="shared" si="2"/>
        <v>3.6480000000000001</v>
      </c>
      <c r="L30" s="2">
        <f t="shared" si="3"/>
        <v>36.480000000000004</v>
      </c>
      <c r="N30">
        <v>0.46</v>
      </c>
      <c r="O30">
        <v>0.99139999999999995</v>
      </c>
      <c r="P30">
        <f t="shared" si="0"/>
        <v>0.46399031672382496</v>
      </c>
      <c r="Q30" s="2">
        <f t="shared" si="4"/>
        <v>0.23199515836191248</v>
      </c>
      <c r="R30" s="2">
        <f t="shared" si="5"/>
        <v>0.11599757918095624</v>
      </c>
      <c r="S30" s="2">
        <f t="shared" si="6"/>
        <v>0.62073031672382495</v>
      </c>
      <c r="V30" s="2">
        <f t="shared" si="7"/>
        <v>133.15200000000002</v>
      </c>
      <c r="Y30">
        <v>1</v>
      </c>
    </row>
    <row r="31" spans="1:25" x14ac:dyDescent="0.3">
      <c r="A31">
        <v>29</v>
      </c>
      <c r="B31">
        <v>4.8479999999999999</v>
      </c>
      <c r="C31">
        <v>3.04</v>
      </c>
      <c r="D31">
        <v>1.9</v>
      </c>
      <c r="E31">
        <v>1</v>
      </c>
      <c r="F31">
        <v>6.3</v>
      </c>
      <c r="G31">
        <v>275</v>
      </c>
      <c r="H31" s="2">
        <f t="shared" si="1"/>
        <v>2200</v>
      </c>
      <c r="J31">
        <v>0.45600000000000002</v>
      </c>
      <c r="K31">
        <f t="shared" si="2"/>
        <v>3.6480000000000001</v>
      </c>
      <c r="L31" s="2">
        <f t="shared" si="3"/>
        <v>36.480000000000004</v>
      </c>
      <c r="N31">
        <v>0.46</v>
      </c>
      <c r="O31">
        <v>0.99139999999999995</v>
      </c>
      <c r="P31">
        <f t="shared" si="0"/>
        <v>0.46399031672382496</v>
      </c>
      <c r="Q31" s="2">
        <f t="shared" si="4"/>
        <v>0.23199515836191248</v>
      </c>
      <c r="R31" s="2">
        <f t="shared" si="5"/>
        <v>0.11599757918095624</v>
      </c>
      <c r="S31" s="2">
        <f t="shared" si="6"/>
        <v>0.62073031672382495</v>
      </c>
      <c r="V31" s="2">
        <f t="shared" si="7"/>
        <v>133.15200000000002</v>
      </c>
      <c r="Y31">
        <v>1</v>
      </c>
    </row>
    <row r="32" spans="1:25" x14ac:dyDescent="0.3">
      <c r="A32">
        <v>30</v>
      </c>
      <c r="B32">
        <v>4.8479999999999999</v>
      </c>
      <c r="C32">
        <v>2.2799999999999998</v>
      </c>
      <c r="D32">
        <v>1.9</v>
      </c>
      <c r="E32">
        <v>1</v>
      </c>
      <c r="F32">
        <v>6.3</v>
      </c>
      <c r="G32">
        <v>275</v>
      </c>
      <c r="H32" s="2">
        <f t="shared" si="1"/>
        <v>2200</v>
      </c>
      <c r="J32">
        <v>0.45600000000000002</v>
      </c>
      <c r="K32">
        <f t="shared" si="2"/>
        <v>3.6480000000000001</v>
      </c>
      <c r="L32" s="2">
        <f t="shared" si="3"/>
        <v>36.480000000000004</v>
      </c>
      <c r="N32">
        <v>0.46</v>
      </c>
      <c r="O32">
        <v>0.99139999999999995</v>
      </c>
      <c r="P32">
        <f t="shared" si="0"/>
        <v>0.46399031672382496</v>
      </c>
      <c r="Q32" s="2">
        <f t="shared" si="4"/>
        <v>0.23199515836191248</v>
      </c>
      <c r="R32" s="2">
        <f t="shared" si="5"/>
        <v>0.11599757918095624</v>
      </c>
      <c r="S32" s="2">
        <f t="shared" si="6"/>
        <v>0.62073031672382495</v>
      </c>
      <c r="V32" s="2">
        <f t="shared" si="7"/>
        <v>133.15200000000002</v>
      </c>
      <c r="Y32">
        <v>1</v>
      </c>
    </row>
    <row r="33" spans="1:25" x14ac:dyDescent="0.3">
      <c r="A33">
        <v>31</v>
      </c>
      <c r="B33">
        <v>4.8479999999999999</v>
      </c>
      <c r="C33">
        <v>1.52</v>
      </c>
      <c r="D33">
        <v>2</v>
      </c>
      <c r="E33">
        <v>1</v>
      </c>
      <c r="F33">
        <v>6.7</v>
      </c>
      <c r="G33">
        <v>276.5</v>
      </c>
      <c r="H33" s="2">
        <f t="shared" si="1"/>
        <v>2212</v>
      </c>
      <c r="J33">
        <v>0.4587</v>
      </c>
      <c r="K33">
        <f t="shared" si="2"/>
        <v>3.6696</v>
      </c>
      <c r="L33" s="2">
        <f t="shared" si="3"/>
        <v>36.695999999999998</v>
      </c>
      <c r="N33">
        <v>0.46</v>
      </c>
      <c r="O33">
        <v>0.99709999999999999</v>
      </c>
      <c r="P33">
        <f t="shared" si="0"/>
        <v>0.4613378798515696</v>
      </c>
      <c r="Q33" s="2">
        <f t="shared" si="4"/>
        <v>0.2306689399257848</v>
      </c>
      <c r="R33" s="2">
        <f t="shared" si="5"/>
        <v>0.1153344699628924</v>
      </c>
      <c r="S33" s="2">
        <f t="shared" si="6"/>
        <v>0.61807787985156959</v>
      </c>
      <c r="V33" s="2">
        <f t="shared" si="7"/>
        <v>133.94039999999998</v>
      </c>
      <c r="Y33">
        <v>1</v>
      </c>
    </row>
    <row r="34" spans="1:25" x14ac:dyDescent="0.3">
      <c r="A34">
        <v>32</v>
      </c>
      <c r="B34">
        <v>4.8479999999999999</v>
      </c>
      <c r="C34">
        <v>0.76</v>
      </c>
      <c r="D34">
        <v>1.9</v>
      </c>
      <c r="E34">
        <v>1</v>
      </c>
      <c r="F34">
        <v>6.3</v>
      </c>
      <c r="G34">
        <v>275</v>
      </c>
      <c r="H34" s="2">
        <f t="shared" si="1"/>
        <v>2200</v>
      </c>
      <c r="J34">
        <v>0.45600000000000002</v>
      </c>
      <c r="K34">
        <f t="shared" si="2"/>
        <v>3.6480000000000001</v>
      </c>
      <c r="L34" s="2">
        <f t="shared" si="3"/>
        <v>36.480000000000004</v>
      </c>
      <c r="N34">
        <v>0.46</v>
      </c>
      <c r="O34">
        <v>0.99139999999999995</v>
      </c>
      <c r="P34">
        <f t="shared" si="0"/>
        <v>0.46399031672382496</v>
      </c>
      <c r="Q34" s="2">
        <f t="shared" si="4"/>
        <v>0.23199515836191248</v>
      </c>
      <c r="R34" s="2">
        <f t="shared" si="5"/>
        <v>0.11599757918095624</v>
      </c>
      <c r="S34" s="2">
        <f t="shared" si="6"/>
        <v>0.62073031672382495</v>
      </c>
      <c r="V34" s="2">
        <f t="shared" si="7"/>
        <v>133.15200000000002</v>
      </c>
      <c r="Y34">
        <v>1</v>
      </c>
    </row>
    <row r="35" spans="1:25" x14ac:dyDescent="0.3">
      <c r="A35">
        <v>33</v>
      </c>
      <c r="B35">
        <v>1.212</v>
      </c>
      <c r="C35">
        <f>0.76*-1</f>
        <v>-0.76</v>
      </c>
      <c r="E35">
        <v>80</v>
      </c>
      <c r="F35">
        <v>7.4</v>
      </c>
      <c r="G35">
        <f>H35/$I$3</f>
        <v>235</v>
      </c>
      <c r="H35" s="2">
        <v>1880</v>
      </c>
      <c r="J35">
        <v>0.38619999999999999</v>
      </c>
      <c r="K35">
        <f t="shared" si="2"/>
        <v>3.0895999999999999</v>
      </c>
      <c r="L35" s="2">
        <f t="shared" si="3"/>
        <v>30.896000000000001</v>
      </c>
      <c r="N35">
        <v>0.46</v>
      </c>
      <c r="O35">
        <v>0.83960000000000001</v>
      </c>
      <c r="P35">
        <f t="shared" si="0"/>
        <v>0.54787994282991903</v>
      </c>
      <c r="Q35" s="2">
        <f t="shared" si="4"/>
        <v>0.27393997141495952</v>
      </c>
      <c r="R35" s="2">
        <f t="shared" si="5"/>
        <v>0.13696998570747976</v>
      </c>
      <c r="S35" s="2">
        <f t="shared" si="6"/>
        <v>0.70461994282991902</v>
      </c>
      <c r="V35" s="2">
        <f t="shared" si="7"/>
        <v>112.7704</v>
      </c>
      <c r="Y35">
        <v>2</v>
      </c>
    </row>
    <row r="36" spans="1:25" x14ac:dyDescent="0.3">
      <c r="A36">
        <v>34</v>
      </c>
      <c r="B36">
        <v>1.212</v>
      </c>
      <c r="C36">
        <f>1.52*-1</f>
        <v>-1.52</v>
      </c>
      <c r="E36">
        <v>80</v>
      </c>
      <c r="F36">
        <v>7.4</v>
      </c>
      <c r="G36">
        <f t="shared" ref="G36:G54" si="8">H36/$I$3</f>
        <v>235</v>
      </c>
      <c r="H36" s="2">
        <v>1880</v>
      </c>
      <c r="J36">
        <v>0.38619999999999999</v>
      </c>
      <c r="K36">
        <f t="shared" si="2"/>
        <v>3.0895999999999999</v>
      </c>
      <c r="L36" s="2">
        <f t="shared" si="3"/>
        <v>30.896000000000001</v>
      </c>
      <c r="N36">
        <v>0.46</v>
      </c>
      <c r="O36">
        <v>0.83960000000000001</v>
      </c>
      <c r="P36">
        <f t="shared" ref="P36:P54" si="9">N36/O36</f>
        <v>0.54787994282991903</v>
      </c>
      <c r="Q36" s="2">
        <f t="shared" si="4"/>
        <v>0.27393997141495952</v>
      </c>
      <c r="R36" s="2">
        <f t="shared" si="5"/>
        <v>0.13696998570747976</v>
      </c>
      <c r="S36" s="2">
        <f t="shared" si="6"/>
        <v>0.70461994282991902</v>
      </c>
      <c r="V36" s="2">
        <f>L36*W6</f>
        <v>112.7704</v>
      </c>
      <c r="Y36">
        <v>2</v>
      </c>
    </row>
    <row r="37" spans="1:25" x14ac:dyDescent="0.3">
      <c r="A37">
        <v>35</v>
      </c>
      <c r="B37">
        <v>1.212</v>
      </c>
      <c r="C37">
        <f>2.28*-1</f>
        <v>-2.2799999999999998</v>
      </c>
      <c r="E37">
        <v>76</v>
      </c>
      <c r="F37">
        <v>1</v>
      </c>
      <c r="G37">
        <f t="shared" si="8"/>
        <v>275</v>
      </c>
      <c r="H37" s="2">
        <v>2200</v>
      </c>
      <c r="J37">
        <v>0.45600000000000002</v>
      </c>
      <c r="K37">
        <f t="shared" si="2"/>
        <v>3.6480000000000001</v>
      </c>
      <c r="L37" s="2">
        <f t="shared" si="3"/>
        <v>36.480000000000004</v>
      </c>
      <c r="N37">
        <v>0.46</v>
      </c>
      <c r="O37">
        <v>0.99139999999999995</v>
      </c>
      <c r="P37">
        <f t="shared" si="9"/>
        <v>0.46399031672382496</v>
      </c>
      <c r="Q37" s="2">
        <f t="shared" si="4"/>
        <v>0.23199515836191248</v>
      </c>
      <c r="R37" s="2">
        <f t="shared" si="5"/>
        <v>0.11599757918095624</v>
      </c>
      <c r="S37" s="2">
        <f t="shared" si="6"/>
        <v>0.62073031672382495</v>
      </c>
      <c r="V37" s="4">
        <f>L37*W6</f>
        <v>133.15200000000002</v>
      </c>
      <c r="Y37">
        <v>1</v>
      </c>
    </row>
    <row r="38" spans="1:25" x14ac:dyDescent="0.3">
      <c r="A38">
        <v>36</v>
      </c>
      <c r="B38">
        <v>1.212</v>
      </c>
      <c r="C38">
        <f>5.32*-1</f>
        <v>-5.32</v>
      </c>
      <c r="E38">
        <v>1</v>
      </c>
      <c r="F38">
        <v>1</v>
      </c>
      <c r="G38">
        <f t="shared" si="8"/>
        <v>275</v>
      </c>
      <c r="H38" s="2">
        <v>2200</v>
      </c>
      <c r="J38">
        <v>0.45600000000000002</v>
      </c>
      <c r="K38">
        <f t="shared" si="2"/>
        <v>3.6480000000000001</v>
      </c>
      <c r="L38" s="2">
        <f t="shared" si="3"/>
        <v>36.480000000000004</v>
      </c>
      <c r="N38">
        <v>0.46</v>
      </c>
      <c r="O38">
        <v>0.99139999999999995</v>
      </c>
      <c r="P38">
        <f t="shared" si="9"/>
        <v>0.46399031672382496</v>
      </c>
      <c r="Q38" s="2">
        <f t="shared" si="4"/>
        <v>0.23199515836191248</v>
      </c>
      <c r="R38" s="2">
        <f t="shared" si="5"/>
        <v>0.11599757918095624</v>
      </c>
      <c r="S38" s="2">
        <f t="shared" si="6"/>
        <v>0.62073031672382495</v>
      </c>
      <c r="V38" s="4">
        <f>L38*W6</f>
        <v>133.15200000000002</v>
      </c>
      <c r="Y38">
        <v>1</v>
      </c>
    </row>
    <row r="39" spans="1:25" x14ac:dyDescent="0.3">
      <c r="A39">
        <v>37</v>
      </c>
      <c r="B39">
        <v>1.212</v>
      </c>
      <c r="C39">
        <f>6.08*-1</f>
        <v>-6.08</v>
      </c>
      <c r="E39">
        <v>1</v>
      </c>
      <c r="F39">
        <v>7</v>
      </c>
      <c r="G39">
        <f t="shared" si="8"/>
        <v>237.5</v>
      </c>
      <c r="H39" s="2">
        <v>1900</v>
      </c>
      <c r="J39">
        <v>0.3906</v>
      </c>
      <c r="K39">
        <f t="shared" si="2"/>
        <v>3.1248</v>
      </c>
      <c r="L39" s="2">
        <f t="shared" si="3"/>
        <v>31.248000000000001</v>
      </c>
      <c r="N39">
        <v>0.46</v>
      </c>
      <c r="O39">
        <v>0.84909999999999997</v>
      </c>
      <c r="P39">
        <f t="shared" si="9"/>
        <v>0.54175008832881877</v>
      </c>
      <c r="Q39" s="2">
        <f t="shared" si="4"/>
        <v>0.27087504416440938</v>
      </c>
      <c r="R39" s="2">
        <f t="shared" si="5"/>
        <v>0.13543752208220469</v>
      </c>
      <c r="S39" s="2">
        <f t="shared" si="6"/>
        <v>0.69849008832881876</v>
      </c>
      <c r="V39" s="2">
        <f>L39*W6</f>
        <v>114.0552</v>
      </c>
      <c r="Y39">
        <v>1</v>
      </c>
    </row>
    <row r="40" spans="1:25" x14ac:dyDescent="0.3">
      <c r="A40">
        <v>38</v>
      </c>
      <c r="B40">
        <v>2.4239999999999999</v>
      </c>
      <c r="C40">
        <f>0.76*-1</f>
        <v>-0.76</v>
      </c>
      <c r="E40">
        <v>80</v>
      </c>
      <c r="F40">
        <v>4.3</v>
      </c>
      <c r="G40">
        <f t="shared" si="8"/>
        <v>243.75</v>
      </c>
      <c r="H40" s="2">
        <v>1950</v>
      </c>
      <c r="J40">
        <v>0.40150000000000002</v>
      </c>
      <c r="K40">
        <f t="shared" si="2"/>
        <v>3.2120000000000002</v>
      </c>
      <c r="L40" s="2">
        <f t="shared" si="3"/>
        <v>32.120000000000005</v>
      </c>
      <c r="N40">
        <v>0.46</v>
      </c>
      <c r="O40">
        <v>0.87280000000000002</v>
      </c>
      <c r="P40">
        <f t="shared" si="9"/>
        <v>0.52703941338221816</v>
      </c>
      <c r="Q40" s="2">
        <f t="shared" si="4"/>
        <v>0.26351970669110908</v>
      </c>
      <c r="R40" s="2">
        <f t="shared" si="5"/>
        <v>0.13175985334555454</v>
      </c>
      <c r="S40" s="2">
        <f t="shared" si="6"/>
        <v>0.68377941338221815</v>
      </c>
      <c r="V40" s="2">
        <f>L40*W6</f>
        <v>117.23800000000001</v>
      </c>
      <c r="Y40">
        <v>2</v>
      </c>
    </row>
    <row r="41" spans="1:25" x14ac:dyDescent="0.3">
      <c r="A41">
        <v>39</v>
      </c>
      <c r="B41">
        <v>2.4239999999999999</v>
      </c>
      <c r="C41">
        <f>1.52*-1</f>
        <v>-1.52</v>
      </c>
      <c r="E41">
        <v>80</v>
      </c>
      <c r="F41">
        <v>4.3</v>
      </c>
      <c r="G41">
        <f t="shared" si="8"/>
        <v>243.75</v>
      </c>
      <c r="H41" s="2">
        <v>1950</v>
      </c>
      <c r="J41">
        <v>0.40150000000000002</v>
      </c>
      <c r="K41">
        <f t="shared" si="2"/>
        <v>3.2120000000000002</v>
      </c>
      <c r="L41" s="2">
        <f t="shared" si="3"/>
        <v>32.120000000000005</v>
      </c>
      <c r="N41">
        <v>0.46</v>
      </c>
      <c r="O41">
        <v>0.87280000000000002</v>
      </c>
      <c r="P41">
        <f t="shared" si="9"/>
        <v>0.52703941338221816</v>
      </c>
      <c r="Q41" s="2">
        <f t="shared" si="4"/>
        <v>0.26351970669110908</v>
      </c>
      <c r="R41" s="2">
        <f t="shared" si="5"/>
        <v>0.13175985334555454</v>
      </c>
      <c r="S41" s="2">
        <f t="shared" si="6"/>
        <v>0.68377941338221815</v>
      </c>
      <c r="V41" s="2">
        <f>L41*W6</f>
        <v>117.23800000000001</v>
      </c>
      <c r="Y41">
        <v>2</v>
      </c>
    </row>
    <row r="42" spans="1:25" x14ac:dyDescent="0.3">
      <c r="A42">
        <v>40</v>
      </c>
      <c r="B42">
        <v>2.4239999999999999</v>
      </c>
      <c r="C42">
        <f>2.28*-1</f>
        <v>-2.2799999999999998</v>
      </c>
      <c r="E42">
        <v>74</v>
      </c>
      <c r="F42">
        <v>1</v>
      </c>
      <c r="G42">
        <f t="shared" si="8"/>
        <v>275</v>
      </c>
      <c r="H42" s="2">
        <v>2200</v>
      </c>
      <c r="J42">
        <v>0.45600000000000002</v>
      </c>
      <c r="K42">
        <f t="shared" si="2"/>
        <v>3.6480000000000001</v>
      </c>
      <c r="L42" s="2">
        <f t="shared" si="3"/>
        <v>36.480000000000004</v>
      </c>
      <c r="N42">
        <v>0.46</v>
      </c>
      <c r="O42">
        <v>0.99139999999999995</v>
      </c>
      <c r="P42">
        <f t="shared" si="9"/>
        <v>0.46399031672382496</v>
      </c>
      <c r="Q42" s="2">
        <f t="shared" si="4"/>
        <v>0.23199515836191248</v>
      </c>
      <c r="R42" s="2">
        <f t="shared" si="5"/>
        <v>0.11599757918095624</v>
      </c>
      <c r="S42" s="2">
        <f t="shared" si="6"/>
        <v>0.62073031672382495</v>
      </c>
      <c r="V42" s="2">
        <f>L42*W6</f>
        <v>133.15200000000002</v>
      </c>
      <c r="Y42">
        <v>1</v>
      </c>
    </row>
    <row r="43" spans="1:25" x14ac:dyDescent="0.3">
      <c r="A43">
        <v>41</v>
      </c>
      <c r="B43">
        <v>2.4239999999999999</v>
      </c>
      <c r="C43">
        <f>5.32*-1</f>
        <v>-5.32</v>
      </c>
      <c r="E43">
        <v>1</v>
      </c>
      <c r="F43">
        <v>1</v>
      </c>
      <c r="G43">
        <f t="shared" si="8"/>
        <v>275</v>
      </c>
      <c r="H43" s="2">
        <v>2200</v>
      </c>
      <c r="J43">
        <v>0.45600000000000002</v>
      </c>
      <c r="K43">
        <f t="shared" si="2"/>
        <v>3.6480000000000001</v>
      </c>
      <c r="L43" s="2">
        <f t="shared" si="3"/>
        <v>36.480000000000004</v>
      </c>
      <c r="N43">
        <v>0.46</v>
      </c>
      <c r="O43">
        <v>0.99139999999999995</v>
      </c>
      <c r="P43">
        <f t="shared" si="9"/>
        <v>0.46399031672382496</v>
      </c>
      <c r="Q43" s="2">
        <f t="shared" si="4"/>
        <v>0.23199515836191248</v>
      </c>
      <c r="R43" s="2">
        <f t="shared" si="5"/>
        <v>0.11599757918095624</v>
      </c>
      <c r="S43" s="2">
        <f t="shared" si="6"/>
        <v>0.62073031672382495</v>
      </c>
      <c r="V43" s="2">
        <f>L43*W6</f>
        <v>133.15200000000002</v>
      </c>
      <c r="Y43">
        <v>1</v>
      </c>
    </row>
    <row r="44" spans="1:25" x14ac:dyDescent="0.3">
      <c r="A44">
        <v>42</v>
      </c>
      <c r="B44">
        <v>2.4239999999999999</v>
      </c>
      <c r="C44">
        <f>6.08*-1</f>
        <v>-6.08</v>
      </c>
      <c r="E44">
        <v>1</v>
      </c>
      <c r="F44">
        <v>7</v>
      </c>
      <c r="G44">
        <f t="shared" si="8"/>
        <v>237.5</v>
      </c>
      <c r="H44" s="2">
        <v>1900</v>
      </c>
      <c r="J44">
        <v>0.3906</v>
      </c>
      <c r="K44">
        <f t="shared" si="2"/>
        <v>3.1248</v>
      </c>
      <c r="L44" s="2">
        <f t="shared" si="3"/>
        <v>31.248000000000001</v>
      </c>
      <c r="N44">
        <v>0.46</v>
      </c>
      <c r="O44">
        <v>0.84909999999999997</v>
      </c>
      <c r="P44">
        <f t="shared" si="9"/>
        <v>0.54175008832881877</v>
      </c>
      <c r="Q44" s="2">
        <f t="shared" si="4"/>
        <v>0.27087504416440938</v>
      </c>
      <c r="R44" s="2">
        <f t="shared" si="5"/>
        <v>0.13543752208220469</v>
      </c>
      <c r="S44" s="2">
        <f t="shared" si="6"/>
        <v>0.69849008832881876</v>
      </c>
      <c r="V44" s="2">
        <f>L44*W6</f>
        <v>114.0552</v>
      </c>
      <c r="Y44">
        <v>1</v>
      </c>
    </row>
    <row r="45" spans="1:25" x14ac:dyDescent="0.3">
      <c r="A45">
        <v>43</v>
      </c>
      <c r="B45">
        <v>3.6360000000000001</v>
      </c>
      <c r="C45">
        <f>0.76*-1</f>
        <v>-0.76</v>
      </c>
      <c r="E45">
        <v>80</v>
      </c>
      <c r="F45">
        <v>3.3</v>
      </c>
      <c r="G45">
        <f t="shared" si="8"/>
        <v>250</v>
      </c>
      <c r="H45" s="2">
        <v>2000</v>
      </c>
      <c r="J45">
        <v>0.41239999999999999</v>
      </c>
      <c r="K45">
        <f t="shared" si="2"/>
        <v>3.2991999999999999</v>
      </c>
      <c r="L45" s="2">
        <f t="shared" si="3"/>
        <v>32.991999999999997</v>
      </c>
      <c r="N45">
        <v>0.46</v>
      </c>
      <c r="O45">
        <v>0.89649999999999996</v>
      </c>
      <c r="P45">
        <f t="shared" si="9"/>
        <v>0.51310652537646406</v>
      </c>
      <c r="Q45" s="2">
        <f t="shared" si="4"/>
        <v>0.25655326268823203</v>
      </c>
      <c r="R45" s="2">
        <f t="shared" si="5"/>
        <v>0.12827663134411602</v>
      </c>
      <c r="S45" s="2">
        <f t="shared" si="6"/>
        <v>0.66984652537646405</v>
      </c>
      <c r="V45" s="2">
        <f>L45*W6</f>
        <v>120.42079999999999</v>
      </c>
      <c r="Y45">
        <v>2</v>
      </c>
    </row>
    <row r="46" spans="1:25" x14ac:dyDescent="0.3">
      <c r="A46">
        <v>44</v>
      </c>
      <c r="B46">
        <v>3.6360000000000001</v>
      </c>
      <c r="C46">
        <f>1.52*-1</f>
        <v>-1.52</v>
      </c>
      <c r="E46">
        <v>2</v>
      </c>
      <c r="F46">
        <v>3.3</v>
      </c>
      <c r="G46">
        <f t="shared" si="8"/>
        <v>250</v>
      </c>
      <c r="H46" s="2">
        <v>2000</v>
      </c>
      <c r="J46">
        <v>0.41239999999999999</v>
      </c>
      <c r="K46">
        <f t="shared" si="2"/>
        <v>3.2991999999999999</v>
      </c>
      <c r="L46" s="2">
        <f t="shared" si="3"/>
        <v>32.991999999999997</v>
      </c>
      <c r="N46">
        <v>0.46</v>
      </c>
      <c r="O46">
        <v>0.89649999999999996</v>
      </c>
      <c r="P46">
        <f t="shared" si="9"/>
        <v>0.51310652537646406</v>
      </c>
      <c r="Q46" s="2">
        <f t="shared" si="4"/>
        <v>0.25655326268823203</v>
      </c>
      <c r="R46" s="2">
        <f t="shared" si="5"/>
        <v>0.12827663134411602</v>
      </c>
      <c r="S46" s="2">
        <f t="shared" si="6"/>
        <v>0.66984652537646405</v>
      </c>
      <c r="V46" s="4">
        <f>L46*W6</f>
        <v>120.42079999999999</v>
      </c>
      <c r="Y46">
        <v>2</v>
      </c>
    </row>
    <row r="47" spans="1:25" x14ac:dyDescent="0.3">
      <c r="A47">
        <v>45</v>
      </c>
      <c r="B47">
        <v>3.6360000000000001</v>
      </c>
      <c r="C47">
        <f>2.28*-1</f>
        <v>-2.2799999999999998</v>
      </c>
      <c r="E47">
        <v>2</v>
      </c>
      <c r="F47">
        <v>1</v>
      </c>
      <c r="G47">
        <f t="shared" si="8"/>
        <v>275</v>
      </c>
      <c r="H47" s="2">
        <v>2200</v>
      </c>
      <c r="J47">
        <v>0.45600000000000002</v>
      </c>
      <c r="K47">
        <f t="shared" si="2"/>
        <v>3.6480000000000001</v>
      </c>
      <c r="L47" s="2">
        <f t="shared" si="3"/>
        <v>36.480000000000004</v>
      </c>
      <c r="N47">
        <v>0.46</v>
      </c>
      <c r="O47">
        <v>0.99139999999999995</v>
      </c>
      <c r="P47">
        <f t="shared" si="9"/>
        <v>0.46399031672382496</v>
      </c>
      <c r="Q47" s="2">
        <f t="shared" si="4"/>
        <v>0.23199515836191248</v>
      </c>
      <c r="R47" s="2">
        <f t="shared" si="5"/>
        <v>0.11599757918095624</v>
      </c>
      <c r="S47" s="2">
        <f t="shared" si="6"/>
        <v>0.62073031672382495</v>
      </c>
      <c r="V47" s="2">
        <f>L47*W6</f>
        <v>133.15200000000002</v>
      </c>
      <c r="Y47">
        <v>1</v>
      </c>
    </row>
    <row r="48" spans="1:25" x14ac:dyDescent="0.3">
      <c r="A48">
        <v>46</v>
      </c>
      <c r="B48">
        <v>3.6360000000000001</v>
      </c>
      <c r="C48">
        <f>5.32*-1</f>
        <v>-5.32</v>
      </c>
      <c r="E48">
        <v>2</v>
      </c>
      <c r="F48">
        <v>1</v>
      </c>
      <c r="G48">
        <f t="shared" si="8"/>
        <v>275</v>
      </c>
      <c r="H48" s="2">
        <v>2200</v>
      </c>
      <c r="J48">
        <v>0.45600000000000002</v>
      </c>
      <c r="K48">
        <f t="shared" si="2"/>
        <v>3.6480000000000001</v>
      </c>
      <c r="L48" s="2">
        <f t="shared" si="3"/>
        <v>36.480000000000004</v>
      </c>
      <c r="N48">
        <v>0.46</v>
      </c>
      <c r="O48">
        <v>0.99139999999999995</v>
      </c>
      <c r="P48">
        <f t="shared" si="9"/>
        <v>0.46399031672382496</v>
      </c>
      <c r="Q48" s="2">
        <f t="shared" si="4"/>
        <v>0.23199515836191248</v>
      </c>
      <c r="R48" s="2">
        <f t="shared" si="5"/>
        <v>0.11599757918095624</v>
      </c>
      <c r="S48" s="2">
        <f t="shared" si="6"/>
        <v>0.62073031672382495</v>
      </c>
      <c r="V48" s="4">
        <f>L48*W6</f>
        <v>133.15200000000002</v>
      </c>
      <c r="Y48">
        <v>1</v>
      </c>
    </row>
    <row r="49" spans="1:25" x14ac:dyDescent="0.3">
      <c r="A49">
        <v>47</v>
      </c>
      <c r="B49">
        <v>3.6360000000000001</v>
      </c>
      <c r="C49">
        <f>6.08*-1</f>
        <v>-6.08</v>
      </c>
      <c r="E49">
        <v>2</v>
      </c>
      <c r="F49">
        <v>7</v>
      </c>
      <c r="G49">
        <f t="shared" si="8"/>
        <v>237.5</v>
      </c>
      <c r="H49" s="2">
        <v>1900</v>
      </c>
      <c r="J49">
        <v>0.3906</v>
      </c>
      <c r="K49">
        <f t="shared" si="2"/>
        <v>3.1248</v>
      </c>
      <c r="L49" s="2">
        <f t="shared" si="3"/>
        <v>31.248000000000001</v>
      </c>
      <c r="N49">
        <v>0.46</v>
      </c>
      <c r="O49">
        <v>0.84909999999999997</v>
      </c>
      <c r="P49">
        <f t="shared" si="9"/>
        <v>0.54175008832881877</v>
      </c>
      <c r="Q49" s="2">
        <f t="shared" si="4"/>
        <v>0.27087504416440938</v>
      </c>
      <c r="R49" s="2">
        <f t="shared" si="5"/>
        <v>0.13543752208220469</v>
      </c>
      <c r="S49" s="2">
        <f t="shared" si="6"/>
        <v>0.69849008832881876</v>
      </c>
      <c r="V49" s="2">
        <f>L49*W6</f>
        <v>114.0552</v>
      </c>
      <c r="Y49">
        <v>1</v>
      </c>
    </row>
    <row r="50" spans="1:25" x14ac:dyDescent="0.3">
      <c r="A50">
        <v>48</v>
      </c>
      <c r="B50">
        <v>4.8479999999999999</v>
      </c>
      <c r="C50">
        <f>0.76*-1</f>
        <v>-0.76</v>
      </c>
      <c r="E50">
        <v>2</v>
      </c>
      <c r="F50">
        <v>2.8</v>
      </c>
      <c r="G50">
        <f t="shared" si="8"/>
        <v>252.5</v>
      </c>
      <c r="H50" s="2">
        <v>2020</v>
      </c>
      <c r="J50">
        <v>0.4168</v>
      </c>
      <c r="K50">
        <f t="shared" si="2"/>
        <v>3.3344</v>
      </c>
      <c r="L50" s="2">
        <f t="shared" si="3"/>
        <v>33.344000000000001</v>
      </c>
      <c r="N50">
        <v>0.46</v>
      </c>
      <c r="O50">
        <v>0.90600000000000003</v>
      </c>
      <c r="P50">
        <f t="shared" si="9"/>
        <v>0.50772626931567333</v>
      </c>
      <c r="Q50" s="2">
        <f t="shared" si="4"/>
        <v>0.25386313465783666</v>
      </c>
      <c r="R50" s="2">
        <f t="shared" si="5"/>
        <v>0.12693156732891833</v>
      </c>
      <c r="S50" s="2">
        <f t="shared" si="6"/>
        <v>0.66446626931567332</v>
      </c>
      <c r="V50" s="4">
        <f>L50*W6</f>
        <v>121.7056</v>
      </c>
      <c r="Y50">
        <v>2</v>
      </c>
    </row>
    <row r="51" spans="1:25" x14ac:dyDescent="0.3">
      <c r="A51">
        <v>49</v>
      </c>
      <c r="B51">
        <v>4.8479999999999999</v>
      </c>
      <c r="C51">
        <f>1.52*-1</f>
        <v>-1.52</v>
      </c>
      <c r="E51">
        <v>1</v>
      </c>
      <c r="F51">
        <v>2.8</v>
      </c>
      <c r="G51">
        <f t="shared" si="8"/>
        <v>252.5</v>
      </c>
      <c r="H51" s="2">
        <v>2020</v>
      </c>
      <c r="J51">
        <v>0.4168</v>
      </c>
      <c r="K51">
        <f t="shared" si="2"/>
        <v>3.3344</v>
      </c>
      <c r="L51" s="2">
        <f t="shared" si="3"/>
        <v>33.344000000000001</v>
      </c>
      <c r="N51">
        <v>0.46</v>
      </c>
      <c r="O51">
        <v>0.90600000000000003</v>
      </c>
      <c r="P51">
        <f t="shared" si="9"/>
        <v>0.50772626931567333</v>
      </c>
      <c r="Q51" s="2">
        <f t="shared" si="4"/>
        <v>0.25386313465783666</v>
      </c>
      <c r="R51" s="2">
        <f t="shared" si="5"/>
        <v>0.12693156732891833</v>
      </c>
      <c r="S51" s="2">
        <f t="shared" si="6"/>
        <v>0.66446626931567332</v>
      </c>
      <c r="V51" s="2">
        <f>L51*W6</f>
        <v>121.7056</v>
      </c>
      <c r="Y51">
        <v>2</v>
      </c>
    </row>
    <row r="52" spans="1:25" x14ac:dyDescent="0.3">
      <c r="A52">
        <v>50</v>
      </c>
      <c r="B52">
        <v>4.8479999999999999</v>
      </c>
      <c r="C52">
        <f>2.28*-1</f>
        <v>-2.2799999999999998</v>
      </c>
      <c r="E52">
        <v>1</v>
      </c>
      <c r="F52">
        <v>1</v>
      </c>
      <c r="G52">
        <f t="shared" si="8"/>
        <v>275</v>
      </c>
      <c r="H52" s="2">
        <v>2200</v>
      </c>
      <c r="J52">
        <v>0.45600000000000002</v>
      </c>
      <c r="K52">
        <f t="shared" si="2"/>
        <v>3.6480000000000001</v>
      </c>
      <c r="L52" s="2">
        <f t="shared" si="3"/>
        <v>36.480000000000004</v>
      </c>
      <c r="N52">
        <v>0.46</v>
      </c>
      <c r="O52">
        <v>0.99139999999999995</v>
      </c>
      <c r="P52">
        <f t="shared" si="9"/>
        <v>0.46399031672382496</v>
      </c>
      <c r="Q52" s="2">
        <f t="shared" si="4"/>
        <v>0.23199515836191248</v>
      </c>
      <c r="R52" s="2">
        <f t="shared" si="5"/>
        <v>0.11599757918095624</v>
      </c>
      <c r="S52" s="2">
        <f t="shared" si="6"/>
        <v>0.62073031672382495</v>
      </c>
      <c r="V52" s="2">
        <f>L52*W6</f>
        <v>133.15200000000002</v>
      </c>
      <c r="Y52">
        <v>1</v>
      </c>
    </row>
    <row r="53" spans="1:25" x14ac:dyDescent="0.3">
      <c r="A53">
        <v>51</v>
      </c>
      <c r="B53">
        <v>4.8479999999999999</v>
      </c>
      <c r="C53">
        <f>5.32*-1</f>
        <v>-5.32</v>
      </c>
      <c r="E53">
        <v>1</v>
      </c>
      <c r="F53">
        <v>2.5</v>
      </c>
      <c r="G53">
        <f t="shared" si="8"/>
        <v>260</v>
      </c>
      <c r="H53" s="2">
        <v>2080</v>
      </c>
      <c r="J53">
        <v>0.4299</v>
      </c>
      <c r="K53">
        <f t="shared" si="2"/>
        <v>3.4392</v>
      </c>
      <c r="L53" s="2">
        <f t="shared" si="3"/>
        <v>34.392000000000003</v>
      </c>
      <c r="N53">
        <v>0.46</v>
      </c>
      <c r="O53">
        <v>0.9345</v>
      </c>
      <c r="P53">
        <f t="shared" si="9"/>
        <v>0.49224184055644732</v>
      </c>
      <c r="Q53" s="2">
        <f t="shared" si="4"/>
        <v>0.24612092027822366</v>
      </c>
      <c r="R53" s="2">
        <f t="shared" si="5"/>
        <v>0.12306046013911183</v>
      </c>
      <c r="S53" s="2">
        <f t="shared" si="6"/>
        <v>0.64898184055644736</v>
      </c>
      <c r="V53" s="2">
        <f>L53*W6</f>
        <v>125.53080000000001</v>
      </c>
      <c r="Y53">
        <v>1</v>
      </c>
    </row>
    <row r="54" spans="1:25" x14ac:dyDescent="0.3">
      <c r="A54">
        <v>52</v>
      </c>
      <c r="B54">
        <v>4.8479999999999999</v>
      </c>
      <c r="C54">
        <f>6.08*-1</f>
        <v>-6.08</v>
      </c>
      <c r="E54">
        <v>1</v>
      </c>
      <c r="F54">
        <v>7.3</v>
      </c>
      <c r="G54">
        <f t="shared" si="8"/>
        <v>236.875</v>
      </c>
      <c r="H54" s="2">
        <v>1895</v>
      </c>
      <c r="J54">
        <v>0.38950000000000001</v>
      </c>
      <c r="K54">
        <f t="shared" si="2"/>
        <v>3.1160000000000001</v>
      </c>
      <c r="L54" s="2">
        <f t="shared" si="3"/>
        <v>31.16</v>
      </c>
      <c r="N54">
        <v>0.46</v>
      </c>
      <c r="O54">
        <v>0.84670000000000001</v>
      </c>
      <c r="P54">
        <f t="shared" si="9"/>
        <v>0.54328569741348764</v>
      </c>
      <c r="Q54" s="2">
        <f t="shared" si="4"/>
        <v>0.27164284870674382</v>
      </c>
      <c r="R54" s="2">
        <f t="shared" si="5"/>
        <v>0.13582142435337191</v>
      </c>
      <c r="S54" s="2">
        <f t="shared" si="6"/>
        <v>0.70002569741348764</v>
      </c>
      <c r="V54" s="2">
        <f>L54*W6</f>
        <v>113.73399999999999</v>
      </c>
      <c r="Y5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cad15</dc:creator>
  <cp:lastModifiedBy>cad15</cp:lastModifiedBy>
  <dcterms:created xsi:type="dcterms:W3CDTF">2018-11-03T13:54:14Z</dcterms:created>
  <dcterms:modified xsi:type="dcterms:W3CDTF">2018-12-12T19:02:23Z</dcterms:modified>
</cp:coreProperties>
</file>