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terbacon/code/python/data_science_course/"/>
    </mc:Choice>
  </mc:AlternateContent>
  <xr:revisionPtr revIDLastSave="0" documentId="13_ncr:1_{93B84916-508A-1746-834C-1E06CA7DF9D8}" xr6:coauthVersionLast="47" xr6:coauthVersionMax="47" xr10:uidLastSave="{00000000-0000-0000-0000-000000000000}"/>
  <bookViews>
    <workbookView xWindow="44500" yWindow="-2620" windowWidth="28040" windowHeight="17440" xr2:uid="{2B48785B-C6E9-8046-B019-A044E3A299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F6" i="1" s="1"/>
  <c r="B12" i="1"/>
  <c r="D10" i="1" s="1"/>
  <c r="F8" i="1" l="1"/>
  <c r="F3" i="1"/>
  <c r="F5" i="1"/>
  <c r="F7" i="1"/>
  <c r="F9" i="1"/>
  <c r="F10" i="1"/>
  <c r="F4" i="1"/>
  <c r="G10" i="1"/>
  <c r="E10" i="1"/>
  <c r="D3" i="1"/>
  <c r="D4" i="1"/>
  <c r="D5" i="1"/>
  <c r="D6" i="1"/>
  <c r="D7" i="1"/>
  <c r="D8" i="1"/>
  <c r="D9" i="1"/>
  <c r="G9" i="1" l="1"/>
  <c r="E9" i="1"/>
  <c r="E8" i="1"/>
  <c r="G8" i="1"/>
  <c r="E7" i="1"/>
  <c r="G7" i="1"/>
  <c r="E6" i="1"/>
  <c r="G6" i="1"/>
  <c r="E5" i="1"/>
  <c r="G5" i="1"/>
  <c r="E4" i="1"/>
  <c r="G4" i="1"/>
  <c r="E3" i="1"/>
  <c r="G3" i="1"/>
  <c r="G12" i="1" s="1"/>
  <c r="G13" i="1" s="1"/>
  <c r="B15" i="1" s="1"/>
  <c r="I6" i="1" s="1"/>
  <c r="I5" i="1" l="1"/>
  <c r="I8" i="1"/>
  <c r="I3" i="1"/>
  <c r="E12" i="1"/>
  <c r="E13" i="1" s="1"/>
  <c r="B14" i="1" s="1"/>
  <c r="I7" i="1"/>
  <c r="I9" i="1"/>
  <c r="I4" i="1"/>
  <c r="I10" i="1"/>
  <c r="H10" i="1" l="1"/>
  <c r="J10" i="1" s="1"/>
  <c r="H7" i="1"/>
  <c r="J7" i="1" s="1"/>
  <c r="H4" i="1"/>
  <c r="J4" i="1" s="1"/>
  <c r="H6" i="1"/>
  <c r="J6" i="1" s="1"/>
  <c r="H9" i="1"/>
  <c r="J9" i="1" s="1"/>
  <c r="H5" i="1"/>
  <c r="J5" i="1" s="1"/>
  <c r="H8" i="1"/>
  <c r="J8" i="1" s="1"/>
  <c r="H3" i="1"/>
  <c r="J3" i="1" s="1"/>
  <c r="B16" i="1" s="1"/>
  <c r="B17" i="1" s="1"/>
  <c r="B19" i="1" s="1"/>
</calcChain>
</file>

<file path=xl/sharedStrings.xml><?xml version="1.0" encoding="utf-8"?>
<sst xmlns="http://schemas.openxmlformats.org/spreadsheetml/2006/main" count="43" uniqueCount="40">
  <si>
    <t>Minutes Running</t>
  </si>
  <si>
    <t>Weight By Week</t>
  </si>
  <si>
    <t>Independent</t>
  </si>
  <si>
    <t>Dependent</t>
  </si>
  <si>
    <t>Variance</t>
  </si>
  <si>
    <t>σ squared</t>
  </si>
  <si>
    <t>Σ (Xi - μ)^2 / n</t>
  </si>
  <si>
    <t>Xi - μ</t>
  </si>
  <si>
    <t>(Xi - μ)^2</t>
  </si>
  <si>
    <t>Sum of Squares</t>
  </si>
  <si>
    <t>Variance of Population</t>
  </si>
  <si>
    <t>Variance of Sample</t>
  </si>
  <si>
    <t>Σ (Xi - μ)^2 / (n - 1)</t>
  </si>
  <si>
    <t>s squared</t>
  </si>
  <si>
    <t>Yi - μ</t>
  </si>
  <si>
    <t>(Yi - μ)^2</t>
  </si>
  <si>
    <t>VARIANCE X</t>
  </si>
  <si>
    <t>VARIANCE Y</t>
  </si>
  <si>
    <t>Std. Dev. (σx) of xi</t>
  </si>
  <si>
    <t>Std. Dev. (σy) of yi</t>
  </si>
  <si>
    <t>Correlation Coefficient</t>
  </si>
  <si>
    <t>(Zx)i</t>
  </si>
  <si>
    <t>(Zx)i = (Xi - μx) / σx</t>
  </si>
  <si>
    <t>(Zy)i</t>
  </si>
  <si>
    <t>STANDARDIZED VALUE</t>
  </si>
  <si>
    <t>(Zx)I * (Zy)i</t>
  </si>
  <si>
    <t>Sum of the product of Std. Values</t>
  </si>
  <si>
    <t>Divide By n (n -1 if sample)</t>
  </si>
  <si>
    <t>Correlation Coeffiecient (r):</t>
  </si>
  <si>
    <t>Mean (μx)  of x coordinates (xi)</t>
  </si>
  <si>
    <t>Mean (μy)  of y coordinates (yi)</t>
  </si>
  <si>
    <t>r significance</t>
  </si>
  <si>
    <t>Perfect correlation</t>
  </si>
  <si>
    <t>.5 - 1</t>
  </si>
  <si>
    <t>Strong correlation</t>
  </si>
  <si>
    <t>.3 - .5</t>
  </si>
  <si>
    <t>Moderate correlation</t>
  </si>
  <si>
    <t>0 - .3</t>
  </si>
  <si>
    <t>Low correlation</t>
  </si>
  <si>
    <t>No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</si>
</sst>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8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8" fontId="1" fillId="0" borderId="0" xfId="0" applyNumberFormat="1" applyFont="1"/>
    <xf numFmtId="0" fontId="1" fillId="0" borderId="4" xfId="0" applyFont="1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0" fillId="0" borderId="3" xfId="0" applyBorder="1" applyAlignment="1">
      <alignment horizontal="right"/>
    </xf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9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Weight By Week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Sheet1!$B$3:$B$10</c:f>
              <c:numCache>
                <c:formatCode>General</c:formatCode>
                <c:ptCount val="8"/>
                <c:pt idx="0">
                  <c:v>90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62</c:v>
                </c:pt>
                <c:pt idx="5">
                  <c:v>55</c:v>
                </c:pt>
                <c:pt idx="6">
                  <c:v>58</c:v>
                </c:pt>
                <c:pt idx="7">
                  <c:v>60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180</c:v>
                </c:pt>
                <c:pt idx="1">
                  <c:v>178</c:v>
                </c:pt>
                <c:pt idx="2">
                  <c:v>179</c:v>
                </c:pt>
                <c:pt idx="3">
                  <c:v>177</c:v>
                </c:pt>
                <c:pt idx="4">
                  <c:v>180</c:v>
                </c:pt>
                <c:pt idx="5">
                  <c:v>179</c:v>
                </c:pt>
                <c:pt idx="6">
                  <c:v>177</c:v>
                </c:pt>
                <c:pt idx="7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7-5B47-86AF-E09CB728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152991"/>
        <c:axId val="1419760351"/>
      </c:scatterChart>
      <c:valAx>
        <c:axId val="141915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60351"/>
        <c:crosses val="autoZero"/>
        <c:crossBetween val="midCat"/>
      </c:valAx>
      <c:valAx>
        <c:axId val="14197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5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374649</xdr:colOff>
      <xdr:row>13</xdr:row>
      <xdr:rowOff>146050</xdr:rowOff>
    </xdr:from>
    <xdr:to>
      <xdr:col>11</xdr:col>
      <xdr:colOff>1388532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C7CE5-6B04-1CC6-7D9C-CD8F4FCCD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92A2-3850-1641-845E-EDB8081197D4}">
  <dimension ref="A1:N25"/>
  <sheetViews>
    <sheetView tabSelected="1" topLeftCell="A2" workbookViewId="0">
      <selection activeCell="B24" sqref="B24"/>
    </sheetView>
  </sheetViews>
  <sheetFormatPr baseColWidth="10" defaultRowHeight="16" x14ac:dyDescent="0.2"/>
  <cols>
    <col min="1" max="1" width="29.1640625" bestFit="1" customWidth="1"/>
    <col min="2" max="2" width="15" bestFit="1" customWidth="1"/>
    <col min="3" max="3" width="15.1640625" bestFit="1" customWidth="1"/>
    <col min="4" max="4" width="18.6640625" bestFit="1" customWidth="1"/>
    <col min="5" max="5" width="8.6640625" bestFit="1" customWidth="1"/>
    <col min="6" max="6" width="14" bestFit="1" customWidth="1"/>
    <col min="7" max="7" width="8.6640625" bestFit="1" customWidth="1"/>
    <col min="8" max="8" width="8.6640625" customWidth="1"/>
    <col min="9" max="9" width="12.83203125" bestFit="1" customWidth="1"/>
    <col min="10" max="11" width="12.83203125" customWidth="1"/>
    <col min="12" max="12" width="19.83203125" bestFit="1" customWidth="1"/>
    <col min="14" max="14" width="16.5" bestFit="1" customWidth="1"/>
  </cols>
  <sheetData>
    <row r="1" spans="1:14" x14ac:dyDescent="0.2">
      <c r="B1" s="3" t="s">
        <v>2</v>
      </c>
      <c r="C1" s="3" t="s">
        <v>3</v>
      </c>
      <c r="D1" s="6" t="s">
        <v>16</v>
      </c>
      <c r="E1" s="7"/>
      <c r="F1" s="6" t="s">
        <v>17</v>
      </c>
      <c r="G1" s="7"/>
      <c r="H1" s="6" t="s">
        <v>24</v>
      </c>
      <c r="I1" s="10"/>
      <c r="J1" s="7"/>
      <c r="K1" s="8"/>
    </row>
    <row r="2" spans="1:14" x14ac:dyDescent="0.2">
      <c r="B2" s="1" t="s">
        <v>0</v>
      </c>
      <c r="C2" s="1" t="s">
        <v>1</v>
      </c>
      <c r="D2" s="4" t="s">
        <v>7</v>
      </c>
      <c r="E2" s="4" t="s">
        <v>8</v>
      </c>
      <c r="F2" s="4" t="s">
        <v>14</v>
      </c>
      <c r="G2" s="4" t="s">
        <v>15</v>
      </c>
      <c r="H2" s="4" t="s">
        <v>21</v>
      </c>
      <c r="I2" s="4" t="s">
        <v>23</v>
      </c>
      <c r="J2" s="4" t="s">
        <v>25</v>
      </c>
      <c r="K2" s="4"/>
      <c r="L2" s="1" t="s">
        <v>10</v>
      </c>
      <c r="M2" t="s">
        <v>5</v>
      </c>
      <c r="N2" t="s">
        <v>6</v>
      </c>
    </row>
    <row r="3" spans="1:14" x14ac:dyDescent="0.2">
      <c r="B3">
        <v>90</v>
      </c>
      <c r="C3">
        <v>180</v>
      </c>
      <c r="D3">
        <f>B3-$B$12</f>
        <v>26.875</v>
      </c>
      <c r="E3" s="5">
        <f>D3*D3</f>
        <v>722.265625</v>
      </c>
      <c r="F3" s="5">
        <f>C3-$B$13</f>
        <v>1.75</v>
      </c>
      <c r="G3" s="5">
        <f>F3*F3</f>
        <v>3.0625</v>
      </c>
      <c r="H3" s="5">
        <f>D3/$B$14</f>
        <v>2.3404155043043628</v>
      </c>
      <c r="I3" s="5">
        <f>F3/$B$15</f>
        <v>1.2572371141874243</v>
      </c>
      <c r="J3" s="5">
        <f>I3*H3</f>
        <v>2.9424572346311226</v>
      </c>
      <c r="K3" s="5"/>
      <c r="L3" s="1" t="s">
        <v>11</v>
      </c>
      <c r="M3" t="s">
        <v>13</v>
      </c>
      <c r="N3" t="s">
        <v>12</v>
      </c>
    </row>
    <row r="4" spans="1:14" x14ac:dyDescent="0.2">
      <c r="B4">
        <v>50</v>
      </c>
      <c r="C4">
        <v>178</v>
      </c>
      <c r="D4">
        <f t="shared" ref="D4:D10" si="0">B4-$B$12</f>
        <v>-13.125</v>
      </c>
      <c r="E4" s="5">
        <f t="shared" ref="E4:G10" si="1">D4*D4</f>
        <v>172.265625</v>
      </c>
      <c r="F4" s="5">
        <f t="shared" ref="F4:F10" si="2">C4-$B$13</f>
        <v>-0.25</v>
      </c>
      <c r="G4" s="5">
        <f t="shared" si="1"/>
        <v>6.25E-2</v>
      </c>
      <c r="H4" s="5">
        <f t="shared" ref="H4:H10" si="3">D4/$B$14</f>
        <v>-1.1429936183812004</v>
      </c>
      <c r="I4" s="5">
        <f t="shared" ref="I4:I10" si="4">F4/$B$15</f>
        <v>-0.17960530202677491</v>
      </c>
      <c r="J4" s="5">
        <f t="shared" ref="J4:J10" si="5">I4*H4</f>
        <v>0.20528771404403179</v>
      </c>
      <c r="K4" s="5"/>
    </row>
    <row r="5" spans="1:14" x14ac:dyDescent="0.2">
      <c r="B5">
        <v>60</v>
      </c>
      <c r="C5">
        <v>179</v>
      </c>
      <c r="D5">
        <f t="shared" si="0"/>
        <v>-3.125</v>
      </c>
      <c r="E5" s="5">
        <f t="shared" si="1"/>
        <v>9.765625</v>
      </c>
      <c r="F5" s="5">
        <f t="shared" si="2"/>
        <v>0.75</v>
      </c>
      <c r="G5" s="5">
        <f t="shared" si="1"/>
        <v>0.5625</v>
      </c>
      <c r="H5" s="5">
        <f t="shared" si="3"/>
        <v>-0.27214133770980964</v>
      </c>
      <c r="I5" s="5">
        <f t="shared" si="4"/>
        <v>0.5388159060803247</v>
      </c>
      <c r="J5" s="5">
        <f t="shared" si="5"/>
        <v>-0.14663408146002271</v>
      </c>
      <c r="K5" s="5"/>
      <c r="L5" t="s">
        <v>22</v>
      </c>
    </row>
    <row r="6" spans="1:14" x14ac:dyDescent="0.2">
      <c r="B6">
        <v>70</v>
      </c>
      <c r="C6">
        <v>177</v>
      </c>
      <c r="D6">
        <f t="shared" si="0"/>
        <v>6.875</v>
      </c>
      <c r="E6" s="5">
        <f t="shared" si="1"/>
        <v>47.265625</v>
      </c>
      <c r="F6" s="5">
        <f t="shared" si="2"/>
        <v>-1.25</v>
      </c>
      <c r="G6" s="5">
        <f t="shared" si="1"/>
        <v>1.5625</v>
      </c>
      <c r="H6" s="5">
        <f t="shared" si="3"/>
        <v>0.59871094296158123</v>
      </c>
      <c r="I6" s="5">
        <f t="shared" si="4"/>
        <v>-0.89802651013387458</v>
      </c>
      <c r="J6" s="5">
        <f t="shared" si="5"/>
        <v>-0.53765829868675008</v>
      </c>
      <c r="K6" s="5"/>
    </row>
    <row r="7" spans="1:14" x14ac:dyDescent="0.2">
      <c r="B7">
        <v>62</v>
      </c>
      <c r="C7">
        <v>180</v>
      </c>
      <c r="D7">
        <f t="shared" si="0"/>
        <v>-1.125</v>
      </c>
      <c r="E7" s="5">
        <f t="shared" si="1"/>
        <v>1.265625</v>
      </c>
      <c r="F7" s="5">
        <f t="shared" si="2"/>
        <v>1.75</v>
      </c>
      <c r="G7" s="5">
        <f t="shared" si="1"/>
        <v>3.0625</v>
      </c>
      <c r="H7" s="5">
        <f t="shared" si="3"/>
        <v>-9.7970881575531465E-2</v>
      </c>
      <c r="I7" s="5">
        <f t="shared" si="4"/>
        <v>1.2572371141874243</v>
      </c>
      <c r="J7" s="5">
        <f t="shared" si="5"/>
        <v>-0.12317262842641909</v>
      </c>
      <c r="K7" s="5"/>
    </row>
    <row r="8" spans="1:14" x14ac:dyDescent="0.2">
      <c r="B8">
        <v>55</v>
      </c>
      <c r="C8">
        <v>179</v>
      </c>
      <c r="D8">
        <f t="shared" si="0"/>
        <v>-8.125</v>
      </c>
      <c r="E8" s="5">
        <f t="shared" si="1"/>
        <v>66.015625</v>
      </c>
      <c r="F8" s="5">
        <f t="shared" si="2"/>
        <v>0.75</v>
      </c>
      <c r="G8" s="5">
        <f t="shared" si="1"/>
        <v>0.5625</v>
      </c>
      <c r="H8" s="5">
        <f t="shared" si="3"/>
        <v>-0.70756747804550502</v>
      </c>
      <c r="I8" s="5">
        <f t="shared" si="4"/>
        <v>0.5388159060803247</v>
      </c>
      <c r="J8" s="5">
        <f t="shared" si="5"/>
        <v>-0.38124861179605907</v>
      </c>
      <c r="K8" s="5"/>
    </row>
    <row r="9" spans="1:14" x14ac:dyDescent="0.2">
      <c r="B9">
        <v>58</v>
      </c>
      <c r="C9">
        <v>177</v>
      </c>
      <c r="D9">
        <f t="shared" si="0"/>
        <v>-5.125</v>
      </c>
      <c r="E9" s="5">
        <f t="shared" si="1"/>
        <v>26.265625</v>
      </c>
      <c r="F9" s="5">
        <f t="shared" si="2"/>
        <v>-1.25</v>
      </c>
      <c r="G9" s="5">
        <f t="shared" si="1"/>
        <v>1.5625</v>
      </c>
      <c r="H9" s="5">
        <f t="shared" si="3"/>
        <v>-0.44631179384408781</v>
      </c>
      <c r="I9" s="5">
        <f t="shared" si="4"/>
        <v>-0.89802651013387458</v>
      </c>
      <c r="J9" s="5">
        <f t="shared" si="5"/>
        <v>0.40079982265739544</v>
      </c>
      <c r="K9" s="5"/>
    </row>
    <row r="10" spans="1:14" x14ac:dyDescent="0.2">
      <c r="B10">
        <v>60</v>
      </c>
      <c r="C10">
        <v>176</v>
      </c>
      <c r="D10">
        <f t="shared" si="0"/>
        <v>-3.125</v>
      </c>
      <c r="E10" s="5">
        <f t="shared" si="1"/>
        <v>9.765625</v>
      </c>
      <c r="F10" s="5">
        <f t="shared" si="2"/>
        <v>-2.25</v>
      </c>
      <c r="G10" s="5">
        <f t="shared" si="1"/>
        <v>5.0625</v>
      </c>
      <c r="H10" s="5">
        <f t="shared" si="3"/>
        <v>-0.27214133770980964</v>
      </c>
      <c r="I10" s="5">
        <f t="shared" si="4"/>
        <v>-1.6164477182409742</v>
      </c>
      <c r="J10" s="5">
        <f t="shared" si="5"/>
        <v>0.4399022443800682</v>
      </c>
      <c r="K10" s="5"/>
    </row>
    <row r="11" spans="1:14" x14ac:dyDescent="0.2">
      <c r="A11" s="1" t="s">
        <v>20</v>
      </c>
      <c r="E11" s="5"/>
      <c r="G11" s="5"/>
      <c r="H11" s="5"/>
    </row>
    <row r="12" spans="1:14" x14ac:dyDescent="0.2">
      <c r="A12" t="s">
        <v>29</v>
      </c>
      <c r="B12">
        <f>AVERAGE(B3:B10)</f>
        <v>63.125</v>
      </c>
      <c r="D12" t="s">
        <v>9</v>
      </c>
      <c r="E12" s="5">
        <f>SUM(E3:E10)</f>
        <v>1054.875</v>
      </c>
      <c r="F12" t="s">
        <v>9</v>
      </c>
      <c r="G12" s="5">
        <f>SUM(G3:G10)</f>
        <v>15.5</v>
      </c>
      <c r="H12" s="5"/>
    </row>
    <row r="13" spans="1:14" x14ac:dyDescent="0.2">
      <c r="A13" t="s">
        <v>30</v>
      </c>
      <c r="B13" s="5">
        <f>AVERAGE(C3:C10)</f>
        <v>178.25</v>
      </c>
      <c r="D13" t="s">
        <v>4</v>
      </c>
      <c r="E13">
        <f>E12/COUNT(D3:D10)</f>
        <v>131.859375</v>
      </c>
      <c r="F13" t="s">
        <v>4</v>
      </c>
      <c r="G13">
        <f>G12/COUNT(F3:F10)</f>
        <v>1.9375</v>
      </c>
    </row>
    <row r="14" spans="1:14" x14ac:dyDescent="0.2">
      <c r="A14" t="s">
        <v>18</v>
      </c>
      <c r="B14" s="5">
        <f>SQRT(E13)</f>
        <v>11.483003744665417</v>
      </c>
    </row>
    <row r="15" spans="1:14" x14ac:dyDescent="0.2">
      <c r="A15" t="s">
        <v>19</v>
      </c>
      <c r="B15" s="5">
        <f>SQRT(G13)</f>
        <v>1.3919410907075054</v>
      </c>
    </row>
    <row r="16" spans="1:14" x14ac:dyDescent="0.2">
      <c r="A16" t="s">
        <v>26</v>
      </c>
      <c r="B16" s="5">
        <f>SUM(J3:J10)</f>
        <v>2.7997333953433667</v>
      </c>
    </row>
    <row r="17" spans="1:4" x14ac:dyDescent="0.2">
      <c r="A17" t="s">
        <v>27</v>
      </c>
      <c r="B17" s="5">
        <f>B16/COUNT(J3:J10)</f>
        <v>0.34996667441792084</v>
      </c>
    </row>
    <row r="19" spans="1:4" x14ac:dyDescent="0.2">
      <c r="A19" s="1" t="s">
        <v>28</v>
      </c>
      <c r="B19" s="9">
        <f>B17</f>
        <v>0.34996667441792084</v>
      </c>
      <c r="C19" s="11"/>
      <c r="D19" s="12" t="s">
        <v>31</v>
      </c>
    </row>
    <row r="20" spans="1:4" x14ac:dyDescent="0.2">
      <c r="A20" s="17" t="s">
        <v>36</v>
      </c>
      <c r="C20" s="13">
        <v>1</v>
      </c>
      <c r="D20" s="14" t="s">
        <v>32</v>
      </c>
    </row>
    <row r="21" spans="1:4" x14ac:dyDescent="0.2">
      <c r="C21" s="13" t="s">
        <v>33</v>
      </c>
      <c r="D21" s="14" t="s">
        <v>34</v>
      </c>
    </row>
    <row r="22" spans="1:4" x14ac:dyDescent="0.2">
      <c r="C22" s="13" t="s">
        <v>35</v>
      </c>
      <c r="D22" s="14" t="s">
        <v>36</v>
      </c>
    </row>
    <row r="23" spans="1:4" x14ac:dyDescent="0.2">
      <c r="C23" s="13" t="s">
        <v>37</v>
      </c>
      <c r="D23" s="14" t="s">
        <v>38</v>
      </c>
    </row>
    <row r="24" spans="1:4" x14ac:dyDescent="0.2">
      <c r="C24" s="15">
        <v>0</v>
      </c>
      <c r="D24" s="16" t="s">
        <v>39</v>
      </c>
    </row>
    <row r="25" spans="1:4" x14ac:dyDescent="0.2">
      <c r="C25" s="2"/>
    </row>
  </sheetData>
  <mergeCells count="3">
    <mergeCell ref="D1:E1"/>
    <mergeCell ref="F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2022-10-04T16:29:42Z</dcterms:created>
  <dcterms:modified xsi:type="dcterms:W3CDTF">2022-10-04T17:26:17Z</dcterms:modified>
</cp:coreProperties>
</file>