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ocs-tez-depo\ThesisWork\ANCAT\config\"/>
    </mc:Choice>
  </mc:AlternateContent>
  <xr:revisionPtr revIDLastSave="0" documentId="13_ncr:1_{F3CA0BAD-1D23-40BA-88A2-F58A8E0BA5B1}" xr6:coauthVersionLast="47" xr6:coauthVersionMax="47" xr10:uidLastSave="{00000000-0000-0000-0000-000000000000}"/>
  <bookViews>
    <workbookView xWindow="-108" yWindow="-108" windowWidth="23256" windowHeight="12576" activeTab="3" xr2:uid="{60116E78-B1B7-4F11-A25A-D1AE9DCDD0BC}"/>
  </bookViews>
  <sheets>
    <sheet name="Instructions" sheetId="2" r:id="rId1"/>
    <sheet name="Topology" sheetId="1" r:id="rId2"/>
    <sheet name="Settings" sheetId="3" r:id="rId3"/>
    <sheet name="Message Se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2" l="1"/>
  <c r="U3" i="2" s="1"/>
  <c r="Z3" i="2" l="1"/>
  <c r="Y3" i="2"/>
  <c r="X3" i="2"/>
  <c r="V3" i="2"/>
  <c r="W3" i="2" s="1"/>
</calcChain>
</file>

<file path=xl/sharedStrings.xml><?xml version="1.0" encoding="utf-8"?>
<sst xmlns="http://schemas.openxmlformats.org/spreadsheetml/2006/main" count="165" uniqueCount="101">
  <si>
    <t>ES1</t>
  </si>
  <si>
    <t>Sheet: Topology</t>
  </si>
  <si>
    <t>ES0</t>
  </si>
  <si>
    <t>SW0</t>
  </si>
  <si>
    <t>ES4</t>
  </si>
  <si>
    <t>ES5</t>
  </si>
  <si>
    <t>Define Switches with SWx, x: 0..n</t>
  </si>
  <si>
    <t xml:space="preserve">Define conections. </t>
  </si>
  <si>
    <t>Switch Tech Delay</t>
  </si>
  <si>
    <t>4us</t>
  </si>
  <si>
    <t>32us</t>
  </si>
  <si>
    <t>Ethernet Speed</t>
  </si>
  <si>
    <t>10Mbps</t>
  </si>
  <si>
    <t>100Mbps</t>
  </si>
  <si>
    <t>10ms</t>
  </si>
  <si>
    <t>1s</t>
  </si>
  <si>
    <t>1ms</t>
  </si>
  <si>
    <t>VL Queue size</t>
  </si>
  <si>
    <t>ES Tx Tech Delay</t>
  </si>
  <si>
    <t>ES Rx Tech Delay</t>
  </si>
  <si>
    <t>Skew Max</t>
  </si>
  <si>
    <t>Setting</t>
  </si>
  <si>
    <t>Value</t>
  </si>
  <si>
    <t>Datarate of source</t>
  </si>
  <si>
    <t>Cable length</t>
  </si>
  <si>
    <t>VLID</t>
  </si>
  <si>
    <t>startTime</t>
  </si>
  <si>
    <t>stopTime</t>
  </si>
  <si>
    <t>BAG</t>
  </si>
  <si>
    <t xml:space="preserve">rho </t>
  </si>
  <si>
    <t>sigma</t>
  </si>
  <si>
    <t>Period</t>
  </si>
  <si>
    <t>Payload Length</t>
  </si>
  <si>
    <t>0m</t>
  </si>
  <si>
    <t>partition ID</t>
  </si>
  <si>
    <t>Destination ES</t>
  </si>
  <si>
    <t>Source ES</t>
  </si>
  <si>
    <t>End1</t>
  </si>
  <si>
    <t>End2</t>
  </si>
  <si>
    <t xml:space="preserve">Define End Systems with ESx, x: 0..n </t>
  </si>
  <si>
    <r>
      <t>ES and SW indexes must be successive. (ES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/SW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, ES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/SW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ES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/SW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..)</t>
    </r>
  </si>
  <si>
    <t>ES2, ES3</t>
  </si>
  <si>
    <t>0x100</t>
  </si>
  <si>
    <t>0x101</t>
  </si>
  <si>
    <t>0x200</t>
  </si>
  <si>
    <t>0.001ms</t>
  </si>
  <si>
    <t>10s</t>
  </si>
  <si>
    <t>2ms</t>
  </si>
  <si>
    <t>0.8ms</t>
  </si>
  <si>
    <t>4125000Bps</t>
  </si>
  <si>
    <t>ESx, x:0..n</t>
  </si>
  <si>
    <t>ESy, y:0..n</t>
  </si>
  <si>
    <t>hex value</t>
  </si>
  <si>
    <t>uniform(0s,0.5ms)</t>
  </si>
  <si>
    <t xml:space="preserve">Time to start sending messages. </t>
  </si>
  <si>
    <t>Example data</t>
  </si>
  <si>
    <t>General Info</t>
  </si>
  <si>
    <t>Unit</t>
  </si>
  <si>
    <t>us, ms, s</t>
  </si>
  <si>
    <t>-</t>
  </si>
  <si>
    <t xml:space="preserve">Time to stop sending messages. </t>
  </si>
  <si>
    <t>All "time" values can be specified with a random distribution function ie. uniform(minLimit, maxLimit)</t>
  </si>
  <si>
    <t>AFDX Parameter</t>
  </si>
  <si>
    <t>Token bucket parameter</t>
  </si>
  <si>
    <t>Time passed between two successive messages at the traffic source</t>
  </si>
  <si>
    <t>Mbps, bps</t>
  </si>
  <si>
    <t>m</t>
  </si>
  <si>
    <t>(in bits)</t>
  </si>
  <si>
    <t>It is forbidden in AFDX Standard to send messages with same vlid from different sources.</t>
  </si>
  <si>
    <r>
      <t>Do not delete</t>
    </r>
    <r>
      <rPr>
        <b/>
        <i/>
        <sz val="11"/>
        <color theme="1"/>
        <rFont val="Calibri"/>
        <family val="2"/>
        <scheme val="minor"/>
      </rPr>
      <t xml:space="preserve"> informatics</t>
    </r>
  </si>
  <si>
    <t>Start Time</t>
  </si>
  <si>
    <t>Stop Time</t>
  </si>
  <si>
    <t>Partition ID</t>
  </si>
  <si>
    <t>Rho</t>
  </si>
  <si>
    <t>Sigma</t>
  </si>
  <si>
    <t>Check Instructions sheet for details</t>
  </si>
  <si>
    <t>0s</t>
  </si>
  <si>
    <t>0Mbps</t>
  </si>
  <si>
    <t>0x2</t>
  </si>
  <si>
    <t>0x4</t>
  </si>
  <si>
    <t>0x1</t>
  </si>
  <si>
    <t>0x3</t>
  </si>
  <si>
    <r>
      <t xml:space="preserve">Sheet: Message Set
- </t>
    </r>
    <r>
      <rPr>
        <sz val="11"/>
        <color theme="1"/>
        <rFont val="Calibri"/>
        <family val="2"/>
        <scheme val="minor"/>
      </rPr>
      <t>Add one row for each transmitting end-system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- No need to add receiver-only end-systems</t>
    </r>
  </si>
  <si>
    <t>Example rho-sigma calculations</t>
  </si>
  <si>
    <t>BAG(s)</t>
  </si>
  <si>
    <t>Payload Len</t>
  </si>
  <si>
    <t>S</t>
  </si>
  <si>
    <t>S_bit</t>
  </si>
  <si>
    <t>rho (bps)</t>
  </si>
  <si>
    <t>rho (Mbps)</t>
  </si>
  <si>
    <t>sigma (Ji = 0.0005)</t>
  </si>
  <si>
    <t>Sigma = 2S_bit (Ji = BAG)</t>
  </si>
  <si>
    <t>Sigma = 1.5S_bit (2*Ji = BAG)</t>
  </si>
  <si>
    <t>5Mbps</t>
  </si>
  <si>
    <t>alo</t>
  </si>
  <si>
    <t>Length of payload (P)</t>
  </si>
  <si>
    <t>L = P + 47
S = L + 20 = P + 67</t>
  </si>
  <si>
    <t>rho = S_bit/BAG</t>
  </si>
  <si>
    <t>S_bit*(1+Ji/BAG), Ji = switch jitter, def: 0.0005s</t>
  </si>
  <si>
    <t>Sigma can also be calcualted with multiplies of S_bit i.e., 2*S_bit, 3*S_bit...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</si>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</sst>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right" wrapText="1"/>
    </xf>
    <xf numFmtId="0" fontId="1" fillId="2" borderId="1" xfId="0" applyFont="1" applyFill="1" applyBorder="1" applyAlignment="1"/>
    <xf numFmtId="0" fontId="1" fillId="3" borderId="1" xfId="0" applyFont="1" applyFill="1" applyBorder="1"/>
    <xf numFmtId="0" fontId="4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0" fillId="0" borderId="0" xfId="0" applyFill="1" applyBorder="1" applyAlignment="1"/>
    <xf numFmtId="0" fontId="1" fillId="2" borderId="1" xfId="0" applyFont="1" applyFill="1" applyBorder="1"/>
    <xf numFmtId="0" fontId="1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right" wrapText="1"/>
    </xf>
    <xf numFmtId="0" fontId="4" fillId="0" borderId="3" xfId="0" applyFon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0" xfId="0" applyFont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49" fontId="1" fillId="4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69AB4-52F8-472A-9D5A-F167AD55A233}">
  <dimension ref="A1:XFD16"/>
  <sheetViews>
    <sheetView zoomScale="85" zoomScaleNormal="85" workbookViewId="0">
      <selection activeCell="B19" sqref="A1:XFD1048576"/>
    </sheetView>
  </sheetViews>
  <sheetFormatPr defaultColWidth="68.33203125" defaultRowHeight="14.4" x14ac:dyDescent="0.3"/>
  <cols>
    <col min="1" max="1" width="49.77734375" style="16" customWidth="1"/>
    <col min="2" max="2" width="14.33203125" style="4" bestFit="1" customWidth="1"/>
    <col min="3" max="3" width="19.88671875" style="4" bestFit="1" customWidth="1"/>
    <col min="4" max="4" width="11.5546875" style="4" bestFit="1" customWidth="1"/>
    <col min="5" max="5" width="16.21875" style="4" bestFit="1" customWidth="1"/>
    <col min="6" max="6" width="32.109375" style="4" bestFit="1" customWidth="1"/>
    <col min="7" max="7" width="31.5546875" style="4" bestFit="1" customWidth="1"/>
    <col min="8" max="8" width="18.44140625" style="4" bestFit="1" customWidth="1"/>
    <col min="9" max="9" width="65.6640625" style="4" bestFit="1" customWidth="1"/>
    <col min="10" max="10" width="22.88671875" style="4" bestFit="1" customWidth="1"/>
    <col min="11" max="11" width="26" style="4" bestFit="1" customWidth="1"/>
    <col min="12" max="12" width="71.77734375" style="4" bestFit="1" customWidth="1"/>
    <col min="13" max="13" width="25.109375" style="4" bestFit="1" customWidth="1"/>
    <col min="14" max="14" width="17.33203125" style="4" bestFit="1" customWidth="1"/>
    <col min="15" max="15" width="13" customWidth="1"/>
    <col min="16" max="17" width="4.109375" bestFit="1" customWidth="1"/>
    <col min="18" max="18" width="10.6640625" bestFit="1" customWidth="1"/>
    <col min="19" max="19" width="16.77734375" bestFit="1" customWidth="1"/>
    <col min="20" max="20" width="7.33203125" bestFit="1" customWidth="1"/>
    <col min="21" max="21" width="10.44140625" bestFit="1" customWidth="1"/>
    <col min="22" max="22" width="14.5546875" bestFit="1" customWidth="1"/>
    <col min="23" max="23" width="16.77734375" bestFit="1" customWidth="1"/>
    <col min="24" max="24" width="26.5546875" bestFit="1" customWidth="1"/>
    <col min="25" max="25" width="34.5546875" bestFit="1" customWidth="1"/>
    <col min="26" max="26" width="39.33203125" bestFit="1" customWidth="1"/>
    <col min="16384" max="16384" width="4" bestFit="1" customWidth="1"/>
  </cols>
  <sheetData>
    <row r="1" spans="1:26 16384:16384" ht="43.2" x14ac:dyDescent="0.3">
      <c r="A1" s="15" t="s">
        <v>82</v>
      </c>
      <c r="B1" s="9" t="s">
        <v>36</v>
      </c>
      <c r="C1" s="9" t="s">
        <v>35</v>
      </c>
      <c r="D1" s="9" t="s">
        <v>25</v>
      </c>
      <c r="E1" s="10" t="s">
        <v>34</v>
      </c>
      <c r="F1" s="9" t="s">
        <v>26</v>
      </c>
      <c r="G1" s="9" t="s">
        <v>27</v>
      </c>
      <c r="H1" s="9" t="s">
        <v>28</v>
      </c>
      <c r="I1" s="9" t="s">
        <v>31</v>
      </c>
      <c r="J1" s="9" t="s">
        <v>32</v>
      </c>
      <c r="K1" s="9" t="s">
        <v>29</v>
      </c>
      <c r="L1" s="9" t="s">
        <v>30</v>
      </c>
      <c r="M1" s="9" t="s">
        <v>23</v>
      </c>
      <c r="N1" s="9" t="s">
        <v>24</v>
      </c>
      <c r="R1" s="35" t="s">
        <v>83</v>
      </c>
      <c r="S1" s="35"/>
      <c r="T1" s="35"/>
      <c r="U1" s="35"/>
      <c r="V1" s="35"/>
      <c r="W1" s="35"/>
      <c r="X1" s="35"/>
      <c r="Y1" s="35"/>
      <c r="Z1" s="35"/>
    </row>
    <row r="2" spans="1:26 16384:16384" x14ac:dyDescent="0.3">
      <c r="A2" s="36" t="s">
        <v>55</v>
      </c>
      <c r="B2" s="8" t="s">
        <v>2</v>
      </c>
      <c r="C2" s="8" t="s">
        <v>41</v>
      </c>
      <c r="D2" s="8" t="s">
        <v>42</v>
      </c>
      <c r="E2" s="8">
        <v>0</v>
      </c>
      <c r="F2" s="8">
        <v>0</v>
      </c>
      <c r="G2" s="8" t="s">
        <v>46</v>
      </c>
      <c r="H2" s="8" t="s">
        <v>16</v>
      </c>
      <c r="I2" s="8" t="s">
        <v>53</v>
      </c>
      <c r="J2" s="8">
        <v>1183</v>
      </c>
      <c r="K2" s="8" t="s">
        <v>12</v>
      </c>
      <c r="L2" s="8">
        <v>15000</v>
      </c>
      <c r="M2" s="8">
        <v>0</v>
      </c>
      <c r="N2" s="8" t="s">
        <v>33</v>
      </c>
      <c r="R2" s="27" t="s">
        <v>84</v>
      </c>
      <c r="S2" s="27" t="s">
        <v>85</v>
      </c>
      <c r="T2" s="28" t="s">
        <v>86</v>
      </c>
      <c r="U2" s="28" t="s">
        <v>87</v>
      </c>
      <c r="V2" s="28" t="s">
        <v>88</v>
      </c>
      <c r="W2" s="28" t="s">
        <v>89</v>
      </c>
      <c r="X2" s="28" t="s">
        <v>90</v>
      </c>
      <c r="Y2" s="28" t="s">
        <v>91</v>
      </c>
      <c r="Z2" s="28" t="s">
        <v>92</v>
      </c>
    </row>
    <row r="3" spans="1:26 16384:16384" x14ac:dyDescent="0.3">
      <c r="A3" s="36"/>
      <c r="B3" s="8" t="s">
        <v>2</v>
      </c>
      <c r="C3" s="8" t="s">
        <v>4</v>
      </c>
      <c r="D3" s="8" t="s">
        <v>43</v>
      </c>
      <c r="E3" s="8">
        <v>1</v>
      </c>
      <c r="F3" s="8" t="s">
        <v>53</v>
      </c>
      <c r="G3" s="8" t="s">
        <v>46</v>
      </c>
      <c r="H3" s="8" t="s">
        <v>47</v>
      </c>
      <c r="I3" s="8" t="s">
        <v>48</v>
      </c>
      <c r="J3" s="8">
        <v>1183</v>
      </c>
      <c r="K3" s="8" t="s">
        <v>93</v>
      </c>
      <c r="L3" s="8">
        <v>12500</v>
      </c>
      <c r="M3" s="8">
        <v>0</v>
      </c>
      <c r="N3" s="8" t="s">
        <v>33</v>
      </c>
      <c r="R3">
        <v>1E-3</v>
      </c>
      <c r="S3">
        <v>1183</v>
      </c>
      <c r="T3" s="11">
        <f>S3+67</f>
        <v>1250</v>
      </c>
      <c r="U3" s="11">
        <f>T3*8</f>
        <v>10000</v>
      </c>
      <c r="V3" s="11">
        <f>U3/R3</f>
        <v>10000000</v>
      </c>
      <c r="W3" s="11">
        <f>V3/1000000</f>
        <v>10</v>
      </c>
      <c r="X3" s="11">
        <f>U3*(1+(0.0005/R3))</f>
        <v>15000</v>
      </c>
      <c r="Y3" s="11">
        <f>U3*2</f>
        <v>20000</v>
      </c>
      <c r="Z3" s="11">
        <f>1.5*U3</f>
        <v>15000</v>
      </c>
      <c r="XFD3" t="s">
        <v>94</v>
      </c>
    </row>
    <row r="4" spans="1:26 16384:16384" x14ac:dyDescent="0.3">
      <c r="A4" s="36"/>
      <c r="B4" s="8" t="s">
        <v>0</v>
      </c>
      <c r="C4" s="8" t="s">
        <v>5</v>
      </c>
      <c r="D4" s="8" t="s">
        <v>44</v>
      </c>
      <c r="E4" s="8">
        <v>2</v>
      </c>
      <c r="F4" s="8" t="s">
        <v>45</v>
      </c>
      <c r="G4" s="8" t="s">
        <v>46</v>
      </c>
      <c r="H4" s="8" t="s">
        <v>16</v>
      </c>
      <c r="I4" s="8" t="s">
        <v>47</v>
      </c>
      <c r="J4" s="8">
        <v>1183</v>
      </c>
      <c r="K4" s="8" t="s">
        <v>12</v>
      </c>
      <c r="L4" s="8">
        <v>15000</v>
      </c>
      <c r="M4" s="8" t="s">
        <v>49</v>
      </c>
      <c r="N4" s="8" t="s">
        <v>33</v>
      </c>
    </row>
    <row r="5" spans="1:26 16384:16384" s="14" customFormat="1" x14ac:dyDescent="0.3">
      <c r="A5" s="26" t="s">
        <v>56</v>
      </c>
      <c r="B5" s="12" t="s">
        <v>50</v>
      </c>
      <c r="C5" s="12" t="s">
        <v>51</v>
      </c>
      <c r="D5" s="12" t="s">
        <v>52</v>
      </c>
      <c r="E5" s="12" t="s">
        <v>59</v>
      </c>
      <c r="F5" s="12" t="s">
        <v>54</v>
      </c>
      <c r="G5" s="12" t="s">
        <v>60</v>
      </c>
      <c r="H5" s="12" t="s">
        <v>62</v>
      </c>
      <c r="I5" s="12" t="s">
        <v>64</v>
      </c>
      <c r="J5" s="12" t="s">
        <v>95</v>
      </c>
      <c r="K5" s="12" t="s">
        <v>63</v>
      </c>
      <c r="L5" s="12" t="s">
        <v>63</v>
      </c>
      <c r="M5" s="12"/>
      <c r="N5" s="12"/>
    </row>
    <row r="6" spans="1:26 16384:16384" s="11" customFormat="1" x14ac:dyDescent="0.3">
      <c r="A6" s="18" t="s">
        <v>57</v>
      </c>
      <c r="B6" s="13"/>
      <c r="C6" s="13"/>
      <c r="D6" s="13"/>
      <c r="E6" s="13" t="s">
        <v>59</v>
      </c>
      <c r="F6" s="13" t="s">
        <v>58</v>
      </c>
      <c r="G6" s="13" t="s">
        <v>58</v>
      </c>
      <c r="H6" s="13" t="s">
        <v>58</v>
      </c>
      <c r="I6" s="13" t="s">
        <v>58</v>
      </c>
      <c r="J6" s="13" t="s">
        <v>59</v>
      </c>
      <c r="K6" s="13" t="s">
        <v>65</v>
      </c>
      <c r="L6" s="13" t="s">
        <v>67</v>
      </c>
      <c r="M6" s="13" t="s">
        <v>65</v>
      </c>
      <c r="N6" s="13" t="s">
        <v>66</v>
      </c>
    </row>
    <row r="7" spans="1:26 16384:16384" s="11" customFormat="1" ht="28.8" x14ac:dyDescent="0.3">
      <c r="A7" s="29"/>
      <c r="B7" s="3"/>
      <c r="C7" s="3"/>
      <c r="D7" s="3"/>
      <c r="E7" s="3"/>
      <c r="F7" s="3"/>
      <c r="G7" s="3"/>
      <c r="H7" s="3"/>
      <c r="I7" s="3"/>
      <c r="J7" s="30" t="s">
        <v>96</v>
      </c>
      <c r="K7" s="3" t="s">
        <v>97</v>
      </c>
      <c r="L7" s="3" t="s">
        <v>98</v>
      </c>
      <c r="M7" s="3"/>
      <c r="N7" s="3"/>
    </row>
    <row r="8" spans="1:26 16384:16384" x14ac:dyDescent="0.3">
      <c r="A8" s="17" t="s">
        <v>1</v>
      </c>
      <c r="L8" s="31" t="s">
        <v>99</v>
      </c>
    </row>
    <row r="9" spans="1:26 16384:16384" x14ac:dyDescent="0.3">
      <c r="A9" s="32" t="s">
        <v>7</v>
      </c>
    </row>
    <row r="10" spans="1:26 16384:16384" x14ac:dyDescent="0.3">
      <c r="A10" s="32" t="s">
        <v>39</v>
      </c>
    </row>
    <row r="11" spans="1:26 16384:16384" x14ac:dyDescent="0.3">
      <c r="A11" s="32" t="s">
        <v>6</v>
      </c>
    </row>
    <row r="12" spans="1:26 16384:16384" ht="28.8" x14ac:dyDescent="0.3">
      <c r="A12" s="32" t="s">
        <v>40</v>
      </c>
    </row>
    <row r="13" spans="1:26 16384:16384" x14ac:dyDescent="0.3">
      <c r="A13" s="17" t="s">
        <v>100</v>
      </c>
    </row>
    <row r="14" spans="1:26 16384:16384" s="11" customFormat="1" ht="28.8" x14ac:dyDescent="0.3">
      <c r="A14" s="33" t="s">
        <v>61</v>
      </c>
      <c r="B14" s="3"/>
      <c r="C14" s="3"/>
      <c r="D14" s="3"/>
      <c r="E14" s="3"/>
      <c r="F14" s="34"/>
      <c r="G14" s="3"/>
      <c r="H14" s="3"/>
      <c r="I14" s="3"/>
      <c r="J14" s="3"/>
      <c r="K14" s="3"/>
      <c r="L14" s="3"/>
      <c r="M14" s="3"/>
      <c r="N14" s="3"/>
    </row>
    <row r="15" spans="1:26 16384:16384" ht="28.8" x14ac:dyDescent="0.3">
      <c r="A15" s="33" t="s">
        <v>68</v>
      </c>
    </row>
    <row r="16" spans="1:26 16384:16384" x14ac:dyDescent="0.3">
      <c r="A16" s="33" t="s">
        <v>69</v>
      </c>
    </row>
  </sheetData>
  <mergeCells count="2">
    <mergeCell ref="R1:Z1"/>
    <mergeCell ref="A2:A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FF63A-B559-42D2-99F2-9F8D52FECC3F}">
  <dimension ref="A1:P10"/>
  <sheetViews>
    <sheetView workbookViewId="0">
      <selection activeCell="G12" sqref="G12"/>
    </sheetView>
  </sheetViews>
  <sheetFormatPr defaultColWidth="8.88671875" defaultRowHeight="14.4" x14ac:dyDescent="0.3"/>
  <cols>
    <col min="1" max="1" width="5.88671875" style="6" customWidth="1"/>
    <col min="2" max="2" width="5.88671875" style="6" bestFit="1" customWidth="1"/>
    <col min="3" max="3" width="12.21875" style="6" bestFit="1" customWidth="1"/>
    <col min="4" max="7" width="8.88671875" style="6"/>
    <col min="8" max="8" width="10.6640625" style="6" bestFit="1" customWidth="1"/>
    <col min="9" max="9" width="10.44140625" style="6" bestFit="1" customWidth="1"/>
    <col min="10" max="10" width="17.33203125" style="6" bestFit="1" customWidth="1"/>
    <col min="11" max="11" width="13.44140625" style="6" bestFit="1" customWidth="1"/>
    <col min="12" max="12" width="3" style="6" bestFit="1" customWidth="1"/>
    <col min="13" max="16384" width="8.88671875" style="6"/>
  </cols>
  <sheetData>
    <row r="1" spans="1:16" x14ac:dyDescent="0.3">
      <c r="A1" s="19" t="s">
        <v>37</v>
      </c>
      <c r="B1" s="19" t="s">
        <v>38</v>
      </c>
      <c r="C1" s="24" t="s">
        <v>24</v>
      </c>
      <c r="H1" s="5"/>
      <c r="I1" s="5"/>
      <c r="J1" s="5"/>
      <c r="K1" s="5"/>
      <c r="L1" s="5"/>
      <c r="M1" s="5"/>
      <c r="N1" s="5"/>
      <c r="O1" s="5"/>
      <c r="P1" s="5"/>
    </row>
    <row r="2" spans="1:16" x14ac:dyDescent="0.3">
      <c r="A2" s="6" t="s">
        <v>2</v>
      </c>
      <c r="B2" s="6" t="s">
        <v>3</v>
      </c>
      <c r="C2" t="s">
        <v>33</v>
      </c>
      <c r="H2" s="4"/>
      <c r="I2" s="4"/>
      <c r="M2" s="4"/>
      <c r="N2" s="4"/>
      <c r="O2" s="4"/>
      <c r="P2" s="4"/>
    </row>
    <row r="3" spans="1:16" x14ac:dyDescent="0.3">
      <c r="A3" s="6" t="s">
        <v>3</v>
      </c>
      <c r="B3" s="6" t="s">
        <v>0</v>
      </c>
      <c r="C3" t="s">
        <v>33</v>
      </c>
      <c r="H3" s="4"/>
      <c r="I3" s="4"/>
      <c r="M3" s="4"/>
      <c r="N3" s="4"/>
      <c r="O3" s="4"/>
      <c r="P3" s="4"/>
    </row>
    <row r="4" spans="1:16" x14ac:dyDescent="0.3">
      <c r="H4" s="4"/>
      <c r="I4" s="4"/>
      <c r="M4" s="4"/>
      <c r="N4" s="4"/>
      <c r="O4" s="4"/>
      <c r="P4" s="4"/>
    </row>
    <row r="5" spans="1:16" x14ac:dyDescent="0.3">
      <c r="A5" s="23"/>
      <c r="B5" s="23"/>
      <c r="H5" s="4"/>
      <c r="I5" s="4"/>
      <c r="N5" s="4"/>
      <c r="O5" s="4"/>
      <c r="P5" s="4"/>
    </row>
    <row r="6" spans="1:16" x14ac:dyDescent="0.3">
      <c r="A6" s="23"/>
      <c r="B6" s="23"/>
      <c r="H6" s="4"/>
      <c r="I6" s="4"/>
      <c r="N6" s="4"/>
      <c r="O6" s="4"/>
      <c r="P6" s="4"/>
    </row>
    <row r="7" spans="1:16" x14ac:dyDescent="0.3">
      <c r="H7" s="4"/>
      <c r="I7" s="4"/>
      <c r="M7" s="4"/>
      <c r="N7" s="4"/>
      <c r="O7" s="4"/>
      <c r="P7" s="4"/>
    </row>
    <row r="8" spans="1:16" x14ac:dyDescent="0.3">
      <c r="H8" s="4"/>
      <c r="I8" s="4"/>
      <c r="J8" s="4"/>
      <c r="K8" s="4"/>
      <c r="L8" s="4"/>
    </row>
    <row r="9" spans="1:16" x14ac:dyDescent="0.3">
      <c r="H9" s="4"/>
      <c r="I9" s="4"/>
      <c r="J9" s="4"/>
      <c r="K9" s="4"/>
      <c r="L9" s="4"/>
    </row>
    <row r="10" spans="1:16" x14ac:dyDescent="0.3">
      <c r="H10" s="4"/>
      <c r="I10" s="4"/>
      <c r="J10" s="4"/>
      <c r="K10" s="4"/>
      <c r="L10" s="4"/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407CB-7AC4-4FA3-8C80-BE9BE31A51C3}">
  <dimension ref="A1:B7"/>
  <sheetViews>
    <sheetView workbookViewId="0">
      <selection activeCell="E9" sqref="E9"/>
    </sheetView>
  </sheetViews>
  <sheetFormatPr defaultRowHeight="14.4" x14ac:dyDescent="0.3"/>
  <cols>
    <col min="1" max="1" width="19.109375" bestFit="1" customWidth="1"/>
    <col min="2" max="2" width="8.44140625" style="1" bestFit="1" customWidth="1"/>
  </cols>
  <sheetData>
    <row r="1" spans="1:2" x14ac:dyDescent="0.3">
      <c r="A1" s="20" t="s">
        <v>21</v>
      </c>
      <c r="B1" s="22" t="s">
        <v>22</v>
      </c>
    </row>
    <row r="2" spans="1:2" x14ac:dyDescent="0.3">
      <c r="A2" s="21" t="s">
        <v>8</v>
      </c>
      <c r="B2" s="2" t="s">
        <v>9</v>
      </c>
    </row>
    <row r="3" spans="1:2" x14ac:dyDescent="0.3">
      <c r="A3" s="21" t="s">
        <v>18</v>
      </c>
      <c r="B3" s="2" t="s">
        <v>10</v>
      </c>
    </row>
    <row r="4" spans="1:2" x14ac:dyDescent="0.3">
      <c r="A4" s="21" t="s">
        <v>19</v>
      </c>
      <c r="B4" s="2" t="s">
        <v>10</v>
      </c>
    </row>
    <row r="5" spans="1:2" x14ac:dyDescent="0.3">
      <c r="A5" s="21" t="s">
        <v>11</v>
      </c>
      <c r="B5" s="2" t="s">
        <v>13</v>
      </c>
    </row>
    <row r="6" spans="1:2" x14ac:dyDescent="0.3">
      <c r="A6" s="21" t="s">
        <v>20</v>
      </c>
      <c r="B6" s="2" t="s">
        <v>14</v>
      </c>
    </row>
    <row r="7" spans="1:2" x14ac:dyDescent="0.3">
      <c r="A7" s="21" t="s">
        <v>17</v>
      </c>
      <c r="B7" s="2">
        <v>1000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773CE-9739-4C1A-9F1C-7A7BF1E7D7C1}">
  <dimension ref="A1:M88"/>
  <sheetViews>
    <sheetView tabSelected="1" zoomScale="90" zoomScaleNormal="90" workbookViewId="0">
      <selection activeCell="K2" sqref="A1:M5"/>
    </sheetView>
  </sheetViews>
  <sheetFormatPr defaultColWidth="8.88671875" defaultRowHeight="13.8" customHeight="1" x14ac:dyDescent="0.3"/>
  <cols>
    <col min="1" max="1" width="7.21875" style="4" bestFit="1" customWidth="1"/>
    <col min="2" max="2" width="11.5546875" style="4" bestFit="1" customWidth="1"/>
    <col min="3" max="3" width="5.5546875" style="4" bestFit="1" customWidth="1"/>
    <col min="4" max="4" width="9" style="7" bestFit="1" customWidth="1"/>
    <col min="5" max="6" width="5.6640625" style="4" bestFit="1" customWidth="1"/>
    <col min="7" max="7" width="5.21875" style="4" bestFit="1" customWidth="1"/>
    <col min="8" max="8" width="7.109375" style="4" bestFit="1" customWidth="1"/>
    <col min="9" max="9" width="8.5546875" style="4" bestFit="1" customWidth="1"/>
    <col min="10" max="10" width="7.6640625" style="4" bestFit="1" customWidth="1"/>
    <col min="11" max="11" width="6.88671875" style="4" bestFit="1" customWidth="1"/>
    <col min="12" max="12" width="9.33203125" style="4" bestFit="1" customWidth="1"/>
    <col min="13" max="13" width="7.109375" style="4" bestFit="1" customWidth="1"/>
    <col min="14" max="16384" width="8.88671875" style="4"/>
  </cols>
  <sheetData>
    <row r="1" spans="1:13" s="25" customFormat="1" ht="28.8" x14ac:dyDescent="0.3">
      <c r="A1" s="39" t="s">
        <v>36</v>
      </c>
      <c r="B1" s="39" t="s">
        <v>35</v>
      </c>
      <c r="C1" s="39" t="s">
        <v>25</v>
      </c>
      <c r="D1" s="39" t="s">
        <v>72</v>
      </c>
      <c r="E1" s="39" t="s">
        <v>70</v>
      </c>
      <c r="F1" s="39" t="s">
        <v>71</v>
      </c>
      <c r="G1" s="39" t="s">
        <v>28</v>
      </c>
      <c r="H1" s="39" t="s">
        <v>31</v>
      </c>
      <c r="I1" s="39" t="s">
        <v>32</v>
      </c>
      <c r="J1" s="39" t="s">
        <v>73</v>
      </c>
      <c r="K1" s="39" t="s">
        <v>74</v>
      </c>
      <c r="L1" s="39" t="s">
        <v>23</v>
      </c>
      <c r="M1" s="39" t="s">
        <v>24</v>
      </c>
    </row>
    <row r="2" spans="1:13" ht="13.8" customHeight="1" x14ac:dyDescent="0.3">
      <c r="A2" s="40" t="s">
        <v>2</v>
      </c>
      <c r="B2" s="41" t="s">
        <v>0</v>
      </c>
      <c r="C2" s="40" t="s">
        <v>80</v>
      </c>
      <c r="D2" s="40">
        <v>1</v>
      </c>
      <c r="E2" s="40" t="s">
        <v>76</v>
      </c>
      <c r="F2" s="40" t="s">
        <v>15</v>
      </c>
      <c r="G2" s="40" t="s">
        <v>16</v>
      </c>
      <c r="H2" s="40" t="s">
        <v>16</v>
      </c>
      <c r="I2" s="40">
        <v>1183</v>
      </c>
      <c r="J2" s="40" t="s">
        <v>12</v>
      </c>
      <c r="K2" s="40">
        <v>15000</v>
      </c>
      <c r="L2" s="40" t="s">
        <v>77</v>
      </c>
      <c r="M2" s="40" t="s">
        <v>33</v>
      </c>
    </row>
    <row r="3" spans="1:13" ht="13.8" customHeight="1" x14ac:dyDescent="0.3">
      <c r="A3" s="40" t="s">
        <v>2</v>
      </c>
      <c r="B3" s="41" t="s">
        <v>0</v>
      </c>
      <c r="C3" s="40" t="s">
        <v>78</v>
      </c>
      <c r="D3" s="40">
        <v>1</v>
      </c>
      <c r="E3" s="40" t="s">
        <v>76</v>
      </c>
      <c r="F3" s="40" t="s">
        <v>15</v>
      </c>
      <c r="G3" s="40" t="s">
        <v>16</v>
      </c>
      <c r="H3" s="40" t="s">
        <v>16</v>
      </c>
      <c r="I3" s="40">
        <v>1183</v>
      </c>
      <c r="J3" s="40" t="s">
        <v>12</v>
      </c>
      <c r="K3" s="40">
        <v>15000</v>
      </c>
      <c r="L3" s="40" t="s">
        <v>77</v>
      </c>
      <c r="M3" s="40" t="s">
        <v>33</v>
      </c>
    </row>
    <row r="4" spans="1:13" ht="13.8" customHeight="1" x14ac:dyDescent="0.3">
      <c r="A4" s="40" t="s">
        <v>2</v>
      </c>
      <c r="B4" s="41" t="s">
        <v>0</v>
      </c>
      <c r="C4" s="40" t="s">
        <v>81</v>
      </c>
      <c r="D4" s="40">
        <v>1</v>
      </c>
      <c r="E4" s="40" t="s">
        <v>76</v>
      </c>
      <c r="F4" s="40" t="s">
        <v>15</v>
      </c>
      <c r="G4" s="40" t="s">
        <v>16</v>
      </c>
      <c r="H4" s="40" t="s">
        <v>16</v>
      </c>
      <c r="I4" s="40">
        <v>1183</v>
      </c>
      <c r="J4" s="40" t="s">
        <v>12</v>
      </c>
      <c r="K4" s="40">
        <v>15000</v>
      </c>
      <c r="L4" s="40" t="s">
        <v>77</v>
      </c>
      <c r="M4" s="40" t="s">
        <v>33</v>
      </c>
    </row>
    <row r="5" spans="1:13" ht="13.8" customHeight="1" x14ac:dyDescent="0.3">
      <c r="A5" s="40" t="s">
        <v>2</v>
      </c>
      <c r="B5" s="41" t="s">
        <v>0</v>
      </c>
      <c r="C5" s="40" t="s">
        <v>79</v>
      </c>
      <c r="D5" s="40">
        <v>1</v>
      </c>
      <c r="E5" s="40" t="s">
        <v>76</v>
      </c>
      <c r="F5" s="40" t="s">
        <v>15</v>
      </c>
      <c r="G5" s="40" t="s">
        <v>16</v>
      </c>
      <c r="H5" s="40" t="s">
        <v>16</v>
      </c>
      <c r="I5" s="40">
        <v>1183</v>
      </c>
      <c r="J5" s="40" t="s">
        <v>12</v>
      </c>
      <c r="K5" s="40">
        <v>15000</v>
      </c>
      <c r="L5" s="40" t="s">
        <v>77</v>
      </c>
      <c r="M5" s="40" t="s">
        <v>33</v>
      </c>
    </row>
    <row r="6" spans="1:13" ht="13.8" customHeight="1" x14ac:dyDescent="0.3">
      <c r="B6" s="6"/>
    </row>
    <row r="7" spans="1:13" ht="13.8" customHeight="1" x14ac:dyDescent="0.3">
      <c r="B7" s="6"/>
    </row>
    <row r="8" spans="1:13" ht="13.8" customHeight="1" x14ac:dyDescent="0.3">
      <c r="B8" s="6"/>
    </row>
    <row r="9" spans="1:13" ht="13.8" customHeight="1" x14ac:dyDescent="0.3">
      <c r="B9" s="6"/>
    </row>
    <row r="10" spans="1:13" ht="13.8" customHeight="1" x14ac:dyDescent="0.3">
      <c r="B10" s="6"/>
    </row>
    <row r="11" spans="1:13" ht="13.8" customHeight="1" x14ac:dyDescent="0.3">
      <c r="B11" s="6"/>
    </row>
    <row r="12" spans="1:13" ht="13.8" customHeight="1" x14ac:dyDescent="0.3">
      <c r="B12" s="6"/>
    </row>
    <row r="13" spans="1:13" s="3" customFormat="1" ht="13.8" customHeight="1" x14ac:dyDescent="0.3">
      <c r="A13" s="4"/>
      <c r="B13" s="6"/>
      <c r="D13" s="7"/>
      <c r="E13" s="4"/>
      <c r="F13" s="4"/>
      <c r="G13" s="4"/>
      <c r="H13" s="4"/>
      <c r="I13" s="4"/>
      <c r="J13" s="4"/>
      <c r="K13" s="4"/>
      <c r="L13" s="4"/>
      <c r="M13" s="4"/>
    </row>
    <row r="14" spans="1:13" s="3" customFormat="1" ht="13.8" customHeight="1" x14ac:dyDescent="0.3">
      <c r="A14" s="4"/>
      <c r="B14" s="6"/>
      <c r="D14" s="7"/>
      <c r="E14" s="4"/>
      <c r="F14" s="4"/>
      <c r="G14" s="4"/>
      <c r="H14" s="4"/>
      <c r="I14" s="4"/>
      <c r="J14" s="4"/>
      <c r="K14" s="4"/>
      <c r="L14" s="4"/>
      <c r="M14" s="4"/>
    </row>
    <row r="15" spans="1:13" s="3" customFormat="1" ht="13.8" customHeight="1" x14ac:dyDescent="0.3">
      <c r="A15" s="4"/>
      <c r="B15" s="6"/>
      <c r="D15" s="7"/>
      <c r="E15" s="4"/>
      <c r="F15" s="4"/>
      <c r="G15" s="4"/>
      <c r="H15" s="4"/>
      <c r="I15" s="4"/>
      <c r="J15" s="4"/>
      <c r="K15" s="4"/>
      <c r="L15" s="4"/>
      <c r="M15" s="4"/>
    </row>
    <row r="16" spans="1:13" ht="13.8" customHeight="1" x14ac:dyDescent="0.3">
      <c r="B16" s="6"/>
    </row>
    <row r="17" spans="1:3" ht="13.8" customHeight="1" x14ac:dyDescent="0.3">
      <c r="B17" s="6"/>
    </row>
    <row r="18" spans="1:3" ht="13.8" customHeight="1" x14ac:dyDescent="0.3">
      <c r="B18" s="6"/>
    </row>
    <row r="19" spans="1:3" ht="13.8" customHeight="1" x14ac:dyDescent="0.3">
      <c r="B19" s="6"/>
    </row>
    <row r="20" spans="1:3" ht="13.8" customHeight="1" x14ac:dyDescent="0.3">
      <c r="B20" s="6"/>
    </row>
    <row r="21" spans="1:3" ht="13.8" customHeight="1" x14ac:dyDescent="0.3">
      <c r="B21" s="6"/>
    </row>
    <row r="22" spans="1:3" ht="13.8" customHeight="1" x14ac:dyDescent="0.3">
      <c r="B22" s="6"/>
    </row>
    <row r="23" spans="1:3" ht="13.8" customHeight="1" x14ac:dyDescent="0.3">
      <c r="B23" s="6"/>
    </row>
    <row r="24" spans="1:3" ht="13.8" customHeight="1" x14ac:dyDescent="0.3">
      <c r="B24" s="6"/>
    </row>
    <row r="25" spans="1:3" ht="13.8" customHeight="1" x14ac:dyDescent="0.3">
      <c r="B25" s="6"/>
    </row>
    <row r="26" spans="1:3" ht="13.8" customHeight="1" x14ac:dyDescent="0.3">
      <c r="B26" s="6"/>
    </row>
    <row r="27" spans="1:3" ht="13.8" customHeight="1" x14ac:dyDescent="0.3">
      <c r="B27" s="6"/>
    </row>
    <row r="28" spans="1:3" ht="13.8" customHeight="1" x14ac:dyDescent="0.3">
      <c r="B28" s="6"/>
    </row>
    <row r="29" spans="1:3" ht="13.8" customHeight="1" x14ac:dyDescent="0.3">
      <c r="A29" s="38" t="s">
        <v>75</v>
      </c>
      <c r="B29" s="38"/>
      <c r="C29" s="3"/>
    </row>
    <row r="30" spans="1:3" ht="13.8" customHeight="1" x14ac:dyDescent="0.3">
      <c r="B30" s="6"/>
      <c r="C30" s="3"/>
    </row>
    <row r="31" spans="1:3" ht="13.8" customHeight="1" x14ac:dyDescent="0.3">
      <c r="B31" s="6"/>
      <c r="C31" s="3"/>
    </row>
    <row r="32" spans="1:3" ht="13.8" customHeight="1" x14ac:dyDescent="0.3">
      <c r="B32" s="6"/>
    </row>
    <row r="33" spans="2:3" ht="13.8" customHeight="1" x14ac:dyDescent="0.3">
      <c r="B33" s="6"/>
    </row>
    <row r="34" spans="2:3" ht="13.8" customHeight="1" x14ac:dyDescent="0.3">
      <c r="B34" s="6"/>
    </row>
    <row r="35" spans="2:3" ht="13.8" customHeight="1" x14ac:dyDescent="0.3">
      <c r="B35" s="6"/>
    </row>
    <row r="36" spans="2:3" ht="13.8" customHeight="1" x14ac:dyDescent="0.3">
      <c r="B36" s="6"/>
    </row>
    <row r="37" spans="2:3" ht="13.8" customHeight="1" x14ac:dyDescent="0.3">
      <c r="B37" s="6"/>
    </row>
    <row r="38" spans="2:3" ht="13.8" customHeight="1" x14ac:dyDescent="0.3">
      <c r="B38" s="6"/>
    </row>
    <row r="39" spans="2:3" ht="13.8" customHeight="1" x14ac:dyDescent="0.3">
      <c r="B39" s="6"/>
    </row>
    <row r="40" spans="2:3" ht="13.8" customHeight="1" x14ac:dyDescent="0.3">
      <c r="B40" s="6"/>
    </row>
    <row r="41" spans="2:3" ht="13.8" customHeight="1" x14ac:dyDescent="0.3">
      <c r="B41" s="6"/>
    </row>
    <row r="42" spans="2:3" ht="13.8" customHeight="1" x14ac:dyDescent="0.3">
      <c r="B42" s="6"/>
    </row>
    <row r="43" spans="2:3" ht="13.8" customHeight="1" x14ac:dyDescent="0.3">
      <c r="B43" s="6"/>
    </row>
    <row r="44" spans="2:3" ht="13.8" customHeight="1" x14ac:dyDescent="0.3">
      <c r="B44" s="6"/>
    </row>
    <row r="45" spans="2:3" ht="13.8" customHeight="1" x14ac:dyDescent="0.3">
      <c r="B45" s="6"/>
      <c r="C45" s="3"/>
    </row>
    <row r="46" spans="2:3" ht="13.8" customHeight="1" x14ac:dyDescent="0.3">
      <c r="B46" s="6"/>
      <c r="C46" s="3"/>
    </row>
    <row r="47" spans="2:3" ht="13.8" customHeight="1" x14ac:dyDescent="0.3">
      <c r="B47" s="6"/>
      <c r="C47" s="3"/>
    </row>
    <row r="48" spans="2:3" ht="13.8" customHeight="1" x14ac:dyDescent="0.3">
      <c r="B48" s="6"/>
    </row>
    <row r="49" spans="2:2" ht="13.8" customHeight="1" x14ac:dyDescent="0.3">
      <c r="B49" s="6"/>
    </row>
    <row r="50" spans="2:2" ht="13.8" customHeight="1" x14ac:dyDescent="0.3">
      <c r="B50" s="6"/>
    </row>
    <row r="51" spans="2:2" ht="13.8" customHeight="1" x14ac:dyDescent="0.3">
      <c r="B51" s="6"/>
    </row>
    <row r="52" spans="2:2" ht="13.8" customHeight="1" x14ac:dyDescent="0.3">
      <c r="B52" s="6"/>
    </row>
    <row r="53" spans="2:2" ht="13.8" customHeight="1" x14ac:dyDescent="0.3">
      <c r="B53" s="6"/>
    </row>
    <row r="54" spans="2:2" ht="13.8" customHeight="1" x14ac:dyDescent="0.3">
      <c r="B54" s="6"/>
    </row>
    <row r="55" spans="2:2" ht="13.8" customHeight="1" x14ac:dyDescent="0.3">
      <c r="B55" s="6"/>
    </row>
    <row r="56" spans="2:2" ht="13.8" customHeight="1" x14ac:dyDescent="0.3">
      <c r="B56" s="6"/>
    </row>
    <row r="57" spans="2:2" ht="13.8" customHeight="1" x14ac:dyDescent="0.3">
      <c r="B57" s="6"/>
    </row>
    <row r="58" spans="2:2" ht="13.8" customHeight="1" x14ac:dyDescent="0.3">
      <c r="B58" s="6"/>
    </row>
    <row r="59" spans="2:2" ht="13.8" customHeight="1" x14ac:dyDescent="0.3">
      <c r="B59" s="6"/>
    </row>
    <row r="60" spans="2:2" ht="13.8" customHeight="1" x14ac:dyDescent="0.3">
      <c r="B60" s="6"/>
    </row>
    <row r="61" spans="2:2" ht="13.8" customHeight="1" x14ac:dyDescent="0.3">
      <c r="B61" s="6"/>
    </row>
    <row r="62" spans="2:2" ht="13.8" customHeight="1" x14ac:dyDescent="0.3">
      <c r="B62" s="6"/>
    </row>
    <row r="63" spans="2:2" ht="13.8" customHeight="1" x14ac:dyDescent="0.3">
      <c r="B63" s="6"/>
    </row>
    <row r="64" spans="2:2" ht="13.8" customHeight="1" x14ac:dyDescent="0.3">
      <c r="B64" s="6"/>
    </row>
    <row r="65" spans="2:2" ht="13.8" customHeight="1" x14ac:dyDescent="0.3">
      <c r="B65" s="6"/>
    </row>
    <row r="66" spans="2:2" ht="13.8" customHeight="1" x14ac:dyDescent="0.3">
      <c r="B66" s="6"/>
    </row>
    <row r="67" spans="2:2" ht="13.8" customHeight="1" x14ac:dyDescent="0.3">
      <c r="B67" s="6"/>
    </row>
    <row r="68" spans="2:2" ht="13.8" customHeight="1" x14ac:dyDescent="0.3">
      <c r="B68" s="6"/>
    </row>
    <row r="69" spans="2:2" ht="13.8" customHeight="1" x14ac:dyDescent="0.3">
      <c r="B69" s="6"/>
    </row>
    <row r="70" spans="2:2" ht="13.8" customHeight="1" x14ac:dyDescent="0.3">
      <c r="B70" s="6"/>
    </row>
    <row r="71" spans="2:2" ht="13.8" customHeight="1" x14ac:dyDescent="0.3">
      <c r="B71" s="6"/>
    </row>
    <row r="72" spans="2:2" ht="13.8" customHeight="1" x14ac:dyDescent="0.3">
      <c r="B72" s="6"/>
    </row>
    <row r="73" spans="2:2" ht="13.8" customHeight="1" x14ac:dyDescent="0.3">
      <c r="B73" s="6"/>
    </row>
    <row r="74" spans="2:2" ht="13.8" customHeight="1" x14ac:dyDescent="0.3">
      <c r="B74" s="6"/>
    </row>
    <row r="75" spans="2:2" ht="13.8" customHeight="1" x14ac:dyDescent="0.3">
      <c r="B75" s="6"/>
    </row>
    <row r="76" spans="2:2" ht="13.8" customHeight="1" x14ac:dyDescent="0.3">
      <c r="B76" s="6"/>
    </row>
    <row r="77" spans="2:2" ht="13.8" customHeight="1" x14ac:dyDescent="0.3">
      <c r="B77" s="6"/>
    </row>
    <row r="78" spans="2:2" ht="13.8" customHeight="1" x14ac:dyDescent="0.3">
      <c r="B78" s="6"/>
    </row>
    <row r="79" spans="2:2" ht="13.8" customHeight="1" x14ac:dyDescent="0.3">
      <c r="B79" s="6"/>
    </row>
    <row r="80" spans="2:2" ht="13.8" customHeight="1" x14ac:dyDescent="0.3">
      <c r="B80" s="6"/>
    </row>
    <row r="81" spans="1:3" ht="13.8" customHeight="1" x14ac:dyDescent="0.3">
      <c r="B81" s="6"/>
    </row>
    <row r="82" spans="1:3" ht="13.8" customHeight="1" x14ac:dyDescent="0.3">
      <c r="B82" s="6"/>
    </row>
    <row r="83" spans="1:3" ht="13.8" customHeight="1" x14ac:dyDescent="0.3">
      <c r="B83" s="6"/>
    </row>
    <row r="84" spans="1:3" ht="13.8" customHeight="1" x14ac:dyDescent="0.3">
      <c r="B84" s="6"/>
    </row>
    <row r="85" spans="1:3" ht="13.8" customHeight="1" x14ac:dyDescent="0.3">
      <c r="B85" s="6"/>
    </row>
    <row r="88" spans="1:3" ht="13.8" customHeight="1" x14ac:dyDescent="0.3">
      <c r="A88" s="37"/>
      <c r="B88" s="37"/>
      <c r="C88" s="37"/>
    </row>
  </sheetData>
  <mergeCells count="2">
    <mergeCell ref="A88:C88"/>
    <mergeCell ref="A29:B29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Topology</vt:lpstr>
      <vt:lpstr>Settings</vt:lpstr>
      <vt:lpstr>Message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ipek</dc:creator>
  <cp:lastModifiedBy>ipek</cp:lastModifiedBy>
  <dcterms:created xsi:type="dcterms:W3CDTF">2022-03-21T17:28:44Z</dcterms:created>
  <dcterms:modified xsi:type="dcterms:W3CDTF">2022-06-30T20:32:06Z</dcterms:modified>
</cp:coreProperties>
</file>