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olors1.xml" ContentType="application/vnd.ms-office.chartcolorstyle+xml"/>
  <Override PartName="/xl/charts/colors10.xml" ContentType="application/vnd.ms-office.chartcolorstyle+xml"/>
  <Override PartName="/xl/charts/colors11.xml" ContentType="application/vnd.ms-office.chartcolorstyle+xml"/>
  <Override PartName="/xl/charts/colors12.xml" ContentType="application/vnd.ms-office.chartcolorstyle+xml"/>
  <Override PartName="/xl/charts/colors13.xml" ContentType="application/vnd.ms-office.chartcolorstyle+xml"/>
  <Override PartName="/xl/charts/colors14.xml" ContentType="application/vnd.ms-office.chartcolorstyle+xml"/>
  <Override PartName="/xl/charts/colors15.xml" ContentType="application/vnd.ms-office.chartcolorstyle+xml"/>
  <Override PartName="/xl/charts/colors16.xml" ContentType="application/vnd.ms-office.chartcolorstyle+xml"/>
  <Override PartName="/xl/charts/colors17.xml" ContentType="application/vnd.ms-office.chartcolorstyle+xml"/>
  <Override PartName="/xl/charts/colors18.xml" ContentType="application/vnd.ms-office.chartcolorstyle+xml"/>
  <Override PartName="/xl/charts/colors19.xml" ContentType="application/vnd.ms-office.chartcolorstyle+xml"/>
  <Override PartName="/xl/charts/colors2.xml" ContentType="application/vnd.ms-office.chartcolorstyle+xml"/>
  <Override PartName="/xl/charts/colors20.xml" ContentType="application/vnd.ms-office.chartcolorstyle+xml"/>
  <Override PartName="/xl/charts/colors21.xml" ContentType="application/vnd.ms-office.chartcolorstyle+xml"/>
  <Override PartName="/xl/charts/colors22.xml" ContentType="application/vnd.ms-office.chartcolorstyle+xml"/>
  <Override PartName="/xl/charts/colors23.xml" ContentType="application/vnd.ms-office.chartcolorstyle+xml"/>
  <Override PartName="/xl/charts/colors24.xml" ContentType="application/vnd.ms-office.chartcolorstyle+xml"/>
  <Override PartName="/xl/charts/colors25.xml" ContentType="application/vnd.ms-office.chartcolorstyle+xml"/>
  <Override PartName="/xl/charts/colors26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colors9.xml" ContentType="application/vnd.ms-office.chartcolorstyle+xml"/>
  <Override PartName="/xl/charts/style1.xml" ContentType="application/vnd.ms-office.chartstyle+xml"/>
  <Override PartName="/xl/charts/style10.xml" ContentType="application/vnd.ms-office.chartstyle+xml"/>
  <Override PartName="/xl/charts/style11.xml" ContentType="application/vnd.ms-office.chartstyle+xml"/>
  <Override PartName="/xl/charts/style12.xml" ContentType="application/vnd.ms-office.chartstyle+xml"/>
  <Override PartName="/xl/charts/style13.xml" ContentType="application/vnd.ms-office.chartstyle+xml"/>
  <Override PartName="/xl/charts/style14.xml" ContentType="application/vnd.ms-office.chartstyle+xml"/>
  <Override PartName="/xl/charts/style15.xml" ContentType="application/vnd.ms-office.chartstyle+xml"/>
  <Override PartName="/xl/charts/style16.xml" ContentType="application/vnd.ms-office.chartstyle+xml"/>
  <Override PartName="/xl/charts/style17.xml" ContentType="application/vnd.ms-office.chartstyle+xml"/>
  <Override PartName="/xl/charts/style18.xml" ContentType="application/vnd.ms-office.chartstyle+xml"/>
  <Override PartName="/xl/charts/style19.xml" ContentType="application/vnd.ms-office.chartstyle+xml"/>
  <Override PartName="/xl/charts/style2.xml" ContentType="application/vnd.ms-office.chartstyle+xml"/>
  <Override PartName="/xl/charts/style20.xml" ContentType="application/vnd.ms-office.chartstyle+xml"/>
  <Override PartName="/xl/charts/style21.xml" ContentType="application/vnd.ms-office.chartstyle+xml"/>
  <Override PartName="/xl/charts/style22.xml" ContentType="application/vnd.ms-office.chartstyle+xml"/>
  <Override PartName="/xl/charts/style23.xml" ContentType="application/vnd.ms-office.chartstyle+xml"/>
  <Override PartName="/xl/charts/style24.xml" ContentType="application/vnd.ms-office.chartstyle+xml"/>
  <Override PartName="/xl/charts/style25.xml" ContentType="application/vnd.ms-office.chartstyle+xml"/>
  <Override PartName="/xl/charts/style26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charts/style9.xml" ContentType="application/vnd.ms-office.chartstyle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050" activeTab="1"/>
  </bookViews>
  <sheets>
    <sheet name="Jan" sheetId="1" r:id="rId1"/>
    <sheet name="Feb" sheetId="2" r:id="rId2"/>
    <sheet name="Mar" sheetId="3" r:id="rId3"/>
    <sheet name="Sheet13" sheetId="13" state="hidden" r:id="rId4"/>
    <sheet name="Apr" sheetId="4" r:id="rId5"/>
    <sheet name="May" sheetId="5" r:id="rId6"/>
    <sheet name="June" sheetId="6" r:id="rId7"/>
    <sheet name="July" sheetId="7" r:id="rId8"/>
    <sheet name="Aug" sheetId="8" r:id="rId9"/>
    <sheet name="Sep" sheetId="9" r:id="rId10"/>
    <sheet name="Oct" sheetId="10" r:id="rId11"/>
    <sheet name="Nov" sheetId="11" r:id="rId12"/>
    <sheet name="Dec" sheetId="12" r:id="rId13"/>
    <sheet name="Annual Sales" sheetId="14" r:id="rId14"/>
  </sheets>
  <externalReferences>
    <externalReference r:id="rId15"/>
    <externalReference r:id="rId16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<sst xmlns="http://schemas.openxmlformats.org/spreadsheetml/2006/main" count="486" uniqueCount="37">
  <si>
    <t>Order ID</t>
  </si>
  <si>
    <t>Order Date</t>
  </si>
  <si>
    <t>Product Category</t>
  </si>
  <si>
    <t>Sales Amount</t>
  </si>
  <si>
    <t>Region</t>
  </si>
  <si>
    <t xml:space="preserve">Total Monthly Sales </t>
  </si>
  <si>
    <t xml:space="preserve">Product Category </t>
  </si>
  <si>
    <t xml:space="preserve">Total Sales by Category  </t>
  </si>
  <si>
    <t>Total Sales by Region</t>
  </si>
  <si>
    <t>Electronics</t>
  </si>
  <si>
    <t>North</t>
  </si>
  <si>
    <t>Clothing</t>
  </si>
  <si>
    <t>South</t>
  </si>
  <si>
    <t>Furniture</t>
  </si>
  <si>
    <t>West</t>
  </si>
  <si>
    <t>East</t>
  </si>
  <si>
    <t>1/15/2023</t>
  </si>
  <si>
    <t>1/18/2023</t>
  </si>
  <si>
    <t>1/21/2023</t>
  </si>
  <si>
    <t>1/24/2023</t>
  </si>
  <si>
    <t>1/27/2023</t>
  </si>
  <si>
    <t>SALES FOR CATEGORY WISE</t>
  </si>
  <si>
    <t>Category</t>
  </si>
  <si>
    <t>Sales per month</t>
  </si>
  <si>
    <t>JAN</t>
  </si>
  <si>
    <t>FEB</t>
  </si>
  <si>
    <t>MAR</t>
  </si>
  <si>
    <t>APR</t>
  </si>
  <si>
    <t>MAY</t>
  </si>
  <si>
    <t>JUNE</t>
  </si>
  <si>
    <t>JULY</t>
  </si>
  <si>
    <t>AUG</t>
  </si>
  <si>
    <t>SEP</t>
  </si>
  <si>
    <t>OCT</t>
  </si>
  <si>
    <t>NOV</t>
  </si>
  <si>
    <t>DEC</t>
  </si>
  <si>
    <t>SALES FOR REGION WISE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</si>
</sst>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Aptos Narrow"/>
      <charset val="134"/>
    </font>
    <font>
      <b/>
      <sz val="11"/>
      <color rgb="FFFF0000"/>
      <name val="Aptos Narrow"/>
      <charset val="134"/>
    </font>
    <font>
      <sz val="11"/>
      <color theme="1"/>
      <name val="Aptos Narrow"/>
      <charset val="134"/>
    </font>
    <font>
      <b/>
      <sz val="11"/>
      <name val="Aptos Narrow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1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0" borderId="1" xfId="0" applyFont="1" applyBorder="1" applyAlignment="1">
      <alignment horizontal="right" vertical="center" wrapText="1"/>
    </xf>
    <xf numFmtId="58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58" fontId="3" fillId="0" borderId="1" xfId="0" applyNumberFormat="1" applyFont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99FF"/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sheetMetadata" Target="metadata.xml"/><Relationship Id="rId18" Type="http://schemas.openxmlformats.org/officeDocument/2006/relationships/sharedStrings" Target="sharedStrings.xml"/><Relationship Id="rId17" Type="http://schemas.openxmlformats.org/officeDocument/2006/relationships/theme" Target="theme/theme1.xml"/><Relationship Id="rId16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>
        <c:manualLayout>
          <c:layoutTarget val="inner"/>
          <c:xMode val="edge"/>
          <c:yMode val="edge"/>
          <c:x val="0.110715966808597"/>
          <c:y val="0.370577611014657"/>
          <c:w val="0.826218603819682"/>
          <c:h val="0.35739254429953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[1]Sheet1!$H$1</c:f>
              <c:strCache>
                <c:ptCount val="1"/>
                <c:pt idx="0">
                  <c:v>Total Sales by Region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[1]Sheet1!$G$2:$G$5</c:f>
              <c:strCache>
                <c:ptCount val="4"/>
                <c:pt idx="0">
                  <c:v>North</c:v>
                </c:pt>
                <c:pt idx="1">
                  <c:v>South</c:v>
                </c:pt>
                <c:pt idx="2">
                  <c:v>West</c:v>
                </c:pt>
                <c:pt idx="3">
                  <c:v>East</c:v>
                </c:pt>
              </c:strCache>
            </c:strRef>
          </c:cat>
          <c:val>
            <c:numRef>
              <c:f>[1]Sheet1!$H$2:$H$5</c:f>
              <c:numCache>
                <c:formatCode>General</c:formatCode>
                <c:ptCount val="4"/>
                <c:pt idx="0">
                  <c:v>2800</c:v>
                </c:pt>
                <c:pt idx="1">
                  <c:v>2100</c:v>
                </c:pt>
                <c:pt idx="2">
                  <c:v>3500</c:v>
                </c:pt>
                <c:pt idx="3">
                  <c:v>1100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7941936"/>
        <c:axId val="1657942896"/>
      </c:barChart>
      <c:catAx>
        <c:axId val="1657941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57942896"/>
        <c:crosses val="autoZero"/>
        <c:auto val="1"/>
        <c:lblAlgn val="ctr"/>
        <c:lblOffset val="100"/>
        <c:noMultiLvlLbl val="0"/>
      </c:catAx>
      <c:valAx>
        <c:axId val="165794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57941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Sales by Category  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8711772139594"/>
          <c:y val="0.176635186819133"/>
          <c:w val="0.877530183727034"/>
          <c:h val="0.720887649460484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[2]Sheet1!$G$2:$G$4</c:f>
              <c:strCache>
                <c:ptCount val="3"/>
                <c:pt idx="0">
                  <c:v>Electronics</c:v>
                </c:pt>
                <c:pt idx="1">
                  <c:v>Clothing</c:v>
                </c:pt>
                <c:pt idx="2">
                  <c:v>Furniture</c:v>
                </c:pt>
              </c:strCache>
            </c:strRef>
          </c:cat>
          <c:val>
            <c:numRef>
              <c:f>[2]Sheet1!$H$2:$H$4</c:f>
              <c:numCache>
                <c:formatCode>General</c:formatCode>
                <c:ptCount val="3"/>
                <c:pt idx="0">
                  <c:v>4900</c:v>
                </c:pt>
                <c:pt idx="1">
                  <c:v>1400</c:v>
                </c:pt>
                <c:pt idx="2">
                  <c:v>3200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8066304"/>
        <c:axId val="1658058144"/>
      </c:barChart>
      <c:catAx>
        <c:axId val="1658066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58058144"/>
        <c:crosses val="autoZero"/>
        <c:auto val="1"/>
        <c:lblAlgn val="ctr"/>
        <c:lblOffset val="100"/>
        <c:noMultiLvlLbl val="0"/>
      </c:catAx>
      <c:valAx>
        <c:axId val="1658058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58066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Feb!$H$1</c:f>
              <c:strCache>
                <c:ptCount val="1"/>
                <c:pt idx="0">
                  <c:v>Total Sales by Category 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Feb!$G$2:$G$4</c:f>
              <c:strCache>
                <c:ptCount val="3"/>
                <c:pt idx="0">
                  <c:v>Electronics</c:v>
                </c:pt>
                <c:pt idx="1">
                  <c:v>Clothing</c:v>
                </c:pt>
                <c:pt idx="2">
                  <c:v>Furniture</c:v>
                </c:pt>
              </c:strCache>
            </c:strRef>
          </c:cat>
          <c:val>
            <c:numRef>
              <c:f>Feb!$H$2:$H$4</c:f>
              <c:numCache>
                <c:formatCode>General</c:formatCode>
                <c:ptCount val="3"/>
                <c:pt idx="0">
                  <c:v>2700</c:v>
                </c:pt>
                <c:pt idx="1">
                  <c:v>2700</c:v>
                </c:pt>
                <c:pt idx="2">
                  <c:v>4900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45113679"/>
        <c:axId val="345114159"/>
      </c:barChart>
      <c:catAx>
        <c:axId val="345113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45114159"/>
        <c:crosses val="autoZero"/>
        <c:auto val="1"/>
        <c:lblAlgn val="ctr"/>
        <c:lblOffset val="100"/>
        <c:noMultiLvlLbl val="0"/>
      </c:catAx>
      <c:valAx>
        <c:axId val="345114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451136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15618448637317"/>
          <c:y val="0.02325581395348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Feb!$J$1</c:f>
              <c:strCache>
                <c:ptCount val="1"/>
                <c:pt idx="0">
                  <c:v>Total Sales by Region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Feb!$I$2:$I$5</c:f>
              <c:strCache>
                <c:ptCount val="4"/>
                <c:pt idx="0">
                  <c:v>North</c:v>
                </c:pt>
                <c:pt idx="1">
                  <c:v>South</c:v>
                </c:pt>
                <c:pt idx="2">
                  <c:v>West</c:v>
                </c:pt>
                <c:pt idx="3">
                  <c:v>East</c:v>
                </c:pt>
              </c:strCache>
            </c:strRef>
          </c:cat>
          <c:val>
            <c:numRef>
              <c:f>Feb!$J$2:$J$5</c:f>
              <c:numCache>
                <c:formatCode>General</c:formatCode>
                <c:ptCount val="4"/>
                <c:pt idx="0">
                  <c:v>4100</c:v>
                </c:pt>
                <c:pt idx="1">
                  <c:v>2000</c:v>
                </c:pt>
                <c:pt idx="2">
                  <c:v>1800</c:v>
                </c:pt>
                <c:pt idx="3">
                  <c:v>3100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45111279"/>
        <c:axId val="1558877696"/>
      </c:barChart>
      <c:catAx>
        <c:axId val="345111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58877696"/>
        <c:crosses val="autoZero"/>
        <c:auto val="1"/>
        <c:lblAlgn val="ctr"/>
        <c:lblOffset val="100"/>
        <c:noMultiLvlLbl val="0"/>
      </c:catAx>
      <c:valAx>
        <c:axId val="1558877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451112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 Category 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22469816272966"/>
          <c:y val="0.171712962962963"/>
          <c:w val="0.877530183727034"/>
          <c:h val="0.720887649460484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Mar!$G$2:$G$4</c:f>
              <c:strCache>
                <c:ptCount val="3"/>
                <c:pt idx="0">
                  <c:v>Electronics</c:v>
                </c:pt>
                <c:pt idx="1">
                  <c:v>Clothing</c:v>
                </c:pt>
                <c:pt idx="2">
                  <c:v>Furniture</c:v>
                </c:pt>
              </c:strCache>
            </c:strRef>
          </c:cat>
          <c:val>
            <c:numRef>
              <c:f>Mar!$H$2:$H$4</c:f>
              <c:numCache>
                <c:formatCode>General</c:formatCode>
                <c:ptCount val="3"/>
                <c:pt idx="0">
                  <c:v>3100</c:v>
                </c:pt>
                <c:pt idx="1">
                  <c:v>3100</c:v>
                </c:pt>
                <c:pt idx="2">
                  <c:v>4500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67621888"/>
        <c:axId val="1467619488"/>
      </c:barChart>
      <c:catAx>
        <c:axId val="1467621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467619488"/>
        <c:crosses val="autoZero"/>
        <c:auto val="1"/>
        <c:lblAlgn val="ctr"/>
        <c:lblOffset val="100"/>
        <c:noMultiLvlLbl val="0"/>
      </c:catAx>
      <c:valAx>
        <c:axId val="1467619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467621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>
        <c:manualLayout>
          <c:layoutTarget val="inner"/>
          <c:xMode val="edge"/>
          <c:yMode val="edge"/>
          <c:x val="0.122452365210074"/>
          <c:y val="0.19484697821357"/>
          <c:w val="0.877530183727034"/>
          <c:h val="0.72088764946048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Mar!$J$1</c:f>
              <c:strCache>
                <c:ptCount val="1"/>
                <c:pt idx="0">
                  <c:v>Total Sales by Region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Mar!$I$2:$I$5</c:f>
              <c:strCache>
                <c:ptCount val="4"/>
                <c:pt idx="0">
                  <c:v>North</c:v>
                </c:pt>
                <c:pt idx="1">
                  <c:v>South</c:v>
                </c:pt>
                <c:pt idx="2">
                  <c:v>West</c:v>
                </c:pt>
                <c:pt idx="3">
                  <c:v>East</c:v>
                </c:pt>
              </c:strCache>
            </c:strRef>
          </c:cat>
          <c:val>
            <c:numRef>
              <c:f>Mar!$J$2:$J$5</c:f>
              <c:numCache>
                <c:formatCode>General</c:formatCode>
                <c:ptCount val="4"/>
                <c:pt idx="0">
                  <c:v>4500</c:v>
                </c:pt>
                <c:pt idx="1">
                  <c:v>3000</c:v>
                </c:pt>
                <c:pt idx="2">
                  <c:v>2500</c:v>
                </c:pt>
                <c:pt idx="3">
                  <c:v>2200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45106479"/>
        <c:axId val="345106959"/>
      </c:barChart>
      <c:catAx>
        <c:axId val="345106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45106959"/>
        <c:crosses val="autoZero"/>
        <c:auto val="1"/>
        <c:lblAlgn val="ctr"/>
        <c:lblOffset val="100"/>
        <c:noMultiLvlLbl val="0"/>
      </c:catAx>
      <c:valAx>
        <c:axId val="345106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451064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Apr!$G$2:$G$4</c:f>
              <c:strCache>
                <c:ptCount val="3"/>
                <c:pt idx="0">
                  <c:v>Electronics</c:v>
                </c:pt>
                <c:pt idx="1">
                  <c:v>Clothing</c:v>
                </c:pt>
                <c:pt idx="2">
                  <c:v>Furniture</c:v>
                </c:pt>
              </c:strCache>
            </c:strRef>
          </c:cat>
          <c:val>
            <c:numRef>
              <c:f>Apr!$H$2:$H$4</c:f>
              <c:numCache>
                <c:formatCode>General</c:formatCode>
                <c:ptCount val="3"/>
                <c:pt idx="0">
                  <c:v>2800</c:v>
                </c:pt>
                <c:pt idx="1">
                  <c:v>2800</c:v>
                </c:pt>
                <c:pt idx="2">
                  <c:v>5200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4065263"/>
        <c:axId val="334063823"/>
      </c:barChart>
      <c:catAx>
        <c:axId val="334065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34063823"/>
        <c:crosses val="autoZero"/>
        <c:auto val="1"/>
        <c:lblAlgn val="ctr"/>
        <c:lblOffset val="100"/>
        <c:noMultiLvlLbl val="0"/>
      </c:catAx>
      <c:valAx>
        <c:axId val="334063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340652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Apr!$J$1</c:f>
              <c:strCache>
                <c:ptCount val="1"/>
                <c:pt idx="0">
                  <c:v>Total Sales by Region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Apr!$I$2:$I$5</c:f>
              <c:strCache>
                <c:ptCount val="4"/>
                <c:pt idx="0">
                  <c:v>North</c:v>
                </c:pt>
                <c:pt idx="1">
                  <c:v>South</c:v>
                </c:pt>
                <c:pt idx="2">
                  <c:v>West</c:v>
                </c:pt>
                <c:pt idx="3">
                  <c:v>East</c:v>
                </c:pt>
              </c:strCache>
            </c:strRef>
          </c:cat>
          <c:val>
            <c:numRef>
              <c:f>Apr!$J$2:$J$5</c:f>
              <c:numCache>
                <c:formatCode>General</c:formatCode>
                <c:ptCount val="4"/>
                <c:pt idx="0">
                  <c:v>4300</c:v>
                </c:pt>
                <c:pt idx="1">
                  <c:v>1700</c:v>
                </c:pt>
                <c:pt idx="2">
                  <c:v>2300</c:v>
                </c:pt>
                <c:pt idx="3">
                  <c:v>3500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4538367"/>
        <c:axId val="334523487"/>
      </c:barChart>
      <c:catAx>
        <c:axId val="334538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34523487"/>
        <c:crosses val="autoZero"/>
        <c:auto val="1"/>
        <c:lblAlgn val="ctr"/>
        <c:lblOffset val="100"/>
        <c:noMultiLvlLbl val="0"/>
      </c:catAx>
      <c:valAx>
        <c:axId val="334523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345383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>
        <c:manualLayout>
          <c:layoutTarget val="inner"/>
          <c:xMode val="edge"/>
          <c:yMode val="edge"/>
          <c:x val="0.0780253718285214"/>
          <c:y val="0.194861111111111"/>
          <c:w val="0.877530183727034"/>
          <c:h val="0.72088764946048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May!$G$2:$G$4</c:f>
              <c:strCache>
                <c:ptCount val="3"/>
                <c:pt idx="0">
                  <c:v>Electronics</c:v>
                </c:pt>
                <c:pt idx="1">
                  <c:v>Clothing</c:v>
                </c:pt>
                <c:pt idx="2">
                  <c:v>Furniture</c:v>
                </c:pt>
              </c:strCache>
            </c:strRef>
          </c:cat>
          <c:val>
            <c:numRef>
              <c:f>May!$H$2:$H$4</c:f>
              <c:numCache>
                <c:formatCode>General</c:formatCode>
                <c:ptCount val="3"/>
                <c:pt idx="0">
                  <c:v>2100</c:v>
                </c:pt>
                <c:pt idx="1">
                  <c:v>2100</c:v>
                </c:pt>
                <c:pt idx="2">
                  <c:v>4100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56499903"/>
        <c:axId val="1556497983"/>
      </c:barChart>
      <c:catAx>
        <c:axId val="1556499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56497983"/>
        <c:crosses val="autoZero"/>
        <c:auto val="1"/>
        <c:lblAlgn val="ctr"/>
        <c:lblOffset val="100"/>
        <c:noMultiLvlLbl val="0"/>
      </c:catAx>
      <c:valAx>
        <c:axId val="1556497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564999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>
        <c:manualLayout>
          <c:layoutTarget val="inner"/>
          <c:xMode val="edge"/>
          <c:yMode val="edge"/>
          <c:x val="0.0891364829396325"/>
          <c:y val="0.194861111111111"/>
          <c:w val="0.877530183727034"/>
          <c:h val="0.72088764946048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May!$J$1</c:f>
              <c:strCache>
                <c:ptCount val="1"/>
                <c:pt idx="0">
                  <c:v>Total Sales by Region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May!$I$4:$I$7</c:f>
              <c:strCache>
                <c:ptCount val="4"/>
                <c:pt idx="0">
                  <c:v>West</c:v>
                </c:pt>
                <c:pt idx="1">
                  <c:v>East</c:v>
                </c:pt>
              </c:strCache>
            </c:strRef>
          </c:cat>
          <c:val>
            <c:numRef>
              <c:f>May!$J$4:$J$7</c:f>
              <c:numCache>
                <c:formatCode>General</c:formatCode>
                <c:ptCount val="4"/>
                <c:pt idx="0">
                  <c:v>1500</c:v>
                </c:pt>
                <c:pt idx="1">
                  <c:v>2000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4480719"/>
        <c:axId val="324477839"/>
      </c:barChart>
      <c:catAx>
        <c:axId val="324480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24477839"/>
        <c:crosses val="autoZero"/>
        <c:auto val="1"/>
        <c:lblAlgn val="ctr"/>
        <c:lblOffset val="100"/>
        <c:noMultiLvlLbl val="0"/>
      </c:catAx>
      <c:valAx>
        <c:axId val="324477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244807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June!$H$1</c:f>
              <c:strCache>
                <c:ptCount val="1"/>
                <c:pt idx="0">
                  <c:v>Total Sales by Category 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June!$G$2:$G$4</c:f>
              <c:strCache>
                <c:ptCount val="3"/>
                <c:pt idx="0">
                  <c:v>Electronics</c:v>
                </c:pt>
                <c:pt idx="1">
                  <c:v>Clothing</c:v>
                </c:pt>
                <c:pt idx="2">
                  <c:v>Furniture</c:v>
                </c:pt>
              </c:strCache>
            </c:strRef>
          </c:cat>
          <c:val>
            <c:numRef>
              <c:f>June!$H$2:$H$4</c:f>
              <c:numCache>
                <c:formatCode>General</c:formatCode>
                <c:ptCount val="3"/>
                <c:pt idx="0">
                  <c:v>2100</c:v>
                </c:pt>
                <c:pt idx="1">
                  <c:v>2100</c:v>
                </c:pt>
                <c:pt idx="2">
                  <c:v>3950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91133504"/>
        <c:axId val="1691133984"/>
      </c:barChart>
      <c:catAx>
        <c:axId val="1691133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91133984"/>
        <c:crosses val="autoZero"/>
        <c:auto val="1"/>
        <c:lblAlgn val="ctr"/>
        <c:lblOffset val="100"/>
        <c:noMultiLvlLbl val="0"/>
      </c:catAx>
      <c:valAx>
        <c:axId val="169113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91133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June!$J$1</c:f>
              <c:strCache>
                <c:ptCount val="1"/>
                <c:pt idx="0">
                  <c:v>Total Sales by Region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June!$I$2:$I$5</c:f>
              <c:strCache>
                <c:ptCount val="4"/>
                <c:pt idx="0">
                  <c:v>North</c:v>
                </c:pt>
                <c:pt idx="1">
                  <c:v>South</c:v>
                </c:pt>
                <c:pt idx="2">
                  <c:v>West</c:v>
                </c:pt>
                <c:pt idx="3">
                  <c:v>East</c:v>
                </c:pt>
              </c:strCache>
            </c:strRef>
          </c:cat>
          <c:val>
            <c:numRef>
              <c:f>June!$J$2:$J$5</c:f>
              <c:numCache>
                <c:formatCode>General</c:formatCode>
                <c:ptCount val="4"/>
                <c:pt idx="0">
                  <c:v>2600</c:v>
                </c:pt>
                <c:pt idx="1">
                  <c:v>3550</c:v>
                </c:pt>
                <c:pt idx="2">
                  <c:v>1650</c:v>
                </c:pt>
                <c:pt idx="3">
                  <c:v>3300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95060080"/>
        <c:axId val="1695060560"/>
      </c:barChart>
      <c:catAx>
        <c:axId val="1695060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95060560"/>
        <c:crosses val="autoZero"/>
        <c:auto val="1"/>
        <c:lblAlgn val="ctr"/>
        <c:lblOffset val="100"/>
        <c:noMultiLvlLbl val="0"/>
      </c:catAx>
      <c:valAx>
        <c:axId val="169506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95060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>
        <c:manualLayout>
          <c:layoutTarget val="inner"/>
          <c:xMode val="edge"/>
          <c:yMode val="edge"/>
          <c:x val="0.13089590605298"/>
          <c:y val="0.162043983025632"/>
          <c:w val="0.813379327584052"/>
          <c:h val="0.713424806017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July!$H$1</c:f>
              <c:strCache>
                <c:ptCount val="1"/>
                <c:pt idx="0">
                  <c:v>Total Sales by Category 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July!$G$2:$G$4</c:f>
              <c:strCache>
                <c:ptCount val="3"/>
                <c:pt idx="0">
                  <c:v>Electronics</c:v>
                </c:pt>
                <c:pt idx="1">
                  <c:v>Clothing</c:v>
                </c:pt>
                <c:pt idx="2">
                  <c:v>Furniture</c:v>
                </c:pt>
              </c:strCache>
            </c:strRef>
          </c:cat>
          <c:val>
            <c:numRef>
              <c:f>July!$H$2:$H$4</c:f>
              <c:numCache>
                <c:formatCode>General</c:formatCode>
                <c:ptCount val="3"/>
                <c:pt idx="0">
                  <c:v>2050</c:v>
                </c:pt>
                <c:pt idx="1">
                  <c:v>2050</c:v>
                </c:pt>
                <c:pt idx="2">
                  <c:v>4050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01624528"/>
        <c:axId val="1701625008"/>
      </c:barChart>
      <c:catAx>
        <c:axId val="1701624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701625008"/>
        <c:crosses val="autoZero"/>
        <c:auto val="1"/>
        <c:lblAlgn val="ctr"/>
        <c:lblOffset val="100"/>
        <c:noMultiLvlLbl val="0"/>
      </c:catAx>
      <c:valAx>
        <c:axId val="1701625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701624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July!$J$1</c:f>
              <c:strCache>
                <c:ptCount val="1"/>
                <c:pt idx="0">
                  <c:v>Total Sales by Region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July!$I$2:$I$5</c:f>
              <c:strCache>
                <c:ptCount val="4"/>
                <c:pt idx="0">
                  <c:v>North</c:v>
                </c:pt>
                <c:pt idx="1">
                  <c:v>South</c:v>
                </c:pt>
                <c:pt idx="2">
                  <c:v>West</c:v>
                </c:pt>
                <c:pt idx="3">
                  <c:v>East</c:v>
                </c:pt>
              </c:strCache>
            </c:strRef>
          </c:cat>
          <c:val>
            <c:numRef>
              <c:f>July!$J$2:$J$5</c:f>
              <c:numCache>
                <c:formatCode>General</c:formatCode>
                <c:ptCount val="4"/>
                <c:pt idx="0">
                  <c:v>2700</c:v>
                </c:pt>
                <c:pt idx="1">
                  <c:v>3450</c:v>
                </c:pt>
                <c:pt idx="2">
                  <c:v>1750</c:v>
                </c:pt>
                <c:pt idx="3">
                  <c:v>3500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59818544"/>
        <c:axId val="1459819024"/>
      </c:barChart>
      <c:catAx>
        <c:axId val="1459818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459819024"/>
        <c:crosses val="autoZero"/>
        <c:auto val="1"/>
        <c:lblAlgn val="ctr"/>
        <c:lblOffset val="100"/>
        <c:noMultiLvlLbl val="0"/>
      </c:catAx>
      <c:valAx>
        <c:axId val="1459819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459818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136308539944904"/>
          <c:y val="0.046296296296296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Aug!$H$1</c:f>
              <c:strCache>
                <c:ptCount val="1"/>
                <c:pt idx="0">
                  <c:v>Total Sales by Category 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Aug!$G$2:$G$4</c:f>
              <c:strCache>
                <c:ptCount val="3"/>
                <c:pt idx="0">
                  <c:v>Electronics</c:v>
                </c:pt>
                <c:pt idx="1">
                  <c:v>Clothing</c:v>
                </c:pt>
                <c:pt idx="2">
                  <c:v>Furniture</c:v>
                </c:pt>
              </c:strCache>
            </c:strRef>
          </c:cat>
          <c:val>
            <c:numRef>
              <c:f>Aug!$H$2:$H$4</c:f>
              <c:numCache>
                <c:formatCode>General</c:formatCode>
                <c:ptCount val="3"/>
                <c:pt idx="0">
                  <c:v>2200</c:v>
                </c:pt>
                <c:pt idx="1">
                  <c:v>2200</c:v>
                </c:pt>
                <c:pt idx="2">
                  <c:v>4300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01618768"/>
        <c:axId val="1701621168"/>
      </c:barChart>
      <c:catAx>
        <c:axId val="1701618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701621168"/>
        <c:crosses val="autoZero"/>
        <c:auto val="1"/>
        <c:lblAlgn val="ctr"/>
        <c:lblOffset val="100"/>
        <c:noMultiLvlLbl val="0"/>
      </c:catAx>
      <c:valAx>
        <c:axId val="1701621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701618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Aug!$J$1</c:f>
              <c:strCache>
                <c:ptCount val="1"/>
                <c:pt idx="0">
                  <c:v>Total Sales by Region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Aug!$I$2:$I$5</c:f>
              <c:strCache>
                <c:ptCount val="4"/>
                <c:pt idx="0">
                  <c:v>North</c:v>
                </c:pt>
                <c:pt idx="1">
                  <c:v>South</c:v>
                </c:pt>
                <c:pt idx="2">
                  <c:v>West</c:v>
                </c:pt>
                <c:pt idx="3">
                  <c:v>East</c:v>
                </c:pt>
              </c:strCache>
            </c:strRef>
          </c:cat>
          <c:val>
            <c:numRef>
              <c:f>Aug!$J$2:$J$5</c:f>
              <c:numCache>
                <c:formatCode>General</c:formatCode>
                <c:ptCount val="4"/>
                <c:pt idx="0">
                  <c:v>2850</c:v>
                </c:pt>
                <c:pt idx="1">
                  <c:v>3700</c:v>
                </c:pt>
                <c:pt idx="2">
                  <c:v>1750</c:v>
                </c:pt>
                <c:pt idx="3">
                  <c:v>3600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91123600"/>
        <c:axId val="1991125040"/>
      </c:barChart>
      <c:catAx>
        <c:axId val="1991123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991125040"/>
        <c:crosses val="autoZero"/>
        <c:auto val="1"/>
        <c:lblAlgn val="ctr"/>
        <c:lblOffset val="100"/>
        <c:noMultiLvlLbl val="0"/>
      </c:catAx>
      <c:valAx>
        <c:axId val="199112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991123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Sep!$H$1</c:f>
              <c:strCache>
                <c:ptCount val="1"/>
                <c:pt idx="0">
                  <c:v>Total Sales by Category 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Sep!$G$2:$G$4</c:f>
              <c:strCache>
                <c:ptCount val="3"/>
                <c:pt idx="0">
                  <c:v>Electronics</c:v>
                </c:pt>
                <c:pt idx="1">
                  <c:v>Clothing</c:v>
                </c:pt>
                <c:pt idx="2">
                  <c:v>Furniture</c:v>
                </c:pt>
              </c:strCache>
            </c:strRef>
          </c:cat>
          <c:val>
            <c:numRef>
              <c:f>Sep!$H$2:$H$4</c:f>
              <c:numCache>
                <c:formatCode>General</c:formatCode>
                <c:ptCount val="3"/>
                <c:pt idx="0">
                  <c:v>2150</c:v>
                </c:pt>
                <c:pt idx="1">
                  <c:v>2150</c:v>
                </c:pt>
                <c:pt idx="2">
                  <c:v>4200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7617088"/>
        <c:axId val="1467619008"/>
      </c:barChart>
      <c:catAx>
        <c:axId val="1467617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467619008"/>
        <c:crosses val="autoZero"/>
        <c:auto val="1"/>
        <c:lblAlgn val="ctr"/>
        <c:lblOffset val="100"/>
        <c:noMultiLvlLbl val="0"/>
      </c:catAx>
      <c:valAx>
        <c:axId val="1467619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467617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Sep!$J$1</c:f>
              <c:strCache>
                <c:ptCount val="1"/>
                <c:pt idx="0">
                  <c:v>Total Sales by Region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Sep!$I$2:$I$5</c:f>
              <c:strCache>
                <c:ptCount val="4"/>
                <c:pt idx="0">
                  <c:v>North</c:v>
                </c:pt>
                <c:pt idx="1">
                  <c:v>South</c:v>
                </c:pt>
                <c:pt idx="2">
                  <c:v>West</c:v>
                </c:pt>
                <c:pt idx="3">
                  <c:v>East</c:v>
                </c:pt>
              </c:strCache>
            </c:strRef>
          </c:cat>
          <c:val>
            <c:numRef>
              <c:f>Sep!$J$2:$J$5</c:f>
              <c:numCache>
                <c:formatCode>General</c:formatCode>
                <c:ptCount val="4"/>
                <c:pt idx="0">
                  <c:v>2850</c:v>
                </c:pt>
                <c:pt idx="1">
                  <c:v>3550</c:v>
                </c:pt>
                <c:pt idx="2">
                  <c:v>1800</c:v>
                </c:pt>
                <c:pt idx="3">
                  <c:v>3700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3866671"/>
        <c:axId val="323865711"/>
      </c:barChart>
      <c:catAx>
        <c:axId val="323866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23865711"/>
        <c:crosses val="autoZero"/>
        <c:auto val="1"/>
        <c:lblAlgn val="ctr"/>
        <c:lblOffset val="100"/>
        <c:noMultiLvlLbl val="0"/>
      </c:catAx>
      <c:valAx>
        <c:axId val="32386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238666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Oct!$H$1</c:f>
              <c:strCache>
                <c:ptCount val="1"/>
                <c:pt idx="0">
                  <c:v>Total Sales by Category 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Oct!$G$2:$G$4</c:f>
              <c:strCache>
                <c:ptCount val="3"/>
                <c:pt idx="0">
                  <c:v>Electronics</c:v>
                </c:pt>
                <c:pt idx="1">
                  <c:v>Clothing</c:v>
                </c:pt>
                <c:pt idx="2">
                  <c:v>Furniture</c:v>
                </c:pt>
              </c:strCache>
            </c:strRef>
          </c:cat>
          <c:val>
            <c:numRef>
              <c:f>Oct!$H$2:$H$4</c:f>
              <c:numCache>
                <c:formatCode>General</c:formatCode>
                <c:ptCount val="3"/>
                <c:pt idx="0">
                  <c:v>2300</c:v>
                </c:pt>
                <c:pt idx="1">
                  <c:v>2300</c:v>
                </c:pt>
                <c:pt idx="2">
                  <c:v>4550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7618528"/>
        <c:axId val="1467620448"/>
      </c:barChart>
      <c:catAx>
        <c:axId val="1467618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467620448"/>
        <c:crosses val="autoZero"/>
        <c:auto val="1"/>
        <c:lblAlgn val="ctr"/>
        <c:lblOffset val="100"/>
        <c:noMultiLvlLbl val="0"/>
      </c:catAx>
      <c:valAx>
        <c:axId val="1467620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467618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Oct!$J$1</c:f>
              <c:strCache>
                <c:ptCount val="1"/>
                <c:pt idx="0">
                  <c:v>Total Sales by Region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Oct!$I$2:$I$5</c:f>
              <c:strCache>
                <c:ptCount val="4"/>
                <c:pt idx="0">
                  <c:v>North</c:v>
                </c:pt>
                <c:pt idx="1">
                  <c:v>South</c:v>
                </c:pt>
                <c:pt idx="2">
                  <c:v>West</c:v>
                </c:pt>
                <c:pt idx="3">
                  <c:v>East</c:v>
                </c:pt>
              </c:strCache>
            </c:strRef>
          </c:cat>
          <c:val>
            <c:numRef>
              <c:f>Oct!$J$2:$J$5</c:f>
              <c:numCache>
                <c:formatCode>General</c:formatCode>
                <c:ptCount val="4"/>
                <c:pt idx="0">
                  <c:v>2950</c:v>
                </c:pt>
                <c:pt idx="1">
                  <c:v>3900</c:v>
                </c:pt>
                <c:pt idx="2">
                  <c:v>1750</c:v>
                </c:pt>
                <c:pt idx="3">
                  <c:v>3800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3661599"/>
        <c:axId val="323662559"/>
      </c:barChart>
      <c:catAx>
        <c:axId val="323661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23662559"/>
        <c:crosses val="autoZero"/>
        <c:auto val="1"/>
        <c:lblAlgn val="ctr"/>
        <c:lblOffset val="100"/>
        <c:noMultiLvlLbl val="0"/>
      </c:catAx>
      <c:valAx>
        <c:axId val="323662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236615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>
        <c:manualLayout>
          <c:layoutTarget val="inner"/>
          <c:xMode val="edge"/>
          <c:yMode val="edge"/>
          <c:x val="0.0780253718285214"/>
          <c:y val="0.171712962962963"/>
          <c:w val="0.877530183727034"/>
          <c:h val="0.72088764946048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Nov!$H$1</c:f>
              <c:strCache>
                <c:ptCount val="1"/>
                <c:pt idx="0">
                  <c:v>Total Sales by Category 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Nov!$G$2:$G$4</c:f>
              <c:strCache>
                <c:ptCount val="3"/>
                <c:pt idx="0">
                  <c:v>Electronics</c:v>
                </c:pt>
                <c:pt idx="1">
                  <c:v>Clothing</c:v>
                </c:pt>
                <c:pt idx="2">
                  <c:v>Furniture</c:v>
                </c:pt>
              </c:strCache>
            </c:strRef>
          </c:cat>
          <c:val>
            <c:numRef>
              <c:f>Nov!$H$2:$H$4</c:f>
              <c:numCache>
                <c:formatCode>General</c:formatCode>
                <c:ptCount val="3"/>
                <c:pt idx="0">
                  <c:v>2150</c:v>
                </c:pt>
                <c:pt idx="1">
                  <c:v>2150</c:v>
                </c:pt>
                <c:pt idx="2">
                  <c:v>4100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63026320"/>
        <c:axId val="1663026800"/>
      </c:barChart>
      <c:catAx>
        <c:axId val="1663026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63026800"/>
        <c:crosses val="autoZero"/>
        <c:auto val="1"/>
        <c:lblAlgn val="ctr"/>
        <c:lblOffset val="100"/>
        <c:noMultiLvlLbl val="0"/>
      </c:catAx>
      <c:valAx>
        <c:axId val="1663026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63026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Nov!$J$1</c:f>
              <c:strCache>
                <c:ptCount val="1"/>
                <c:pt idx="0">
                  <c:v>Total Sales by Region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Nov!$I$2:$I$5</c:f>
              <c:strCache>
                <c:ptCount val="4"/>
                <c:pt idx="0">
                  <c:v>North</c:v>
                </c:pt>
                <c:pt idx="1">
                  <c:v>South</c:v>
                </c:pt>
                <c:pt idx="2">
                  <c:v>West</c:v>
                </c:pt>
                <c:pt idx="3">
                  <c:v>East</c:v>
                </c:pt>
              </c:strCache>
            </c:strRef>
          </c:cat>
          <c:val>
            <c:numRef>
              <c:f>Nov!$J$2:$J$5</c:f>
              <c:numCache>
                <c:formatCode>General</c:formatCode>
                <c:ptCount val="4"/>
                <c:pt idx="0">
                  <c:v>2700</c:v>
                </c:pt>
                <c:pt idx="1">
                  <c:v>3550</c:v>
                </c:pt>
                <c:pt idx="2">
                  <c:v>1800</c:v>
                </c:pt>
                <c:pt idx="3">
                  <c:v>3550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91135424"/>
        <c:axId val="313213535"/>
      </c:barChart>
      <c:catAx>
        <c:axId val="1691135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13213535"/>
        <c:crosses val="autoZero"/>
        <c:auto val="1"/>
        <c:lblAlgn val="ctr"/>
        <c:lblOffset val="100"/>
        <c:noMultiLvlLbl val="0"/>
      </c:catAx>
      <c:valAx>
        <c:axId val="313213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91135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Dec!$H$1</c:f>
              <c:strCache>
                <c:ptCount val="1"/>
                <c:pt idx="0">
                  <c:v>Total Sales by Category 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Dec!$G$2:$G$4</c:f>
              <c:strCache>
                <c:ptCount val="3"/>
                <c:pt idx="0">
                  <c:v>Electronics</c:v>
                </c:pt>
                <c:pt idx="1">
                  <c:v>Clothing</c:v>
                </c:pt>
                <c:pt idx="2">
                  <c:v>Furniture</c:v>
                </c:pt>
              </c:strCache>
            </c:strRef>
          </c:cat>
          <c:val>
            <c:numRef>
              <c:f>Dec!$H$2:$H$4</c:f>
              <c:numCache>
                <c:formatCode>General</c:formatCode>
                <c:ptCount val="3"/>
                <c:pt idx="0">
                  <c:v>2200</c:v>
                </c:pt>
                <c:pt idx="1">
                  <c:v>2200</c:v>
                </c:pt>
                <c:pt idx="2">
                  <c:v>4450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5187727"/>
        <c:axId val="315188207"/>
      </c:barChart>
      <c:catAx>
        <c:axId val="315187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15188207"/>
        <c:crosses val="autoZero"/>
        <c:auto val="1"/>
        <c:lblAlgn val="ctr"/>
        <c:lblOffset val="100"/>
        <c:noMultiLvlLbl val="0"/>
      </c:catAx>
      <c:valAx>
        <c:axId val="315188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151877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Dec!$J$1</c:f>
              <c:strCache>
                <c:ptCount val="1"/>
                <c:pt idx="0">
                  <c:v>Total Sales by Region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Dec!$I$2:$I$5</c:f>
              <c:strCache>
                <c:ptCount val="4"/>
                <c:pt idx="0">
                  <c:v>North</c:v>
                </c:pt>
                <c:pt idx="1">
                  <c:v>South</c:v>
                </c:pt>
                <c:pt idx="2">
                  <c:v>West</c:v>
                </c:pt>
                <c:pt idx="3">
                  <c:v>East</c:v>
                </c:pt>
              </c:strCache>
            </c:strRef>
          </c:cat>
          <c:val>
            <c:numRef>
              <c:f>Dec!$J$2:$J$5</c:f>
              <c:numCache>
                <c:formatCode>General</c:formatCode>
                <c:ptCount val="4"/>
                <c:pt idx="0">
                  <c:v>2850</c:v>
                </c:pt>
                <c:pt idx="1">
                  <c:v>3700</c:v>
                </c:pt>
                <c:pt idx="2">
                  <c:v>1750</c:v>
                </c:pt>
                <c:pt idx="3">
                  <c:v>3850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4684527"/>
        <c:axId val="404681647"/>
      </c:barChart>
      <c:catAx>
        <c:axId val="404684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04681647"/>
        <c:crosses val="autoZero"/>
        <c:auto val="1"/>
        <c:lblAlgn val="ctr"/>
        <c:lblOffset val="100"/>
        <c:noMultiLvlLbl val="0"/>
      </c:catAx>
      <c:valAx>
        <c:axId val="404681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046845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FOR CATEGORY WISE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'Annual Sales'!$A$4</c:f>
              <c:strCache>
                <c:ptCount val="1"/>
                <c:pt idx="0">
                  <c:v>Electronics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delete val="1"/>
          </c:dLbls>
          <c:cat>
            <c:multiLvlStrRef>
              <c:f>'Annual Sales'!$B$2:$M$3</c:f>
              <c:multiLvlStrCache>
                <c:ptCount val="12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</c:lvl>
                <c:lvl>
                  <c:pt idx="0">
                    <c:v>Sales per month</c:v>
                  </c:pt>
                </c:lvl>
              </c:multiLvlStrCache>
            </c:multiLvlStrRef>
          </c:cat>
          <c:val>
            <c:numRef>
              <c:f>'Annual Sales'!$B$4:$M$4</c:f>
              <c:numCache>
                <c:formatCode>General</c:formatCode>
                <c:ptCount val="12"/>
                <c:pt idx="0">
                  <c:v>1400</c:v>
                </c:pt>
                <c:pt idx="1">
                  <c:v>2700</c:v>
                </c:pt>
                <c:pt idx="2">
                  <c:v>3100</c:v>
                </c:pt>
                <c:pt idx="3">
                  <c:v>2800</c:v>
                </c:pt>
                <c:pt idx="4">
                  <c:v>2100</c:v>
                </c:pt>
                <c:pt idx="5">
                  <c:v>2100</c:v>
                </c:pt>
                <c:pt idx="6">
                  <c:v>2050</c:v>
                </c:pt>
                <c:pt idx="7">
                  <c:v>2200</c:v>
                </c:pt>
                <c:pt idx="8">
                  <c:v>2150</c:v>
                </c:pt>
                <c:pt idx="9">
                  <c:v>2300</c:v>
                </c:pt>
                <c:pt idx="10">
                  <c:v>2150</c:v>
                </c:pt>
                <c:pt idx="11">
                  <c:v>2200</c:v>
                </c:pt>
              </c:numCache>
            </c:numRef>
          </c:val>
        </c:ser>
        <c:ser>
          <c:idx val="1"/>
          <c:order val="1"/>
          <c:tx>
            <c:strRef>
              <c:f>'Annual Sales'!$A$5</c:f>
              <c:strCache>
                <c:ptCount val="1"/>
                <c:pt idx="0">
                  <c:v>Clothing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delete val="1"/>
          </c:dLbls>
          <c:cat>
            <c:multiLvlStrRef>
              <c:f>'Annual Sales'!$B$2:$M$3</c:f>
              <c:multiLvlStrCache>
                <c:ptCount val="12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</c:lvl>
                <c:lvl>
                  <c:pt idx="0">
                    <c:v>Sales per month</c:v>
                  </c:pt>
                </c:lvl>
              </c:multiLvlStrCache>
            </c:multiLvlStrRef>
          </c:cat>
          <c:val>
            <c:numRef>
              <c:f>'Annual Sales'!$B$5:$M$5</c:f>
              <c:numCache>
                <c:formatCode>General</c:formatCode>
                <c:ptCount val="12"/>
                <c:pt idx="0">
                  <c:v>1400</c:v>
                </c:pt>
                <c:pt idx="1">
                  <c:v>2700</c:v>
                </c:pt>
                <c:pt idx="2">
                  <c:v>3100</c:v>
                </c:pt>
                <c:pt idx="3">
                  <c:v>2800</c:v>
                </c:pt>
                <c:pt idx="4">
                  <c:v>2100</c:v>
                </c:pt>
                <c:pt idx="5">
                  <c:v>2100</c:v>
                </c:pt>
                <c:pt idx="6">
                  <c:v>2050</c:v>
                </c:pt>
                <c:pt idx="7">
                  <c:v>2200</c:v>
                </c:pt>
                <c:pt idx="8">
                  <c:v>2150</c:v>
                </c:pt>
                <c:pt idx="9">
                  <c:v>2300</c:v>
                </c:pt>
                <c:pt idx="10">
                  <c:v>2150</c:v>
                </c:pt>
                <c:pt idx="11">
                  <c:v>2200</c:v>
                </c:pt>
              </c:numCache>
            </c:numRef>
          </c:val>
        </c:ser>
        <c:ser>
          <c:idx val="2"/>
          <c:order val="2"/>
          <c:tx>
            <c:strRef>
              <c:f>'Annual Sales'!$A$6</c:f>
              <c:strCache>
                <c:ptCount val="1"/>
                <c:pt idx="0">
                  <c:v>Furniture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dLbls>
            <c:delete val="1"/>
          </c:dLbls>
          <c:cat>
            <c:multiLvlStrRef>
              <c:f>'Annual Sales'!$B$2:$M$3</c:f>
              <c:multiLvlStrCache>
                <c:ptCount val="12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</c:lvl>
                <c:lvl>
                  <c:pt idx="0">
                    <c:v>Sales per month</c:v>
                  </c:pt>
                </c:lvl>
              </c:multiLvlStrCache>
            </c:multiLvlStrRef>
          </c:cat>
          <c:val>
            <c:numRef>
              <c:f>'Annual Sales'!$B$6:$M$6</c:f>
              <c:numCache>
                <c:formatCode>General</c:formatCode>
                <c:ptCount val="12"/>
                <c:pt idx="0">
                  <c:v>3200</c:v>
                </c:pt>
                <c:pt idx="1">
                  <c:v>4900</c:v>
                </c:pt>
                <c:pt idx="2">
                  <c:v>4500</c:v>
                </c:pt>
                <c:pt idx="3">
                  <c:v>5200</c:v>
                </c:pt>
                <c:pt idx="4">
                  <c:v>4100</c:v>
                </c:pt>
                <c:pt idx="5">
                  <c:v>3950</c:v>
                </c:pt>
                <c:pt idx="6">
                  <c:v>4050</c:v>
                </c:pt>
                <c:pt idx="7">
                  <c:v>4300</c:v>
                </c:pt>
                <c:pt idx="8">
                  <c:v>4200</c:v>
                </c:pt>
                <c:pt idx="9">
                  <c:v>4550</c:v>
                </c:pt>
                <c:pt idx="10">
                  <c:v>4100</c:v>
                </c:pt>
                <c:pt idx="11">
                  <c:v>4450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59836080"/>
        <c:axId val="1699323600"/>
      </c:barChart>
      <c:catAx>
        <c:axId val="1459836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99323600"/>
        <c:crosses val="autoZero"/>
        <c:auto val="1"/>
        <c:lblAlgn val="ctr"/>
        <c:lblOffset val="100"/>
        <c:noMultiLvlLbl val="0"/>
      </c:catAx>
      <c:valAx>
        <c:axId val="1699323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459836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SALES FOR REGION WISE</a:t>
            </a:r>
            <a:r>
              <a:rPr lang="en-US" sz="1400" b="0" i="0" u="none" strike="noStrike" baseline="0"/>
              <a:t> 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'Annual Sales'!$A$25</c:f>
              <c:strCache>
                <c:ptCount val="1"/>
                <c:pt idx="0">
                  <c:v>North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delete val="1"/>
          </c:dLbls>
          <c:cat>
            <c:multiLvlStrRef>
              <c:f>'Annual Sales'!$B$21:$M$24</c:f>
              <c:multiLvlStrCache>
                <c:ptCount val="12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</c:lvl>
                <c:lvl>
                  <c:pt idx="0">
                    <c:v>Sales per month</c:v>
                  </c:pt>
                </c:lvl>
                <c:lvl/>
                <c:lvl/>
              </c:multiLvlStrCache>
            </c:multiLvlStrRef>
          </c:cat>
          <c:val>
            <c:numRef>
              <c:f>'Annual Sales'!$B$25:$M$25</c:f>
              <c:numCache>
                <c:formatCode>General</c:formatCode>
                <c:ptCount val="12"/>
                <c:pt idx="0">
                  <c:v>2800</c:v>
                </c:pt>
                <c:pt idx="1">
                  <c:v>4100</c:v>
                </c:pt>
                <c:pt idx="2">
                  <c:v>4500</c:v>
                </c:pt>
                <c:pt idx="3">
                  <c:v>4300</c:v>
                </c:pt>
                <c:pt idx="4">
                  <c:v>4300</c:v>
                </c:pt>
                <c:pt idx="5">
                  <c:v>2600</c:v>
                </c:pt>
                <c:pt idx="6">
                  <c:v>2700</c:v>
                </c:pt>
                <c:pt idx="7">
                  <c:v>2850</c:v>
                </c:pt>
                <c:pt idx="8">
                  <c:v>2850</c:v>
                </c:pt>
                <c:pt idx="9">
                  <c:v>2950</c:v>
                </c:pt>
                <c:pt idx="10">
                  <c:v>2700</c:v>
                </c:pt>
                <c:pt idx="11">
                  <c:v>2850</c:v>
                </c:pt>
              </c:numCache>
            </c:numRef>
          </c:val>
        </c:ser>
        <c:ser>
          <c:idx val="1"/>
          <c:order val="1"/>
          <c:tx>
            <c:strRef>
              <c:f>'Annual Sales'!$A$26</c:f>
              <c:strCache>
                <c:ptCount val="1"/>
                <c:pt idx="0">
                  <c:v>South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delete val="1"/>
          </c:dLbls>
          <c:cat>
            <c:multiLvlStrRef>
              <c:f>'Annual Sales'!$B$21:$M$24</c:f>
              <c:multiLvlStrCache>
                <c:ptCount val="12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</c:lvl>
                <c:lvl>
                  <c:pt idx="0">
                    <c:v>Sales per month</c:v>
                  </c:pt>
                </c:lvl>
                <c:lvl/>
                <c:lvl/>
              </c:multiLvlStrCache>
            </c:multiLvlStrRef>
          </c:cat>
          <c:val>
            <c:numRef>
              <c:f>'Annual Sales'!$B$26:$M$26</c:f>
              <c:numCache>
                <c:formatCode>General</c:formatCode>
                <c:ptCount val="12"/>
                <c:pt idx="0">
                  <c:v>2100</c:v>
                </c:pt>
                <c:pt idx="1">
                  <c:v>2000</c:v>
                </c:pt>
                <c:pt idx="2">
                  <c:v>3000</c:v>
                </c:pt>
                <c:pt idx="3">
                  <c:v>1700</c:v>
                </c:pt>
                <c:pt idx="4">
                  <c:v>3200</c:v>
                </c:pt>
                <c:pt idx="5">
                  <c:v>3550</c:v>
                </c:pt>
                <c:pt idx="6">
                  <c:v>3450</c:v>
                </c:pt>
                <c:pt idx="7">
                  <c:v>3700</c:v>
                </c:pt>
                <c:pt idx="8">
                  <c:v>3550</c:v>
                </c:pt>
                <c:pt idx="9">
                  <c:v>3900</c:v>
                </c:pt>
                <c:pt idx="10">
                  <c:v>3550</c:v>
                </c:pt>
                <c:pt idx="11">
                  <c:v>3700</c:v>
                </c:pt>
              </c:numCache>
            </c:numRef>
          </c:val>
        </c:ser>
        <c:ser>
          <c:idx val="2"/>
          <c:order val="2"/>
          <c:tx>
            <c:strRef>
              <c:f>'Annual Sales'!$A$27</c:f>
              <c:strCache>
                <c:ptCount val="1"/>
                <c:pt idx="0">
                  <c:v>West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dLbls>
            <c:delete val="1"/>
          </c:dLbls>
          <c:cat>
            <c:multiLvlStrRef>
              <c:f>'Annual Sales'!$B$21:$M$24</c:f>
              <c:multiLvlStrCache>
                <c:ptCount val="12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</c:lvl>
                <c:lvl>
                  <c:pt idx="0">
                    <c:v>Sales per month</c:v>
                  </c:pt>
                </c:lvl>
                <c:lvl/>
                <c:lvl/>
              </c:multiLvlStrCache>
            </c:multiLvlStrRef>
          </c:cat>
          <c:val>
            <c:numRef>
              <c:f>'Annual Sales'!$B$27:$M$27</c:f>
              <c:numCache>
                <c:formatCode>General</c:formatCode>
                <c:ptCount val="12"/>
                <c:pt idx="0">
                  <c:v>3500</c:v>
                </c:pt>
                <c:pt idx="1">
                  <c:v>1800</c:v>
                </c:pt>
                <c:pt idx="2">
                  <c:v>2500</c:v>
                </c:pt>
                <c:pt idx="3">
                  <c:v>2300</c:v>
                </c:pt>
                <c:pt idx="4">
                  <c:v>1500</c:v>
                </c:pt>
                <c:pt idx="5">
                  <c:v>1650</c:v>
                </c:pt>
                <c:pt idx="6">
                  <c:v>1750</c:v>
                </c:pt>
                <c:pt idx="7">
                  <c:v>1750</c:v>
                </c:pt>
                <c:pt idx="8">
                  <c:v>1800</c:v>
                </c:pt>
                <c:pt idx="9">
                  <c:v>1750</c:v>
                </c:pt>
                <c:pt idx="10">
                  <c:v>1800</c:v>
                </c:pt>
                <c:pt idx="11">
                  <c:v>1750</c:v>
                </c:pt>
              </c:numCache>
            </c:numRef>
          </c:val>
        </c:ser>
        <c:ser>
          <c:idx val="3"/>
          <c:order val="3"/>
          <c:tx>
            <c:strRef>
              <c:f>'Annual Sales'!$A$28</c:f>
              <c:strCache>
                <c:ptCount val="1"/>
                <c:pt idx="0">
                  <c:v>East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dLbls>
            <c:delete val="1"/>
          </c:dLbls>
          <c:cat>
            <c:multiLvlStrRef>
              <c:f>'Annual Sales'!$B$21:$M$24</c:f>
              <c:multiLvlStrCache>
                <c:ptCount val="12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</c:lvl>
                <c:lvl>
                  <c:pt idx="0">
                    <c:v>Sales per month</c:v>
                  </c:pt>
                </c:lvl>
                <c:lvl/>
                <c:lvl/>
              </c:multiLvlStrCache>
            </c:multiLvlStrRef>
          </c:cat>
          <c:val>
            <c:numRef>
              <c:f>'Annual Sales'!$B$28:$M$28</c:f>
              <c:numCache>
                <c:formatCode>General</c:formatCode>
                <c:ptCount val="12"/>
                <c:pt idx="0">
                  <c:v>1100</c:v>
                </c:pt>
                <c:pt idx="1">
                  <c:v>3100</c:v>
                </c:pt>
                <c:pt idx="2">
                  <c:v>2200</c:v>
                </c:pt>
                <c:pt idx="3">
                  <c:v>3500</c:v>
                </c:pt>
                <c:pt idx="4">
                  <c:v>2000</c:v>
                </c:pt>
                <c:pt idx="5">
                  <c:v>3300</c:v>
                </c:pt>
                <c:pt idx="6">
                  <c:v>3500</c:v>
                </c:pt>
                <c:pt idx="7">
                  <c:v>3600</c:v>
                </c:pt>
                <c:pt idx="8">
                  <c:v>3700</c:v>
                </c:pt>
                <c:pt idx="9">
                  <c:v>3800</c:v>
                </c:pt>
                <c:pt idx="10">
                  <c:v>3550</c:v>
                </c:pt>
                <c:pt idx="11">
                  <c:v>3850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86719008"/>
        <c:axId val="1986710368"/>
      </c:barChart>
      <c:catAx>
        <c:axId val="1986719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986710368"/>
        <c:crosses val="autoZero"/>
        <c:auto val="1"/>
        <c:lblAlgn val="ctr"/>
        <c:lblOffset val="100"/>
        <c:noMultiLvlLbl val="0"/>
      </c:catAx>
      <c:valAx>
        <c:axId val="1986710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986719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2.xml"/><Relationship Id="rId1" Type="http://schemas.openxmlformats.org/officeDocument/2006/relationships/chart" Target="../charts/chart21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4.xml"/><Relationship Id="rId1" Type="http://schemas.openxmlformats.org/officeDocument/2006/relationships/chart" Target="../charts/chart23.xml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6.xml"/><Relationship Id="rId1" Type="http://schemas.openxmlformats.org/officeDocument/2006/relationships/chart" Target="../charts/chart25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0</xdr:colOff>
      <xdr:row>6</xdr:row>
      <xdr:rowOff>0</xdr:rowOff>
    </xdr:from>
    <xdr:to>
      <xdr:col>10</xdr:col>
      <xdr:colOff>491993</xdr:colOff>
      <xdr:row>10</xdr:row>
      <xdr:rowOff>333375</xdr:rowOff>
    </xdr:to>
    <xdr:graphicFrame>
      <xdr:nvGraphicFramePr>
        <xdr:cNvPr id="2" name="Chart 1"/>
        <xdr:cNvGraphicFramePr/>
      </xdr:nvGraphicFramePr>
      <xdr:xfrm>
        <a:off x="8210550" y="1628775"/>
        <a:ext cx="3834765" cy="17430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6</xdr:row>
      <xdr:rowOff>0</xdr:rowOff>
    </xdr:from>
    <xdr:to>
      <xdr:col>7</xdr:col>
      <xdr:colOff>1581151</xdr:colOff>
      <xdr:row>10</xdr:row>
      <xdr:rowOff>257175</xdr:rowOff>
    </xdr:to>
    <xdr:graphicFrame>
      <xdr:nvGraphicFramePr>
        <xdr:cNvPr id="3" name="Chart 2"/>
        <xdr:cNvGraphicFramePr/>
      </xdr:nvGraphicFramePr>
      <xdr:xfrm>
        <a:off x="5172075" y="1628775"/>
        <a:ext cx="3028950" cy="16668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9525</xdr:colOff>
      <xdr:row>4</xdr:row>
      <xdr:rowOff>23495</xdr:rowOff>
    </xdr:from>
    <xdr:to>
      <xdr:col>7</xdr:col>
      <xdr:colOff>1543685</xdr:colOff>
      <xdr:row>16</xdr:row>
      <xdr:rowOff>33020</xdr:rowOff>
    </xdr:to>
    <xdr:graphicFrame>
      <xdr:nvGraphicFramePr>
        <xdr:cNvPr id="4" name="Chart 3"/>
        <xdr:cNvGraphicFramePr/>
      </xdr:nvGraphicFramePr>
      <xdr:xfrm>
        <a:off x="5162550" y="1814195"/>
        <a:ext cx="3162935" cy="3429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9525</xdr:colOff>
      <xdr:row>5</xdr:row>
      <xdr:rowOff>14287</xdr:rowOff>
    </xdr:from>
    <xdr:to>
      <xdr:col>11</xdr:col>
      <xdr:colOff>9525</xdr:colOff>
      <xdr:row>17</xdr:row>
      <xdr:rowOff>33337</xdr:rowOff>
    </xdr:to>
    <xdr:graphicFrame>
      <xdr:nvGraphicFramePr>
        <xdr:cNvPr id="5" name="Chart 4"/>
        <xdr:cNvGraphicFramePr/>
      </xdr:nvGraphicFramePr>
      <xdr:xfrm>
        <a:off x="8353425" y="2157095"/>
        <a:ext cx="3686175" cy="3276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2014855</xdr:colOff>
      <xdr:row>4</xdr:row>
      <xdr:rowOff>36830</xdr:rowOff>
    </xdr:from>
    <xdr:to>
      <xdr:col>8</xdr:col>
      <xdr:colOff>19050</xdr:colOff>
      <xdr:row>15</xdr:row>
      <xdr:rowOff>4445</xdr:rowOff>
    </xdr:to>
    <xdr:graphicFrame>
      <xdr:nvGraphicFramePr>
        <xdr:cNvPr id="4" name="Chart 3"/>
        <xdr:cNvGraphicFramePr/>
      </xdr:nvGraphicFramePr>
      <xdr:xfrm>
        <a:off x="5091430" y="1789430"/>
        <a:ext cx="3168650" cy="31965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34924</xdr:colOff>
      <xdr:row>5</xdr:row>
      <xdr:rowOff>4762</xdr:rowOff>
    </xdr:from>
    <xdr:to>
      <xdr:col>10</xdr:col>
      <xdr:colOff>69849</xdr:colOff>
      <xdr:row>17</xdr:row>
      <xdr:rowOff>25929</xdr:rowOff>
    </xdr:to>
    <xdr:graphicFrame>
      <xdr:nvGraphicFramePr>
        <xdr:cNvPr id="5" name="Chart 4"/>
        <xdr:cNvGraphicFramePr/>
      </xdr:nvGraphicFramePr>
      <xdr:xfrm>
        <a:off x="8275320" y="2109470"/>
        <a:ext cx="4578350" cy="32785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0</xdr:colOff>
      <xdr:row>5</xdr:row>
      <xdr:rowOff>9525</xdr:rowOff>
    </xdr:from>
    <xdr:to>
      <xdr:col>8</xdr:col>
      <xdr:colOff>38100</xdr:colOff>
      <xdr:row>12</xdr:row>
      <xdr:rowOff>109537</xdr:rowOff>
    </xdr:to>
    <xdr:graphicFrame>
      <xdr:nvGraphicFramePr>
        <xdr:cNvPr id="4" name="Chart 3"/>
        <xdr:cNvGraphicFramePr/>
      </xdr:nvGraphicFramePr>
      <xdr:xfrm>
        <a:off x="5105400" y="2114550"/>
        <a:ext cx="3895725" cy="240474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38100</xdr:colOff>
      <xdr:row>5</xdr:row>
      <xdr:rowOff>4762</xdr:rowOff>
    </xdr:from>
    <xdr:to>
      <xdr:col>9</xdr:col>
      <xdr:colOff>1752600</xdr:colOff>
      <xdr:row>17</xdr:row>
      <xdr:rowOff>23812</xdr:rowOff>
    </xdr:to>
    <xdr:graphicFrame>
      <xdr:nvGraphicFramePr>
        <xdr:cNvPr id="5" name="Chart 4"/>
        <xdr:cNvGraphicFramePr/>
      </xdr:nvGraphicFramePr>
      <xdr:xfrm>
        <a:off x="9001125" y="2109470"/>
        <a:ext cx="4572000" cy="3276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1856740</xdr:colOff>
      <xdr:row>4</xdr:row>
      <xdr:rowOff>13970</xdr:rowOff>
    </xdr:from>
    <xdr:to>
      <xdr:col>8</xdr:col>
      <xdr:colOff>9525</xdr:colOff>
      <xdr:row>15</xdr:row>
      <xdr:rowOff>42545</xdr:rowOff>
    </xdr:to>
    <xdr:graphicFrame>
      <xdr:nvGraphicFramePr>
        <xdr:cNvPr id="4" name="Chart 3"/>
        <xdr:cNvGraphicFramePr/>
      </xdr:nvGraphicFramePr>
      <xdr:xfrm>
        <a:off x="4857115" y="1766570"/>
        <a:ext cx="4201160" cy="32575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19050</xdr:colOff>
      <xdr:row>4</xdr:row>
      <xdr:rowOff>347345</xdr:rowOff>
    </xdr:from>
    <xdr:to>
      <xdr:col>10</xdr:col>
      <xdr:colOff>0</xdr:colOff>
      <xdr:row>17</xdr:row>
      <xdr:rowOff>13970</xdr:rowOff>
    </xdr:to>
    <xdr:graphicFrame>
      <xdr:nvGraphicFramePr>
        <xdr:cNvPr id="5" name="Chart 4"/>
        <xdr:cNvGraphicFramePr/>
      </xdr:nvGraphicFramePr>
      <xdr:xfrm>
        <a:off x="9067800" y="2099945"/>
        <a:ext cx="4543425" cy="3276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0</xdr:colOff>
      <xdr:row>4</xdr:row>
      <xdr:rowOff>33020</xdr:rowOff>
    </xdr:from>
    <xdr:to>
      <xdr:col>8</xdr:col>
      <xdr:colOff>9525</xdr:colOff>
      <xdr:row>15</xdr:row>
      <xdr:rowOff>42545</xdr:rowOff>
    </xdr:to>
    <xdr:graphicFrame>
      <xdr:nvGraphicFramePr>
        <xdr:cNvPr id="5" name="Chart 4"/>
        <xdr:cNvGraphicFramePr/>
      </xdr:nvGraphicFramePr>
      <xdr:xfrm>
        <a:off x="4886325" y="1785620"/>
        <a:ext cx="4010025" cy="32385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4</xdr:row>
      <xdr:rowOff>376237</xdr:rowOff>
    </xdr:from>
    <xdr:to>
      <xdr:col>10</xdr:col>
      <xdr:colOff>495300</xdr:colOff>
      <xdr:row>17</xdr:row>
      <xdr:rowOff>4762</xdr:rowOff>
    </xdr:to>
    <xdr:graphicFrame>
      <xdr:nvGraphicFramePr>
        <xdr:cNvPr id="6" name="Chart 5"/>
        <xdr:cNvGraphicFramePr/>
      </xdr:nvGraphicFramePr>
      <xdr:xfrm>
        <a:off x="8886825" y="2105025"/>
        <a:ext cx="4572000" cy="326199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0</xdr:colOff>
      <xdr:row>4</xdr:row>
      <xdr:rowOff>12700</xdr:rowOff>
    </xdr:from>
    <xdr:to>
      <xdr:col>8</xdr:col>
      <xdr:colOff>9525</xdr:colOff>
      <xdr:row>16</xdr:row>
      <xdr:rowOff>57150</xdr:rowOff>
    </xdr:to>
    <xdr:graphicFrame>
      <xdr:nvGraphicFramePr>
        <xdr:cNvPr id="4" name="Chart 3"/>
        <xdr:cNvGraphicFramePr/>
      </xdr:nvGraphicFramePr>
      <xdr:xfrm>
        <a:off x="5038725" y="1651000"/>
        <a:ext cx="3333750" cy="34639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28575</xdr:colOff>
      <xdr:row>4</xdr:row>
      <xdr:rowOff>376237</xdr:rowOff>
    </xdr:from>
    <xdr:to>
      <xdr:col>9</xdr:col>
      <xdr:colOff>1866900</xdr:colOff>
      <xdr:row>17</xdr:row>
      <xdr:rowOff>4762</xdr:rowOff>
    </xdr:to>
    <xdr:graphicFrame>
      <xdr:nvGraphicFramePr>
        <xdr:cNvPr id="5" name="Chart 4"/>
        <xdr:cNvGraphicFramePr/>
      </xdr:nvGraphicFramePr>
      <xdr:xfrm>
        <a:off x="8391525" y="1990725"/>
        <a:ext cx="3057525" cy="326199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9525</xdr:colOff>
      <xdr:row>4</xdr:row>
      <xdr:rowOff>376237</xdr:rowOff>
    </xdr:from>
    <xdr:to>
      <xdr:col>8</xdr:col>
      <xdr:colOff>9525</xdr:colOff>
      <xdr:row>17</xdr:row>
      <xdr:rowOff>4762</xdr:rowOff>
    </xdr:to>
    <xdr:graphicFrame>
      <xdr:nvGraphicFramePr>
        <xdr:cNvPr id="4" name="Chart 3"/>
        <xdr:cNvGraphicFramePr/>
      </xdr:nvGraphicFramePr>
      <xdr:xfrm>
        <a:off x="5181600" y="2105025"/>
        <a:ext cx="3000375" cy="326199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1095375</xdr:colOff>
      <xdr:row>4</xdr:row>
      <xdr:rowOff>376237</xdr:rowOff>
    </xdr:from>
    <xdr:to>
      <xdr:col>13</xdr:col>
      <xdr:colOff>9525</xdr:colOff>
      <xdr:row>17</xdr:row>
      <xdr:rowOff>4762</xdr:rowOff>
    </xdr:to>
    <xdr:graphicFrame>
      <xdr:nvGraphicFramePr>
        <xdr:cNvPr id="5" name="Chart 4"/>
        <xdr:cNvGraphicFramePr/>
      </xdr:nvGraphicFramePr>
      <xdr:xfrm>
        <a:off x="8134350" y="2105025"/>
        <a:ext cx="4543425" cy="326199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18415</xdr:colOff>
      <xdr:row>4</xdr:row>
      <xdr:rowOff>309245</xdr:rowOff>
    </xdr:from>
    <xdr:to>
      <xdr:col>8</xdr:col>
      <xdr:colOff>0</xdr:colOff>
      <xdr:row>17</xdr:row>
      <xdr:rowOff>23495</xdr:rowOff>
    </xdr:to>
    <xdr:graphicFrame>
      <xdr:nvGraphicFramePr>
        <xdr:cNvPr id="4" name="Chart 3"/>
        <xdr:cNvGraphicFramePr/>
      </xdr:nvGraphicFramePr>
      <xdr:xfrm>
        <a:off x="5095240" y="2061845"/>
        <a:ext cx="3410585" cy="33242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1047750</xdr:colOff>
      <xdr:row>5</xdr:row>
      <xdr:rowOff>4762</xdr:rowOff>
    </xdr:from>
    <xdr:to>
      <xdr:col>10</xdr:col>
      <xdr:colOff>19050</xdr:colOff>
      <xdr:row>17</xdr:row>
      <xdr:rowOff>23812</xdr:rowOff>
    </xdr:to>
    <xdr:graphicFrame>
      <xdr:nvGraphicFramePr>
        <xdr:cNvPr id="5" name="Chart 4"/>
        <xdr:cNvGraphicFramePr/>
      </xdr:nvGraphicFramePr>
      <xdr:xfrm>
        <a:off x="8467725" y="2109470"/>
        <a:ext cx="3676650" cy="3276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0</xdr:colOff>
      <xdr:row>4</xdr:row>
      <xdr:rowOff>13970</xdr:rowOff>
    </xdr:from>
    <xdr:to>
      <xdr:col>8</xdr:col>
      <xdr:colOff>19050</xdr:colOff>
      <xdr:row>15</xdr:row>
      <xdr:rowOff>13970</xdr:rowOff>
    </xdr:to>
    <xdr:graphicFrame>
      <xdr:nvGraphicFramePr>
        <xdr:cNvPr id="4" name="Chart 3"/>
        <xdr:cNvGraphicFramePr/>
      </xdr:nvGraphicFramePr>
      <xdr:xfrm>
        <a:off x="5400675" y="1766570"/>
        <a:ext cx="3181350" cy="32289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19050</xdr:colOff>
      <xdr:row>5</xdr:row>
      <xdr:rowOff>14287</xdr:rowOff>
    </xdr:from>
    <xdr:to>
      <xdr:col>11</xdr:col>
      <xdr:colOff>257175</xdr:colOff>
      <xdr:row>17</xdr:row>
      <xdr:rowOff>33337</xdr:rowOff>
    </xdr:to>
    <xdr:graphicFrame>
      <xdr:nvGraphicFramePr>
        <xdr:cNvPr id="5" name="Chart 4"/>
        <xdr:cNvGraphicFramePr/>
      </xdr:nvGraphicFramePr>
      <xdr:xfrm>
        <a:off x="8582025" y="2118995"/>
        <a:ext cx="4562475" cy="3276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2562225</xdr:colOff>
      <xdr:row>4</xdr:row>
      <xdr:rowOff>376237</xdr:rowOff>
    </xdr:from>
    <xdr:to>
      <xdr:col>8</xdr:col>
      <xdr:colOff>0</xdr:colOff>
      <xdr:row>17</xdr:row>
      <xdr:rowOff>4762</xdr:rowOff>
    </xdr:to>
    <xdr:graphicFrame>
      <xdr:nvGraphicFramePr>
        <xdr:cNvPr id="4" name="Chart 3"/>
        <xdr:cNvGraphicFramePr/>
      </xdr:nvGraphicFramePr>
      <xdr:xfrm>
        <a:off x="5657850" y="2105025"/>
        <a:ext cx="3571875" cy="326199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1238250</xdr:colOff>
      <xdr:row>4</xdr:row>
      <xdr:rowOff>385762</xdr:rowOff>
    </xdr:from>
    <xdr:to>
      <xdr:col>11</xdr:col>
      <xdr:colOff>361950</xdr:colOff>
      <xdr:row>17</xdr:row>
      <xdr:rowOff>14287</xdr:rowOff>
    </xdr:to>
    <xdr:graphicFrame>
      <xdr:nvGraphicFramePr>
        <xdr:cNvPr id="5" name="Chart 4"/>
        <xdr:cNvGraphicFramePr/>
      </xdr:nvGraphicFramePr>
      <xdr:xfrm>
        <a:off x="9201150" y="2105025"/>
        <a:ext cx="4562475" cy="3271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0</xdr:colOff>
      <xdr:row>4</xdr:row>
      <xdr:rowOff>385762</xdr:rowOff>
    </xdr:from>
    <xdr:to>
      <xdr:col>7</xdr:col>
      <xdr:colOff>2114550</xdr:colOff>
      <xdr:row>17</xdr:row>
      <xdr:rowOff>14287</xdr:rowOff>
    </xdr:to>
    <xdr:graphicFrame>
      <xdr:nvGraphicFramePr>
        <xdr:cNvPr id="4" name="Chart 3"/>
        <xdr:cNvGraphicFramePr/>
      </xdr:nvGraphicFramePr>
      <xdr:xfrm>
        <a:off x="5210175" y="2105025"/>
        <a:ext cx="3609975" cy="3271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2105025</xdr:colOff>
      <xdr:row>5</xdr:row>
      <xdr:rowOff>4762</xdr:rowOff>
    </xdr:from>
    <xdr:to>
      <xdr:col>11</xdr:col>
      <xdr:colOff>247650</xdr:colOff>
      <xdr:row>17</xdr:row>
      <xdr:rowOff>23812</xdr:rowOff>
    </xdr:to>
    <xdr:graphicFrame>
      <xdr:nvGraphicFramePr>
        <xdr:cNvPr id="5" name="Chart 4"/>
        <xdr:cNvGraphicFramePr/>
      </xdr:nvGraphicFramePr>
      <xdr:xfrm>
        <a:off x="8810625" y="2109470"/>
        <a:ext cx="4562475" cy="3276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1638299</xdr:colOff>
      <xdr:row>6</xdr:row>
      <xdr:rowOff>14287</xdr:rowOff>
    </xdr:from>
    <xdr:to>
      <xdr:col>12</xdr:col>
      <xdr:colOff>590550</xdr:colOff>
      <xdr:row>19</xdr:row>
      <xdr:rowOff>152400</xdr:rowOff>
    </xdr:to>
    <xdr:graphicFrame>
      <xdr:nvGraphicFramePr>
        <xdr:cNvPr id="2" name="Chart 1"/>
        <xdr:cNvGraphicFramePr/>
      </xdr:nvGraphicFramePr>
      <xdr:xfrm>
        <a:off x="1637665" y="1156970"/>
        <a:ext cx="7677785" cy="26149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9525</xdr:colOff>
      <xdr:row>28</xdr:row>
      <xdr:rowOff>23812</xdr:rowOff>
    </xdr:from>
    <xdr:to>
      <xdr:col>13</xdr:col>
      <xdr:colOff>0</xdr:colOff>
      <xdr:row>42</xdr:row>
      <xdr:rowOff>100012</xdr:rowOff>
    </xdr:to>
    <xdr:graphicFrame>
      <xdr:nvGraphicFramePr>
        <xdr:cNvPr id="3" name="Chart 2"/>
        <xdr:cNvGraphicFramePr/>
      </xdr:nvGraphicFramePr>
      <xdr:xfrm>
        <a:off x="1647825" y="5357495"/>
        <a:ext cx="767715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ttps://nupakistan-my.sharepoint.com/personal/k243079_nu_edu_pk/Documents/Product%20Reg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ttps://nupakistan-my.sharepoint.com/personal/k243079_nu_edu_pk/Documents/Product%20Category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</sheetNames>
    <sheetDataSet>
      <sheetData sheetId="0">
        <row r="1">
          <cell r="H1" t="str">
            <v>Total Sales by Region</v>
          </cell>
        </row>
        <row r="2">
          <cell r="G2" t="str">
            <v>North</v>
          </cell>
          <cell r="H2">
            <v>2800</v>
          </cell>
        </row>
        <row r="3">
          <cell r="G3" t="str">
            <v>South</v>
          </cell>
          <cell r="H3">
            <v>2100</v>
          </cell>
        </row>
        <row r="4">
          <cell r="G4" t="str">
            <v>West</v>
          </cell>
          <cell r="H4">
            <v>3500</v>
          </cell>
        </row>
        <row r="5">
          <cell r="G5" t="str">
            <v>East</v>
          </cell>
          <cell r="H5">
            <v>1100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>
        <row r="2">
          <cell r="G2" t="str">
            <v>Electronics</v>
          </cell>
          <cell r="H2">
            <v>4900</v>
          </cell>
        </row>
        <row r="3">
          <cell r="G3" t="str">
            <v>Clothing</v>
          </cell>
          <cell r="H3">
            <v>1400</v>
          </cell>
        </row>
        <row r="4">
          <cell r="G4" t="str">
            <v>Furniture</v>
          </cell>
          <cell r="H4">
            <v>3200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selection activeCell="F2" sqref="F2:F11"/>
    </sheetView>
  </sheetViews>
  <sheetFormatPr defaultColWidth="9" defaultRowHeight="15"/>
  <cols>
    <col min="3" max="3" width="13.1428571428571" customWidth="1"/>
    <col min="6" max="6" width="28.4285714285714" customWidth="1"/>
    <col min="7" max="7" width="21.7142857142857" customWidth="1"/>
    <col min="8" max="8" width="23.8571428571429" customWidth="1"/>
    <col min="9" max="9" width="23.4285714285714" customWidth="1"/>
    <col min="10" max="10" width="26.7142857142857" customWidth="1"/>
  </cols>
  <sheetData>
    <row r="1" ht="27.75" spans="1:10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4" t="s">
        <v>5</v>
      </c>
      <c r="G1" s="4" t="s">
        <v>6</v>
      </c>
      <c r="H1" s="11" t="s">
        <v>7</v>
      </c>
      <c r="I1" s="4" t="s">
        <v>4</v>
      </c>
      <c r="J1" s="4" t="s">
        <v>8</v>
      </c>
    </row>
    <row r="2" ht="27.75" spans="1:10">
      <c r="A2" s="10">
        <v>101</v>
      </c>
      <c r="B2" s="14">
        <v>44986</v>
      </c>
      <c r="C2" s="10" t="s">
        <v>9</v>
      </c>
      <c r="D2" s="10">
        <v>1200</v>
      </c>
      <c r="E2" s="10" t="s">
        <v>10</v>
      </c>
      <c r="F2" s="9">
        <f>SUMIF(D2:D11,"&gt;11")</f>
        <v>9500</v>
      </c>
      <c r="G2" s="10" t="s">
        <v>9</v>
      </c>
      <c r="H2" s="1">
        <f>SUMIF(C:C,"Clothing",D:D)</f>
        <v>1400</v>
      </c>
      <c r="I2" s="1" t="s">
        <v>10</v>
      </c>
      <c r="J2" s="1">
        <f>SUMIF(E:E,"North",D:D)</f>
        <v>2800</v>
      </c>
    </row>
    <row r="3" spans="1:10">
      <c r="A3" s="10">
        <v>102</v>
      </c>
      <c r="B3" s="14">
        <v>45047</v>
      </c>
      <c r="C3" s="10" t="s">
        <v>11</v>
      </c>
      <c r="D3" s="10">
        <v>500</v>
      </c>
      <c r="E3" s="10" t="s">
        <v>12</v>
      </c>
      <c r="F3" s="9"/>
      <c r="G3" s="10" t="s">
        <v>11</v>
      </c>
      <c r="H3" s="1">
        <f>SUMIF(C:C,"Clothing",D:D)</f>
        <v>1400</v>
      </c>
      <c r="I3" s="1" t="s">
        <v>12</v>
      </c>
      <c r="J3" s="1">
        <f>SUMIF(E:E,"South",D:D)</f>
        <v>2100</v>
      </c>
    </row>
    <row r="4" spans="1:10">
      <c r="A4" s="10">
        <v>103</v>
      </c>
      <c r="B4" s="14">
        <v>45108</v>
      </c>
      <c r="C4" s="10" t="s">
        <v>13</v>
      </c>
      <c r="D4" s="10">
        <v>1500</v>
      </c>
      <c r="E4" s="10" t="s">
        <v>14</v>
      </c>
      <c r="F4" s="9"/>
      <c r="G4" s="10" t="s">
        <v>13</v>
      </c>
      <c r="H4" s="1">
        <f>SUMIF(C:C,"Furniture",D:D)</f>
        <v>3200</v>
      </c>
      <c r="I4" s="10" t="s">
        <v>14</v>
      </c>
      <c r="J4" s="1">
        <f>SUMIF(E:E,"West",D:D)</f>
        <v>3500</v>
      </c>
    </row>
    <row r="5" ht="27.75" spans="1:10">
      <c r="A5" s="10">
        <v>104</v>
      </c>
      <c r="B5" s="14">
        <v>45200</v>
      </c>
      <c r="C5" s="10" t="s">
        <v>9</v>
      </c>
      <c r="D5" s="10">
        <v>800</v>
      </c>
      <c r="E5" s="10" t="s">
        <v>15</v>
      </c>
      <c r="F5" s="9"/>
      <c r="H5" s="1"/>
      <c r="I5" s="10" t="s">
        <v>15</v>
      </c>
      <c r="J5" s="1">
        <f>SUMIF(E:E,"East",D:D)</f>
        <v>1100</v>
      </c>
    </row>
    <row r="6" spans="1:6">
      <c r="A6" s="10">
        <v>105</v>
      </c>
      <c r="B6" s="14">
        <v>45261</v>
      </c>
      <c r="C6" s="10" t="s">
        <v>11</v>
      </c>
      <c r="D6" s="10">
        <v>600</v>
      </c>
      <c r="E6" s="10" t="s">
        <v>10</v>
      </c>
      <c r="F6" s="9"/>
    </row>
    <row r="7" ht="27.75" spans="1:6">
      <c r="A7" s="10">
        <v>106</v>
      </c>
      <c r="B7" s="10" t="s">
        <v>16</v>
      </c>
      <c r="C7" s="10" t="s">
        <v>13</v>
      </c>
      <c r="D7" s="10">
        <v>700</v>
      </c>
      <c r="E7" s="10" t="s">
        <v>12</v>
      </c>
      <c r="F7" s="9"/>
    </row>
    <row r="8" ht="27.75" spans="1:6">
      <c r="A8" s="10">
        <v>107</v>
      </c>
      <c r="B8" s="10" t="s">
        <v>17</v>
      </c>
      <c r="C8" s="10" t="s">
        <v>9</v>
      </c>
      <c r="D8" s="10">
        <v>2000</v>
      </c>
      <c r="E8" s="10" t="s">
        <v>14</v>
      </c>
      <c r="F8" s="9"/>
    </row>
    <row r="9" ht="27.75" spans="1:6">
      <c r="A9" s="10">
        <v>108</v>
      </c>
      <c r="B9" s="10" t="s">
        <v>18</v>
      </c>
      <c r="C9" s="10" t="s">
        <v>11</v>
      </c>
      <c r="D9" s="10">
        <v>300</v>
      </c>
      <c r="E9" s="10" t="s">
        <v>15</v>
      </c>
      <c r="F9" s="9"/>
    </row>
    <row r="10" ht="27.75" spans="1:6">
      <c r="A10" s="10">
        <v>109</v>
      </c>
      <c r="B10" s="10" t="s">
        <v>19</v>
      </c>
      <c r="C10" s="10" t="s">
        <v>13</v>
      </c>
      <c r="D10" s="10">
        <v>1000</v>
      </c>
      <c r="E10" s="10" t="s">
        <v>10</v>
      </c>
      <c r="F10" s="9"/>
    </row>
    <row r="11" ht="27.75" spans="1:6">
      <c r="A11" s="10">
        <v>110</v>
      </c>
      <c r="B11" s="10" t="s">
        <v>20</v>
      </c>
      <c r="C11" s="10" t="s">
        <v>9</v>
      </c>
      <c r="D11" s="10">
        <v>900</v>
      </c>
      <c r="E11" s="10" t="s">
        <v>12</v>
      </c>
      <c r="F11" s="9"/>
    </row>
  </sheetData>
  <mergeCells count="1">
    <mergeCell ref="F2:F11"/>
  </mergeCells>
  <pageMargins left="0.7" right="0.7" top="0.75" bottom="0.75" header="0.3" footer="0.3"/>
  <pageSetup paperSize="1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tabSelected="1" workbookViewId="0">
      <selection activeCell="H3" sqref="H3"/>
    </sheetView>
  </sheetViews>
  <sheetFormatPr defaultColWidth="9" defaultRowHeight="15"/>
  <cols>
    <col min="3" max="3" width="12" customWidth="1"/>
    <col min="6" max="6" width="29.2857142857143" customWidth="1"/>
    <col min="7" max="7" width="24.4285714285714" customWidth="1"/>
    <col min="8" max="8" width="23.4285714285714" customWidth="1"/>
    <col min="9" max="9" width="12.1428571428571" customWidth="1"/>
    <col min="10" max="10" width="34.1428571428571" customWidth="1"/>
  </cols>
  <sheetData>
    <row r="1" ht="54.75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11" t="s">
        <v>7</v>
      </c>
      <c r="I1" s="4" t="s">
        <v>4</v>
      </c>
      <c r="J1" s="4" t="s">
        <v>8</v>
      </c>
    </row>
    <row r="2" ht="30.75" customHeight="1" spans="1:10">
      <c r="A2" s="6">
        <v>111</v>
      </c>
      <c r="B2" s="7">
        <v>44959</v>
      </c>
      <c r="C2" s="8" t="s">
        <v>11</v>
      </c>
      <c r="D2" s="6">
        <v>700</v>
      </c>
      <c r="E2" s="8" t="s">
        <v>15</v>
      </c>
      <c r="F2" s="9">
        <f>SUMIF(D2:D11,"&gt;11")</f>
        <v>11000</v>
      </c>
      <c r="G2" s="10" t="s">
        <v>9</v>
      </c>
      <c r="H2" s="1">
        <f>SUMIF(C:C,"Clothing",D:D)</f>
        <v>2700</v>
      </c>
      <c r="I2" s="1" t="s">
        <v>10</v>
      </c>
      <c r="J2" s="1">
        <f>SUMIF(E:E,"North",D:D)</f>
        <v>4100</v>
      </c>
    </row>
    <row r="3" ht="27.75" spans="1:10">
      <c r="A3" s="6">
        <v>112</v>
      </c>
      <c r="B3" s="7">
        <v>44962</v>
      </c>
      <c r="C3" s="8" t="s">
        <v>9</v>
      </c>
      <c r="D3" s="6">
        <v>1200</v>
      </c>
      <c r="E3" s="8" t="s">
        <v>10</v>
      </c>
      <c r="F3" s="9"/>
      <c r="G3" s="10" t="s">
        <v>11</v>
      </c>
      <c r="H3" s="1">
        <f>SUMIF(C:C,"Clothing",D:D)</f>
        <v>2700</v>
      </c>
      <c r="I3" s="1" t="s">
        <v>12</v>
      </c>
      <c r="J3" s="1">
        <f>SUMIF(E:E,"South",D:D)</f>
        <v>2000</v>
      </c>
    </row>
    <row r="4" ht="27.75" spans="1:10">
      <c r="A4" s="6">
        <v>113</v>
      </c>
      <c r="B4" s="7">
        <v>44964</v>
      </c>
      <c r="C4" s="8" t="s">
        <v>13</v>
      </c>
      <c r="D4" s="6">
        <v>1300</v>
      </c>
      <c r="E4" s="8" t="s">
        <v>14</v>
      </c>
      <c r="F4" s="9"/>
      <c r="G4" s="10" t="s">
        <v>13</v>
      </c>
      <c r="H4" s="1">
        <f>SUMIF(C:C,"Furniture",D:D)</f>
        <v>4900</v>
      </c>
      <c r="I4" s="10" t="s">
        <v>14</v>
      </c>
      <c r="J4" s="1">
        <f>SUMIF(E:E,"West",D:D)</f>
        <v>1800</v>
      </c>
    </row>
    <row r="5" ht="27.75" spans="1:10">
      <c r="A5" s="6">
        <v>114</v>
      </c>
      <c r="B5" s="7">
        <v>44967</v>
      </c>
      <c r="C5" s="8" t="s">
        <v>11</v>
      </c>
      <c r="D5" s="6">
        <v>600</v>
      </c>
      <c r="E5" s="8" t="s">
        <v>12</v>
      </c>
      <c r="F5" s="9"/>
      <c r="H5" s="1"/>
      <c r="I5" s="10" t="s">
        <v>15</v>
      </c>
      <c r="J5" s="1">
        <f>SUMIF(E:E,"East",D:D)</f>
        <v>3100</v>
      </c>
    </row>
    <row r="6" ht="27.75" spans="1:6">
      <c r="A6" s="6">
        <v>115</v>
      </c>
      <c r="B6" s="7">
        <v>44970</v>
      </c>
      <c r="C6" s="8" t="s">
        <v>9</v>
      </c>
      <c r="D6" s="6">
        <v>800</v>
      </c>
      <c r="E6" s="8" t="s">
        <v>15</v>
      </c>
      <c r="F6" s="9"/>
    </row>
    <row r="7" ht="27.75" spans="1:6">
      <c r="A7" s="6">
        <v>116</v>
      </c>
      <c r="B7" s="7">
        <v>44973</v>
      </c>
      <c r="C7" s="8" t="s">
        <v>13</v>
      </c>
      <c r="D7" s="6">
        <v>2000</v>
      </c>
      <c r="E7" s="8" t="s">
        <v>10</v>
      </c>
      <c r="F7" s="9"/>
    </row>
    <row r="8" ht="27.75" spans="1:6">
      <c r="A8" s="6">
        <v>117</v>
      </c>
      <c r="B8" s="7">
        <v>44976</v>
      </c>
      <c r="C8" s="8" t="s">
        <v>11</v>
      </c>
      <c r="D8" s="6">
        <v>500</v>
      </c>
      <c r="E8" s="8" t="s">
        <v>14</v>
      </c>
      <c r="F8" s="9"/>
    </row>
    <row r="9" ht="27.75" spans="1:6">
      <c r="A9" s="6">
        <v>118</v>
      </c>
      <c r="B9" s="7">
        <v>44979</v>
      </c>
      <c r="C9" s="8" t="s">
        <v>9</v>
      </c>
      <c r="D9" s="6">
        <v>1400</v>
      </c>
      <c r="E9" s="8" t="s">
        <v>12</v>
      </c>
      <c r="F9" s="9"/>
    </row>
    <row r="10" ht="27.75" spans="1:6">
      <c r="A10" s="6">
        <v>119</v>
      </c>
      <c r="B10" s="7">
        <v>44982</v>
      </c>
      <c r="C10" s="8" t="s">
        <v>13</v>
      </c>
      <c r="D10" s="6">
        <v>1600</v>
      </c>
      <c r="E10" s="8" t="s">
        <v>15</v>
      </c>
      <c r="F10" s="9"/>
    </row>
    <row r="11" ht="27.75" spans="1:6">
      <c r="A11" s="6">
        <v>120</v>
      </c>
      <c r="B11" s="7">
        <v>44985</v>
      </c>
      <c r="C11" s="8" t="s">
        <v>11</v>
      </c>
      <c r="D11" s="6">
        <v>900</v>
      </c>
      <c r="E11" s="8" t="s">
        <v>10</v>
      </c>
      <c r="F11" s="9"/>
    </row>
  </sheetData>
  <mergeCells count="1">
    <mergeCell ref="F2:F11"/>
  </mergeCells>
  <pageMargins left="0.7" right="0.7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zoomScale="90" zoomScaleNormal="90" workbookViewId="0">
      <selection activeCell="F2" sqref="F2:F11"/>
    </sheetView>
  </sheetViews>
  <sheetFormatPr defaultColWidth="9" defaultRowHeight="15"/>
  <cols>
    <col min="2" max="2" width="10.1428571428571" customWidth="1"/>
    <col min="6" max="6" width="30.3142857142857" customWidth="1"/>
    <col min="7" max="7" width="25" customWidth="1"/>
    <col min="8" max="8" width="22.1428571428571" customWidth="1"/>
    <col min="9" max="9" width="28.2857142857143" customWidth="1"/>
    <col min="10" max="10" width="39.8571428571429" customWidth="1"/>
  </cols>
  <sheetData>
    <row r="1" ht="54.75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11" t="s">
        <v>7</v>
      </c>
      <c r="I1" s="4" t="s">
        <v>4</v>
      </c>
      <c r="J1" s="4" t="s">
        <v>8</v>
      </c>
    </row>
    <row r="2" ht="27.75" spans="1:10">
      <c r="A2" s="6">
        <v>121</v>
      </c>
      <c r="B2" s="7">
        <v>44986</v>
      </c>
      <c r="C2" s="8" t="s">
        <v>9</v>
      </c>
      <c r="D2" s="6">
        <v>1500</v>
      </c>
      <c r="E2" s="8" t="s">
        <v>12</v>
      </c>
      <c r="F2" s="9">
        <f>SUMIF(D2:D11,"&gt;11")</f>
        <v>12200</v>
      </c>
      <c r="G2" s="10" t="s">
        <v>9</v>
      </c>
      <c r="H2" s="1">
        <f>SUMIF(C:C,"Clothing",D:D)</f>
        <v>3100</v>
      </c>
      <c r="I2" s="1" t="s">
        <v>10</v>
      </c>
      <c r="J2" s="1">
        <f>SUMIF(E:E,"North",D:D)</f>
        <v>4500</v>
      </c>
    </row>
    <row r="3" ht="27.75" spans="1:10">
      <c r="A3" s="6">
        <v>122</v>
      </c>
      <c r="B3" s="7">
        <v>44988</v>
      </c>
      <c r="C3" s="8" t="s">
        <v>11</v>
      </c>
      <c r="D3" s="6">
        <v>1100</v>
      </c>
      <c r="E3" s="8" t="s">
        <v>15</v>
      </c>
      <c r="F3" s="9"/>
      <c r="G3" s="10" t="s">
        <v>11</v>
      </c>
      <c r="H3" s="1">
        <f>SUMIF(C:C,"Clothing",D:D)</f>
        <v>3100</v>
      </c>
      <c r="I3" s="1" t="s">
        <v>12</v>
      </c>
      <c r="J3" s="1">
        <f>SUMIF(E:E,"South",D:D)</f>
        <v>3000</v>
      </c>
    </row>
    <row r="4" ht="27.75" spans="1:10">
      <c r="A4" s="6">
        <v>123</v>
      </c>
      <c r="B4" s="7">
        <v>44991</v>
      </c>
      <c r="C4" s="8" t="s">
        <v>13</v>
      </c>
      <c r="D4" s="6">
        <v>1700</v>
      </c>
      <c r="E4" s="8" t="s">
        <v>10</v>
      </c>
      <c r="F4" s="9"/>
      <c r="G4" s="10" t="s">
        <v>13</v>
      </c>
      <c r="H4" s="1">
        <f>SUMIF(C:C,"Furniture",D:D)</f>
        <v>4500</v>
      </c>
      <c r="I4" s="10" t="s">
        <v>14</v>
      </c>
      <c r="J4" s="1">
        <f>SUMIF(E:E,"West",D:D)</f>
        <v>2500</v>
      </c>
    </row>
    <row r="5" ht="27.75" spans="1:10">
      <c r="A5" s="6">
        <v>124</v>
      </c>
      <c r="B5" s="7">
        <v>44994</v>
      </c>
      <c r="C5" s="8" t="s">
        <v>9</v>
      </c>
      <c r="D5" s="6">
        <v>1300</v>
      </c>
      <c r="E5" s="8" t="s">
        <v>14</v>
      </c>
      <c r="F5" s="9"/>
      <c r="H5" s="1"/>
      <c r="I5" s="10" t="s">
        <v>15</v>
      </c>
      <c r="J5" s="1">
        <f>SUMIF(E:E,"East",D:D)</f>
        <v>2200</v>
      </c>
    </row>
    <row r="6" ht="27.75" spans="1:6">
      <c r="A6" s="6">
        <v>125</v>
      </c>
      <c r="B6" s="7">
        <v>44996</v>
      </c>
      <c r="C6" s="8" t="s">
        <v>11</v>
      </c>
      <c r="D6" s="6">
        <v>800</v>
      </c>
      <c r="E6" s="8" t="s">
        <v>12</v>
      </c>
      <c r="F6" s="9"/>
    </row>
    <row r="7" ht="27.75" spans="1:6">
      <c r="A7" s="6">
        <v>126</v>
      </c>
      <c r="B7" s="7">
        <v>44999</v>
      </c>
      <c r="C7" s="8" t="s">
        <v>13</v>
      </c>
      <c r="D7" s="6">
        <v>900</v>
      </c>
      <c r="E7" s="8" t="s">
        <v>10</v>
      </c>
      <c r="F7" s="9"/>
    </row>
    <row r="8" ht="27.75" spans="1:6">
      <c r="A8" s="6">
        <v>127</v>
      </c>
      <c r="B8" s="7">
        <v>45002</v>
      </c>
      <c r="C8" s="8" t="s">
        <v>9</v>
      </c>
      <c r="D8" s="6">
        <v>1100</v>
      </c>
      <c r="E8" s="8" t="s">
        <v>15</v>
      </c>
      <c r="F8" s="9"/>
    </row>
    <row r="9" ht="27.75" spans="1:6">
      <c r="A9" s="6">
        <v>128</v>
      </c>
      <c r="B9" s="7">
        <v>45004</v>
      </c>
      <c r="C9" s="8" t="s">
        <v>11</v>
      </c>
      <c r="D9" s="6">
        <v>1200</v>
      </c>
      <c r="E9" s="8" t="s">
        <v>14</v>
      </c>
      <c r="F9" s="9"/>
    </row>
    <row r="10" ht="27.75" spans="1:6">
      <c r="A10" s="6">
        <v>129</v>
      </c>
      <c r="B10" s="7">
        <v>45006</v>
      </c>
      <c r="C10" s="8" t="s">
        <v>13</v>
      </c>
      <c r="D10" s="6">
        <v>1900</v>
      </c>
      <c r="E10" s="8" t="s">
        <v>10</v>
      </c>
      <c r="F10" s="9"/>
    </row>
    <row r="11" ht="27.75" spans="1:6">
      <c r="A11" s="6">
        <v>130</v>
      </c>
      <c r="B11" s="7">
        <v>45009</v>
      </c>
      <c r="C11" s="8" t="s">
        <v>9</v>
      </c>
      <c r="D11" s="6">
        <v>700</v>
      </c>
      <c r="E11" s="8" t="s">
        <v>12</v>
      </c>
      <c r="F11" s="9"/>
    </row>
  </sheetData>
  <mergeCells count="1">
    <mergeCell ref="F2:F11"/>
  </mergeCells>
  <pageMargins left="0.7" right="0.7" top="0.75" bottom="0.75" header="0.3" footer="0.3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topLeftCell="A3" workbookViewId="0">
      <selection activeCell="F2" sqref="F2:F11"/>
    </sheetView>
  </sheetViews>
  <sheetFormatPr defaultColWidth="9" defaultRowHeight="15"/>
  <cols>
    <col min="6" max="6" width="31.5714285714286" customWidth="1"/>
    <col min="7" max="7" width="28.7142857142857" customWidth="1"/>
    <col min="8" max="8" width="29.1428571428571" customWidth="1"/>
    <col min="9" max="9" width="42.8571428571429" customWidth="1"/>
    <col min="10" max="10" width="31.2857142857143" customWidth="1"/>
  </cols>
  <sheetData>
    <row r="1" ht="54.75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11" t="s">
        <v>7</v>
      </c>
      <c r="I1" s="4" t="s">
        <v>4</v>
      </c>
      <c r="J1" s="4" t="s">
        <v>8</v>
      </c>
    </row>
    <row r="2" ht="27.75" spans="1:10">
      <c r="A2" s="6">
        <v>131</v>
      </c>
      <c r="B2" s="7">
        <v>45018</v>
      </c>
      <c r="C2" s="8" t="s">
        <v>11</v>
      </c>
      <c r="D2" s="6">
        <v>800</v>
      </c>
      <c r="E2" s="8" t="s">
        <v>15</v>
      </c>
      <c r="F2" s="9">
        <f>SUMIF(D2:D11,"&gt;11")</f>
        <v>11800</v>
      </c>
      <c r="G2" s="10" t="s">
        <v>9</v>
      </c>
      <c r="H2" s="1">
        <f>SUMIF(C:C,"Clothing",D:D)</f>
        <v>2800</v>
      </c>
      <c r="I2" s="1" t="s">
        <v>10</v>
      </c>
      <c r="J2" s="1">
        <f>SUMIF(E:E,"North",D:D)</f>
        <v>4300</v>
      </c>
    </row>
    <row r="3" ht="27.75" spans="1:10">
      <c r="A3" s="6">
        <v>132</v>
      </c>
      <c r="B3" s="7">
        <v>45021</v>
      </c>
      <c r="C3" s="8" t="s">
        <v>9</v>
      </c>
      <c r="D3" s="6">
        <v>2000</v>
      </c>
      <c r="E3" s="8" t="s">
        <v>10</v>
      </c>
      <c r="F3" s="9"/>
      <c r="G3" s="10" t="s">
        <v>11</v>
      </c>
      <c r="H3" s="1">
        <f>SUMIF(C:C,"Clothing",D:D)</f>
        <v>2800</v>
      </c>
      <c r="I3" s="1" t="s">
        <v>12</v>
      </c>
      <c r="J3" s="1">
        <f>SUMIF(E:E,"South",D:D)</f>
        <v>1700</v>
      </c>
    </row>
    <row r="4" ht="27.75" spans="1:10">
      <c r="A4" s="6">
        <v>133</v>
      </c>
      <c r="B4" s="7">
        <v>45023</v>
      </c>
      <c r="C4" s="8" t="s">
        <v>13</v>
      </c>
      <c r="D4" s="6">
        <v>1800</v>
      </c>
      <c r="E4" s="8" t="s">
        <v>14</v>
      </c>
      <c r="F4" s="9"/>
      <c r="G4" s="10" t="s">
        <v>13</v>
      </c>
      <c r="H4" s="1">
        <f>SUMIF(C:C,"Furniture",D:D)</f>
        <v>5200</v>
      </c>
      <c r="I4" s="10" t="s">
        <v>14</v>
      </c>
      <c r="J4" s="1">
        <f>SUMIF(E:E,"West",D:D)</f>
        <v>2300</v>
      </c>
    </row>
    <row r="5" ht="27.75" spans="1:10">
      <c r="A5" s="6">
        <v>134</v>
      </c>
      <c r="B5" s="7">
        <v>45026</v>
      </c>
      <c r="C5" s="8" t="s">
        <v>11</v>
      </c>
      <c r="D5" s="6">
        <v>600</v>
      </c>
      <c r="E5" s="8" t="s">
        <v>12</v>
      </c>
      <c r="F5" s="9"/>
      <c r="H5" s="1"/>
      <c r="I5" s="10" t="s">
        <v>15</v>
      </c>
      <c r="J5" s="1">
        <f>SUMIF(E:E,"East",D:D)</f>
        <v>3500</v>
      </c>
    </row>
    <row r="6" ht="27.75" spans="1:6">
      <c r="A6" s="6">
        <v>135</v>
      </c>
      <c r="B6" s="7">
        <v>45029</v>
      </c>
      <c r="C6" s="8" t="s">
        <v>9</v>
      </c>
      <c r="D6" s="6">
        <v>700</v>
      </c>
      <c r="E6" s="8" t="s">
        <v>15</v>
      </c>
      <c r="F6" s="9"/>
    </row>
    <row r="7" ht="27.75" spans="1:6">
      <c r="A7" s="6">
        <v>136</v>
      </c>
      <c r="B7" s="7">
        <v>45031</v>
      </c>
      <c r="C7" s="8" t="s">
        <v>13</v>
      </c>
      <c r="D7" s="6">
        <v>1400</v>
      </c>
      <c r="E7" s="8" t="s">
        <v>10</v>
      </c>
      <c r="F7" s="9"/>
    </row>
    <row r="8" ht="27.75" spans="1:6">
      <c r="A8" s="6">
        <v>137</v>
      </c>
      <c r="B8" s="7">
        <v>45034</v>
      </c>
      <c r="C8" s="8" t="s">
        <v>11</v>
      </c>
      <c r="D8" s="6">
        <v>500</v>
      </c>
      <c r="E8" s="8" t="s">
        <v>14</v>
      </c>
      <c r="F8" s="9"/>
    </row>
    <row r="9" ht="27.75" spans="1:6">
      <c r="A9" s="6">
        <v>138</v>
      </c>
      <c r="B9" s="7">
        <v>45037</v>
      </c>
      <c r="C9" s="8" t="s">
        <v>9</v>
      </c>
      <c r="D9" s="6">
        <v>1100</v>
      </c>
      <c r="E9" s="8" t="s">
        <v>12</v>
      </c>
      <c r="F9" s="9"/>
    </row>
    <row r="10" ht="27.75" spans="1:6">
      <c r="A10" s="6">
        <v>139</v>
      </c>
      <c r="B10" s="7">
        <v>45040</v>
      </c>
      <c r="C10" s="8" t="s">
        <v>13</v>
      </c>
      <c r="D10" s="6">
        <v>2000</v>
      </c>
      <c r="E10" s="8" t="s">
        <v>15</v>
      </c>
      <c r="F10" s="9"/>
    </row>
    <row r="11" ht="27.75" spans="1:6">
      <c r="A11" s="6">
        <v>140</v>
      </c>
      <c r="B11" s="7">
        <v>45043</v>
      </c>
      <c r="C11" s="8" t="s">
        <v>11</v>
      </c>
      <c r="D11" s="6">
        <v>900</v>
      </c>
      <c r="E11" s="8" t="s">
        <v>10</v>
      </c>
      <c r="F11" s="9"/>
    </row>
  </sheetData>
  <mergeCells count="1">
    <mergeCell ref="F2:F11"/>
  </mergeCells>
  <pageMargins left="0.7" right="0.7" top="0.75" bottom="0.75" header="0.3" footer="0.3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selection activeCell="F2" sqref="F2:F11"/>
    </sheetView>
  </sheetViews>
  <sheetFormatPr defaultColWidth="9" defaultRowHeight="15"/>
  <cols>
    <col min="6" max="6" width="28" customWidth="1"/>
    <col min="7" max="7" width="28.1428571428571" customWidth="1"/>
    <col min="8" max="8" width="34.5714285714286" customWidth="1"/>
    <col min="9" max="9" width="39.4285714285714" customWidth="1"/>
    <col min="10" max="10" width="29" customWidth="1"/>
  </cols>
  <sheetData>
    <row r="1" ht="54.75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11" t="s">
        <v>7</v>
      </c>
      <c r="I1" s="4" t="s">
        <v>4</v>
      </c>
      <c r="J1" s="4" t="s">
        <v>8</v>
      </c>
    </row>
    <row r="2" ht="27.75" spans="1:10">
      <c r="A2" s="6">
        <v>141</v>
      </c>
      <c r="B2" s="7">
        <v>45047</v>
      </c>
      <c r="C2" s="8" t="s">
        <v>9</v>
      </c>
      <c r="D2" s="6">
        <v>1200</v>
      </c>
      <c r="E2" s="8" t="s">
        <v>12</v>
      </c>
      <c r="F2" s="9">
        <f>SUMIF(D2:D11,"&gt;11")</f>
        <v>11000</v>
      </c>
      <c r="G2" s="10" t="s">
        <v>9</v>
      </c>
      <c r="H2" s="1">
        <f>SUMIF(C:C,"Clothing",D:D)</f>
        <v>2100</v>
      </c>
      <c r="I2" s="1" t="s">
        <v>10</v>
      </c>
      <c r="J2" s="1">
        <f>SUMIF(E:E,"North",D:D)</f>
        <v>4300</v>
      </c>
    </row>
    <row r="3" ht="27.75" spans="1:10">
      <c r="A3" s="6">
        <v>142</v>
      </c>
      <c r="B3" s="7">
        <v>45050</v>
      </c>
      <c r="C3" s="8" t="s">
        <v>11</v>
      </c>
      <c r="D3" s="6">
        <v>900</v>
      </c>
      <c r="E3" s="8" t="s">
        <v>15</v>
      </c>
      <c r="F3" s="9"/>
      <c r="G3" s="10" t="s">
        <v>11</v>
      </c>
      <c r="H3" s="1">
        <f>SUMIF(C:C,"Clothing",D:D)</f>
        <v>2100</v>
      </c>
      <c r="I3" s="1" t="s">
        <v>12</v>
      </c>
      <c r="J3" s="1">
        <f>SUMIF(E:E,"South",D:D)</f>
        <v>3200</v>
      </c>
    </row>
    <row r="4" ht="27.75" spans="1:10">
      <c r="A4" s="6">
        <v>143</v>
      </c>
      <c r="B4" s="7">
        <v>45053</v>
      </c>
      <c r="C4" s="8" t="s">
        <v>13</v>
      </c>
      <c r="D4" s="6">
        <v>1600</v>
      </c>
      <c r="E4" s="8" t="s">
        <v>10</v>
      </c>
      <c r="F4" s="9"/>
      <c r="G4" s="10" t="s">
        <v>13</v>
      </c>
      <c r="H4" s="1">
        <f>SUMIF(C:C,"Furniture",D:D)</f>
        <v>4100</v>
      </c>
      <c r="I4" s="10" t="s">
        <v>14</v>
      </c>
      <c r="J4" s="1">
        <f>SUMIF(E:E,"West",D:D)</f>
        <v>1500</v>
      </c>
    </row>
    <row r="5" ht="27.75" spans="1:10">
      <c r="A5" s="6">
        <v>144</v>
      </c>
      <c r="B5" s="7">
        <v>45055</v>
      </c>
      <c r="C5" s="8" t="s">
        <v>9</v>
      </c>
      <c r="D5" s="6">
        <v>800</v>
      </c>
      <c r="E5" s="8" t="s">
        <v>14</v>
      </c>
      <c r="F5" s="9"/>
      <c r="H5" s="1"/>
      <c r="I5" s="10" t="s">
        <v>15</v>
      </c>
      <c r="J5" s="1">
        <f>SUMIF(E:E,"East",D:D)</f>
        <v>2000</v>
      </c>
    </row>
    <row r="6" ht="27.75" spans="1:6">
      <c r="A6" s="6">
        <v>145</v>
      </c>
      <c r="B6" s="7">
        <v>45058</v>
      </c>
      <c r="C6" s="8" t="s">
        <v>11</v>
      </c>
      <c r="D6" s="6">
        <v>500</v>
      </c>
      <c r="E6" s="8" t="s">
        <v>12</v>
      </c>
      <c r="F6" s="9"/>
    </row>
    <row r="7" ht="27.75" spans="1:6">
      <c r="A7" s="6">
        <v>146</v>
      </c>
      <c r="B7" s="7">
        <v>45061</v>
      </c>
      <c r="C7" s="8" t="s">
        <v>13</v>
      </c>
      <c r="D7" s="6">
        <v>1100</v>
      </c>
      <c r="E7" s="8" t="s">
        <v>15</v>
      </c>
      <c r="F7" s="9"/>
    </row>
    <row r="8" ht="27.75" spans="1:6">
      <c r="A8" s="6">
        <v>147</v>
      </c>
      <c r="B8" s="7">
        <v>45064</v>
      </c>
      <c r="C8" s="8" t="s">
        <v>9</v>
      </c>
      <c r="D8" s="6">
        <v>1300</v>
      </c>
      <c r="E8" s="8" t="s">
        <v>10</v>
      </c>
      <c r="F8" s="9"/>
    </row>
    <row r="9" ht="27.75" spans="1:6">
      <c r="A9" s="6">
        <v>148</v>
      </c>
      <c r="B9" s="7">
        <v>45067</v>
      </c>
      <c r="C9" s="8" t="s">
        <v>11</v>
      </c>
      <c r="D9" s="6">
        <v>700</v>
      </c>
      <c r="E9" s="8" t="s">
        <v>14</v>
      </c>
      <c r="F9" s="9"/>
    </row>
    <row r="10" ht="27.75" spans="1:6">
      <c r="A10" s="6">
        <v>149</v>
      </c>
      <c r="B10" s="7">
        <v>45070</v>
      </c>
      <c r="C10" s="8" t="s">
        <v>13</v>
      </c>
      <c r="D10" s="6">
        <v>1400</v>
      </c>
      <c r="E10" s="8" t="s">
        <v>10</v>
      </c>
      <c r="F10" s="9"/>
    </row>
    <row r="11" ht="27.75" spans="1:6">
      <c r="A11" s="6">
        <v>150</v>
      </c>
      <c r="B11" s="7">
        <v>45073</v>
      </c>
      <c r="C11" s="8" t="s">
        <v>9</v>
      </c>
      <c r="D11" s="6">
        <v>1500</v>
      </c>
      <c r="E11" s="8" t="s">
        <v>12</v>
      </c>
      <c r="F11" s="9"/>
    </row>
  </sheetData>
  <mergeCells count="1">
    <mergeCell ref="F2:F11"/>
  </mergeCells>
  <pageMargins left="0.7" right="0.7" top="0.75" bottom="0.75" header="0.3" footer="0.3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selection activeCell="F2" sqref="F2:F11"/>
    </sheetView>
  </sheetViews>
  <sheetFormatPr defaultColWidth="9" defaultRowHeight="15"/>
  <cols>
    <col min="6" max="6" width="28.2857142857143" customWidth="1"/>
    <col min="7" max="7" width="33.1428571428571" customWidth="1"/>
    <col min="8" max="8" width="26.8571428571429" customWidth="1"/>
    <col min="9" max="9" width="22" customWidth="1"/>
    <col min="10" max="10" width="39.1428571428571" customWidth="1"/>
  </cols>
  <sheetData>
    <row r="1" ht="54.75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11" t="s">
        <v>7</v>
      </c>
      <c r="I1" s="4" t="s">
        <v>4</v>
      </c>
      <c r="J1" s="4" t="s">
        <v>8</v>
      </c>
    </row>
    <row r="2" ht="27.75" spans="1:10">
      <c r="A2" s="6">
        <v>151</v>
      </c>
      <c r="B2" s="7">
        <v>45078</v>
      </c>
      <c r="C2" s="8" t="s">
        <v>9</v>
      </c>
      <c r="D2" s="6">
        <v>1250</v>
      </c>
      <c r="E2" s="8" t="s">
        <v>10</v>
      </c>
      <c r="F2" s="9">
        <f>SUMIF(D2:D11,"&gt;11")</f>
        <v>11100</v>
      </c>
      <c r="G2" s="10" t="s">
        <v>9</v>
      </c>
      <c r="H2" s="1">
        <f>SUMIF(C:C,"Clothing",D:D)</f>
        <v>2100</v>
      </c>
      <c r="I2" s="1" t="s">
        <v>10</v>
      </c>
      <c r="J2" s="1">
        <f>SUMIF(E:E,"North",D:D)</f>
        <v>2600</v>
      </c>
    </row>
    <row r="3" ht="27.75" spans="1:10">
      <c r="A3" s="6">
        <v>152</v>
      </c>
      <c r="B3" s="7">
        <v>45081</v>
      </c>
      <c r="C3" s="8" t="s">
        <v>11</v>
      </c>
      <c r="D3" s="6">
        <v>650</v>
      </c>
      <c r="E3" s="8" t="s">
        <v>15</v>
      </c>
      <c r="F3" s="9"/>
      <c r="G3" s="10" t="s">
        <v>11</v>
      </c>
      <c r="H3" s="1">
        <f>SUMIF(C:C,"Clothing",D:D)</f>
        <v>2100</v>
      </c>
      <c r="I3" s="1" t="s">
        <v>12</v>
      </c>
      <c r="J3" s="1">
        <f>SUMIF(E:E,"South",D:D)</f>
        <v>3550</v>
      </c>
    </row>
    <row r="4" ht="27.75" spans="1:10">
      <c r="A4" s="6">
        <v>153</v>
      </c>
      <c r="B4" s="7">
        <v>45084</v>
      </c>
      <c r="C4" s="8" t="s">
        <v>13</v>
      </c>
      <c r="D4" s="6">
        <v>1400</v>
      </c>
      <c r="E4" s="8" t="s">
        <v>12</v>
      </c>
      <c r="F4" s="9"/>
      <c r="G4" s="10" t="s">
        <v>13</v>
      </c>
      <c r="H4" s="1">
        <f>SUMIF(C:C,"Furniture",D:D)</f>
        <v>3950</v>
      </c>
      <c r="I4" s="10" t="s">
        <v>14</v>
      </c>
      <c r="J4" s="1">
        <f>SUMIF(E:E,"West",D:D)</f>
        <v>1650</v>
      </c>
    </row>
    <row r="5" ht="27.75" spans="1:10">
      <c r="A5" s="6">
        <v>154</v>
      </c>
      <c r="B5" s="7">
        <v>45087</v>
      </c>
      <c r="C5" s="8" t="s">
        <v>9</v>
      </c>
      <c r="D5" s="6">
        <v>900</v>
      </c>
      <c r="E5" s="8" t="s">
        <v>14</v>
      </c>
      <c r="F5" s="9"/>
      <c r="H5" s="1"/>
      <c r="I5" s="10" t="s">
        <v>15</v>
      </c>
      <c r="J5" s="1">
        <f>SUMIF(E:E,"East",D:D)</f>
        <v>3300</v>
      </c>
    </row>
    <row r="6" ht="27.75" spans="1:6">
      <c r="A6" s="6">
        <v>155</v>
      </c>
      <c r="B6" s="7">
        <v>45090</v>
      </c>
      <c r="C6" s="8" t="s">
        <v>11</v>
      </c>
      <c r="D6" s="6">
        <v>700</v>
      </c>
      <c r="E6" s="8" t="s">
        <v>12</v>
      </c>
      <c r="F6" s="9"/>
    </row>
    <row r="7" ht="27.75" spans="1:6">
      <c r="A7" s="6">
        <v>156</v>
      </c>
      <c r="B7" s="7">
        <v>45093</v>
      </c>
      <c r="C7" s="8" t="s">
        <v>13</v>
      </c>
      <c r="D7" s="6">
        <v>1100</v>
      </c>
      <c r="E7" s="8" t="s">
        <v>15</v>
      </c>
      <c r="F7" s="9"/>
    </row>
    <row r="8" ht="27.75" spans="1:6">
      <c r="A8" s="6">
        <v>157</v>
      </c>
      <c r="B8" s="7">
        <v>45096</v>
      </c>
      <c r="C8" s="8" t="s">
        <v>9</v>
      </c>
      <c r="D8" s="6">
        <v>1350</v>
      </c>
      <c r="E8" s="8" t="s">
        <v>10</v>
      </c>
      <c r="F8" s="9"/>
    </row>
    <row r="9" ht="27.75" spans="1:6">
      <c r="A9" s="6">
        <v>158</v>
      </c>
      <c r="B9" s="7">
        <v>45099</v>
      </c>
      <c r="C9" s="8" t="s">
        <v>11</v>
      </c>
      <c r="D9" s="6">
        <v>750</v>
      </c>
      <c r="E9" s="8" t="s">
        <v>14</v>
      </c>
      <c r="F9" s="9"/>
    </row>
    <row r="10" ht="27.75" spans="1:6">
      <c r="A10" s="6">
        <v>159</v>
      </c>
      <c r="B10" s="7">
        <v>45102</v>
      </c>
      <c r="C10" s="8" t="s">
        <v>13</v>
      </c>
      <c r="D10" s="6">
        <v>1450</v>
      </c>
      <c r="E10" s="8" t="s">
        <v>12</v>
      </c>
      <c r="F10" s="9"/>
    </row>
    <row r="11" ht="27.75" spans="1:6">
      <c r="A11" s="6">
        <v>160</v>
      </c>
      <c r="B11" s="7">
        <v>45105</v>
      </c>
      <c r="C11" s="8" t="s">
        <v>9</v>
      </c>
      <c r="D11" s="6">
        <v>1550</v>
      </c>
      <c r="E11" s="8" t="s">
        <v>15</v>
      </c>
      <c r="F11" s="9"/>
    </row>
  </sheetData>
  <mergeCells count="1">
    <mergeCell ref="F2:F11"/>
  </mergeCells>
  <pageMargins left="0.7" right="0.7" top="0.75" bottom="0.75" header="0.3" footer="0.3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selection activeCell="F2" sqref="F2:F11"/>
    </sheetView>
  </sheetViews>
  <sheetFormatPr defaultColWidth="9" defaultRowHeight="15"/>
  <cols>
    <col min="6" max="6" width="30.5714285714286" customWidth="1"/>
    <col min="7" max="7" width="26.4285714285714" customWidth="1"/>
    <col min="8" max="8" width="23.4285714285714" customWidth="1"/>
    <col min="9" max="9" width="18.2857142857143" customWidth="1"/>
    <col min="10" max="10" width="28.2857142857143" customWidth="1"/>
  </cols>
  <sheetData>
    <row r="1" ht="45.75" customHeigh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11" t="s">
        <v>7</v>
      </c>
      <c r="I1" s="4" t="s">
        <v>4</v>
      </c>
      <c r="J1" s="4" t="s">
        <v>8</v>
      </c>
    </row>
    <row r="2" ht="27.75" spans="1:10">
      <c r="A2" s="6">
        <v>161</v>
      </c>
      <c r="B2" s="7">
        <v>45109</v>
      </c>
      <c r="C2" s="8" t="s">
        <v>9</v>
      </c>
      <c r="D2" s="6">
        <v>1300</v>
      </c>
      <c r="E2" s="8" t="s">
        <v>10</v>
      </c>
      <c r="F2" s="9">
        <f>SUMIF(D2:D11,"&gt;11")</f>
        <v>11400</v>
      </c>
      <c r="G2" s="10" t="s">
        <v>9</v>
      </c>
      <c r="H2" s="1">
        <f>SUMIF(C:C,"Clothing",D:D)</f>
        <v>2050</v>
      </c>
      <c r="I2" s="1" t="s">
        <v>10</v>
      </c>
      <c r="J2" s="1">
        <f>SUMIF(E:E,"North",D:D)</f>
        <v>2700</v>
      </c>
    </row>
    <row r="3" ht="27.75" spans="1:10">
      <c r="A3" s="6">
        <v>162</v>
      </c>
      <c r="B3" s="7">
        <v>45112</v>
      </c>
      <c r="C3" s="8" t="s">
        <v>11</v>
      </c>
      <c r="D3" s="6">
        <v>700</v>
      </c>
      <c r="E3" s="8" t="s">
        <v>15</v>
      </c>
      <c r="F3" s="9"/>
      <c r="G3" s="10" t="s">
        <v>11</v>
      </c>
      <c r="H3" s="1">
        <f>SUMIF(C:C,"Clothing",D:D)</f>
        <v>2050</v>
      </c>
      <c r="I3" s="1" t="s">
        <v>12</v>
      </c>
      <c r="J3" s="1">
        <f>SUMIF(E:E,"South",D:D)</f>
        <v>3450</v>
      </c>
    </row>
    <row r="4" ht="27.75" spans="1:10">
      <c r="A4" s="6">
        <v>163</v>
      </c>
      <c r="B4" s="7">
        <v>45115</v>
      </c>
      <c r="C4" s="8" t="s">
        <v>13</v>
      </c>
      <c r="D4" s="6">
        <v>1500</v>
      </c>
      <c r="E4" s="8" t="s">
        <v>12</v>
      </c>
      <c r="F4" s="9"/>
      <c r="G4" s="10" t="s">
        <v>13</v>
      </c>
      <c r="H4" s="1">
        <f>SUMIF(C:C,"Furniture",D:D)</f>
        <v>4050</v>
      </c>
      <c r="I4" s="10" t="s">
        <v>14</v>
      </c>
      <c r="J4" s="1">
        <f>SUMIF(E:E,"West",D:D)</f>
        <v>1750</v>
      </c>
    </row>
    <row r="5" ht="27.75" spans="1:10">
      <c r="A5" s="6">
        <v>164</v>
      </c>
      <c r="B5" s="7">
        <v>45118</v>
      </c>
      <c r="C5" s="8" t="s">
        <v>9</v>
      </c>
      <c r="D5" s="6">
        <v>1000</v>
      </c>
      <c r="E5" s="8" t="s">
        <v>14</v>
      </c>
      <c r="F5" s="9"/>
      <c r="H5" s="1"/>
      <c r="I5" s="10" t="s">
        <v>15</v>
      </c>
      <c r="J5" s="1">
        <f>SUMIF(E:E,"East",D:D)</f>
        <v>3500</v>
      </c>
    </row>
    <row r="6" ht="27.75" spans="1:6">
      <c r="A6" s="6">
        <v>165</v>
      </c>
      <c r="B6" s="7">
        <v>45121</v>
      </c>
      <c r="C6" s="8" t="s">
        <v>11</v>
      </c>
      <c r="D6" s="6">
        <v>600</v>
      </c>
      <c r="E6" s="8" t="s">
        <v>12</v>
      </c>
      <c r="F6" s="9"/>
    </row>
    <row r="7" ht="27.75" spans="1:6">
      <c r="A7" s="6">
        <v>166</v>
      </c>
      <c r="B7" s="7">
        <v>45124</v>
      </c>
      <c r="C7" s="8" t="s">
        <v>13</v>
      </c>
      <c r="D7" s="6">
        <v>1200</v>
      </c>
      <c r="E7" s="8" t="s">
        <v>15</v>
      </c>
      <c r="F7" s="9"/>
    </row>
    <row r="8" ht="27.75" spans="1:6">
      <c r="A8" s="6">
        <v>167</v>
      </c>
      <c r="B8" s="7">
        <v>45127</v>
      </c>
      <c r="C8" s="8" t="s">
        <v>9</v>
      </c>
      <c r="D8" s="6">
        <v>1400</v>
      </c>
      <c r="E8" s="8" t="s">
        <v>10</v>
      </c>
      <c r="F8" s="9"/>
    </row>
    <row r="9" ht="27.75" spans="1:6">
      <c r="A9" s="6">
        <v>168</v>
      </c>
      <c r="B9" s="7">
        <v>45130</v>
      </c>
      <c r="C9" s="8" t="s">
        <v>11</v>
      </c>
      <c r="D9" s="6">
        <v>750</v>
      </c>
      <c r="E9" s="8" t="s">
        <v>14</v>
      </c>
      <c r="F9" s="9"/>
    </row>
    <row r="10" ht="27.75" spans="1:6">
      <c r="A10" s="6">
        <v>169</v>
      </c>
      <c r="B10" s="7">
        <v>45133</v>
      </c>
      <c r="C10" s="8" t="s">
        <v>13</v>
      </c>
      <c r="D10" s="6">
        <v>1350</v>
      </c>
      <c r="E10" s="8" t="s">
        <v>12</v>
      </c>
      <c r="F10" s="9"/>
    </row>
    <row r="11" ht="27.75" spans="1:6">
      <c r="A11" s="6">
        <v>170</v>
      </c>
      <c r="B11" s="7">
        <v>45136</v>
      </c>
      <c r="C11" s="8" t="s">
        <v>9</v>
      </c>
      <c r="D11" s="6">
        <v>1600</v>
      </c>
      <c r="E11" s="8" t="s">
        <v>15</v>
      </c>
      <c r="F11" s="9"/>
    </row>
  </sheetData>
  <mergeCells count="1">
    <mergeCell ref="F2:F11"/>
  </mergeCells>
  <pageMargins left="0.7" right="0.7" top="0.75" bottom="0.75" header="0.3" footer="0.3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selection activeCell="F2" sqref="F2:F11"/>
    </sheetView>
  </sheetViews>
  <sheetFormatPr defaultColWidth="9" defaultRowHeight="15"/>
  <cols>
    <col min="6" max="6" width="32.5714285714286" customWidth="1"/>
    <col min="7" max="7" width="28" customWidth="1"/>
    <col min="8" max="8" width="17" customWidth="1"/>
    <col min="9" max="9" width="16.5714285714286" customWidth="1"/>
    <col min="10" max="10" width="23.8571428571429" customWidth="1"/>
  </cols>
  <sheetData>
    <row r="1" ht="54.75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11" t="s">
        <v>7</v>
      </c>
      <c r="I1" s="4" t="s">
        <v>4</v>
      </c>
      <c r="J1" s="4" t="s">
        <v>8</v>
      </c>
    </row>
    <row r="2" ht="27.75" spans="1:10">
      <c r="A2" s="6">
        <v>171</v>
      </c>
      <c r="B2" s="7">
        <v>45139</v>
      </c>
      <c r="C2" s="8" t="s">
        <v>9</v>
      </c>
      <c r="D2" s="6">
        <v>1350</v>
      </c>
      <c r="E2" s="8" t="s">
        <v>10</v>
      </c>
      <c r="F2" s="9">
        <f>SUMIF(D2:D11,"&gt;11")</f>
        <v>11900</v>
      </c>
      <c r="G2" s="10" t="s">
        <v>9</v>
      </c>
      <c r="H2" s="1">
        <f>SUMIF(C:C,"Clothing",D:D)</f>
        <v>2200</v>
      </c>
      <c r="I2" s="1" t="s">
        <v>10</v>
      </c>
      <c r="J2" s="1">
        <f>SUMIF(E:E,"North",D:D)</f>
        <v>2850</v>
      </c>
    </row>
    <row r="3" ht="27.75" spans="1:10">
      <c r="A3" s="6">
        <v>172</v>
      </c>
      <c r="B3" s="7">
        <v>45142</v>
      </c>
      <c r="C3" s="8" t="s">
        <v>11</v>
      </c>
      <c r="D3" s="6">
        <v>650</v>
      </c>
      <c r="E3" s="8" t="s">
        <v>15</v>
      </c>
      <c r="F3" s="9"/>
      <c r="G3" s="10" t="s">
        <v>11</v>
      </c>
      <c r="H3" s="1">
        <f>SUMIF(C:C,"Clothing",D:D)</f>
        <v>2200</v>
      </c>
      <c r="I3" s="1" t="s">
        <v>12</v>
      </c>
      <c r="J3" s="1">
        <f>SUMIF(E:E,"South",D:D)</f>
        <v>3700</v>
      </c>
    </row>
    <row r="4" ht="27.75" spans="1:10">
      <c r="A4" s="6">
        <v>173</v>
      </c>
      <c r="B4" s="7">
        <v>45145</v>
      </c>
      <c r="C4" s="8" t="s">
        <v>13</v>
      </c>
      <c r="D4" s="6">
        <v>1450</v>
      </c>
      <c r="E4" s="8" t="s">
        <v>12</v>
      </c>
      <c r="F4" s="9"/>
      <c r="G4" s="10" t="s">
        <v>13</v>
      </c>
      <c r="H4" s="1">
        <f>SUMIF(C:C,"Furniture",D:D)</f>
        <v>4300</v>
      </c>
      <c r="I4" s="10" t="s">
        <v>14</v>
      </c>
      <c r="J4" s="1">
        <f>SUMIF(E:E,"West",D:D)</f>
        <v>1750</v>
      </c>
    </row>
    <row r="5" ht="27.75" spans="1:10">
      <c r="A5" s="6">
        <v>174</v>
      </c>
      <c r="B5" s="7">
        <v>45148</v>
      </c>
      <c r="C5" s="8" t="s">
        <v>9</v>
      </c>
      <c r="D5" s="6">
        <v>900</v>
      </c>
      <c r="E5" s="8" t="s">
        <v>14</v>
      </c>
      <c r="F5" s="9"/>
      <c r="H5" s="1"/>
      <c r="I5" s="10" t="s">
        <v>15</v>
      </c>
      <c r="J5" s="1">
        <f>SUMIF(E:E,"East",D:D)</f>
        <v>3600</v>
      </c>
    </row>
    <row r="6" ht="27.75" spans="1:6">
      <c r="A6" s="6">
        <v>175</v>
      </c>
      <c r="B6" s="7">
        <v>45151</v>
      </c>
      <c r="C6" s="8" t="s">
        <v>11</v>
      </c>
      <c r="D6" s="6">
        <v>700</v>
      </c>
      <c r="E6" s="8" t="s">
        <v>12</v>
      </c>
      <c r="F6" s="9"/>
    </row>
    <row r="7" ht="27.75" spans="1:6">
      <c r="A7" s="6">
        <v>176</v>
      </c>
      <c r="B7" s="7">
        <v>45154</v>
      </c>
      <c r="C7" s="8" t="s">
        <v>13</v>
      </c>
      <c r="D7" s="6">
        <v>1300</v>
      </c>
      <c r="E7" s="8" t="s">
        <v>15</v>
      </c>
      <c r="F7" s="9"/>
    </row>
    <row r="8" ht="27.75" spans="1:6">
      <c r="A8" s="6">
        <v>177</v>
      </c>
      <c r="B8" s="7">
        <v>45157</v>
      </c>
      <c r="C8" s="8" t="s">
        <v>9</v>
      </c>
      <c r="D8" s="6">
        <v>1500</v>
      </c>
      <c r="E8" s="8" t="s">
        <v>10</v>
      </c>
      <c r="F8" s="9"/>
    </row>
    <row r="9" ht="27.75" spans="1:6">
      <c r="A9" s="6">
        <v>178</v>
      </c>
      <c r="B9" s="7">
        <v>45160</v>
      </c>
      <c r="C9" s="8" t="s">
        <v>11</v>
      </c>
      <c r="D9" s="6">
        <v>850</v>
      </c>
      <c r="E9" s="8" t="s">
        <v>14</v>
      </c>
      <c r="F9" s="9"/>
    </row>
    <row r="10" ht="27.75" spans="1:6">
      <c r="A10" s="6">
        <v>179</v>
      </c>
      <c r="B10" s="7">
        <v>45163</v>
      </c>
      <c r="C10" s="8" t="s">
        <v>13</v>
      </c>
      <c r="D10" s="6">
        <v>1550</v>
      </c>
      <c r="E10" s="8" t="s">
        <v>12</v>
      </c>
      <c r="F10" s="9"/>
    </row>
    <row r="11" ht="27.75" spans="1:6">
      <c r="A11" s="6">
        <v>180</v>
      </c>
      <c r="B11" s="7">
        <v>45166</v>
      </c>
      <c r="C11" s="8" t="s">
        <v>9</v>
      </c>
      <c r="D11" s="6">
        <v>1650</v>
      </c>
      <c r="E11" s="8" t="s">
        <v>15</v>
      </c>
      <c r="F11" s="9"/>
    </row>
  </sheetData>
  <mergeCells count="1">
    <mergeCell ref="F2:F11"/>
  </mergeCells>
  <pageMargins left="0.7" right="0.7" top="0.75" bottom="0.75" header="0.3" footer="0.3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selection activeCell="F2" sqref="F2:F11"/>
    </sheetView>
  </sheetViews>
  <sheetFormatPr defaultColWidth="9" defaultRowHeight="15"/>
  <cols>
    <col min="6" max="6" width="31.1428571428571" customWidth="1"/>
    <col min="7" max="7" width="35.1428571428571" customWidth="1"/>
    <col min="8" max="8" width="16.2857142857143" customWidth="1"/>
    <col min="9" max="9" width="25.5714285714286" customWidth="1"/>
    <col min="10" max="10" width="28.7142857142857" customWidth="1"/>
  </cols>
  <sheetData>
    <row r="1" ht="54.75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11" t="s">
        <v>7</v>
      </c>
      <c r="I1" s="4" t="s">
        <v>4</v>
      </c>
      <c r="J1" s="4" t="s">
        <v>8</v>
      </c>
    </row>
    <row r="2" ht="27.75" spans="1:10">
      <c r="A2" s="6">
        <v>181</v>
      </c>
      <c r="B2" s="7">
        <v>45170</v>
      </c>
      <c r="C2" s="8" t="s">
        <v>9</v>
      </c>
      <c r="D2" s="6">
        <v>1400</v>
      </c>
      <c r="E2" s="8" t="s">
        <v>10</v>
      </c>
      <c r="F2" s="9">
        <f>SUMIF(D2:D11,"&gt;11")</f>
        <v>11900</v>
      </c>
      <c r="G2" s="10" t="s">
        <v>9</v>
      </c>
      <c r="H2" s="1">
        <f>SUMIF(C:C,"Clothing",D:D)</f>
        <v>2150</v>
      </c>
      <c r="I2" s="1" t="s">
        <v>10</v>
      </c>
      <c r="J2" s="1">
        <f>SUMIF(E:E,"North",D:D)</f>
        <v>2850</v>
      </c>
    </row>
    <row r="3" ht="27.75" spans="1:10">
      <c r="A3" s="6">
        <v>182</v>
      </c>
      <c r="B3" s="7">
        <v>45173</v>
      </c>
      <c r="C3" s="8" t="s">
        <v>11</v>
      </c>
      <c r="D3" s="6">
        <v>750</v>
      </c>
      <c r="E3" s="8" t="s">
        <v>15</v>
      </c>
      <c r="F3" s="9"/>
      <c r="G3" s="10" t="s">
        <v>11</v>
      </c>
      <c r="H3" s="1">
        <f>SUMIF(C:C,"Clothing",D:D)</f>
        <v>2150</v>
      </c>
      <c r="I3" s="1" t="s">
        <v>12</v>
      </c>
      <c r="J3" s="1">
        <f>SUMIF(E:E,"South",D:D)</f>
        <v>3550</v>
      </c>
    </row>
    <row r="4" ht="27.75" spans="1:10">
      <c r="A4" s="6">
        <v>183</v>
      </c>
      <c r="B4" s="7">
        <v>45176</v>
      </c>
      <c r="C4" s="8" t="s">
        <v>13</v>
      </c>
      <c r="D4" s="6">
        <v>1600</v>
      </c>
      <c r="E4" s="8" t="s">
        <v>12</v>
      </c>
      <c r="F4" s="9"/>
      <c r="G4" s="10" t="s">
        <v>13</v>
      </c>
      <c r="H4" s="1">
        <f>SUMIF(C:C,"Furniture",D:D)</f>
        <v>4200</v>
      </c>
      <c r="I4" s="10" t="s">
        <v>14</v>
      </c>
      <c r="J4" s="1">
        <f>SUMIF(E:E,"West",D:D)</f>
        <v>1800</v>
      </c>
    </row>
    <row r="5" ht="27.75" spans="1:10">
      <c r="A5" s="6">
        <v>184</v>
      </c>
      <c r="B5" s="7">
        <v>45179</v>
      </c>
      <c r="C5" s="8" t="s">
        <v>9</v>
      </c>
      <c r="D5" s="6">
        <v>1000</v>
      </c>
      <c r="E5" s="8" t="s">
        <v>14</v>
      </c>
      <c r="F5" s="9"/>
      <c r="H5" s="1"/>
      <c r="I5" s="10" t="s">
        <v>15</v>
      </c>
      <c r="J5" s="1">
        <f>SUMIF(E:E,"East",D:D)</f>
        <v>3700</v>
      </c>
    </row>
    <row r="6" ht="27.75" spans="1:6">
      <c r="A6" s="6">
        <v>185</v>
      </c>
      <c r="B6" s="7">
        <v>45182</v>
      </c>
      <c r="C6" s="8" t="s">
        <v>11</v>
      </c>
      <c r="D6" s="6">
        <v>600</v>
      </c>
      <c r="E6" s="8" t="s">
        <v>12</v>
      </c>
      <c r="F6" s="9"/>
    </row>
    <row r="7" ht="27.75" spans="1:6">
      <c r="A7" s="6">
        <v>186</v>
      </c>
      <c r="B7" s="7">
        <v>45185</v>
      </c>
      <c r="C7" s="8" t="s">
        <v>13</v>
      </c>
      <c r="D7" s="6">
        <v>1250</v>
      </c>
      <c r="E7" s="8" t="s">
        <v>15</v>
      </c>
      <c r="F7" s="9"/>
    </row>
    <row r="8" ht="27.75" spans="1:6">
      <c r="A8" s="6">
        <v>187</v>
      </c>
      <c r="B8" s="7">
        <v>45188</v>
      </c>
      <c r="C8" s="8" t="s">
        <v>9</v>
      </c>
      <c r="D8" s="6">
        <v>1450</v>
      </c>
      <c r="E8" s="8" t="s">
        <v>10</v>
      </c>
      <c r="F8" s="9"/>
    </row>
    <row r="9" ht="27.75" spans="1:6">
      <c r="A9" s="6">
        <v>188</v>
      </c>
      <c r="B9" s="7">
        <v>45191</v>
      </c>
      <c r="C9" s="8" t="s">
        <v>11</v>
      </c>
      <c r="D9" s="6">
        <v>800</v>
      </c>
      <c r="E9" s="8" t="s">
        <v>14</v>
      </c>
      <c r="F9" s="9"/>
    </row>
    <row r="10" ht="27.75" spans="1:6">
      <c r="A10" s="6">
        <v>189</v>
      </c>
      <c r="B10" s="7">
        <v>45194</v>
      </c>
      <c r="C10" s="8" t="s">
        <v>13</v>
      </c>
      <c r="D10" s="6">
        <v>1350</v>
      </c>
      <c r="E10" s="8" t="s">
        <v>12</v>
      </c>
      <c r="F10" s="9"/>
    </row>
    <row r="11" ht="27.75" spans="1:6">
      <c r="A11" s="6">
        <v>190</v>
      </c>
      <c r="B11" s="7">
        <v>45197</v>
      </c>
      <c r="C11" s="8" t="s">
        <v>9</v>
      </c>
      <c r="D11" s="6">
        <v>1700</v>
      </c>
      <c r="E11" s="8" t="s">
        <v>15</v>
      </c>
      <c r="F11" s="9"/>
    </row>
  </sheetData>
  <mergeCells count="1">
    <mergeCell ref="F2:F11"/>
  </mergeCells>
  <pageMargins left="0.7" right="0.7" top="0.75" bottom="0.75" header="0.3" footer="0.3"/>
  <headerFooter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selection activeCell="F2" sqref="F2:F11"/>
    </sheetView>
  </sheetViews>
  <sheetFormatPr defaultColWidth="9" defaultRowHeight="15"/>
  <cols>
    <col min="2" max="2" width="10.4285714285714" customWidth="1"/>
    <col min="3" max="3" width="13.1428571428571" customWidth="1"/>
    <col min="6" max="6" width="30.4285714285714" customWidth="1"/>
    <col min="7" max="7" width="26.8571428571429" customWidth="1"/>
    <col min="8" max="8" width="20.5714285714286" customWidth="1"/>
    <col min="9" max="9" width="23.5714285714286" customWidth="1"/>
    <col min="10" max="10" width="32.2857142857143" customWidth="1"/>
  </cols>
  <sheetData>
    <row r="1" ht="54.75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11" t="s">
        <v>7</v>
      </c>
      <c r="I1" s="4" t="s">
        <v>4</v>
      </c>
      <c r="J1" s="4" t="s">
        <v>8</v>
      </c>
    </row>
    <row r="2" ht="27.75" spans="1:10">
      <c r="A2" s="6">
        <v>191</v>
      </c>
      <c r="B2" s="7">
        <v>45200</v>
      </c>
      <c r="C2" s="8" t="s">
        <v>9</v>
      </c>
      <c r="D2" s="6">
        <v>1450</v>
      </c>
      <c r="E2" s="8" t="s">
        <v>10</v>
      </c>
      <c r="F2" s="9">
        <f>SUMIF(D2:D11,"&gt;11")</f>
        <v>12400</v>
      </c>
      <c r="G2" s="10" t="s">
        <v>9</v>
      </c>
      <c r="H2" s="1">
        <f>SUMIF(C:C,"Clothing",D:D)</f>
        <v>2300</v>
      </c>
      <c r="I2" s="1" t="s">
        <v>10</v>
      </c>
      <c r="J2" s="1">
        <f>SUMIF(E:E,"North",D:D)</f>
        <v>2950</v>
      </c>
    </row>
    <row r="3" ht="27.75" spans="1:10">
      <c r="A3" s="6">
        <v>192</v>
      </c>
      <c r="B3" s="7">
        <v>45203</v>
      </c>
      <c r="C3" s="8" t="s">
        <v>11</v>
      </c>
      <c r="D3" s="6">
        <v>750</v>
      </c>
      <c r="E3" s="8" t="s">
        <v>15</v>
      </c>
      <c r="F3" s="9"/>
      <c r="G3" s="10" t="s">
        <v>11</v>
      </c>
      <c r="H3" s="1">
        <f>SUMIF(C:C,"Clothing",D:D)</f>
        <v>2300</v>
      </c>
      <c r="I3" s="1" t="s">
        <v>12</v>
      </c>
      <c r="J3" s="1">
        <f>SUMIF(E:E,"South",D:D)</f>
        <v>3900</v>
      </c>
    </row>
    <row r="4" ht="27.75" spans="1:10">
      <c r="A4" s="6">
        <v>193</v>
      </c>
      <c r="B4" s="7">
        <v>45206</v>
      </c>
      <c r="C4" s="8" t="s">
        <v>13</v>
      </c>
      <c r="D4" s="6">
        <v>1550</v>
      </c>
      <c r="E4" s="8" t="s">
        <v>12</v>
      </c>
      <c r="F4" s="9"/>
      <c r="G4" s="10" t="s">
        <v>13</v>
      </c>
      <c r="H4" s="1">
        <f>SUMIF(C:C,"Furniture",D:D)</f>
        <v>4550</v>
      </c>
      <c r="I4" s="10" t="s">
        <v>14</v>
      </c>
      <c r="J4" s="1">
        <f>SUMIF(E:E,"West",D:D)</f>
        <v>1750</v>
      </c>
    </row>
    <row r="5" ht="27.75" spans="1:10">
      <c r="A5" s="6">
        <v>194</v>
      </c>
      <c r="B5" s="7">
        <v>45209</v>
      </c>
      <c r="C5" s="8" t="s">
        <v>9</v>
      </c>
      <c r="D5" s="6">
        <v>900</v>
      </c>
      <c r="E5" s="8" t="s">
        <v>14</v>
      </c>
      <c r="F5" s="9"/>
      <c r="H5" s="1"/>
      <c r="I5" s="10" t="s">
        <v>15</v>
      </c>
      <c r="J5" s="1">
        <f>SUMIF(E:E,"East",D:D)</f>
        <v>3800</v>
      </c>
    </row>
    <row r="6" ht="27.75" spans="1:6">
      <c r="A6" s="6">
        <v>195</v>
      </c>
      <c r="B6" s="7">
        <v>45212</v>
      </c>
      <c r="C6" s="8" t="s">
        <v>11</v>
      </c>
      <c r="D6" s="6">
        <v>700</v>
      </c>
      <c r="E6" s="8" t="s">
        <v>12</v>
      </c>
      <c r="F6" s="9"/>
    </row>
    <row r="7" ht="27.75" spans="1:6">
      <c r="A7" s="6">
        <v>196</v>
      </c>
      <c r="B7" s="7">
        <v>45215</v>
      </c>
      <c r="C7" s="8" t="s">
        <v>13</v>
      </c>
      <c r="D7" s="6">
        <v>1350</v>
      </c>
      <c r="E7" s="8" t="s">
        <v>15</v>
      </c>
      <c r="F7" s="9"/>
    </row>
    <row r="8" ht="27.75" spans="1:6">
      <c r="A8" s="6">
        <v>197</v>
      </c>
      <c r="B8" s="7">
        <v>45218</v>
      </c>
      <c r="C8" s="8" t="s">
        <v>9</v>
      </c>
      <c r="D8" s="6">
        <v>1500</v>
      </c>
      <c r="E8" s="8" t="s">
        <v>10</v>
      </c>
      <c r="F8" s="9"/>
    </row>
    <row r="9" ht="27.75" spans="1:6">
      <c r="A9" s="6">
        <v>198</v>
      </c>
      <c r="B9" s="7">
        <v>45221</v>
      </c>
      <c r="C9" s="8" t="s">
        <v>11</v>
      </c>
      <c r="D9" s="6">
        <v>850</v>
      </c>
      <c r="E9" s="8" t="s">
        <v>14</v>
      </c>
      <c r="F9" s="9"/>
    </row>
    <row r="10" ht="27.75" spans="1:6">
      <c r="A10" s="6">
        <v>199</v>
      </c>
      <c r="B10" s="7">
        <v>45224</v>
      </c>
      <c r="C10" s="8" t="s">
        <v>13</v>
      </c>
      <c r="D10" s="6">
        <v>1650</v>
      </c>
      <c r="E10" s="8" t="s">
        <v>12</v>
      </c>
      <c r="F10" s="9"/>
    </row>
    <row r="11" ht="27.75" spans="1:6">
      <c r="A11" s="6">
        <v>200</v>
      </c>
      <c r="B11" s="7">
        <v>45227</v>
      </c>
      <c r="C11" s="8" t="s">
        <v>9</v>
      </c>
      <c r="D11" s="6">
        <v>1700</v>
      </c>
      <c r="E11" s="8" t="s">
        <v>15</v>
      </c>
      <c r="F11" s="9"/>
    </row>
  </sheetData>
  <mergeCells count="1">
    <mergeCell ref="F2:F11"/>
  </mergeCells>
  <pageMargins left="0.7" right="0.7" top="0.75" bottom="0.75" header="0.3" footer="0.3"/>
  <headerFooter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selection activeCell="F2" sqref="F2:F11"/>
    </sheetView>
  </sheetViews>
  <sheetFormatPr defaultColWidth="9" defaultRowHeight="15"/>
  <cols>
    <col min="2" max="2" width="10.4285714285714" customWidth="1"/>
    <col min="6" max="6" width="38.5714285714286" customWidth="1"/>
    <col min="7" max="7" width="34.4285714285714" customWidth="1"/>
    <col min="8" max="8" width="19" customWidth="1"/>
    <col min="9" max="9" width="23.2857142857143" customWidth="1"/>
    <col min="10" max="10" width="30.2857142857143" customWidth="1"/>
  </cols>
  <sheetData>
    <row r="1" ht="54.75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11" t="s">
        <v>7</v>
      </c>
      <c r="I1" s="4" t="s">
        <v>4</v>
      </c>
      <c r="J1" s="4" t="s">
        <v>8</v>
      </c>
    </row>
    <row r="2" ht="27.75" spans="1:10">
      <c r="A2" s="6">
        <v>201</v>
      </c>
      <c r="B2" s="7">
        <v>45231</v>
      </c>
      <c r="C2" s="8" t="s">
        <v>9</v>
      </c>
      <c r="D2" s="6">
        <v>1300</v>
      </c>
      <c r="E2" s="8" t="s">
        <v>10</v>
      </c>
      <c r="F2" s="12">
        <f>SUMIF(D2:D11,"&gt;11")</f>
        <v>11600</v>
      </c>
      <c r="G2" s="10" t="s">
        <v>9</v>
      </c>
      <c r="H2" s="1">
        <f>SUMIF(C:C,"Clothing",D:D)</f>
        <v>2150</v>
      </c>
      <c r="I2" s="1" t="s">
        <v>10</v>
      </c>
      <c r="J2" s="1">
        <f>SUMIF(E:E,"North",D:D)</f>
        <v>2700</v>
      </c>
    </row>
    <row r="3" ht="27.75" spans="1:10">
      <c r="A3" s="6">
        <v>202</v>
      </c>
      <c r="B3" s="7">
        <v>45234</v>
      </c>
      <c r="C3" s="8" t="s">
        <v>11</v>
      </c>
      <c r="D3" s="6">
        <v>700</v>
      </c>
      <c r="E3" s="8" t="s">
        <v>15</v>
      </c>
      <c r="F3" s="12"/>
      <c r="G3" s="10" t="s">
        <v>11</v>
      </c>
      <c r="H3" s="1">
        <f>SUMIF(C:C,"Clothing",D:D)</f>
        <v>2150</v>
      </c>
      <c r="I3" s="1" t="s">
        <v>12</v>
      </c>
      <c r="J3" s="1">
        <f>SUMIF(E:E,"South",D:D)</f>
        <v>3550</v>
      </c>
    </row>
    <row r="4" ht="27.75" spans="1:10">
      <c r="A4" s="6">
        <v>203</v>
      </c>
      <c r="B4" s="7">
        <v>45237</v>
      </c>
      <c r="C4" s="8" t="s">
        <v>13</v>
      </c>
      <c r="D4" s="6">
        <v>1600</v>
      </c>
      <c r="E4" s="8" t="s">
        <v>12</v>
      </c>
      <c r="F4" s="12"/>
      <c r="G4" s="10" t="s">
        <v>13</v>
      </c>
      <c r="H4" s="1">
        <f>SUMIF(C:C,"Furniture",D:D)</f>
        <v>4100</v>
      </c>
      <c r="I4" s="10" t="s">
        <v>14</v>
      </c>
      <c r="J4" s="1">
        <f>SUMIF(E:E,"West",D:D)</f>
        <v>1800</v>
      </c>
    </row>
    <row r="5" ht="27.75" spans="1:10">
      <c r="A5" s="6">
        <v>204</v>
      </c>
      <c r="B5" s="7">
        <v>45240</v>
      </c>
      <c r="C5" s="8" t="s">
        <v>9</v>
      </c>
      <c r="D5" s="6">
        <v>1000</v>
      </c>
      <c r="E5" s="8" t="s">
        <v>14</v>
      </c>
      <c r="F5" s="12"/>
      <c r="H5" s="1"/>
      <c r="I5" s="10" t="s">
        <v>15</v>
      </c>
      <c r="J5" s="1">
        <f>SUMIF(E:E,"East",D:D)</f>
        <v>3550</v>
      </c>
    </row>
    <row r="6" ht="27.75" spans="1:6">
      <c r="A6" s="6">
        <v>205</v>
      </c>
      <c r="B6" s="7">
        <v>45243</v>
      </c>
      <c r="C6" s="8" t="s">
        <v>11</v>
      </c>
      <c r="D6" s="6">
        <v>650</v>
      </c>
      <c r="E6" s="8" t="s">
        <v>12</v>
      </c>
      <c r="F6" s="12"/>
    </row>
    <row r="7" ht="27.75" spans="1:6">
      <c r="A7" s="6">
        <v>206</v>
      </c>
      <c r="B7" s="7">
        <v>45246</v>
      </c>
      <c r="C7" s="8" t="s">
        <v>13</v>
      </c>
      <c r="D7" s="6">
        <v>1200</v>
      </c>
      <c r="E7" s="8" t="s">
        <v>15</v>
      </c>
      <c r="F7" s="12"/>
    </row>
    <row r="8" ht="27.75" spans="1:6">
      <c r="A8" s="6">
        <v>207</v>
      </c>
      <c r="B8" s="7">
        <v>45249</v>
      </c>
      <c r="C8" s="8" t="s">
        <v>9</v>
      </c>
      <c r="D8" s="6">
        <v>1400</v>
      </c>
      <c r="E8" s="8" t="s">
        <v>10</v>
      </c>
      <c r="F8" s="12"/>
    </row>
    <row r="9" ht="27.75" spans="1:6">
      <c r="A9" s="6">
        <v>208</v>
      </c>
      <c r="B9" s="7">
        <v>45252</v>
      </c>
      <c r="C9" s="8" t="s">
        <v>11</v>
      </c>
      <c r="D9" s="6">
        <v>800</v>
      </c>
      <c r="E9" s="8" t="s">
        <v>14</v>
      </c>
      <c r="F9" s="12"/>
    </row>
    <row r="10" ht="27.75" spans="1:6">
      <c r="A10" s="6">
        <v>209</v>
      </c>
      <c r="B10" s="7">
        <v>45255</v>
      </c>
      <c r="C10" s="8" t="s">
        <v>13</v>
      </c>
      <c r="D10" s="6">
        <v>1300</v>
      </c>
      <c r="E10" s="8" t="s">
        <v>12</v>
      </c>
      <c r="F10" s="12"/>
    </row>
    <row r="11" ht="27.75" spans="1:6">
      <c r="A11" s="6">
        <v>210</v>
      </c>
      <c r="B11" s="7">
        <v>45258</v>
      </c>
      <c r="C11" s="8" t="s">
        <v>9</v>
      </c>
      <c r="D11" s="6">
        <v>1650</v>
      </c>
      <c r="E11" s="8" t="s">
        <v>15</v>
      </c>
      <c r="F11" s="12"/>
    </row>
  </sheetData>
  <mergeCells count="1">
    <mergeCell ref="F2:F11"/>
  </mergeCells>
  <pageMargins left="0.7" right="0.7" top="0.75" bottom="0.75" header="0.3" footer="0.3"/>
  <headerFooter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topLeftCell="A3" workbookViewId="0">
      <selection activeCell="F2" sqref="F2:F11"/>
    </sheetView>
  </sheetViews>
  <sheetFormatPr defaultColWidth="9" defaultRowHeight="15"/>
  <cols>
    <col min="2" max="2" width="10.4285714285714" customWidth="1"/>
    <col min="6" max="6" width="31.7142857142857" customWidth="1"/>
    <col min="7" max="7" width="22.4285714285714" customWidth="1"/>
    <col min="8" max="8" width="31.8571428571429" customWidth="1"/>
    <col min="9" max="9" width="27.2857142857143" customWidth="1"/>
    <col min="10" max="10" width="28.1428571428571" customWidth="1"/>
  </cols>
  <sheetData>
    <row r="1" ht="54.75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4" t="s">
        <v>4</v>
      </c>
      <c r="J1" s="4" t="s">
        <v>8</v>
      </c>
    </row>
    <row r="2" ht="27.75" spans="1:10">
      <c r="A2" s="6">
        <v>211</v>
      </c>
      <c r="B2" s="7">
        <v>45261</v>
      </c>
      <c r="C2" s="8" t="s">
        <v>9</v>
      </c>
      <c r="D2" s="6">
        <v>1400</v>
      </c>
      <c r="E2" s="8" t="s">
        <v>10</v>
      </c>
      <c r="F2" s="9">
        <f>SUMIF(D2:D11,"&gt;11")</f>
        <v>12150</v>
      </c>
      <c r="G2" s="10" t="s">
        <v>9</v>
      </c>
      <c r="H2" s="1">
        <f>SUMIF(C:C,"Clothing",D:D)</f>
        <v>2200</v>
      </c>
      <c r="I2" s="1" t="s">
        <v>10</v>
      </c>
      <c r="J2" s="1">
        <f>SUMIF(E:E,"North",D:D)</f>
        <v>2850</v>
      </c>
    </row>
    <row r="3" ht="27.75" spans="1:10">
      <c r="A3" s="6">
        <v>212</v>
      </c>
      <c r="B3" s="7">
        <v>45264</v>
      </c>
      <c r="C3" s="8" t="s">
        <v>11</v>
      </c>
      <c r="D3" s="6">
        <v>750</v>
      </c>
      <c r="E3" s="8" t="s">
        <v>15</v>
      </c>
      <c r="F3" s="9"/>
      <c r="G3" s="10" t="s">
        <v>11</v>
      </c>
      <c r="H3" s="1">
        <f>SUMIF(C:C,"Clothing",D:D)</f>
        <v>2200</v>
      </c>
      <c r="I3" s="1" t="s">
        <v>12</v>
      </c>
      <c r="J3" s="1">
        <f>SUMIF(E:E,"South",D:D)</f>
        <v>3700</v>
      </c>
    </row>
    <row r="4" ht="27.75" spans="1:10">
      <c r="A4" s="6">
        <v>213</v>
      </c>
      <c r="B4" s="7">
        <v>45267</v>
      </c>
      <c r="C4" s="8" t="s">
        <v>13</v>
      </c>
      <c r="D4" s="6">
        <v>1500</v>
      </c>
      <c r="E4" s="8" t="s">
        <v>12</v>
      </c>
      <c r="F4" s="9"/>
      <c r="G4" s="10" t="s">
        <v>13</v>
      </c>
      <c r="H4" s="1">
        <f>SUMIF(C:C,"Furniture",D:D)</f>
        <v>4450</v>
      </c>
      <c r="I4" s="10" t="s">
        <v>14</v>
      </c>
      <c r="J4" s="1">
        <f>SUMIF(E:E,"West",D:D)</f>
        <v>1750</v>
      </c>
    </row>
    <row r="5" ht="27.75" spans="1:10">
      <c r="A5" s="6">
        <v>214</v>
      </c>
      <c r="B5" s="7">
        <v>45270</v>
      </c>
      <c r="C5" s="8" t="s">
        <v>9</v>
      </c>
      <c r="D5" s="6">
        <v>900</v>
      </c>
      <c r="E5" s="8" t="s">
        <v>14</v>
      </c>
      <c r="F5" s="9"/>
      <c r="H5" s="1"/>
      <c r="I5" s="10" t="s">
        <v>15</v>
      </c>
      <c r="J5" s="1">
        <f>SUMIF(E:E,"East",D:D)</f>
        <v>3850</v>
      </c>
    </row>
    <row r="6" ht="27.75" spans="1:6">
      <c r="A6" s="6">
        <v>215</v>
      </c>
      <c r="B6" s="7">
        <v>45273</v>
      </c>
      <c r="C6" s="8" t="s">
        <v>11</v>
      </c>
      <c r="D6" s="6">
        <v>600</v>
      </c>
      <c r="E6" s="8" t="s">
        <v>12</v>
      </c>
      <c r="F6" s="9"/>
    </row>
    <row r="7" ht="27.75" spans="1:6">
      <c r="A7" s="6">
        <v>216</v>
      </c>
      <c r="B7" s="7">
        <v>45276</v>
      </c>
      <c r="C7" s="8" t="s">
        <v>13</v>
      </c>
      <c r="D7" s="6">
        <v>1350</v>
      </c>
      <c r="E7" s="8" t="s">
        <v>15</v>
      </c>
      <c r="F7" s="9"/>
    </row>
    <row r="8" ht="27.75" spans="1:6">
      <c r="A8" s="6">
        <v>217</v>
      </c>
      <c r="B8" s="7">
        <v>45279</v>
      </c>
      <c r="C8" s="8" t="s">
        <v>9</v>
      </c>
      <c r="D8" s="6">
        <v>1450</v>
      </c>
      <c r="E8" s="8" t="s">
        <v>10</v>
      </c>
      <c r="F8" s="9"/>
    </row>
    <row r="9" ht="27.75" spans="1:6">
      <c r="A9" s="6">
        <v>218</v>
      </c>
      <c r="B9" s="7">
        <v>45282</v>
      </c>
      <c r="C9" s="8" t="s">
        <v>11</v>
      </c>
      <c r="D9" s="6">
        <v>850</v>
      </c>
      <c r="E9" s="8" t="s">
        <v>14</v>
      </c>
      <c r="F9" s="9"/>
    </row>
    <row r="10" ht="27.75" spans="1:6">
      <c r="A10" s="6">
        <v>219</v>
      </c>
      <c r="B10" s="7">
        <v>45285</v>
      </c>
      <c r="C10" s="8" t="s">
        <v>13</v>
      </c>
      <c r="D10" s="6">
        <v>1600</v>
      </c>
      <c r="E10" s="8" t="s">
        <v>12</v>
      </c>
      <c r="F10" s="9"/>
    </row>
    <row r="11" ht="27.75" spans="1:6">
      <c r="A11" s="6">
        <v>220</v>
      </c>
      <c r="B11" s="7">
        <v>45288</v>
      </c>
      <c r="C11" s="8" t="s">
        <v>9</v>
      </c>
      <c r="D11" s="6">
        <v>1750</v>
      </c>
      <c r="E11" s="8" t="s">
        <v>15</v>
      </c>
      <c r="F11" s="9"/>
    </row>
  </sheetData>
  <mergeCells count="1">
    <mergeCell ref="F2:F11"/>
  </mergeCells>
  <pageMargins left="0.7" right="0.7" top="0.75" bottom="0.75" header="0.3" footer="0.3"/>
  <headerFooter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8"/>
  <sheetViews>
    <sheetView topLeftCell="A10" workbookViewId="0">
      <selection activeCell="R8" sqref="R8"/>
    </sheetView>
  </sheetViews>
  <sheetFormatPr defaultColWidth="9" defaultRowHeight="15"/>
  <cols>
    <col min="1" max="1" width="24.5714285714286" customWidth="1"/>
    <col min="2" max="2" width="16.1428571428571" customWidth="1"/>
    <col min="10" max="10" width="9.14285714285714" customWidth="1"/>
  </cols>
  <sheetData>
    <row r="1" spans="1:13">
      <c r="A1" s="1" t="s">
        <v>21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2">
      <c r="A2" t="s">
        <v>22</v>
      </c>
      <c r="B2" t="s">
        <v>23</v>
      </c>
    </row>
    <row r="3" spans="2:13"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</row>
    <row r="4" spans="1:13">
      <c r="A4" t="s">
        <v>9</v>
      </c>
      <c r="B4" cm="1">
        <f t="array" ref="B4:B6">Jan!H2:H4</f>
        <v>1400</v>
      </c>
      <c r="C4" cm="1">
        <f t="array" ref="C4:C6">Feb!H2:H4</f>
        <v>2700</v>
      </c>
      <c r="D4" cm="1">
        <f t="array" ref="D4:D6">Mar!H2:H4</f>
        <v>3100</v>
      </c>
      <c r="E4" cm="1">
        <f t="array" ref="E4:E6">Apr!H2:H4</f>
        <v>2800</v>
      </c>
      <c r="F4" cm="1">
        <f t="array" ref="F4:F6">May!$H$2:$H$4</f>
        <v>2100</v>
      </c>
      <c r="G4" cm="1">
        <f t="array" ref="G4:G6">June!$H$2:$H$4</f>
        <v>2100</v>
      </c>
      <c r="H4" cm="1">
        <f t="array" ref="H4:H6">July!H2:H4</f>
        <v>2050</v>
      </c>
      <c r="I4" cm="1">
        <f t="array" ref="I4:I6">Aug!H2:H4</f>
        <v>2200</v>
      </c>
      <c r="J4" cm="1">
        <f t="array" ref="J4:J6">Sep!$H$2:$H$4</f>
        <v>2150</v>
      </c>
      <c r="K4" cm="1">
        <f t="array" ref="K4:K6">Oct!H2:H4</f>
        <v>2300</v>
      </c>
      <c r="L4">
        <f>Nov!H2</f>
        <v>2150</v>
      </c>
      <c r="M4">
        <f>Dec!H2</f>
        <v>2200</v>
      </c>
    </row>
    <row r="5" spans="1:13">
      <c r="A5" t="s">
        <v>11</v>
      </c>
      <c r="B5">
        <v>1400</v>
      </c>
      <c r="C5">
        <v>2700</v>
      </c>
      <c r="D5">
        <v>3100</v>
      </c>
      <c r="E5">
        <v>2800</v>
      </c>
      <c r="F5">
        <v>2100</v>
      </c>
      <c r="G5">
        <v>2100</v>
      </c>
      <c r="H5">
        <v>2050</v>
      </c>
      <c r="I5">
        <v>2200</v>
      </c>
      <c r="J5">
        <v>2150</v>
      </c>
      <c r="K5">
        <v>2300</v>
      </c>
      <c r="L5" cm="1">
        <f t="array" ref="L5:L6">Nov!H3:H4</f>
        <v>2150</v>
      </c>
      <c r="M5">
        <f>Dec!H3</f>
        <v>2200</v>
      </c>
    </row>
    <row r="6" spans="1:13">
      <c r="A6" t="s">
        <v>13</v>
      </c>
      <c r="B6">
        <v>3200</v>
      </c>
      <c r="C6">
        <v>4900</v>
      </c>
      <c r="D6">
        <v>4500</v>
      </c>
      <c r="E6">
        <v>5200</v>
      </c>
      <c r="F6">
        <v>4100</v>
      </c>
      <c r="G6">
        <v>3950</v>
      </c>
      <c r="H6">
        <v>4050</v>
      </c>
      <c r="I6">
        <v>4300</v>
      </c>
      <c r="J6">
        <v>4200</v>
      </c>
      <c r="K6">
        <v>4550</v>
      </c>
      <c r="L6" s="2">
        <v>4100</v>
      </c>
      <c r="M6" s="2">
        <f>Dec!H4</f>
        <v>4450</v>
      </c>
    </row>
    <row r="21" spans="1:13">
      <c r="A21" s="1" t="s">
        <v>36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2">
      <c r="A23" t="s">
        <v>22</v>
      </c>
      <c r="B23" t="s">
        <v>23</v>
      </c>
    </row>
    <row r="24" spans="2:13">
      <c r="B24" t="s">
        <v>24</v>
      </c>
      <c r="C24" t="s">
        <v>25</v>
      </c>
      <c r="D24" t="s">
        <v>26</v>
      </c>
      <c r="E24" t="s">
        <v>27</v>
      </c>
      <c r="F24" t="s">
        <v>28</v>
      </c>
      <c r="G24" t="s">
        <v>29</v>
      </c>
      <c r="H24" t="s">
        <v>30</v>
      </c>
      <c r="I24" t="s">
        <v>31</v>
      </c>
      <c r="J24" t="s">
        <v>32</v>
      </c>
      <c r="K24" t="s">
        <v>33</v>
      </c>
      <c r="L24" t="s">
        <v>34</v>
      </c>
      <c r="M24" t="s">
        <v>35</v>
      </c>
    </row>
    <row r="25" spans="1:13">
      <c r="A25" t="s">
        <v>10</v>
      </c>
      <c r="B25" cm="1">
        <f t="array" ref="B25:B28">Jan!J2:J5</f>
        <v>2800</v>
      </c>
      <c r="C25" cm="1">
        <f t="array" ref="C25:C28">Feb!J2:J5</f>
        <v>4100</v>
      </c>
      <c r="D25" cm="1">
        <f t="array" ref="D25:D28">Mar!J2:J5</f>
        <v>4500</v>
      </c>
      <c r="E25" cm="1">
        <f t="array" ref="E25:E28">Apr!J2:J5</f>
        <v>4300</v>
      </c>
      <c r="F25" cm="1">
        <f t="array" ref="F25:F28">May!J2:J5</f>
        <v>4300</v>
      </c>
      <c r="G25" cm="1">
        <f t="array" ref="G25:G28">June!J2:J5</f>
        <v>2600</v>
      </c>
      <c r="H25" cm="1">
        <f t="array" ref="H25:H28">July!J2:J5</f>
        <v>2700</v>
      </c>
      <c r="I25" cm="1">
        <f t="array" ref="I25:I28">Aug!J2:J5</f>
        <v>2850</v>
      </c>
      <c r="J25" cm="1">
        <f t="array" ref="J25:J28">Sep!$J$2:$J$5</f>
        <v>2850</v>
      </c>
      <c r="K25" cm="1">
        <f t="array" ref="K25:K28">Oct!J2:J5</f>
        <v>2950</v>
      </c>
      <c r="L25" cm="1">
        <f t="array" ref="L25:L28">Nov!J2:J5</f>
        <v>2700</v>
      </c>
      <c r="M25" cm="1">
        <f t="array" ref="M25:M28">Dec!J2:J5</f>
        <v>2850</v>
      </c>
    </row>
    <row r="26" spans="1:13">
      <c r="A26" t="s">
        <v>12</v>
      </c>
      <c r="B26">
        <v>2100</v>
      </c>
      <c r="C26">
        <v>2000</v>
      </c>
      <c r="D26">
        <v>3000</v>
      </c>
      <c r="E26">
        <v>1700</v>
      </c>
      <c r="F26">
        <v>3200</v>
      </c>
      <c r="G26">
        <v>3550</v>
      </c>
      <c r="H26">
        <v>3450</v>
      </c>
      <c r="I26">
        <v>3700</v>
      </c>
      <c r="J26">
        <v>3550</v>
      </c>
      <c r="K26">
        <v>3900</v>
      </c>
      <c r="L26">
        <v>3550</v>
      </c>
      <c r="M26">
        <v>3700</v>
      </c>
    </row>
    <row r="27" spans="1:13">
      <c r="A27" t="s">
        <v>14</v>
      </c>
      <c r="B27">
        <v>3500</v>
      </c>
      <c r="C27">
        <v>1800</v>
      </c>
      <c r="D27">
        <v>2500</v>
      </c>
      <c r="E27">
        <v>2300</v>
      </c>
      <c r="F27">
        <v>1500</v>
      </c>
      <c r="G27">
        <v>1650</v>
      </c>
      <c r="H27">
        <v>1750</v>
      </c>
      <c r="I27">
        <v>1750</v>
      </c>
      <c r="J27">
        <v>1800</v>
      </c>
      <c r="K27">
        <v>1750</v>
      </c>
      <c r="L27">
        <v>1800</v>
      </c>
      <c r="M27">
        <v>1750</v>
      </c>
    </row>
    <row r="28" spans="1:13">
      <c r="A28" t="s">
        <v>15</v>
      </c>
      <c r="B28">
        <v>1100</v>
      </c>
      <c r="C28">
        <v>3100</v>
      </c>
      <c r="D28">
        <v>2200</v>
      </c>
      <c r="E28">
        <v>3500</v>
      </c>
      <c r="F28">
        <v>2000</v>
      </c>
      <c r="G28">
        <v>3300</v>
      </c>
      <c r="H28">
        <v>3500</v>
      </c>
      <c r="I28">
        <v>3600</v>
      </c>
      <c r="J28">
        <v>3700</v>
      </c>
      <c r="K28">
        <v>3800</v>
      </c>
      <c r="L28">
        <v>3550</v>
      </c>
      <c r="M28">
        <v>3850</v>
      </c>
    </row>
  </sheetData>
  <mergeCells count="2">
    <mergeCell ref="A1:M1"/>
    <mergeCell ref="A21:M22"/>
  </mergeCells>
  <pageMargins left="0.7" right="0.7" top="0.75" bottom="0.75" header="0.3" footer="0.3"/>
  <pageSetup paperSize="1" orientation="portrait" verticalDpi="1200"/>
  <headerFooter/>
  <rowBreaks count="5" manualBreakCount="5">
    <brk id="1" max="16383" man="1"/>
    <brk id="3" max="16383" man="1"/>
    <brk id="21" max="16383" man="1"/>
    <brk id="22" max="16383" man="1"/>
    <brk id="23" max="16383" man="1"/>
  </rowBreaks>
  <colBreaks count="1" manualBreakCount="1">
    <brk id="1" max="1048575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Jan</vt:lpstr>
      <vt:lpstr>Feb</vt:lpstr>
      <vt:lpstr>Mar</vt:lpstr>
      <vt:lpstr>Sheet13</vt:lpstr>
      <vt:lpstr>Apr</vt:lpstr>
      <vt:lpstr>May</vt:lpstr>
      <vt:lpstr>June</vt:lpstr>
      <vt:lpstr>July</vt:lpstr>
      <vt:lpstr>Aug</vt:lpstr>
      <vt:lpstr>Sep</vt:lpstr>
      <vt:lpstr>Oct</vt:lpstr>
      <vt:lpstr>Nov</vt:lpstr>
      <vt:lpstr>Dec</vt:lpstr>
      <vt:lpstr>Annual Sales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Badar.Ali.Naqvi.</dc:creator>
  <cp:lastModifiedBy>BADAR ALI</cp:lastModifiedBy>
  <dcterms:created xsi:type="dcterms:W3CDTF">2024-09-27T09:40:00Z</dcterms:created>
  <dcterms:modified xsi:type="dcterms:W3CDTF">2024-09-28T11:18:56Z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3D8246D0EE9148819E57DC600DF068D7_13</vt:lpwstr>
  </property>
  <property fmtid="{D5CDD505-2E9C-101B-9397-08002B2CF9AE}" pid="3" name="KSOProductBuildVer">
    <vt:lpwstr>1033-12.2.0.18283</vt:lpwstr>
  </property>
</Properties>
</file>