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badas\Documents\GitHub\ellipsesplay.github.io\events\considerations\2021-9-22\"/>
    </mc:Choice>
  </mc:AlternateContent>
  <xr:revisionPtr revIDLastSave="0" documentId="13_ncr:1_{A85AC513-8C6D-46BE-8293-DF1983C4F61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Print_Area" localSheetId="0">Sheet1!$A$1:$C$72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C55" i="1" s="1"/>
  <c r="C67" i="1"/>
  <c r="B67" i="1"/>
  <c r="C49" i="1"/>
  <c r="C56" i="1" s="1"/>
  <c r="C68" i="1" l="1"/>
  <c r="C71" i="1" s="1"/>
  <c r="C57" i="1"/>
  <c r="C70" i="1" s="1"/>
  <c r="C72" i="1" l="1"/>
</calcChain>
</file>

<file path=xl/sharedStrings.xml><?xml version="1.0" encoding="utf-8"?>
<sst xmlns="http://schemas.openxmlformats.org/spreadsheetml/2006/main" count="100" uniqueCount="91">
  <si>
    <t>Vocalist fees</t>
  </si>
  <si>
    <t>Music director</t>
  </si>
  <si>
    <t>Dramaturg</t>
  </si>
  <si>
    <t>Stage director</t>
  </si>
  <si>
    <t>Vocal coach</t>
  </si>
  <si>
    <t>Sound designer</t>
  </si>
  <si>
    <t xml:space="preserve">Performance venue fees </t>
  </si>
  <si>
    <t>Rehearsal venue fees</t>
  </si>
  <si>
    <t xml:space="preserve">Stage manager </t>
  </si>
  <si>
    <t>Lighting rental</t>
  </si>
  <si>
    <t>Sound equipment rental</t>
  </si>
  <si>
    <t xml:space="preserve">Instrumental cartage </t>
  </si>
  <si>
    <t xml:space="preserve">Graphic design </t>
  </si>
  <si>
    <t>Web design</t>
  </si>
  <si>
    <t>Printed programs</t>
  </si>
  <si>
    <t>Child care</t>
  </si>
  <si>
    <t>Research materials</t>
  </si>
  <si>
    <t>Item</t>
  </si>
  <si>
    <t xml:space="preserve">Total </t>
  </si>
  <si>
    <t xml:space="preserve">Notes </t>
  </si>
  <si>
    <t>Transportation for creative personnel</t>
  </si>
  <si>
    <t xml:space="preserve">Transportation for performers </t>
  </si>
  <si>
    <t>Housing for creative personnel</t>
  </si>
  <si>
    <t xml:space="preserve">Housing for performers </t>
  </si>
  <si>
    <t>Other 3</t>
  </si>
  <si>
    <t>Other 4</t>
  </si>
  <si>
    <t>Other 5</t>
  </si>
  <si>
    <t>ELIGIBLE EXPENSES</t>
  </si>
  <si>
    <t>INELIGIBLE EXPENSES</t>
  </si>
  <si>
    <t xml:space="preserve">Living expenses </t>
  </si>
  <si>
    <t>General administrative expenses</t>
  </si>
  <si>
    <t>Tuition expenses</t>
  </si>
  <si>
    <t>Professional development fees</t>
  </si>
  <si>
    <t xml:space="preserve">Ticket subsidies </t>
  </si>
  <si>
    <t xml:space="preserve">Fundraising expenses </t>
  </si>
  <si>
    <t xml:space="preserve">Set, costume or properties construction </t>
  </si>
  <si>
    <t xml:space="preserve">INCOME </t>
  </si>
  <si>
    <t xml:space="preserve">OPERA America grant </t>
  </si>
  <si>
    <t>Ticket sales (if applicable)</t>
  </si>
  <si>
    <t>Individual donation</t>
  </si>
  <si>
    <t xml:space="preserve">Anticipated </t>
  </si>
  <si>
    <t xml:space="preserve">Received </t>
  </si>
  <si>
    <t>Cost</t>
  </si>
  <si>
    <t>Total Expense</t>
  </si>
  <si>
    <t>Total Income</t>
  </si>
  <si>
    <t xml:space="preserve">Subtotal </t>
  </si>
  <si>
    <t>Total</t>
  </si>
  <si>
    <t>Eligible Expenses</t>
  </si>
  <si>
    <t xml:space="preserve">Ineligible Expenses </t>
  </si>
  <si>
    <t xml:space="preserve">Elder care </t>
  </si>
  <si>
    <t>Other grant 2</t>
  </si>
  <si>
    <t>Other grant 3</t>
  </si>
  <si>
    <t>Net Profit/Loss</t>
  </si>
  <si>
    <t>2021–2022 IDEA Opera Grants Budget Worksheet</t>
  </si>
  <si>
    <t>2021–2022 IDEA Opera Grants Budget Worksheet, Continued</t>
  </si>
  <si>
    <t>Composer [David Quang Pham] 
Librettist(s) [David Quang Pham]</t>
  </si>
  <si>
    <t>Videographer</t>
  </si>
  <si>
    <t>Filmographer</t>
  </si>
  <si>
    <t>125 prints of 12-page programs (playbillder.com/pub/print_service_pricing)</t>
  </si>
  <si>
    <t>Based on Musical Monument's budget (https://youtu.be/mj61UdV1cTs)</t>
  </si>
  <si>
    <t>College Park Marriott Hotel (DQP stayed in 2017 &amp; 2019)</t>
  </si>
  <si>
    <r>
      <rPr>
        <sz val="11"/>
        <rFont val="Calibri"/>
        <family val="2"/>
        <scheme val="minor"/>
      </rPr>
      <t xml:space="preserve">Quote: </t>
    </r>
    <r>
      <rPr>
        <u/>
        <sz val="11"/>
        <color theme="10"/>
        <rFont val="Calibri"/>
        <family val="2"/>
        <scheme val="minor"/>
      </rPr>
      <t>https://hartfordrents.com/locations/baltimore-md-audio-rental/</t>
    </r>
  </si>
  <si>
    <t>https://www.care.com/c/how-much-does-child-care-cost</t>
  </si>
  <si>
    <r>
      <t>Composer commissioning fee</t>
    </r>
    <r>
      <rPr>
        <sz val="11"/>
        <color theme="1"/>
        <rFont val="Calibri"/>
        <family val="2"/>
        <scheme val="minor"/>
      </rPr>
      <t xml:space="preserve"> (DQP)</t>
    </r>
  </si>
  <si>
    <r>
      <t>Librettist commissioning fee</t>
    </r>
    <r>
      <rPr>
        <sz val="11"/>
        <color theme="1"/>
        <rFont val="Calibri"/>
        <family val="2"/>
        <scheme val="minor"/>
      </rPr>
      <t xml:space="preserve"> (DQP)</t>
    </r>
  </si>
  <si>
    <r>
      <t>Conductor</t>
    </r>
    <r>
      <rPr>
        <sz val="11"/>
        <color theme="1"/>
        <rFont val="Calibri"/>
        <family val="2"/>
        <scheme val="minor"/>
      </rPr>
      <t xml:space="preserve"> (Music Director)</t>
    </r>
  </si>
  <si>
    <t>JLC: NY &lt;=&gt; MD ($79) &amp; DQP: MI &lt;=&gt; MD ($227) | (fueleconomy.gov/trip/)</t>
  </si>
  <si>
    <r>
      <t>https://www.ellipsesplay.com/events/idea_opera</t>
    </r>
    <r>
      <rPr>
        <sz val="11"/>
        <rFont val="Calibri"/>
        <family val="2"/>
        <scheme val="minor"/>
      </rPr>
      <t xml:space="preserve"> |DQP has a UI/UX background</t>
    </r>
  </si>
  <si>
    <t>JAE</t>
  </si>
  <si>
    <t>Legend: DQP = author | JLC = facilitator, general manager | JAE = dramaturg</t>
  </si>
  <si>
    <t>4 different crowdsourcing/fundraising platforms used by JLC</t>
  </si>
  <si>
    <t>DQP is in TRU Producer Development &amp; Mentorship Program until January 2022</t>
  </si>
  <si>
    <r>
      <rPr>
        <sz val="11"/>
        <rFont val="Calibri"/>
        <family val="2"/>
        <scheme val="minor"/>
      </rPr>
      <t xml:space="preserve">Resources: </t>
    </r>
    <r>
      <rPr>
        <u/>
        <sz val="11"/>
        <color theme="10"/>
        <rFont val="Calibri"/>
        <family val="2"/>
        <scheme val="minor"/>
      </rPr>
      <t>https://www.ellipsesplay.com/events/idea_opera/music_director</t>
    </r>
  </si>
  <si>
    <r>
      <rPr>
        <sz val="11"/>
        <rFont val="Calibri"/>
        <family val="2"/>
        <scheme val="minor"/>
      </rPr>
      <t xml:space="preserve">Resources: </t>
    </r>
    <r>
      <rPr>
        <u/>
        <sz val="11"/>
        <color theme="10"/>
        <rFont val="Calibri"/>
        <family val="2"/>
        <scheme val="minor"/>
      </rPr>
      <t>https://www.ellipsesplay.com/events/idea_opera/stage_director</t>
    </r>
  </si>
  <si>
    <r>
      <rPr>
        <sz val="11"/>
        <rFont val="Calibri"/>
        <family val="2"/>
        <scheme val="minor"/>
      </rPr>
      <t xml:space="preserve">Resources: </t>
    </r>
    <r>
      <rPr>
        <u/>
        <sz val="11"/>
        <color theme="10"/>
        <rFont val="Calibri"/>
        <family val="2"/>
        <scheme val="minor"/>
      </rPr>
      <t>https://www.ellipsesplay.com/events/idea_opera/vocal_coach</t>
    </r>
  </si>
  <si>
    <r>
      <rPr>
        <sz val="11"/>
        <rFont val="Calibri"/>
        <family val="2"/>
        <scheme val="minor"/>
      </rPr>
      <t xml:space="preserve">Resources: </t>
    </r>
    <r>
      <rPr>
        <u/>
        <sz val="11"/>
        <color theme="10"/>
        <rFont val="Calibri"/>
        <family val="2"/>
        <scheme val="minor"/>
      </rPr>
      <t>https://www.ellipsesplay.com/events/idea_opera/sound_designer</t>
    </r>
  </si>
  <si>
    <t>Prospective: St. Augustine Catholic Church, Washington, D.C.</t>
  </si>
  <si>
    <t>Fees paid to ticketing platform based on 200 sales by JLC</t>
  </si>
  <si>
    <t>Venue cost based on OA's concert hall at the rate of $200/day (JLC's experience)</t>
  </si>
  <si>
    <t>4 nights ($125+/two-bed room) for JLC &amp; DQP</t>
  </si>
  <si>
    <t>Instrumentalist fees</t>
  </si>
  <si>
    <r>
      <rPr>
        <sz val="11"/>
        <rFont val="Calibri"/>
        <family val="2"/>
        <scheme val="minor"/>
      </rPr>
      <t xml:space="preserve">Resources: </t>
    </r>
    <r>
      <rPr>
        <u/>
        <sz val="11"/>
        <color theme="10"/>
        <rFont val="Calibri"/>
        <family val="2"/>
        <scheme val="minor"/>
      </rPr>
      <t>https://www.ellipsesplay.com/events/idea_opera/instrumentalist</t>
    </r>
  </si>
  <si>
    <r>
      <rPr>
        <sz val="11"/>
        <rFont val="Calibri"/>
        <family val="2"/>
        <scheme val="minor"/>
      </rPr>
      <t xml:space="preserve">Samples: </t>
    </r>
    <r>
      <rPr>
        <u/>
        <sz val="11"/>
        <color theme="10"/>
        <rFont val="Calibri"/>
        <family val="2"/>
        <scheme val="minor"/>
      </rPr>
      <t>https://www.ellipsesplay.com/graphics</t>
    </r>
  </si>
  <si>
    <t>Accessibility: contingency funds for 6 personnel or daily occurrences</t>
  </si>
  <si>
    <t>Other grant 1 (Yip Harburg Foundation)</t>
  </si>
  <si>
    <r>
      <rPr>
        <sz val="11"/>
        <rFont val="Calibri"/>
        <family val="2"/>
        <scheme val="minor"/>
      </rPr>
      <t xml:space="preserve">10 ($150 each) | Resources: </t>
    </r>
    <r>
      <rPr>
        <u/>
        <sz val="11"/>
        <color theme="10"/>
        <rFont val="Calibri"/>
        <family val="2"/>
        <scheme val="minor"/>
      </rPr>
      <t>https://www.ellipsesplay.com/events/idea_opera/performers</t>
    </r>
  </si>
  <si>
    <t>$45 for 3 breakfasts, lunches, dinners for 19 personnel</t>
  </si>
  <si>
    <t>3 workshops (2 rehearsal workshop, 1 showcase workshop)</t>
  </si>
  <si>
    <t>Props are necessary. 10 celestial costumes are optional</t>
  </si>
  <si>
    <t>3 months payroll for administrator (DQP-JLC) at $17/hr</t>
  </si>
  <si>
    <t>Requested: $3,865 (ineligable expenses minus admin.) | Status: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</si>
</sst>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164" fontId="1" fillId="0" borderId="1" xfId="0" applyNumberFormat="1" applyFont="1" applyBorder="1"/>
    <xf numFmtId="0" fontId="0" fillId="0" borderId="9" xfId="0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0" fillId="0" borderId="0" xfId="0" applyFill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164" fontId="0" fillId="0" borderId="1" xfId="0" applyNumberFormat="1" applyFont="1" applyBorder="1"/>
    <xf numFmtId="164" fontId="1" fillId="4" borderId="1" xfId="0" applyNumberFormat="1" applyFont="1" applyFill="1" applyBorder="1"/>
    <xf numFmtId="0" fontId="1" fillId="4" borderId="2" xfId="0" applyFont="1" applyFill="1" applyBorder="1"/>
    <xf numFmtId="164" fontId="1" fillId="4" borderId="4" xfId="0" applyNumberFormat="1" applyFont="1" applyFill="1" applyBorder="1" applyAlignment="1">
      <alignment horizontal="center" wrapText="1"/>
    </xf>
    <xf numFmtId="164" fontId="1" fillId="4" borderId="1" xfId="0" applyNumberFormat="1" applyFont="1" applyFill="1" applyBorder="1" applyAlignment="1">
      <alignment horizontal="right" wrapText="1"/>
    </xf>
    <xf numFmtId="0" fontId="0" fillId="4" borderId="7" xfId="0" applyFill="1" applyBorder="1"/>
    <xf numFmtId="164" fontId="0" fillId="4" borderId="8" xfId="0" applyNumberFormat="1" applyFill="1" applyBorder="1"/>
    <xf numFmtId="0" fontId="0" fillId="4" borderId="0" xfId="0" applyFill="1" applyBorder="1"/>
    <xf numFmtId="164" fontId="0" fillId="4" borderId="12" xfId="0" applyNumberFormat="1" applyFill="1" applyBorder="1"/>
    <xf numFmtId="0" fontId="0" fillId="4" borderId="5" xfId="0" applyFill="1" applyBorder="1"/>
    <xf numFmtId="164" fontId="0" fillId="4" borderId="10" xfId="0" applyNumberFormat="1" applyFill="1" applyBorder="1"/>
    <xf numFmtId="0" fontId="1" fillId="4" borderId="6" xfId="0" applyFont="1" applyFill="1" applyBorder="1"/>
    <xf numFmtId="0" fontId="1" fillId="4" borderId="11" xfId="0" applyFont="1" applyFill="1" applyBorder="1"/>
    <xf numFmtId="0" fontId="1" fillId="4" borderId="9" xfId="0" applyFont="1" applyFill="1" applyBorder="1"/>
    <xf numFmtId="0" fontId="0" fillId="4" borderId="1" xfId="0" applyFill="1" applyBorder="1"/>
    <xf numFmtId="0" fontId="1" fillId="2" borderId="6" xfId="0" applyFont="1" applyFill="1" applyBorder="1"/>
    <xf numFmtId="0" fontId="0" fillId="2" borderId="7" xfId="0" applyFill="1" applyBorder="1"/>
    <xf numFmtId="164" fontId="0" fillId="2" borderId="8" xfId="0" applyNumberFormat="1" applyFill="1" applyBorder="1"/>
    <xf numFmtId="0" fontId="1" fillId="2" borderId="11" xfId="0" applyFont="1" applyFill="1" applyBorder="1"/>
    <xf numFmtId="0" fontId="0" fillId="2" borderId="0" xfId="0" applyFill="1" applyBorder="1"/>
    <xf numFmtId="164" fontId="0" fillId="2" borderId="12" xfId="0" applyNumberFormat="1" applyFill="1" applyBorder="1"/>
    <xf numFmtId="0" fontId="1" fillId="2" borderId="9" xfId="0" applyFont="1" applyFill="1" applyBorder="1"/>
    <xf numFmtId="0" fontId="0" fillId="2" borderId="5" xfId="0" applyFill="1" applyBorder="1"/>
    <xf numFmtId="164" fontId="0" fillId="2" borderId="10" xfId="0" applyNumberFormat="1" applyFill="1" applyBorder="1"/>
    <xf numFmtId="0" fontId="1" fillId="2" borderId="2" xfId="0" applyFont="1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0" fillId="0" borderId="3" xfId="0" applyFill="1" applyBorder="1" applyAlignment="1">
      <alignment horizontal="center" wrapText="1"/>
    </xf>
    <xf numFmtId="0" fontId="1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4" borderId="8" xfId="0" applyFont="1" applyFill="1" applyBorder="1"/>
    <xf numFmtId="164" fontId="1" fillId="4" borderId="13" xfId="0" applyNumberFormat="1" applyFont="1" applyFill="1" applyBorder="1"/>
    <xf numFmtId="0" fontId="1" fillId="0" borderId="5" xfId="0" applyFont="1" applyFill="1" applyBorder="1"/>
    <xf numFmtId="164" fontId="1" fillId="0" borderId="5" xfId="0" applyNumberFormat="1" applyFont="1" applyFill="1" applyBorder="1"/>
    <xf numFmtId="0" fontId="2" fillId="0" borderId="1" xfId="1" applyBorder="1"/>
    <xf numFmtId="0" fontId="4" fillId="0" borderId="1" xfId="0" applyFont="1" applyBorder="1"/>
    <xf numFmtId="0" fontId="0" fillId="0" borderId="1" xfId="0" applyFont="1" applyBorder="1"/>
    <xf numFmtId="0" fontId="3" fillId="0" borderId="1" xfId="1" applyFont="1" applyBorder="1"/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6" xfId="0" applyFill="1" applyBorder="1" applyAlignment="1">
      <alignment horizontal="center" wrapText="1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1" fillId="3" borderId="2" xfId="0" applyFont="1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artfordrents.com/locations/baltimore-md-audio-rental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ellipsesplay.com/events/idea_opera/performers" TargetMode="External"/><Relationship Id="rId7" Type="http://schemas.openxmlformats.org/officeDocument/2006/relationships/hyperlink" Target="https://www.ellipsesplay.com/events/idea_opera/stage_director" TargetMode="External"/><Relationship Id="rId12" Type="http://schemas.openxmlformats.org/officeDocument/2006/relationships/hyperlink" Target="https://www.ellipsesplay.com/graphics" TargetMode="External"/><Relationship Id="rId2" Type="http://schemas.openxmlformats.org/officeDocument/2006/relationships/hyperlink" Target="https://www.jordanealey.com/" TargetMode="External"/><Relationship Id="rId1" Type="http://schemas.openxmlformats.org/officeDocument/2006/relationships/hyperlink" Target="https://www.ellipsesplay.com/events/idea_opera/music_director" TargetMode="External"/><Relationship Id="rId6" Type="http://schemas.openxmlformats.org/officeDocument/2006/relationships/hyperlink" Target="https://www.ellipsesplay.com/events/idea_opera/stage_director" TargetMode="External"/><Relationship Id="rId11" Type="http://schemas.openxmlformats.org/officeDocument/2006/relationships/hyperlink" Target="https://www.ellipsesplay.com/events/idea_opera/instrumentalist" TargetMode="External"/><Relationship Id="rId5" Type="http://schemas.openxmlformats.org/officeDocument/2006/relationships/hyperlink" Target="https://www.ellipsesplay.com/events/idea_opera/sound_designer" TargetMode="External"/><Relationship Id="rId10" Type="http://schemas.openxmlformats.org/officeDocument/2006/relationships/hyperlink" Target="https://www.ellipsesplay.com/events/idea_opera%20|DQP%20has%20UI/UX%20background" TargetMode="External"/><Relationship Id="rId4" Type="http://schemas.openxmlformats.org/officeDocument/2006/relationships/hyperlink" Target="https://www.ellipsesplay.com/events/idea_opera/vocal_coach" TargetMode="External"/><Relationship Id="rId9" Type="http://schemas.openxmlformats.org/officeDocument/2006/relationships/hyperlink" Target="https://www.care.com/c/how-much-does-child-care-co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72"/>
  <sheetViews>
    <sheetView tabSelected="1" workbookViewId="0">
      <selection sqref="A1:C1"/>
    </sheetView>
  </sheetViews>
  <sheetFormatPr defaultRowHeight="15" x14ac:dyDescent="0.25"/>
  <cols>
    <col min="1" max="1" width="35.7109375" customWidth="1"/>
    <col min="2" max="2" width="71.42578125" customWidth="1"/>
    <col min="3" max="3" width="10.5703125" customWidth="1"/>
    <col min="5" max="5" width="24.28515625" bestFit="1" customWidth="1"/>
    <col min="6" max="6" width="11.7109375" bestFit="1" customWidth="1"/>
  </cols>
  <sheetData>
    <row r="1" spans="1:8" x14ac:dyDescent="0.25">
      <c r="A1" s="49" t="s">
        <v>53</v>
      </c>
      <c r="B1" s="50"/>
      <c r="C1" s="51"/>
      <c r="E1" s="39"/>
      <c r="F1" s="39"/>
      <c r="G1" s="39"/>
    </row>
    <row r="2" spans="1:8" ht="26.25" customHeight="1" x14ac:dyDescent="0.25">
      <c r="A2" s="52" t="s">
        <v>55</v>
      </c>
      <c r="B2" s="53"/>
      <c r="C2" s="54"/>
      <c r="H2" s="39"/>
    </row>
    <row r="3" spans="1:8" ht="1.5" customHeight="1" x14ac:dyDescent="0.25">
      <c r="A3" s="55"/>
      <c r="B3" s="56"/>
      <c r="C3" s="57"/>
      <c r="H3" s="40"/>
    </row>
    <row r="4" spans="1:8" s="7" customFormat="1" x14ac:dyDescent="0.25">
      <c r="A4" s="5"/>
      <c r="B4" s="6" t="s">
        <v>69</v>
      </c>
      <c r="C4" s="38"/>
      <c r="H4" s="40"/>
    </row>
    <row r="5" spans="1:8" x14ac:dyDescent="0.25">
      <c r="A5" s="61" t="s">
        <v>27</v>
      </c>
      <c r="B5" s="62"/>
      <c r="C5" s="63"/>
    </row>
    <row r="6" spans="1:8" s="1" customFormat="1" x14ac:dyDescent="0.25">
      <c r="A6" s="37" t="s">
        <v>17</v>
      </c>
      <c r="B6" s="37" t="s">
        <v>19</v>
      </c>
      <c r="C6" s="37" t="s">
        <v>42</v>
      </c>
    </row>
    <row r="7" spans="1:8" x14ac:dyDescent="0.25">
      <c r="A7" s="2" t="s">
        <v>0</v>
      </c>
      <c r="B7" s="45" t="s">
        <v>85</v>
      </c>
      <c r="C7" s="10">
        <v>1500</v>
      </c>
    </row>
    <row r="8" spans="1:8" x14ac:dyDescent="0.25">
      <c r="A8" s="47" t="s">
        <v>80</v>
      </c>
      <c r="B8" s="45" t="s">
        <v>81</v>
      </c>
      <c r="C8" s="10">
        <v>500</v>
      </c>
    </row>
    <row r="9" spans="1:8" x14ac:dyDescent="0.25">
      <c r="A9" s="2" t="s">
        <v>1</v>
      </c>
      <c r="B9" s="45" t="s">
        <v>72</v>
      </c>
      <c r="C9" s="10">
        <v>500</v>
      </c>
    </row>
    <row r="10" spans="1:8" x14ac:dyDescent="0.25">
      <c r="A10" s="46" t="s">
        <v>65</v>
      </c>
      <c r="B10" s="2"/>
      <c r="C10" s="10"/>
    </row>
    <row r="11" spans="1:8" x14ac:dyDescent="0.25">
      <c r="A11" s="2" t="s">
        <v>2</v>
      </c>
      <c r="B11" s="48" t="s">
        <v>68</v>
      </c>
      <c r="C11" s="10">
        <v>500</v>
      </c>
    </row>
    <row r="12" spans="1:8" x14ac:dyDescent="0.25">
      <c r="A12" s="2" t="s">
        <v>3</v>
      </c>
      <c r="B12" s="45" t="s">
        <v>73</v>
      </c>
      <c r="C12" s="10">
        <v>500</v>
      </c>
    </row>
    <row r="13" spans="1:8" x14ac:dyDescent="0.25">
      <c r="A13" s="2" t="s">
        <v>4</v>
      </c>
      <c r="B13" s="45" t="s">
        <v>74</v>
      </c>
      <c r="C13" s="10">
        <v>500</v>
      </c>
    </row>
    <row r="14" spans="1:8" x14ac:dyDescent="0.25">
      <c r="A14" s="2" t="s">
        <v>5</v>
      </c>
      <c r="B14" s="45" t="s">
        <v>75</v>
      </c>
      <c r="C14" s="10">
        <v>500</v>
      </c>
    </row>
    <row r="15" spans="1:8" x14ac:dyDescent="0.25">
      <c r="A15" s="2" t="s">
        <v>7</v>
      </c>
      <c r="B15" t="s">
        <v>78</v>
      </c>
      <c r="C15" s="10">
        <v>400</v>
      </c>
    </row>
    <row r="16" spans="1:8" x14ac:dyDescent="0.25">
      <c r="A16" s="2" t="s">
        <v>6</v>
      </c>
      <c r="B16" s="2" t="s">
        <v>76</v>
      </c>
      <c r="C16" s="10">
        <v>200</v>
      </c>
    </row>
    <row r="17" spans="1:3" x14ac:dyDescent="0.25">
      <c r="A17" s="2" t="s">
        <v>8</v>
      </c>
      <c r="B17" s="45" t="s">
        <v>73</v>
      </c>
      <c r="C17" s="10">
        <v>500</v>
      </c>
    </row>
    <row r="18" spans="1:3" x14ac:dyDescent="0.25">
      <c r="A18" s="46" t="s">
        <v>9</v>
      </c>
      <c r="B18" s="2"/>
      <c r="C18" s="10"/>
    </row>
    <row r="19" spans="1:3" x14ac:dyDescent="0.25">
      <c r="A19" s="2" t="s">
        <v>10</v>
      </c>
      <c r="B19" s="45" t="s">
        <v>61</v>
      </c>
      <c r="C19" s="10">
        <v>500</v>
      </c>
    </row>
    <row r="20" spans="1:3" x14ac:dyDescent="0.25">
      <c r="A20" s="46" t="s">
        <v>11</v>
      </c>
      <c r="B20" s="45"/>
      <c r="C20" s="10"/>
    </row>
    <row r="21" spans="1:3" x14ac:dyDescent="0.25">
      <c r="A21" s="2" t="s">
        <v>12</v>
      </c>
      <c r="B21" s="45" t="s">
        <v>82</v>
      </c>
      <c r="C21" s="10">
        <v>0</v>
      </c>
    </row>
    <row r="22" spans="1:3" x14ac:dyDescent="0.25">
      <c r="A22" s="2" t="s">
        <v>13</v>
      </c>
      <c r="B22" s="45" t="s">
        <v>67</v>
      </c>
      <c r="C22" s="10">
        <v>0</v>
      </c>
    </row>
    <row r="23" spans="1:3" x14ac:dyDescent="0.25">
      <c r="A23" s="2" t="s">
        <v>14</v>
      </c>
      <c r="B23" t="s">
        <v>58</v>
      </c>
      <c r="C23" s="10">
        <v>182</v>
      </c>
    </row>
    <row r="24" spans="1:3" x14ac:dyDescent="0.25">
      <c r="A24" s="2" t="s">
        <v>15</v>
      </c>
      <c r="B24" s="2" t="s">
        <v>83</v>
      </c>
      <c r="C24" s="10">
        <v>180</v>
      </c>
    </row>
    <row r="25" spans="1:3" x14ac:dyDescent="0.25">
      <c r="A25" s="46" t="s">
        <v>49</v>
      </c>
      <c r="B25" s="45" t="s">
        <v>62</v>
      </c>
      <c r="C25" s="10"/>
    </row>
    <row r="26" spans="1:3" x14ac:dyDescent="0.25">
      <c r="A26" s="46" t="s">
        <v>16</v>
      </c>
      <c r="B26" s="2"/>
      <c r="C26" s="10"/>
    </row>
    <row r="27" spans="1:3" x14ac:dyDescent="0.25">
      <c r="A27" s="2" t="s">
        <v>20</v>
      </c>
      <c r="B27" s="2" t="s">
        <v>66</v>
      </c>
      <c r="C27" s="10">
        <v>306</v>
      </c>
    </row>
    <row r="28" spans="1:3" x14ac:dyDescent="0.25">
      <c r="A28" s="46" t="s">
        <v>21</v>
      </c>
      <c r="B28" s="2"/>
      <c r="C28" s="10"/>
    </row>
    <row r="29" spans="1:3" x14ac:dyDescent="0.25">
      <c r="A29" s="2" t="s">
        <v>22</v>
      </c>
      <c r="B29" t="s">
        <v>79</v>
      </c>
      <c r="C29" s="10">
        <v>600</v>
      </c>
    </row>
    <row r="30" spans="1:3" x14ac:dyDescent="0.25">
      <c r="A30" s="46" t="s">
        <v>23</v>
      </c>
      <c r="B30" s="47" t="s">
        <v>60</v>
      </c>
      <c r="C30" s="10"/>
    </row>
    <row r="31" spans="1:3" x14ac:dyDescent="0.25">
      <c r="A31" s="2" t="s">
        <v>56</v>
      </c>
      <c r="B31" s="2" t="s">
        <v>59</v>
      </c>
      <c r="C31" s="10">
        <v>500</v>
      </c>
    </row>
    <row r="32" spans="1:3" x14ac:dyDescent="0.25">
      <c r="A32" s="2" t="s">
        <v>57</v>
      </c>
      <c r="B32" s="2" t="s">
        <v>59</v>
      </c>
      <c r="C32" s="10">
        <v>150</v>
      </c>
    </row>
    <row r="33" spans="1:3" x14ac:dyDescent="0.25">
      <c r="A33" s="46" t="s">
        <v>24</v>
      </c>
      <c r="B33" s="2"/>
      <c r="C33" s="10"/>
    </row>
    <row r="34" spans="1:3" x14ac:dyDescent="0.25">
      <c r="A34" s="46" t="s">
        <v>25</v>
      </c>
      <c r="B34" s="2"/>
      <c r="C34" s="10"/>
    </row>
    <row r="35" spans="1:3" x14ac:dyDescent="0.25">
      <c r="A35" s="46" t="s">
        <v>26</v>
      </c>
      <c r="B35" s="2"/>
      <c r="C35" s="10"/>
    </row>
    <row r="36" spans="1:3" x14ac:dyDescent="0.25">
      <c r="A36" s="8" t="s">
        <v>18</v>
      </c>
      <c r="B36" s="24"/>
      <c r="C36" s="11">
        <f>SUM(C7:C35)</f>
        <v>8018</v>
      </c>
    </row>
    <row r="38" spans="1:3" x14ac:dyDescent="0.25">
      <c r="A38" s="58" t="s">
        <v>28</v>
      </c>
      <c r="B38" s="59"/>
      <c r="C38" s="60"/>
    </row>
    <row r="39" spans="1:3" x14ac:dyDescent="0.25">
      <c r="A39" s="9" t="s">
        <v>17</v>
      </c>
      <c r="B39" s="9" t="s">
        <v>19</v>
      </c>
      <c r="C39" s="9" t="s">
        <v>42</v>
      </c>
    </row>
    <row r="40" spans="1:3" x14ac:dyDescent="0.25">
      <c r="A40" s="46" t="s">
        <v>63</v>
      </c>
      <c r="B40" s="2"/>
      <c r="C40" s="10"/>
    </row>
    <row r="41" spans="1:3" x14ac:dyDescent="0.25">
      <c r="A41" s="46" t="s">
        <v>64</v>
      </c>
      <c r="B41" s="2"/>
      <c r="C41" s="10"/>
    </row>
    <row r="42" spans="1:3" x14ac:dyDescent="0.25">
      <c r="A42" s="2" t="s">
        <v>29</v>
      </c>
      <c r="B42" s="2" t="s">
        <v>86</v>
      </c>
      <c r="C42" s="10">
        <v>855</v>
      </c>
    </row>
    <row r="43" spans="1:3" x14ac:dyDescent="0.25">
      <c r="A43" s="2" t="s">
        <v>30</v>
      </c>
      <c r="B43" s="2" t="s">
        <v>89</v>
      </c>
      <c r="C43" s="10">
        <v>3600</v>
      </c>
    </row>
    <row r="44" spans="1:3" x14ac:dyDescent="0.25">
      <c r="A44" s="47" t="s">
        <v>31</v>
      </c>
      <c r="B44" s="2" t="s">
        <v>71</v>
      </c>
      <c r="C44" s="10">
        <v>520</v>
      </c>
    </row>
    <row r="45" spans="1:3" x14ac:dyDescent="0.25">
      <c r="A45" s="2" t="s">
        <v>32</v>
      </c>
      <c r="B45" s="2" t="s">
        <v>87</v>
      </c>
      <c r="C45" s="10">
        <v>300</v>
      </c>
    </row>
    <row r="46" spans="1:3" x14ac:dyDescent="0.25">
      <c r="A46" s="2" t="s">
        <v>34</v>
      </c>
      <c r="B46" s="2" t="s">
        <v>70</v>
      </c>
      <c r="C46" s="10">
        <v>232</v>
      </c>
    </row>
    <row r="47" spans="1:3" x14ac:dyDescent="0.25">
      <c r="A47" s="2" t="s">
        <v>33</v>
      </c>
      <c r="B47" s="2" t="s">
        <v>77</v>
      </c>
      <c r="C47" s="10">
        <v>258</v>
      </c>
    </row>
    <row r="48" spans="1:3" x14ac:dyDescent="0.25">
      <c r="A48" s="47" t="s">
        <v>35</v>
      </c>
      <c r="B48" s="2" t="s">
        <v>88</v>
      </c>
      <c r="C48" s="10">
        <v>1700</v>
      </c>
    </row>
    <row r="49" spans="1:3" x14ac:dyDescent="0.25">
      <c r="A49" s="21" t="s">
        <v>18</v>
      </c>
      <c r="B49" s="41"/>
      <c r="C49" s="42">
        <f>SUM(C40:C48)</f>
        <v>7465</v>
      </c>
    </row>
    <row r="50" spans="1:3" x14ac:dyDescent="0.25">
      <c r="A50" s="43"/>
      <c r="B50" s="43"/>
      <c r="C50" s="44"/>
    </row>
    <row r="51" spans="1:3" x14ac:dyDescent="0.25">
      <c r="A51" s="49" t="s">
        <v>54</v>
      </c>
      <c r="B51" s="50"/>
      <c r="C51" s="51"/>
    </row>
    <row r="52" spans="1:3" x14ac:dyDescent="0.25">
      <c r="A52" s="52" t="s">
        <v>55</v>
      </c>
      <c r="B52" s="53"/>
      <c r="C52" s="54"/>
    </row>
    <row r="53" spans="1:3" x14ac:dyDescent="0.25">
      <c r="A53" s="55"/>
      <c r="B53" s="56"/>
      <c r="C53" s="57"/>
    </row>
    <row r="55" spans="1:3" x14ac:dyDescent="0.25">
      <c r="A55" s="21" t="s">
        <v>47</v>
      </c>
      <c r="B55" s="15"/>
      <c r="C55" s="16">
        <f>C36</f>
        <v>8018</v>
      </c>
    </row>
    <row r="56" spans="1:3" x14ac:dyDescent="0.25">
      <c r="A56" s="22" t="s">
        <v>48</v>
      </c>
      <c r="B56" s="17"/>
      <c r="C56" s="18">
        <f>C49</f>
        <v>7465</v>
      </c>
    </row>
    <row r="57" spans="1:3" x14ac:dyDescent="0.25">
      <c r="A57" s="23" t="s">
        <v>18</v>
      </c>
      <c r="B57" s="19"/>
      <c r="C57" s="20">
        <f>SUM(C55:C56)</f>
        <v>15483</v>
      </c>
    </row>
    <row r="59" spans="1:3" x14ac:dyDescent="0.25">
      <c r="A59" s="34" t="s">
        <v>36</v>
      </c>
      <c r="B59" s="35"/>
      <c r="C59" s="36"/>
    </row>
    <row r="60" spans="1:3" x14ac:dyDescent="0.25">
      <c r="A60" s="9" t="s">
        <v>17</v>
      </c>
      <c r="B60" s="9" t="s">
        <v>40</v>
      </c>
      <c r="C60" s="9" t="s">
        <v>41</v>
      </c>
    </row>
    <row r="61" spans="1:3" x14ac:dyDescent="0.25">
      <c r="A61" s="2" t="s">
        <v>37</v>
      </c>
      <c r="B61" s="10"/>
      <c r="C61" s="10"/>
    </row>
    <row r="62" spans="1:3" x14ac:dyDescent="0.25">
      <c r="A62" s="2" t="s">
        <v>38</v>
      </c>
      <c r="B62" s="10"/>
      <c r="C62" s="10"/>
    </row>
    <row r="63" spans="1:3" x14ac:dyDescent="0.25">
      <c r="A63" s="2" t="s">
        <v>84</v>
      </c>
      <c r="B63" s="10" t="s">
        <v>90</v>
      </c>
      <c r="C63" s="10"/>
    </row>
    <row r="64" spans="1:3" x14ac:dyDescent="0.25">
      <c r="A64" s="2" t="s">
        <v>50</v>
      </c>
      <c r="B64" s="10"/>
      <c r="C64" s="10"/>
    </row>
    <row r="65" spans="1:3" x14ac:dyDescent="0.25">
      <c r="A65" s="2" t="s">
        <v>51</v>
      </c>
      <c r="B65" s="10"/>
      <c r="C65" s="10"/>
    </row>
    <row r="66" spans="1:3" x14ac:dyDescent="0.25">
      <c r="A66" s="2" t="s">
        <v>39</v>
      </c>
      <c r="B66" s="10"/>
      <c r="C66" s="10"/>
    </row>
    <row r="67" spans="1:3" x14ac:dyDescent="0.25">
      <c r="A67" s="3" t="s">
        <v>45</v>
      </c>
      <c r="B67" s="4">
        <f>SUM(B61:B66)</f>
        <v>0</v>
      </c>
      <c r="C67" s="4">
        <f>SUM(C61:C66)</f>
        <v>0</v>
      </c>
    </row>
    <row r="68" spans="1:3" x14ac:dyDescent="0.25">
      <c r="A68" s="12" t="s">
        <v>46</v>
      </c>
      <c r="B68" s="13"/>
      <c r="C68" s="14">
        <f>SUM(B67,C67)</f>
        <v>0</v>
      </c>
    </row>
    <row r="70" spans="1:3" x14ac:dyDescent="0.25">
      <c r="A70" s="25" t="s">
        <v>43</v>
      </c>
      <c r="B70" s="26"/>
      <c r="C70" s="27">
        <f>C57</f>
        <v>15483</v>
      </c>
    </row>
    <row r="71" spans="1:3" x14ac:dyDescent="0.25">
      <c r="A71" s="28" t="s">
        <v>44</v>
      </c>
      <c r="B71" s="29"/>
      <c r="C71" s="30">
        <f>C68</f>
        <v>0</v>
      </c>
    </row>
    <row r="72" spans="1:3" x14ac:dyDescent="0.25">
      <c r="A72" s="31" t="s">
        <v>52</v>
      </c>
      <c r="B72" s="32"/>
      <c r="C72" s="33">
        <f>SUM(C71-C70)</f>
        <v>-15483</v>
      </c>
    </row>
  </sheetData>
  <mergeCells count="6">
    <mergeCell ref="A51:C51"/>
    <mergeCell ref="A52:C53"/>
    <mergeCell ref="A38:C38"/>
    <mergeCell ref="A5:C5"/>
    <mergeCell ref="A1:C1"/>
    <mergeCell ref="A2:C3"/>
  </mergeCells>
  <hyperlinks>
    <hyperlink ref="B9" r:id="rId1" display="https://www.ellipsesplay.com/events/idea_opera/music_director" xr:uid="{6D6FD437-03F7-4276-A475-C27FD18BC550}"/>
    <hyperlink ref="B11" r:id="rId2" display="https://www.jordanealey.com/" xr:uid="{153AFC21-3A47-42C7-A1C1-773FCCF6D6D4}"/>
    <hyperlink ref="B7" r:id="rId3" display="https://www.ellipsesplay.com/events/idea_opera/performers" xr:uid="{3FAF6CE3-F95F-42E0-819F-DD42063D44C0}"/>
    <hyperlink ref="B13" r:id="rId4" display="https://www.ellipsesplay.com/events/idea_opera/vocal_coach" xr:uid="{6DE05206-A894-44B6-AB72-9962E9BCCF62}"/>
    <hyperlink ref="B14" r:id="rId5" display="https://www.ellipsesplay.com/events/idea_opera/sound_designer" xr:uid="{50E80694-DFA9-4D3D-97F8-6DAD305FC59F}"/>
    <hyperlink ref="B12" r:id="rId6" display="https://www.ellipsesplay.com/events/idea_opera/stage_director" xr:uid="{520E334E-E529-47B8-9E4D-CABE3E0F9A92}"/>
    <hyperlink ref="B17" r:id="rId7" display="https://www.ellipsesplay.com/events/idea_opera/stage_director" xr:uid="{FAA51AA9-D9F2-4AF4-BF13-DA99D30038C4}"/>
    <hyperlink ref="B19" r:id="rId8" display="https://hartfordrents.com/locations/baltimore-md-audio-rental/" xr:uid="{F1C29505-C0C1-4330-A713-178533B645DA}"/>
    <hyperlink ref="B25" r:id="rId9" xr:uid="{C4E0C2CA-24D3-4B05-8E4E-16E2567874F1}"/>
    <hyperlink ref="B22" r:id="rId10" display="https://www.ellipsesplay.com/events/idea_opera |DQP has UI/UX background" xr:uid="{5D6EC985-8AAF-4554-AA4A-3E3420E4E1CF}"/>
    <hyperlink ref="B8" r:id="rId11" display="https://www.ellipsesplay.com/events/idea_opera/instrumentalist" xr:uid="{8DF059BA-7E42-4FD6-A949-59403FB7EBD8}"/>
    <hyperlink ref="B21" r:id="rId12" display="https://www.ellipsesplay.com/graphics" xr:uid="{E2B34074-9E98-4029-A043-66EB27ADE399}"/>
  </hyperlinks>
  <printOptions horizontalCentered="1"/>
  <pageMargins left="0.7" right="0.7" top="0.5" bottom="0.5" header="0.3" footer="0.3"/>
  <pageSetup scale="76" fitToHeight="2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Kristal Pacific</dc:creator>
  <cp:lastModifiedBy>David Pham</cp:lastModifiedBy>
  <cp:lastPrinted>2021-09-08T05:33:07Z</cp:lastPrinted>
  <dcterms:created xsi:type="dcterms:W3CDTF">2019-04-22T16:31:24Z</dcterms:created>
  <dcterms:modified xsi:type="dcterms:W3CDTF">2021-09-08T05:57:31Z</dcterms:modified>
</cp:coreProperties>
</file>