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Heinrich.Badenhorst\Desktop\New folder\"/>
    </mc:Choice>
  </mc:AlternateContent>
  <xr:revisionPtr revIDLastSave="0" documentId="13_ncr:1_{845DD264-79BC-412E-BAAF-297CB30CE542}" xr6:coauthVersionLast="47" xr6:coauthVersionMax="47" xr10:uidLastSave="{00000000-0000-0000-0000-000000000000}"/>
  <bookViews>
    <workbookView xWindow="-120" yWindow="-120" windowWidth="29040" windowHeight="15720" xr2:uid="{00000000-000D-0000-FFFF-FFFF00000000}"/>
  </bookViews>
  <sheets>
    <sheet name="DataSet1" sheetId="1" r:id="rId1"/>
    <sheet name="Slicer" sheetId="3" r:id="rId2"/>
    <sheet name="Bar and StdDev" sheetId="4" r:id="rId3"/>
    <sheet name="DataSet2" sheetId="5" r:id="rId4"/>
    <sheet name="Full 3D visual" sheetId="8" r:id="rId5"/>
    <sheet name="Model I3" sheetId="6" r:id="rId6"/>
    <sheet name="Model I1and2" sheetId="7" r:id="rId7"/>
  </sheets>
  <externalReferences>
    <externalReference r:id="rId8"/>
  </externalReferences>
  <definedNames>
    <definedName name="Slicer_I1">#N/A</definedName>
  </definedNames>
  <calcPr calcId="191029"/>
  <pivotCaches>
    <pivotCache cacheId="26"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5" i="8" l="1"/>
  <c r="D26" i="8"/>
  <c r="E26" i="8"/>
  <c r="F28" i="8"/>
  <c r="D29" i="8"/>
  <c r="E29" i="8"/>
  <c r="F31" i="8"/>
  <c r="D32" i="8"/>
  <c r="E32" i="8"/>
  <c r="F34" i="8"/>
  <c r="D35" i="8"/>
  <c r="E35" i="8"/>
  <c r="F37" i="8"/>
  <c r="D38" i="8"/>
  <c r="E38" i="8"/>
  <c r="F40" i="8"/>
  <c r="D41" i="8"/>
  <c r="E41" i="8"/>
  <c r="F43" i="8"/>
  <c r="D44" i="8"/>
  <c r="E44" i="8"/>
  <c r="F46" i="8"/>
  <c r="D47" i="8"/>
  <c r="E47" i="8"/>
  <c r="F49" i="8"/>
  <c r="D50" i="8"/>
  <c r="E50" i="8"/>
  <c r="F52" i="8"/>
  <c r="D53" i="8"/>
  <c r="E53" i="8"/>
  <c r="F55" i="8"/>
  <c r="D56" i="8"/>
  <c r="E56" i="8"/>
  <c r="F58" i="8"/>
  <c r="D59" i="8"/>
  <c r="E59" i="8"/>
  <c r="D15" i="8"/>
  <c r="C24" i="8" s="1"/>
  <c r="D19" i="8"/>
  <c r="D18" i="8"/>
  <c r="F23" i="8" s="1"/>
  <c r="D17" i="8"/>
  <c r="E23" i="8" s="1"/>
  <c r="D16" i="8"/>
  <c r="D27" i="8" s="1"/>
  <c r="L11" i="7"/>
  <c r="I6" i="7" s="1"/>
  <c r="AQ11" i="6"/>
  <c r="AQ12" i="6"/>
  <c r="AQ13" i="6"/>
  <c r="AQ14" i="6"/>
  <c r="AQ15" i="6"/>
  <c r="AQ16" i="6"/>
  <c r="AQ17" i="6"/>
  <c r="AQ18" i="6"/>
  <c r="AQ19" i="6"/>
  <c r="AQ20" i="6"/>
  <c r="AQ21" i="6"/>
  <c r="AQ22" i="6"/>
  <c r="AQ23" i="6"/>
  <c r="AQ24" i="6"/>
  <c r="AQ25" i="6"/>
  <c r="AQ26" i="6"/>
  <c r="AQ27" i="6"/>
  <c r="AQ28" i="6"/>
  <c r="AQ29" i="6"/>
  <c r="AQ30" i="6"/>
  <c r="AQ31" i="6"/>
  <c r="AQ32" i="6"/>
  <c r="AQ33" i="6"/>
  <c r="AQ34" i="6"/>
  <c r="AQ35" i="6"/>
  <c r="AQ36" i="6"/>
  <c r="AQ37" i="6"/>
  <c r="AQ38" i="6"/>
  <c r="AQ39" i="6"/>
  <c r="AQ40" i="6"/>
  <c r="AQ41" i="6"/>
  <c r="AQ42" i="6"/>
  <c r="AQ43" i="6"/>
  <c r="AQ44" i="6"/>
  <c r="AQ45" i="6"/>
  <c r="AQ46" i="6"/>
  <c r="AQ47" i="6"/>
  <c r="AQ48" i="6"/>
  <c r="AQ49" i="6"/>
  <c r="AQ50" i="6"/>
  <c r="AQ51" i="6"/>
  <c r="AQ52" i="6"/>
  <c r="AQ53" i="6"/>
  <c r="AQ54" i="6"/>
  <c r="AQ55" i="6"/>
  <c r="AQ56" i="6"/>
  <c r="AQ57" i="6"/>
  <c r="AQ58" i="6"/>
  <c r="AQ59" i="6"/>
  <c r="AQ60" i="6"/>
  <c r="AQ61" i="6"/>
  <c r="AQ62" i="6"/>
  <c r="AQ63" i="6"/>
  <c r="AQ64" i="6"/>
  <c r="AQ65" i="6"/>
  <c r="AQ66" i="6"/>
  <c r="AQ67" i="6"/>
  <c r="AQ68" i="6"/>
  <c r="AQ69" i="6"/>
  <c r="AQ70" i="6"/>
  <c r="AQ71" i="6"/>
  <c r="AQ72" i="6"/>
  <c r="AQ73" i="6"/>
  <c r="AQ74" i="6"/>
  <c r="AQ75" i="6"/>
  <c r="AQ76" i="6"/>
  <c r="AQ77" i="6"/>
  <c r="AQ78" i="6"/>
  <c r="AQ79" i="6"/>
  <c r="AQ80" i="6"/>
  <c r="AQ81" i="6"/>
  <c r="AQ82" i="6"/>
  <c r="AQ83" i="6"/>
  <c r="AQ84" i="6"/>
  <c r="AQ85" i="6"/>
  <c r="AQ86" i="6"/>
  <c r="AQ87" i="6"/>
  <c r="AQ88" i="6"/>
  <c r="AQ89" i="6"/>
  <c r="AQ90" i="6"/>
  <c r="AQ91" i="6"/>
  <c r="AQ92" i="6"/>
  <c r="AQ93" i="6"/>
  <c r="AQ94" i="6"/>
  <c r="AQ95" i="6"/>
  <c r="AQ96" i="6"/>
  <c r="AQ97" i="6"/>
  <c r="AQ98" i="6"/>
  <c r="AQ99" i="6"/>
  <c r="AQ100" i="6"/>
  <c r="AQ101" i="6"/>
  <c r="AQ102" i="6"/>
  <c r="AQ103" i="6"/>
  <c r="AQ104" i="6"/>
  <c r="AQ105" i="6"/>
  <c r="AQ106" i="6"/>
  <c r="AQ107" i="6"/>
  <c r="AQ108" i="6"/>
  <c r="AQ109" i="6"/>
  <c r="AQ110" i="6"/>
  <c r="AQ111" i="6"/>
  <c r="AQ112" i="6"/>
  <c r="AQ113" i="6"/>
  <c r="AQ114" i="6"/>
  <c r="AQ115" i="6"/>
  <c r="AQ116" i="6"/>
  <c r="AQ117" i="6"/>
  <c r="AQ118" i="6"/>
  <c r="AQ119" i="6"/>
  <c r="AQ120" i="6"/>
  <c r="AQ121" i="6"/>
  <c r="AQ122" i="6"/>
  <c r="AQ123" i="6"/>
  <c r="AQ124" i="6"/>
  <c r="AQ125" i="6"/>
  <c r="AQ126" i="6"/>
  <c r="AQ127" i="6"/>
  <c r="AQ128" i="6"/>
  <c r="AQ129" i="6"/>
  <c r="AQ130" i="6"/>
  <c r="AQ131" i="6"/>
  <c r="AQ132" i="6"/>
  <c r="AQ133" i="6"/>
  <c r="AQ134" i="6"/>
  <c r="AQ135" i="6"/>
  <c r="AQ136" i="6"/>
  <c r="AQ137" i="6"/>
  <c r="AQ138" i="6"/>
  <c r="AQ139" i="6"/>
  <c r="AQ140" i="6"/>
  <c r="AQ141" i="6"/>
  <c r="AQ142" i="6"/>
  <c r="AQ143" i="6"/>
  <c r="AQ144" i="6"/>
  <c r="AQ145" i="6"/>
  <c r="AQ146" i="6"/>
  <c r="AQ147" i="6"/>
  <c r="AQ148" i="6"/>
  <c r="AQ149" i="6"/>
  <c r="AQ150" i="6"/>
  <c r="AQ151" i="6"/>
  <c r="AQ152" i="6"/>
  <c r="AQ153" i="6"/>
  <c r="AQ154" i="6"/>
  <c r="AQ155" i="6"/>
  <c r="AQ156" i="6"/>
  <c r="AQ157" i="6"/>
  <c r="AQ158" i="6"/>
  <c r="AQ159" i="6"/>
  <c r="AQ160" i="6"/>
  <c r="AQ161" i="6"/>
  <c r="AQ162" i="6"/>
  <c r="AQ163" i="6"/>
  <c r="AQ164" i="6"/>
  <c r="AQ165" i="6"/>
  <c r="AQ166" i="6"/>
  <c r="AQ167" i="6"/>
  <c r="AQ168" i="6"/>
  <c r="AQ169" i="6"/>
  <c r="AQ170" i="6"/>
  <c r="AQ171" i="6"/>
  <c r="AQ172" i="6"/>
  <c r="AQ173" i="6"/>
  <c r="AQ174" i="6"/>
  <c r="AQ175" i="6"/>
  <c r="AQ176" i="6"/>
  <c r="AQ177" i="6"/>
  <c r="AQ178" i="6"/>
  <c r="AQ179" i="6"/>
  <c r="AQ180" i="6"/>
  <c r="AQ181" i="6"/>
  <c r="AQ182" i="6"/>
  <c r="AQ183" i="6"/>
  <c r="AQ184" i="6"/>
  <c r="AQ185" i="6"/>
  <c r="AQ186" i="6"/>
  <c r="AQ187" i="6"/>
  <c r="AQ188" i="6"/>
  <c r="AQ189" i="6"/>
  <c r="AQ190" i="6"/>
  <c r="AQ191" i="6"/>
  <c r="AQ192" i="6"/>
  <c r="AQ193" i="6"/>
  <c r="AQ194" i="6"/>
  <c r="AQ195" i="6"/>
  <c r="AQ196" i="6"/>
  <c r="AQ197" i="6"/>
  <c r="AQ198" i="6"/>
  <c r="AQ199" i="6"/>
  <c r="AQ200" i="6"/>
  <c r="AQ201" i="6"/>
  <c r="AQ202" i="6"/>
  <c r="AQ203" i="6"/>
  <c r="AQ204" i="6"/>
  <c r="AQ205" i="6"/>
  <c r="AQ206" i="6"/>
  <c r="AQ207" i="6"/>
  <c r="AQ208" i="6"/>
  <c r="AQ209" i="6"/>
  <c r="AQ210" i="6"/>
  <c r="AQ211" i="6"/>
  <c r="AQ212" i="6"/>
  <c r="AQ213" i="6"/>
  <c r="AQ214" i="6"/>
  <c r="AQ215" i="6"/>
  <c r="AQ216" i="6"/>
  <c r="AQ217" i="6"/>
  <c r="AQ218" i="6"/>
  <c r="AQ219" i="6"/>
  <c r="AQ220" i="6"/>
  <c r="AQ221" i="6"/>
  <c r="AQ222" i="6"/>
  <c r="AQ223" i="6"/>
  <c r="AQ224" i="6"/>
  <c r="AQ225" i="6"/>
  <c r="AQ226" i="6"/>
  <c r="AQ227" i="6"/>
  <c r="AQ228" i="6"/>
  <c r="AQ229" i="6"/>
  <c r="AQ230" i="6"/>
  <c r="AQ231" i="6"/>
  <c r="AQ232" i="6"/>
  <c r="AQ233" i="6"/>
  <c r="AQ234" i="6"/>
  <c r="AQ235" i="6"/>
  <c r="AQ236" i="6"/>
  <c r="AQ237" i="6"/>
  <c r="AQ238" i="6"/>
  <c r="AQ239" i="6"/>
  <c r="AQ240" i="6"/>
  <c r="AQ241" i="6"/>
  <c r="AQ242" i="6"/>
  <c r="AQ243" i="6"/>
  <c r="AQ244" i="6"/>
  <c r="AQ245" i="6"/>
  <c r="AQ246" i="6"/>
  <c r="AQ247" i="6"/>
  <c r="AQ248" i="6"/>
  <c r="AQ249" i="6"/>
  <c r="AQ250" i="6"/>
  <c r="AQ251" i="6"/>
  <c r="AQ252" i="6"/>
  <c r="AQ253" i="6"/>
  <c r="AQ254" i="6"/>
  <c r="AQ255" i="6"/>
  <c r="AQ256" i="6"/>
  <c r="AQ257" i="6"/>
  <c r="AQ258" i="6"/>
  <c r="AQ259" i="6"/>
  <c r="AQ260" i="6"/>
  <c r="AQ261" i="6"/>
  <c r="AQ262" i="6"/>
  <c r="AQ263" i="6"/>
  <c r="AQ264" i="6"/>
  <c r="AQ265" i="6"/>
  <c r="AQ266" i="6"/>
  <c r="AQ267" i="6"/>
  <c r="AQ268" i="6"/>
  <c r="AQ269" i="6"/>
  <c r="AQ270" i="6"/>
  <c r="AQ271" i="6"/>
  <c r="AQ272" i="6"/>
  <c r="AQ273" i="6"/>
  <c r="AQ274" i="6"/>
  <c r="AQ275" i="6"/>
  <c r="AQ276" i="6"/>
  <c r="AQ277" i="6"/>
  <c r="AQ278" i="6"/>
  <c r="AQ279" i="6"/>
  <c r="AQ280" i="6"/>
  <c r="AQ281" i="6"/>
  <c r="AQ282" i="6"/>
  <c r="AQ283" i="6"/>
  <c r="AQ284" i="6"/>
  <c r="AQ285" i="6"/>
  <c r="AQ286" i="6"/>
  <c r="AQ287" i="6"/>
  <c r="AQ288" i="6"/>
  <c r="AQ289" i="6"/>
  <c r="AQ290" i="6"/>
  <c r="AQ291" i="6"/>
  <c r="AQ292" i="6"/>
  <c r="AQ293" i="6"/>
  <c r="AQ294" i="6"/>
  <c r="AQ295" i="6"/>
  <c r="AQ296" i="6"/>
  <c r="AQ297" i="6"/>
  <c r="AQ298" i="6"/>
  <c r="AQ299" i="6"/>
  <c r="AQ300" i="6"/>
  <c r="AQ301" i="6"/>
  <c r="AQ302" i="6"/>
  <c r="AQ303" i="6"/>
  <c r="AQ304" i="6"/>
  <c r="AQ305" i="6"/>
  <c r="AQ306" i="6"/>
  <c r="AQ307" i="6"/>
  <c r="AQ308" i="6"/>
  <c r="AQ309" i="6"/>
  <c r="AQ310" i="6"/>
  <c r="AQ311" i="6"/>
  <c r="AQ312" i="6"/>
  <c r="AQ313" i="6"/>
  <c r="AQ314" i="6"/>
  <c r="AQ315" i="6"/>
  <c r="AQ316" i="6"/>
  <c r="AQ317" i="6"/>
  <c r="AQ318" i="6"/>
  <c r="AQ319" i="6"/>
  <c r="AQ320" i="6"/>
  <c r="AQ321" i="6"/>
  <c r="AQ322" i="6"/>
  <c r="AQ323" i="6"/>
  <c r="AQ324" i="6"/>
  <c r="AQ325" i="6"/>
  <c r="AQ326" i="6"/>
  <c r="AQ327" i="6"/>
  <c r="AQ328" i="6"/>
  <c r="AQ329" i="6"/>
  <c r="AQ330" i="6"/>
  <c r="AQ331" i="6"/>
  <c r="AQ332" i="6"/>
  <c r="AQ333" i="6"/>
  <c r="AQ334" i="6"/>
  <c r="AQ335" i="6"/>
  <c r="AQ336" i="6"/>
  <c r="AQ337" i="6"/>
  <c r="AQ338" i="6"/>
  <c r="AQ339" i="6"/>
  <c r="AQ340" i="6"/>
  <c r="AQ341" i="6"/>
  <c r="AQ342" i="6"/>
  <c r="AQ343" i="6"/>
  <c r="AQ344" i="6"/>
  <c r="AQ345" i="6"/>
  <c r="AQ346" i="6"/>
  <c r="AQ347" i="6"/>
  <c r="AQ348" i="6"/>
  <c r="AQ349" i="6"/>
  <c r="AQ350" i="6"/>
  <c r="AQ351" i="6"/>
  <c r="AQ352" i="6"/>
  <c r="AQ353" i="6"/>
  <c r="AQ354" i="6"/>
  <c r="AQ355" i="6"/>
  <c r="AQ356" i="6"/>
  <c r="AQ357" i="6"/>
  <c r="AQ358" i="6"/>
  <c r="AQ359" i="6"/>
  <c r="AQ360" i="6"/>
  <c r="AQ361" i="6"/>
  <c r="AQ362" i="6"/>
  <c r="AQ363" i="6"/>
  <c r="AQ364" i="6"/>
  <c r="AQ365" i="6"/>
  <c r="AQ366" i="6"/>
  <c r="AQ367" i="6"/>
  <c r="AQ368" i="6"/>
  <c r="AQ369" i="6"/>
  <c r="AQ370" i="6"/>
  <c r="AQ371" i="6"/>
  <c r="AQ372" i="6"/>
  <c r="AQ373" i="6"/>
  <c r="AQ374" i="6"/>
  <c r="AQ375" i="6"/>
  <c r="AQ376" i="6"/>
  <c r="AQ377" i="6"/>
  <c r="AQ378" i="6"/>
  <c r="AQ379" i="6"/>
  <c r="AQ380" i="6"/>
  <c r="AQ381" i="6"/>
  <c r="AQ382" i="6"/>
  <c r="AQ383" i="6"/>
  <c r="AQ384" i="6"/>
  <c r="AQ385" i="6"/>
  <c r="AQ386" i="6"/>
  <c r="AQ387" i="6"/>
  <c r="AQ388" i="6"/>
  <c r="AQ389" i="6"/>
  <c r="AQ390" i="6"/>
  <c r="AQ391" i="6"/>
  <c r="AQ392" i="6"/>
  <c r="AQ393" i="6"/>
  <c r="AQ394" i="6"/>
  <c r="AQ395" i="6"/>
  <c r="AQ396" i="6"/>
  <c r="AQ397" i="6"/>
  <c r="AQ398" i="6"/>
  <c r="AQ399" i="6"/>
  <c r="AQ400" i="6"/>
  <c r="AQ401" i="6"/>
  <c r="AQ402" i="6"/>
  <c r="AQ403" i="6"/>
  <c r="AQ404" i="6"/>
  <c r="AQ405" i="6"/>
  <c r="AQ406" i="6"/>
  <c r="AQ407" i="6"/>
  <c r="AQ408" i="6"/>
  <c r="AQ409" i="6"/>
  <c r="AQ410" i="6"/>
  <c r="AQ411" i="6"/>
  <c r="AQ412" i="6"/>
  <c r="AQ413" i="6"/>
  <c r="AQ414" i="6"/>
  <c r="AQ415" i="6"/>
  <c r="AQ416" i="6"/>
  <c r="AQ417" i="6"/>
  <c r="AQ418" i="6"/>
  <c r="AQ419" i="6"/>
  <c r="AQ420" i="6"/>
  <c r="AQ421" i="6"/>
  <c r="AQ422" i="6"/>
  <c r="AQ423" i="6"/>
  <c r="AQ424" i="6"/>
  <c r="AQ425" i="6"/>
  <c r="AQ426" i="6"/>
  <c r="AQ427" i="6"/>
  <c r="AQ428" i="6"/>
  <c r="AQ429" i="6"/>
  <c r="AQ430" i="6"/>
  <c r="AQ431" i="6"/>
  <c r="AQ432" i="6"/>
  <c r="AQ433" i="6"/>
  <c r="AQ434" i="6"/>
  <c r="AQ435" i="6"/>
  <c r="AQ436" i="6"/>
  <c r="AQ437" i="6"/>
  <c r="AQ438" i="6"/>
  <c r="AQ439" i="6"/>
  <c r="AQ440" i="6"/>
  <c r="AQ441" i="6"/>
  <c r="AQ442" i="6"/>
  <c r="AQ443" i="6"/>
  <c r="AQ444" i="6"/>
  <c r="AQ445" i="6"/>
  <c r="AQ446" i="6"/>
  <c r="AQ447" i="6"/>
  <c r="AQ448" i="6"/>
  <c r="AQ449" i="6"/>
  <c r="AQ450" i="6"/>
  <c r="AQ451" i="6"/>
  <c r="AQ452" i="6"/>
  <c r="AQ453" i="6"/>
  <c r="AQ454" i="6"/>
  <c r="AQ455" i="6"/>
  <c r="AQ456" i="6"/>
  <c r="AQ457" i="6"/>
  <c r="AQ458" i="6"/>
  <c r="AQ459" i="6"/>
  <c r="AQ460" i="6"/>
  <c r="AQ461" i="6"/>
  <c r="AQ462" i="6"/>
  <c r="AQ463" i="6"/>
  <c r="AQ464" i="6"/>
  <c r="AQ465" i="6"/>
  <c r="AQ466" i="6"/>
  <c r="AQ467" i="6"/>
  <c r="AQ468" i="6"/>
  <c r="AQ469" i="6"/>
  <c r="AQ470" i="6"/>
  <c r="AQ471" i="6"/>
  <c r="AQ472" i="6"/>
  <c r="AQ473" i="6"/>
  <c r="AQ474" i="6"/>
  <c r="AQ475" i="6"/>
  <c r="AQ476" i="6"/>
  <c r="AQ477" i="6"/>
  <c r="AQ478" i="6"/>
  <c r="AQ479" i="6"/>
  <c r="AQ480" i="6"/>
  <c r="AQ481" i="6"/>
  <c r="AQ482" i="6"/>
  <c r="AQ483" i="6"/>
  <c r="AQ484" i="6"/>
  <c r="AQ485" i="6"/>
  <c r="AQ486" i="6"/>
  <c r="AQ487" i="6"/>
  <c r="AQ488" i="6"/>
  <c r="AQ489" i="6"/>
  <c r="AQ490" i="6"/>
  <c r="AQ491" i="6"/>
  <c r="AQ492" i="6"/>
  <c r="AQ493" i="6"/>
  <c r="AQ494" i="6"/>
  <c r="AQ495" i="6"/>
  <c r="AQ496" i="6"/>
  <c r="AQ497" i="6"/>
  <c r="AQ498" i="6"/>
  <c r="AQ499" i="6"/>
  <c r="AQ500" i="6"/>
  <c r="AQ501" i="6"/>
  <c r="AQ502" i="6"/>
  <c r="AQ503" i="6"/>
  <c r="AQ504" i="6"/>
  <c r="AQ505" i="6"/>
  <c r="AQ506" i="6"/>
  <c r="AQ507" i="6"/>
  <c r="AQ508" i="6"/>
  <c r="AQ509" i="6"/>
  <c r="AQ510" i="6"/>
  <c r="AQ511" i="6"/>
  <c r="AQ512" i="6"/>
  <c r="AQ513" i="6"/>
  <c r="AQ514" i="6"/>
  <c r="AQ515" i="6"/>
  <c r="AQ516" i="6"/>
  <c r="AQ517" i="6"/>
  <c r="AQ518" i="6"/>
  <c r="AQ519" i="6"/>
  <c r="AQ520" i="6"/>
  <c r="AQ521" i="6"/>
  <c r="AQ522" i="6"/>
  <c r="AQ523" i="6"/>
  <c r="AQ524" i="6"/>
  <c r="AQ525" i="6"/>
  <c r="AQ526" i="6"/>
  <c r="AQ527" i="6"/>
  <c r="AQ528" i="6"/>
  <c r="AQ529" i="6"/>
  <c r="AQ530" i="6"/>
  <c r="AQ531" i="6"/>
  <c r="AQ532" i="6"/>
  <c r="AQ533" i="6"/>
  <c r="AQ534" i="6"/>
  <c r="AQ535" i="6"/>
  <c r="AQ536" i="6"/>
  <c r="AQ537" i="6"/>
  <c r="AQ538" i="6"/>
  <c r="AQ539" i="6"/>
  <c r="AQ540" i="6"/>
  <c r="AQ541" i="6"/>
  <c r="AQ542" i="6"/>
  <c r="AQ543" i="6"/>
  <c r="AQ544" i="6"/>
  <c r="AQ545" i="6"/>
  <c r="AQ546" i="6"/>
  <c r="AQ547" i="6"/>
  <c r="AQ548" i="6"/>
  <c r="AQ549" i="6"/>
  <c r="AQ550" i="6"/>
  <c r="AQ551" i="6"/>
  <c r="AQ552" i="6"/>
  <c r="AQ553" i="6"/>
  <c r="AQ554" i="6"/>
  <c r="AQ555" i="6"/>
  <c r="AQ556" i="6"/>
  <c r="AQ557" i="6"/>
  <c r="AQ558" i="6"/>
  <c r="AQ559" i="6"/>
  <c r="AQ560" i="6"/>
  <c r="AQ561" i="6"/>
  <c r="AQ562" i="6"/>
  <c r="AQ563" i="6"/>
  <c r="AQ564" i="6"/>
  <c r="AQ565" i="6"/>
  <c r="AQ566" i="6"/>
  <c r="AQ567" i="6"/>
  <c r="AQ568" i="6"/>
  <c r="AQ569" i="6"/>
  <c r="AQ570" i="6"/>
  <c r="AQ571" i="6"/>
  <c r="AQ572" i="6"/>
  <c r="AQ573" i="6"/>
  <c r="AQ574" i="6"/>
  <c r="AQ575" i="6"/>
  <c r="AQ576" i="6"/>
  <c r="AQ577" i="6"/>
  <c r="AQ578" i="6"/>
  <c r="AQ579" i="6"/>
  <c r="AQ580" i="6"/>
  <c r="AQ581" i="6"/>
  <c r="AQ582" i="6"/>
  <c r="AQ583" i="6"/>
  <c r="AQ584" i="6"/>
  <c r="AQ585" i="6"/>
  <c r="AQ586" i="6"/>
  <c r="AQ587" i="6"/>
  <c r="AQ588" i="6"/>
  <c r="AQ589" i="6"/>
  <c r="AQ590" i="6"/>
  <c r="AQ591" i="6"/>
  <c r="AQ592" i="6"/>
  <c r="AQ593" i="6"/>
  <c r="AQ594" i="6"/>
  <c r="AQ595" i="6"/>
  <c r="AQ596" i="6"/>
  <c r="AQ597" i="6"/>
  <c r="AQ598" i="6"/>
  <c r="AQ599" i="6"/>
  <c r="AQ600" i="6"/>
  <c r="AQ601" i="6"/>
  <c r="AQ602" i="6"/>
  <c r="AQ603" i="6"/>
  <c r="AQ604" i="6"/>
  <c r="AQ605" i="6"/>
  <c r="AQ606" i="6"/>
  <c r="AQ607" i="6"/>
  <c r="AQ608" i="6"/>
  <c r="AQ609" i="6"/>
  <c r="AQ610" i="6"/>
  <c r="AQ611" i="6"/>
  <c r="AQ612" i="6"/>
  <c r="AQ613" i="6"/>
  <c r="AQ614" i="6"/>
  <c r="AQ615" i="6"/>
  <c r="AQ616" i="6"/>
  <c r="AQ617" i="6"/>
  <c r="AQ618" i="6"/>
  <c r="AQ619" i="6"/>
  <c r="AQ620" i="6"/>
  <c r="AQ621" i="6"/>
  <c r="AQ622" i="6"/>
  <c r="AQ623" i="6"/>
  <c r="AQ624" i="6"/>
  <c r="AQ625" i="6"/>
  <c r="AQ626" i="6"/>
  <c r="AQ627" i="6"/>
  <c r="AQ628" i="6"/>
  <c r="AQ629" i="6"/>
  <c r="AQ630" i="6"/>
  <c r="AQ631" i="6"/>
  <c r="AQ632" i="6"/>
  <c r="AQ633" i="6"/>
  <c r="AQ634" i="6"/>
  <c r="AQ635" i="6"/>
  <c r="AQ636" i="6"/>
  <c r="AQ637" i="6"/>
  <c r="AQ638" i="6"/>
  <c r="AQ639" i="6"/>
  <c r="AQ640" i="6"/>
  <c r="AQ641" i="6"/>
  <c r="AQ642" i="6"/>
  <c r="AQ643" i="6"/>
  <c r="AQ644" i="6"/>
  <c r="AQ645" i="6"/>
  <c r="AQ646" i="6"/>
  <c r="AQ647" i="6"/>
  <c r="AQ648" i="6"/>
  <c r="AQ649" i="6"/>
  <c r="AQ650" i="6"/>
  <c r="AQ651" i="6"/>
  <c r="AQ652" i="6"/>
  <c r="AQ653" i="6"/>
  <c r="AQ654" i="6"/>
  <c r="AQ655" i="6"/>
  <c r="AQ656" i="6"/>
  <c r="AQ657" i="6"/>
  <c r="AQ658" i="6"/>
  <c r="AQ659" i="6"/>
  <c r="AQ660" i="6"/>
  <c r="AQ661" i="6"/>
  <c r="AQ662" i="6"/>
  <c r="AQ663" i="6"/>
  <c r="AQ664" i="6"/>
  <c r="AQ665" i="6"/>
  <c r="AQ666" i="6"/>
  <c r="AQ667" i="6"/>
  <c r="AQ668" i="6"/>
  <c r="AQ669" i="6"/>
  <c r="AQ670" i="6"/>
  <c r="AQ671" i="6"/>
  <c r="AQ672" i="6"/>
  <c r="AQ673" i="6"/>
  <c r="AQ674" i="6"/>
  <c r="AQ675" i="6"/>
  <c r="AQ676" i="6"/>
  <c r="AQ677" i="6"/>
  <c r="AQ678" i="6"/>
  <c r="AQ679" i="6"/>
  <c r="AQ680" i="6"/>
  <c r="AQ681" i="6"/>
  <c r="AQ682" i="6"/>
  <c r="AQ683" i="6"/>
  <c r="AQ684" i="6"/>
  <c r="AQ685" i="6"/>
  <c r="AQ686" i="6"/>
  <c r="AQ687" i="6"/>
  <c r="AQ688" i="6"/>
  <c r="AQ689" i="6"/>
  <c r="AQ690" i="6"/>
  <c r="AQ691" i="6"/>
  <c r="AQ692" i="6"/>
  <c r="AQ693" i="6"/>
  <c r="AQ694" i="6"/>
  <c r="AQ695" i="6"/>
  <c r="AQ696" i="6"/>
  <c r="AQ697" i="6"/>
  <c r="AQ698" i="6"/>
  <c r="AQ699" i="6"/>
  <c r="AQ700" i="6"/>
  <c r="AQ701" i="6"/>
  <c r="AQ702" i="6"/>
  <c r="AQ703" i="6"/>
  <c r="AQ704" i="6"/>
  <c r="AQ705" i="6"/>
  <c r="AQ706" i="6"/>
  <c r="AQ707" i="6"/>
  <c r="AQ708" i="6"/>
  <c r="AQ709" i="6"/>
  <c r="AQ710" i="6"/>
  <c r="AQ711" i="6"/>
  <c r="AQ712" i="6"/>
  <c r="AQ713" i="6"/>
  <c r="AQ714" i="6"/>
  <c r="AQ715" i="6"/>
  <c r="AQ716" i="6"/>
  <c r="AQ717" i="6"/>
  <c r="AQ718" i="6"/>
  <c r="AQ719" i="6"/>
  <c r="AQ720" i="6"/>
  <c r="AQ721" i="6"/>
  <c r="AQ722" i="6"/>
  <c r="AQ723" i="6"/>
  <c r="AQ724" i="6"/>
  <c r="AQ725" i="6"/>
  <c r="AQ726" i="6"/>
  <c r="AQ727" i="6"/>
  <c r="AQ728" i="6"/>
  <c r="AQ729" i="6"/>
  <c r="AQ730" i="6"/>
  <c r="AQ731" i="6"/>
  <c r="AQ732" i="6"/>
  <c r="AQ733" i="6"/>
  <c r="AQ734" i="6"/>
  <c r="AQ735" i="6"/>
  <c r="AQ736" i="6"/>
  <c r="AQ737" i="6"/>
  <c r="AQ738" i="6"/>
  <c r="AQ739" i="6"/>
  <c r="AQ740" i="6"/>
  <c r="AQ741" i="6"/>
  <c r="AQ742" i="6"/>
  <c r="AQ743" i="6"/>
  <c r="AQ744" i="6"/>
  <c r="AQ745" i="6"/>
  <c r="AQ746" i="6"/>
  <c r="AQ747" i="6"/>
  <c r="AQ748" i="6"/>
  <c r="AQ749" i="6"/>
  <c r="AQ750" i="6"/>
  <c r="AQ751" i="6"/>
  <c r="AQ752" i="6"/>
  <c r="AQ753" i="6"/>
  <c r="AQ754" i="6"/>
  <c r="AQ755" i="6"/>
  <c r="AQ756" i="6"/>
  <c r="AQ757" i="6"/>
  <c r="AQ758" i="6"/>
  <c r="AQ759" i="6"/>
  <c r="AQ760" i="6"/>
  <c r="AQ761" i="6"/>
  <c r="AQ762" i="6"/>
  <c r="AQ763" i="6"/>
  <c r="AQ764" i="6"/>
  <c r="AQ765" i="6"/>
  <c r="AQ766" i="6"/>
  <c r="AQ767" i="6"/>
  <c r="AQ768" i="6"/>
  <c r="AQ769" i="6"/>
  <c r="AQ770" i="6"/>
  <c r="AQ771" i="6"/>
  <c r="AQ772" i="6"/>
  <c r="AQ773" i="6"/>
  <c r="AQ774" i="6"/>
  <c r="AQ775" i="6"/>
  <c r="AQ776" i="6"/>
  <c r="AQ777" i="6"/>
  <c r="AQ778" i="6"/>
  <c r="AQ779" i="6"/>
  <c r="AQ780" i="6"/>
  <c r="AQ781" i="6"/>
  <c r="AQ782" i="6"/>
  <c r="AQ783" i="6"/>
  <c r="AQ784" i="6"/>
  <c r="AQ785" i="6"/>
  <c r="AQ786" i="6"/>
  <c r="AQ787" i="6"/>
  <c r="AQ788" i="6"/>
  <c r="AQ789" i="6"/>
  <c r="AQ790" i="6"/>
  <c r="AQ791" i="6"/>
  <c r="AQ792" i="6"/>
  <c r="AQ793" i="6"/>
  <c r="AQ794" i="6"/>
  <c r="AQ795" i="6"/>
  <c r="AQ796" i="6"/>
  <c r="AQ797" i="6"/>
  <c r="AQ798" i="6"/>
  <c r="AQ799" i="6"/>
  <c r="AQ800" i="6"/>
  <c r="AQ801" i="6"/>
  <c r="AQ802" i="6"/>
  <c r="AQ803" i="6"/>
  <c r="AQ804" i="6"/>
  <c r="AQ805" i="6"/>
  <c r="AQ806" i="6"/>
  <c r="AQ807" i="6"/>
  <c r="AQ808" i="6"/>
  <c r="AQ809" i="6"/>
  <c r="AQ810" i="6"/>
  <c r="AQ811" i="6"/>
  <c r="AQ812" i="6"/>
  <c r="AQ813" i="6"/>
  <c r="AQ814" i="6"/>
  <c r="AQ815" i="6"/>
  <c r="AQ816" i="6"/>
  <c r="AQ817" i="6"/>
  <c r="AQ818" i="6"/>
  <c r="AQ819" i="6"/>
  <c r="AQ820" i="6"/>
  <c r="AQ821" i="6"/>
  <c r="AQ822" i="6"/>
  <c r="AQ823" i="6"/>
  <c r="AQ824" i="6"/>
  <c r="AQ825" i="6"/>
  <c r="AQ826" i="6"/>
  <c r="AQ827" i="6"/>
  <c r="AQ828" i="6"/>
  <c r="AQ829" i="6"/>
  <c r="AQ830" i="6"/>
  <c r="AQ831" i="6"/>
  <c r="AQ832" i="6"/>
  <c r="AQ833" i="6"/>
  <c r="AQ834" i="6"/>
  <c r="AQ835" i="6"/>
  <c r="AQ836" i="6"/>
  <c r="AQ837" i="6"/>
  <c r="AQ838" i="6"/>
  <c r="AQ839" i="6"/>
  <c r="AQ840" i="6"/>
  <c r="AQ841" i="6"/>
  <c r="AQ842" i="6"/>
  <c r="AQ843" i="6"/>
  <c r="AQ844" i="6"/>
  <c r="AQ845" i="6"/>
  <c r="AQ846" i="6"/>
  <c r="AQ847" i="6"/>
  <c r="AQ848" i="6"/>
  <c r="AQ849" i="6"/>
  <c r="AQ850" i="6"/>
  <c r="AQ851" i="6"/>
  <c r="AQ852" i="6"/>
  <c r="AQ853" i="6"/>
  <c r="AQ854" i="6"/>
  <c r="AQ855" i="6"/>
  <c r="AQ856" i="6"/>
  <c r="AQ857" i="6"/>
  <c r="AQ858" i="6"/>
  <c r="AQ859" i="6"/>
  <c r="AQ860" i="6"/>
  <c r="AQ861" i="6"/>
  <c r="AQ862" i="6"/>
  <c r="AQ863" i="6"/>
  <c r="AQ864" i="6"/>
  <c r="AQ865" i="6"/>
  <c r="AQ866" i="6"/>
  <c r="AQ867" i="6"/>
  <c r="AQ868" i="6"/>
  <c r="AQ869" i="6"/>
  <c r="AQ870" i="6"/>
  <c r="AQ871" i="6"/>
  <c r="AQ872" i="6"/>
  <c r="AQ873" i="6"/>
  <c r="AQ874" i="6"/>
  <c r="AQ875" i="6"/>
  <c r="AQ876" i="6"/>
  <c r="AQ877" i="6"/>
  <c r="AQ878" i="6"/>
  <c r="AQ879" i="6"/>
  <c r="AQ880" i="6"/>
  <c r="AQ881" i="6"/>
  <c r="AQ882" i="6"/>
  <c r="AQ883" i="6"/>
  <c r="AQ884" i="6"/>
  <c r="AQ885" i="6"/>
  <c r="AQ886" i="6"/>
  <c r="AQ887" i="6"/>
  <c r="AQ888" i="6"/>
  <c r="AQ889" i="6"/>
  <c r="AQ890" i="6"/>
  <c r="AQ891" i="6"/>
  <c r="AQ892" i="6"/>
  <c r="AQ893" i="6"/>
  <c r="AQ894" i="6"/>
  <c r="AQ895" i="6"/>
  <c r="AQ896" i="6"/>
  <c r="AQ897" i="6"/>
  <c r="AQ898" i="6"/>
  <c r="AQ899" i="6"/>
  <c r="AQ900" i="6"/>
  <c r="AQ901" i="6"/>
  <c r="AQ902" i="6"/>
  <c r="AQ903" i="6"/>
  <c r="AQ904" i="6"/>
  <c r="AQ905" i="6"/>
  <c r="AQ906" i="6"/>
  <c r="AQ907" i="6"/>
  <c r="AQ908" i="6"/>
  <c r="AQ909" i="6"/>
  <c r="AQ910" i="6"/>
  <c r="AQ911" i="6"/>
  <c r="AQ912" i="6"/>
  <c r="AQ913" i="6"/>
  <c r="AQ914" i="6"/>
  <c r="AQ915" i="6"/>
  <c r="AQ916" i="6"/>
  <c r="AQ917" i="6"/>
  <c r="AQ918" i="6"/>
  <c r="AQ919" i="6"/>
  <c r="AQ920" i="6"/>
  <c r="AQ921" i="6"/>
  <c r="AQ922" i="6"/>
  <c r="AQ923" i="6"/>
  <c r="AQ924" i="6"/>
  <c r="AQ925" i="6"/>
  <c r="AQ926" i="6"/>
  <c r="AQ927" i="6"/>
  <c r="AQ928" i="6"/>
  <c r="AQ929" i="6"/>
  <c r="AQ930" i="6"/>
  <c r="AQ931" i="6"/>
  <c r="AQ932" i="6"/>
  <c r="AQ933" i="6"/>
  <c r="AQ934" i="6"/>
  <c r="AQ935" i="6"/>
  <c r="AQ936" i="6"/>
  <c r="AQ937" i="6"/>
  <c r="AQ938" i="6"/>
  <c r="AQ939" i="6"/>
  <c r="AQ940" i="6"/>
  <c r="AQ941" i="6"/>
  <c r="AQ942" i="6"/>
  <c r="AQ943" i="6"/>
  <c r="AQ944" i="6"/>
  <c r="AQ945" i="6"/>
  <c r="AQ946" i="6"/>
  <c r="AQ947" i="6"/>
  <c r="AQ948" i="6"/>
  <c r="AQ949" i="6"/>
  <c r="AQ950" i="6"/>
  <c r="AQ951" i="6"/>
  <c r="AQ952" i="6"/>
  <c r="AQ953" i="6"/>
  <c r="AQ954" i="6"/>
  <c r="AQ955" i="6"/>
  <c r="AQ956" i="6"/>
  <c r="AQ957" i="6"/>
  <c r="AQ958" i="6"/>
  <c r="AQ959" i="6"/>
  <c r="AQ960" i="6"/>
  <c r="AQ961" i="6"/>
  <c r="AQ962" i="6"/>
  <c r="AQ963" i="6"/>
  <c r="AQ964" i="6"/>
  <c r="AQ965" i="6"/>
  <c r="AQ966" i="6"/>
  <c r="AQ967" i="6"/>
  <c r="AQ968" i="6"/>
  <c r="AQ969" i="6"/>
  <c r="AQ970" i="6"/>
  <c r="AQ971" i="6"/>
  <c r="AQ972" i="6"/>
  <c r="AQ973" i="6"/>
  <c r="AQ974" i="6"/>
  <c r="AQ975" i="6"/>
  <c r="AQ976" i="6"/>
  <c r="AQ977" i="6"/>
  <c r="AQ978" i="6"/>
  <c r="AQ979" i="6"/>
  <c r="AQ980" i="6"/>
  <c r="AQ981" i="6"/>
  <c r="AQ982" i="6"/>
  <c r="AQ983" i="6"/>
  <c r="AQ984" i="6"/>
  <c r="AQ985" i="6"/>
  <c r="AQ986" i="6"/>
  <c r="AQ987" i="6"/>
  <c r="AQ988" i="6"/>
  <c r="AQ989" i="6"/>
  <c r="AQ990" i="6"/>
  <c r="AQ991" i="6"/>
  <c r="AQ992" i="6"/>
  <c r="AQ993" i="6"/>
  <c r="AQ994" i="6"/>
  <c r="AQ995" i="6"/>
  <c r="AQ996" i="6"/>
  <c r="AQ997" i="6"/>
  <c r="AQ998" i="6"/>
  <c r="AQ999" i="6"/>
  <c r="AQ1000" i="6"/>
  <c r="AQ1001" i="6"/>
  <c r="AQ1002" i="6"/>
  <c r="AQ1003" i="6"/>
  <c r="AQ1004" i="6"/>
  <c r="AQ1005" i="6"/>
  <c r="AQ1006" i="6"/>
  <c r="AQ1007" i="6"/>
  <c r="AQ1008" i="6"/>
  <c r="AQ1009" i="6"/>
  <c r="AQ9" i="6"/>
  <c r="AQ10" i="6"/>
  <c r="AA9" i="6"/>
  <c r="Z15" i="6" s="1"/>
  <c r="AA15" i="6" s="1"/>
  <c r="AE19" i="6"/>
  <c r="AE18" i="6"/>
  <c r="AE17" i="6"/>
  <c r="AE16" i="6"/>
  <c r="AE15" i="6"/>
  <c r="AG15" i="6" s="1"/>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37" i="6"/>
  <c r="AM38" i="6"/>
  <c r="AM39" i="6"/>
  <c r="AM40" i="6"/>
  <c r="AM41" i="6"/>
  <c r="AM42" i="6"/>
  <c r="AM43" i="6"/>
  <c r="AM44" i="6"/>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9" i="6"/>
  <c r="C13" i="6"/>
  <c r="D30" i="6"/>
  <c r="D24" i="6"/>
  <c r="D25" i="6"/>
  <c r="D26" i="6"/>
  <c r="D27" i="6"/>
  <c r="D28" i="6"/>
  <c r="D23" i="6"/>
  <c r="C56" i="8" l="1"/>
  <c r="C47" i="8"/>
  <c r="C29" i="8"/>
  <c r="F59" i="8"/>
  <c r="F56" i="8"/>
  <c r="F53" i="8"/>
  <c r="F50" i="8"/>
  <c r="F47" i="8"/>
  <c r="F44" i="8"/>
  <c r="F41" i="8"/>
  <c r="F38" i="8"/>
  <c r="F35" i="8"/>
  <c r="F32" i="8"/>
  <c r="F29" i="8"/>
  <c r="F26" i="8"/>
  <c r="C59" i="8"/>
  <c r="C50" i="8"/>
  <c r="C41" i="8"/>
  <c r="C32" i="8"/>
  <c r="E58" i="8"/>
  <c r="E55" i="8"/>
  <c r="E52" i="8"/>
  <c r="E49" i="8"/>
  <c r="E46" i="8"/>
  <c r="E43" i="8"/>
  <c r="E40" i="8"/>
  <c r="E37" i="8"/>
  <c r="E34" i="8"/>
  <c r="E31" i="8"/>
  <c r="E28" i="8"/>
  <c r="E25" i="8"/>
  <c r="C53" i="8"/>
  <c r="C44" i="8"/>
  <c r="C38" i="8"/>
  <c r="C35" i="8"/>
  <c r="C26" i="8"/>
  <c r="D58" i="8"/>
  <c r="D55" i="8"/>
  <c r="D52" i="8"/>
  <c r="D49" i="8"/>
  <c r="D46" i="8"/>
  <c r="D43" i="8"/>
  <c r="D40" i="8"/>
  <c r="D37" i="8"/>
  <c r="D34" i="8"/>
  <c r="D31" i="8"/>
  <c r="D28" i="8"/>
  <c r="D25" i="8"/>
  <c r="C25" i="8"/>
  <c r="F24" i="8"/>
  <c r="C43" i="8"/>
  <c r="C40" i="8"/>
  <c r="C37" i="8"/>
  <c r="C34" i="8"/>
  <c r="C31" i="8"/>
  <c r="C28" i="8"/>
  <c r="C23" i="8"/>
  <c r="F57" i="8"/>
  <c r="F54" i="8"/>
  <c r="F51" i="8"/>
  <c r="F48" i="8"/>
  <c r="F45" i="8"/>
  <c r="F42" i="8"/>
  <c r="F39" i="8"/>
  <c r="F36" i="8"/>
  <c r="F33" i="8"/>
  <c r="F30" i="8"/>
  <c r="F27" i="8"/>
  <c r="D23" i="8"/>
  <c r="E57" i="8"/>
  <c r="E54" i="8"/>
  <c r="E51" i="8"/>
  <c r="E48" i="8"/>
  <c r="E45" i="8"/>
  <c r="E42" i="8"/>
  <c r="E39" i="8"/>
  <c r="E36" i="8"/>
  <c r="E33" i="8"/>
  <c r="E30" i="8"/>
  <c r="E27" i="8"/>
  <c r="E24" i="8"/>
  <c r="D24" i="8"/>
  <c r="C58" i="8"/>
  <c r="C55" i="8"/>
  <c r="C52" i="8"/>
  <c r="C49" i="8"/>
  <c r="C46" i="8"/>
  <c r="D57" i="8"/>
  <c r="D54" i="8"/>
  <c r="D51" i="8"/>
  <c r="D48" i="8"/>
  <c r="D45" i="8"/>
  <c r="D42" i="8"/>
  <c r="D39" i="8"/>
  <c r="D36" i="8"/>
  <c r="D33" i="8"/>
  <c r="D30" i="8"/>
  <c r="C57" i="8"/>
  <c r="C54" i="8"/>
  <c r="C51" i="8"/>
  <c r="C48" i="8"/>
  <c r="C45" i="8"/>
  <c r="C42" i="8"/>
  <c r="C39" i="8"/>
  <c r="C36" i="8"/>
  <c r="C33" i="8"/>
  <c r="C30" i="8"/>
  <c r="C27" i="8"/>
  <c r="AJ15" i="6"/>
  <c r="AG19" i="6"/>
  <c r="I7" i="7"/>
  <c r="I19" i="7"/>
  <c r="I31" i="7"/>
  <c r="I43" i="7"/>
  <c r="I55" i="7"/>
  <c r="I67" i="7"/>
  <c r="I79" i="7"/>
  <c r="I8" i="7"/>
  <c r="I20" i="7"/>
  <c r="I32" i="7"/>
  <c r="I44" i="7"/>
  <c r="I56" i="7"/>
  <c r="I68" i="7"/>
  <c r="I80" i="7"/>
  <c r="I9" i="7"/>
  <c r="I21" i="7"/>
  <c r="I33" i="7"/>
  <c r="I45" i="7"/>
  <c r="I57" i="7"/>
  <c r="I69" i="7"/>
  <c r="I81" i="7"/>
  <c r="I10" i="7"/>
  <c r="I22" i="7"/>
  <c r="I34" i="7"/>
  <c r="I46" i="7"/>
  <c r="I58" i="7"/>
  <c r="I70" i="7"/>
  <c r="I82" i="7"/>
  <c r="I77" i="7"/>
  <c r="I11" i="7"/>
  <c r="I23" i="7"/>
  <c r="I35" i="7"/>
  <c r="I47" i="7"/>
  <c r="I59" i="7"/>
  <c r="I71" i="7"/>
  <c r="I83" i="7"/>
  <c r="I65" i="7"/>
  <c r="I12" i="7"/>
  <c r="I24" i="7"/>
  <c r="I36" i="7"/>
  <c r="I48" i="7"/>
  <c r="I60" i="7"/>
  <c r="I72" i="7"/>
  <c r="I84" i="7"/>
  <c r="I53" i="7"/>
  <c r="I13" i="7"/>
  <c r="I25" i="7"/>
  <c r="I37" i="7"/>
  <c r="I49" i="7"/>
  <c r="I61" i="7"/>
  <c r="I73" i="7"/>
  <c r="I85" i="7"/>
  <c r="I89" i="7"/>
  <c r="I14" i="7"/>
  <c r="I26" i="7"/>
  <c r="I38" i="7"/>
  <c r="I50" i="7"/>
  <c r="I62" i="7"/>
  <c r="I74" i="7"/>
  <c r="I86" i="7"/>
  <c r="I17" i="7"/>
  <c r="I15" i="7"/>
  <c r="I27" i="7"/>
  <c r="I39" i="7"/>
  <c r="I51" i="7"/>
  <c r="I63" i="7"/>
  <c r="I75" i="7"/>
  <c r="I87" i="7"/>
  <c r="I29" i="7"/>
  <c r="I16" i="7"/>
  <c r="I28" i="7"/>
  <c r="I40" i="7"/>
  <c r="I52" i="7"/>
  <c r="I64" i="7"/>
  <c r="I76" i="7"/>
  <c r="I88" i="7"/>
  <c r="I41" i="7"/>
  <c r="I18" i="7"/>
  <c r="I30" i="7"/>
  <c r="I42" i="7"/>
  <c r="I54" i="7"/>
  <c r="I66" i="7"/>
  <c r="I78" i="7"/>
  <c r="AG16" i="6"/>
  <c r="Z14" i="6"/>
  <c r="AA14" i="6" s="1"/>
  <c r="AB14" i="6" s="1"/>
  <c r="Z19" i="6"/>
  <c r="AA19" i="6" s="1"/>
  <c r="AB19" i="6" s="1"/>
  <c r="AC19" i="6" s="1"/>
  <c r="Z17" i="6"/>
  <c r="AA17" i="6" s="1"/>
  <c r="AB17" i="6" s="1"/>
  <c r="AC17" i="6" s="1"/>
  <c r="Z16" i="6"/>
  <c r="AA16" i="6" s="1"/>
  <c r="AB16" i="6" s="1"/>
  <c r="AJ16" i="6"/>
  <c r="Z18" i="6"/>
  <c r="AG17" i="6"/>
  <c r="AG18" i="6"/>
  <c r="AJ18" i="6"/>
  <c r="AB15" i="6"/>
  <c r="AC15" i="6" s="1"/>
  <c r="AJ17" i="6"/>
  <c r="AJ19" i="6"/>
  <c r="AH15" i="6" l="1"/>
  <c r="AI15" i="6" s="1"/>
  <c r="AC16" i="6"/>
  <c r="AH16" i="6"/>
  <c r="AH17" i="6"/>
  <c r="AI17" i="6" s="1"/>
  <c r="AA18" i="6"/>
  <c r="AB18" i="6" s="1"/>
  <c r="AI16" i="6"/>
  <c r="AH18" i="6" l="1"/>
  <c r="AI18" i="6" s="1"/>
  <c r="AH19" i="6"/>
  <c r="AI19" i="6" s="1"/>
  <c r="AC18" i="6"/>
</calcChain>
</file>

<file path=xl/sharedStrings.xml><?xml version="1.0" encoding="utf-8"?>
<sst xmlns="http://schemas.openxmlformats.org/spreadsheetml/2006/main" count="138" uniqueCount="89">
  <si>
    <t>CA024-61</t>
  </si>
  <si>
    <t>CA024-71</t>
  </si>
  <si>
    <t>CA024-65</t>
  </si>
  <si>
    <t>Column Labels</t>
  </si>
  <si>
    <t>Grand Total</t>
  </si>
  <si>
    <t>Row Labels</t>
  </si>
  <si>
    <t>Small</t>
  </si>
  <si>
    <t>Med</t>
  </si>
  <si>
    <t>Large</t>
  </si>
  <si>
    <t>Average of O3</t>
  </si>
  <si>
    <t>StdDev of O3</t>
  </si>
  <si>
    <t>Input</t>
  </si>
  <si>
    <t>Output</t>
  </si>
  <si>
    <t>It appears that the 34.6 data has a substantially lower std dev than other sets and thus less uncertainty</t>
  </si>
  <si>
    <t>However, this is due to the variation of both input 2 and 3 throughout the data set coupled with non-linear effect of input 1</t>
  </si>
  <si>
    <t>Conclusions: Bar chart</t>
  </si>
  <si>
    <t>Conclusions: standard deviations</t>
  </si>
  <si>
    <t>It is difficult to find correlations across the 4D dataset</t>
  </si>
  <si>
    <t>However, it is clear that ouput 3 is consistently higher for input 1 at 34.6</t>
  </si>
  <si>
    <t>For 34.6</t>
  </si>
  <si>
    <t>It is clear that dependence on input 2 and 3 is very limited for this subset</t>
  </si>
  <si>
    <t>This indicates that at this level for input 1, the other inputs are effectively nullified</t>
  </si>
  <si>
    <t>For 107.8</t>
  </si>
  <si>
    <t>For 119.6</t>
  </si>
  <si>
    <t xml:space="preserve">This is the most disparate subset, it appears data point for input 3 at 1 and input 2 at 1.9 is an outlier </t>
  </si>
  <si>
    <t>With that in mind it seems that for this level of input one and small+med levels of input 2 the behaviour is similar to 34.6</t>
  </si>
  <si>
    <t>While for large values of input 2 the output drops substantially</t>
  </si>
  <si>
    <t>For this level the non-linear behaviour is most evident with a clear split and transition against input 2 values</t>
  </si>
  <si>
    <t>At small input 2 values output remains largely independent of input 3 and high</t>
  </si>
  <si>
    <t>At large values for input 2 output is again largely independent of input 3 but low</t>
  </si>
  <si>
    <t>For mid values a linear dependence on input 3 is most evident</t>
  </si>
  <si>
    <t>These conclusions fit with the physical interpretation of these variables (cannot be disclosed)</t>
  </si>
  <si>
    <t>Input 1</t>
  </si>
  <si>
    <t>Input 2</t>
  </si>
  <si>
    <t>Input 3</t>
  </si>
  <si>
    <t>Attempt 1: physically inconsistent, approach to 100% is asymptotic</t>
  </si>
  <si>
    <t>expected = 0</t>
  </si>
  <si>
    <t>expected = 100</t>
  </si>
  <si>
    <t xml:space="preserve">Attempt 2: transformed variable, fit worse but physically consistent </t>
  </si>
  <si>
    <t>Partly due to limited data (but physically consistent), input 3 is modelled indpedently of 1 and 2</t>
  </si>
  <si>
    <t>fprob</t>
  </si>
  <si>
    <t>Data</t>
  </si>
  <si>
    <t>XXX</t>
  </si>
  <si>
    <t>Calc 1</t>
  </si>
  <si>
    <t>Phys Prop 1</t>
  </si>
  <si>
    <t>Phys Prop 2</t>
  </si>
  <si>
    <t>Phys Prop 3</t>
  </si>
  <si>
    <t>Phys Prop 4</t>
  </si>
  <si>
    <t>Phys Prop 5</t>
  </si>
  <si>
    <t>Adjusted</t>
  </si>
  <si>
    <t>Var 1</t>
  </si>
  <si>
    <t>Var 2</t>
  </si>
  <si>
    <t>Xform input</t>
  </si>
  <si>
    <t>Xform output</t>
  </si>
  <si>
    <t>Calc 2</t>
  </si>
  <si>
    <t>Calc 3</t>
  </si>
  <si>
    <t>f(~Avrami)</t>
  </si>
  <si>
    <t>Param 1</t>
  </si>
  <si>
    <t>Param 2</t>
  </si>
  <si>
    <t>Xform2 output</t>
  </si>
  <si>
    <t>Output derivative</t>
  </si>
  <si>
    <t>Input derivative</t>
  </si>
  <si>
    <t>Xform2 input</t>
  </si>
  <si>
    <t>Attempt 3: probabilistic simulation (Python), requires emperical fit for prediction</t>
  </si>
  <si>
    <t>Attempt 4: using physical model based on Avrami equation</t>
  </si>
  <si>
    <t>Conclusion</t>
  </si>
  <si>
    <t>Decision made to use empirical fit of probabilistic simulation</t>
  </si>
  <si>
    <t>For input 1 and 2 established physical model already exists based on Arrhenius equation</t>
  </si>
  <si>
    <t>All values represent experimental tests</t>
  </si>
  <si>
    <t>Model</t>
  </si>
  <si>
    <t>Param 3</t>
  </si>
  <si>
    <t>Param 4</t>
  </si>
  <si>
    <t>Param 5</t>
  </si>
  <si>
    <t>Param 6</t>
  </si>
  <si>
    <t>Param 7</t>
  </si>
  <si>
    <t>Input1=1350 Fit</t>
  </si>
  <si>
    <t>Input1=1350 Data</t>
  </si>
  <si>
    <t>Input1=1250 Fit</t>
  </si>
  <si>
    <t>Input1=1250 Data</t>
  </si>
  <si>
    <t>Input1=1150 Fit</t>
  </si>
  <si>
    <t>Input1=1150 Data</t>
  </si>
  <si>
    <t>LookUp for Input 3</t>
  </si>
  <si>
    <t>Model Params</t>
  </si>
  <si>
    <t>This approach uses an input-output transformation, requiing iterative/recursive solver</t>
  </si>
  <si>
    <t>While attempt 4 demonstrates physical mechanism, iterative solution makes prediction difficult to converge</t>
  </si>
  <si>
    <t>Simplified model shown for plotting</t>
  </si>
  <si>
    <t>Plot for single value of Input 1</t>
  </si>
  <si>
    <t>3D visualization of surfaces and contours in Python:</t>
  </si>
  <si>
    <t>Conclusions for I1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</si>
</sst>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6"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center"/>
    </xf>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0" xfId="1" applyNumberFormat="1" applyFont="1"/>
    <xf numFmtId="0" fontId="0" fillId="0" borderId="0" xfId="1" applyNumberFormat="1" applyFont="1" applyFill="1"/>
    <xf numFmtId="0" fontId="4" fillId="0" borderId="0" xfId="0" applyFont="1"/>
    <xf numFmtId="165" fontId="4" fillId="0" borderId="0" xfId="0" applyNumberFormat="1" applyFont="1"/>
    <xf numFmtId="0" fontId="2" fillId="0" borderId="0" xfId="0" applyFont="1" applyAlignment="1">
      <alignment horizontal="right"/>
    </xf>
    <xf numFmtId="0" fontId="3" fillId="0" borderId="0" xfId="0" applyFont="1"/>
  </cellXfs>
  <cellStyles count="2">
    <cellStyle name="Normal" xfId="0" builtinId="0"/>
    <cellStyle name="Percent" xfId="1" builtinId="5"/>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a:pPr>
            <a:r>
              <a:rPr lang="en-NZ"/>
              <a:t>Output 3</a:t>
            </a:r>
          </a:p>
        </c:rich>
      </c:tx>
      <c:overlay val="0"/>
      <c:spPr>
        <a:noFill/>
        <a:ln>
          <a:noFill/>
        </a:ln>
        <a:effectLst/>
      </c:spPr>
    </c:title>
    <c:autoTitleDeleted val="0"/>
    <c:plotArea>
      <c:layout/>
      <c:scatterChart>
        <c:scatterStyle val="lineMarker"/>
        <c:varyColors val="0"/>
        <c:ser>
          <c:idx val="0"/>
          <c:order val="0"/>
          <c:tx>
            <c:strRef>
              <c:f>Slicer!$A$18</c:f>
              <c:strCache>
                <c:ptCount val="1"/>
                <c:pt idx="0">
                  <c:v>Small</c:v>
                </c:pt>
              </c:strCache>
            </c:strRef>
          </c:tx>
          <c:spPr>
            <a:ln w="25400">
              <a:noFill/>
            </a:ln>
          </c:spPr>
          <c:xVal>
            <c:numRef>
              <c:f>Slicer!$A$6:$A$8</c:f>
              <c:numCache>
                <c:formatCode>General</c:formatCode>
                <c:ptCount val="3"/>
                <c:pt idx="0">
                  <c:v>0.75</c:v>
                </c:pt>
                <c:pt idx="1">
                  <c:v>1</c:v>
                </c:pt>
                <c:pt idx="2">
                  <c:v>1.3</c:v>
                </c:pt>
              </c:numCache>
            </c:numRef>
          </c:xVal>
          <c:yVal>
            <c:numRef>
              <c:f>Slicer!$B$6:$B$8</c:f>
              <c:numCache>
                <c:formatCode>General</c:formatCode>
                <c:ptCount val="3"/>
                <c:pt idx="0">
                  <c:v>81</c:v>
                </c:pt>
                <c:pt idx="1">
                  <c:v>70</c:v>
                </c:pt>
                <c:pt idx="2">
                  <c:v>75</c:v>
                </c:pt>
              </c:numCache>
            </c:numRef>
          </c:yVal>
          <c:smooth val="0"/>
          <c:extLst>
            <c:ext xmlns:c16="http://schemas.microsoft.com/office/drawing/2014/chart" uri="{C3380CC4-5D6E-409C-BE32-E72D297353CC}">
              <c16:uniqueId val="{00000006-F85B-4499-9A7B-621779F23A5C}"/>
            </c:ext>
          </c:extLst>
        </c:ser>
        <c:ser>
          <c:idx val="1"/>
          <c:order val="1"/>
          <c:tx>
            <c:strRef>
              <c:f>Slicer!$A$19</c:f>
              <c:strCache>
                <c:ptCount val="1"/>
                <c:pt idx="0">
                  <c:v>Med</c:v>
                </c:pt>
              </c:strCache>
            </c:strRef>
          </c:tx>
          <c:spPr>
            <a:ln w="19050">
              <a:noFill/>
            </a:ln>
          </c:spPr>
          <c:xVal>
            <c:numRef>
              <c:f>Slicer!$A$10:$A$12</c:f>
              <c:numCache>
                <c:formatCode>General</c:formatCode>
                <c:ptCount val="3"/>
                <c:pt idx="0">
                  <c:v>0.75</c:v>
                </c:pt>
                <c:pt idx="1">
                  <c:v>1</c:v>
                </c:pt>
                <c:pt idx="2">
                  <c:v>1.3</c:v>
                </c:pt>
              </c:numCache>
            </c:numRef>
          </c:xVal>
          <c:yVal>
            <c:numRef>
              <c:f>Slicer!$B$10:$B$12</c:f>
              <c:numCache>
                <c:formatCode>General</c:formatCode>
                <c:ptCount val="3"/>
                <c:pt idx="0">
                  <c:v>49</c:v>
                </c:pt>
                <c:pt idx="1">
                  <c:v>58</c:v>
                </c:pt>
                <c:pt idx="2">
                  <c:v>65</c:v>
                </c:pt>
              </c:numCache>
            </c:numRef>
          </c:yVal>
          <c:smooth val="0"/>
          <c:extLst>
            <c:ext xmlns:c16="http://schemas.microsoft.com/office/drawing/2014/chart" uri="{C3380CC4-5D6E-409C-BE32-E72D297353CC}">
              <c16:uniqueId val="{00000007-F85B-4499-9A7B-621779F23A5C}"/>
            </c:ext>
          </c:extLst>
        </c:ser>
        <c:ser>
          <c:idx val="2"/>
          <c:order val="2"/>
          <c:tx>
            <c:strRef>
              <c:f>Slicer!$A$20</c:f>
              <c:strCache>
                <c:ptCount val="1"/>
                <c:pt idx="0">
                  <c:v>Large</c:v>
                </c:pt>
              </c:strCache>
            </c:strRef>
          </c:tx>
          <c:spPr>
            <a:ln w="19050">
              <a:noFill/>
            </a:ln>
          </c:spPr>
          <c:xVal>
            <c:numRef>
              <c:f>Slicer!$A$14:$A$16</c:f>
              <c:numCache>
                <c:formatCode>General</c:formatCode>
                <c:ptCount val="3"/>
                <c:pt idx="0">
                  <c:v>0.75</c:v>
                </c:pt>
                <c:pt idx="1">
                  <c:v>1</c:v>
                </c:pt>
                <c:pt idx="2">
                  <c:v>1.3</c:v>
                </c:pt>
              </c:numCache>
            </c:numRef>
          </c:xVal>
          <c:yVal>
            <c:numRef>
              <c:f>Slicer!$B$14:$B$16</c:f>
              <c:numCache>
                <c:formatCode>General</c:formatCode>
                <c:ptCount val="3"/>
                <c:pt idx="0">
                  <c:v>40</c:v>
                </c:pt>
                <c:pt idx="1">
                  <c:v>40</c:v>
                </c:pt>
                <c:pt idx="2">
                  <c:v>40</c:v>
                </c:pt>
              </c:numCache>
            </c:numRef>
          </c:yVal>
          <c:smooth val="0"/>
          <c:extLst>
            <c:ext xmlns:c16="http://schemas.microsoft.com/office/drawing/2014/chart" uri="{C3380CC4-5D6E-409C-BE32-E72D297353CC}">
              <c16:uniqueId val="{00000008-F85B-4499-9A7B-621779F23A5C}"/>
            </c:ext>
          </c:extLst>
        </c:ser>
        <c:dLbls>
          <c:showLegendKey val="0"/>
          <c:showVal val="0"/>
          <c:showCatName val="0"/>
          <c:showSerName val="0"/>
          <c:showPercent val="0"/>
          <c:showBubbleSize val="0"/>
        </c:dLbls>
        <c:axId val="1107433823"/>
        <c:axId val="1107432863"/>
      </c:scatterChart>
      <c:valAx>
        <c:axId val="1107433823"/>
        <c:scaling>
          <c:orientation val="minMax"/>
          <c:max val="1.5"/>
          <c:min val="0"/>
        </c:scaling>
        <c:delete val="0"/>
        <c:axPos val="b"/>
        <c:majorGridlines>
          <c:spPr>
            <a:ln w="9525" cap="flat" cmpd="sng" algn="ctr">
              <a:solidFill>
                <a:schemeClr val="tx1">
                  <a:lumMod val="15000"/>
                  <a:lumOff val="85000"/>
                </a:schemeClr>
              </a:solidFill>
              <a:round/>
            </a:ln>
            <a:effectLst/>
          </c:spPr>
        </c:majorGridlines>
        <c:title>
          <c:tx>
            <c:rich>
              <a:bodyPr/>
              <a:lstStyle/>
              <a:p>
                <a:pPr>
                  <a:defRPr/>
                </a:pPr>
                <a:r>
                  <a:rPr lang="en-NZ"/>
                  <a:t>Input 3</a:t>
                </a:r>
              </a:p>
            </c:rich>
          </c:tx>
          <c:overlay val="0"/>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vert="horz"/>
          <a:lstStyle/>
          <a:p>
            <a:pPr>
              <a:defRPr/>
            </a:pPr>
            <a:endParaRPr lang="en-US"/>
          </a:p>
        </c:txPr>
        <c:crossAx val="1107432863"/>
        <c:crosses val="autoZero"/>
        <c:crossBetween val="midCat"/>
      </c:valAx>
      <c:valAx>
        <c:axId val="1107432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a:lstStyle/>
              <a:p>
                <a:pPr>
                  <a:defRPr/>
                </a:pPr>
                <a:r>
                  <a:rPr lang="en-NZ"/>
                  <a:t>%</a:t>
                </a:r>
              </a:p>
            </c:rich>
          </c:tx>
          <c:overlay val="0"/>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vert="horz"/>
          <a:lstStyle/>
          <a:p>
            <a:pPr>
              <a:defRPr/>
            </a:pPr>
            <a:endParaRPr lang="en-US"/>
          </a:p>
        </c:txPr>
        <c:crossAx val="1107433823"/>
        <c:crosses val="autoZero"/>
        <c:crossBetween val="midCat"/>
      </c:valAx>
    </c:plotArea>
    <c:legend>
      <c:legendPos val="r"/>
      <c:layout>
        <c:manualLayout>
          <c:xMode val="edge"/>
          <c:yMode val="edge"/>
          <c:x val="0.82664982502187223"/>
          <c:y val="0.28876859142607175"/>
          <c:w val="0.11530486906958412"/>
          <c:h val="0.25082323487068947"/>
        </c:manualLayout>
      </c:layout>
      <c:overlay val="0"/>
    </c:legend>
    <c:plotVisOnly val="1"/>
    <c:dispBlanksAs val="gap"/>
    <c:showDLblsOverMax val="0"/>
    <c:extLst/>
  </c:chart>
  <c:txPr>
    <a:bodyPr/>
    <a:lstStyle/>
    <a:p>
      <a:pPr>
        <a:defRPr sz="14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[DataAnalysisAll.xlsx]Bar and StdDev!PivotTable3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and StdDev'!$B$3:$B$4</c:f>
              <c:strCache>
                <c:ptCount val="1"/>
                <c:pt idx="0">
                  <c:v>34.6</c:v>
                </c:pt>
              </c:strCache>
            </c:strRef>
          </c:tx>
          <c:spPr>
            <a:solidFill>
              <a:schemeClr val="accent1"/>
            </a:solidFill>
            <a:ln>
              <a:noFill/>
            </a:ln>
            <a:effectLst/>
          </c:spPr>
          <c:invertIfNegative val="0"/>
          <c:cat>
            <c:strRef>
              <c:f>'Bar and StdDev'!$A$5:$A$8</c:f>
              <c:strCache>
                <c:ptCount val="3"/>
                <c:pt idx="0">
                  <c:v>1.9</c:v>
                </c:pt>
                <c:pt idx="1">
                  <c:v>5.7</c:v>
                </c:pt>
                <c:pt idx="2">
                  <c:v>10</c:v>
                </c:pt>
              </c:strCache>
            </c:strRef>
          </c:cat>
          <c:val>
            <c:numRef>
              <c:f>'Bar and StdDev'!$B$5:$B$8</c:f>
              <c:numCache>
                <c:formatCode>General</c:formatCode>
                <c:ptCount val="3"/>
                <c:pt idx="0">
                  <c:v>3</c:v>
                </c:pt>
                <c:pt idx="1">
                  <c:v>3</c:v>
                </c:pt>
                <c:pt idx="2">
                  <c:v>8.1445278152471143</c:v>
                </c:pt>
              </c:numCache>
            </c:numRef>
          </c:val>
          <c:extLst>
            <c:ext xmlns:c16="http://schemas.microsoft.com/office/drawing/2014/chart" uri="{C3380CC4-5D6E-409C-BE32-E72D297353CC}">
              <c16:uniqueId val="{00000000-0F83-47EF-8D84-D6FAF235BF96}"/>
            </c:ext>
          </c:extLst>
        </c:ser>
        <c:ser>
          <c:idx val="1"/>
          <c:order val="1"/>
          <c:tx>
            <c:strRef>
              <c:f>'Bar and StdDev'!$C$3:$C$4</c:f>
              <c:strCache>
                <c:ptCount val="1"/>
                <c:pt idx="0">
                  <c:v>107.8</c:v>
                </c:pt>
              </c:strCache>
            </c:strRef>
          </c:tx>
          <c:spPr>
            <a:solidFill>
              <a:schemeClr val="accent2"/>
            </a:solidFill>
            <a:ln>
              <a:noFill/>
            </a:ln>
            <a:effectLst/>
          </c:spPr>
          <c:invertIfNegative val="0"/>
          <c:cat>
            <c:strRef>
              <c:f>'Bar and StdDev'!$A$5:$A$8</c:f>
              <c:strCache>
                <c:ptCount val="3"/>
                <c:pt idx="0">
                  <c:v>1.9</c:v>
                </c:pt>
                <c:pt idx="1">
                  <c:v>5.7</c:v>
                </c:pt>
                <c:pt idx="2">
                  <c:v>10</c:v>
                </c:pt>
              </c:strCache>
            </c:strRef>
          </c:cat>
          <c:val>
            <c:numRef>
              <c:f>'Bar and StdDev'!$C$5:$C$8</c:f>
              <c:numCache>
                <c:formatCode>General</c:formatCode>
                <c:ptCount val="3"/>
                <c:pt idx="0">
                  <c:v>14.571661996262918</c:v>
                </c:pt>
                <c:pt idx="1">
                  <c:v>1.1547005383791202</c:v>
                </c:pt>
                <c:pt idx="2">
                  <c:v>5.6862407030773401</c:v>
                </c:pt>
              </c:numCache>
            </c:numRef>
          </c:val>
          <c:extLst>
            <c:ext xmlns:c16="http://schemas.microsoft.com/office/drawing/2014/chart" uri="{C3380CC4-5D6E-409C-BE32-E72D297353CC}">
              <c16:uniqueId val="{00000001-0F83-47EF-8D84-D6FAF235BF96}"/>
            </c:ext>
          </c:extLst>
        </c:ser>
        <c:ser>
          <c:idx val="2"/>
          <c:order val="2"/>
          <c:tx>
            <c:strRef>
              <c:f>'Bar and StdDev'!$D$3:$D$4</c:f>
              <c:strCache>
                <c:ptCount val="1"/>
                <c:pt idx="0">
                  <c:v>119.6</c:v>
                </c:pt>
              </c:strCache>
            </c:strRef>
          </c:tx>
          <c:spPr>
            <a:solidFill>
              <a:schemeClr val="accent3"/>
            </a:solidFill>
            <a:ln>
              <a:noFill/>
            </a:ln>
            <a:effectLst/>
          </c:spPr>
          <c:invertIfNegative val="0"/>
          <c:cat>
            <c:strRef>
              <c:f>'Bar and StdDev'!$A$5:$A$8</c:f>
              <c:strCache>
                <c:ptCount val="3"/>
                <c:pt idx="0">
                  <c:v>1.9</c:v>
                </c:pt>
                <c:pt idx="1">
                  <c:v>5.7</c:v>
                </c:pt>
                <c:pt idx="2">
                  <c:v>10</c:v>
                </c:pt>
              </c:strCache>
            </c:strRef>
          </c:cat>
          <c:val>
            <c:numRef>
              <c:f>'Bar and StdDev'!$D$5:$D$8</c:f>
              <c:numCache>
                <c:formatCode>General</c:formatCode>
                <c:ptCount val="3"/>
                <c:pt idx="0">
                  <c:v>5.5075705472861571</c:v>
                </c:pt>
                <c:pt idx="1">
                  <c:v>8.0208062770106245</c:v>
                </c:pt>
                <c:pt idx="2">
                  <c:v>0</c:v>
                </c:pt>
              </c:numCache>
            </c:numRef>
          </c:val>
          <c:extLst>
            <c:ext xmlns:c16="http://schemas.microsoft.com/office/drawing/2014/chart" uri="{C3380CC4-5D6E-409C-BE32-E72D297353CC}">
              <c16:uniqueId val="{00000004-0F83-47EF-8D84-D6FAF235BF96}"/>
            </c:ext>
          </c:extLst>
        </c:ser>
        <c:dLbls>
          <c:showLegendKey val="0"/>
          <c:showVal val="0"/>
          <c:showCatName val="0"/>
          <c:showSerName val="0"/>
          <c:showPercent val="0"/>
          <c:showBubbleSize val="0"/>
        </c:dLbls>
        <c:gapWidth val="182"/>
        <c:axId val="1106054671"/>
        <c:axId val="1079227151"/>
      </c:barChart>
      <c:catAx>
        <c:axId val="11060546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227151"/>
        <c:crosses val="autoZero"/>
        <c:auto val="1"/>
        <c:lblAlgn val="ctr"/>
        <c:lblOffset val="100"/>
        <c:noMultiLvlLbl val="0"/>
      </c:catAx>
      <c:valAx>
        <c:axId val="10792271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054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[DataAnalysisAll.xlsx]Bar and StdDev!PivotTable4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a:t>Output</a:t>
            </a:r>
            <a:r>
              <a:rPr lang="en-NZ" baseline="0"/>
              <a:t> 3</a:t>
            </a:r>
            <a:endParaRPr lang="en-NZ"/>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and StdDev'!$T$2:$T$3</c:f>
              <c:strCache>
                <c:ptCount val="1"/>
                <c:pt idx="0">
                  <c:v>34.6</c:v>
                </c:pt>
              </c:strCache>
            </c:strRef>
          </c:tx>
          <c:spPr>
            <a:solidFill>
              <a:schemeClr val="accent1"/>
            </a:solidFill>
            <a:ln>
              <a:noFill/>
            </a:ln>
            <a:effectLst/>
          </c:spPr>
          <c:invertIfNegative val="0"/>
          <c:cat>
            <c:multiLvlStrRef>
              <c:f>'Bar and StdDev'!$S$4:$S$16</c:f>
              <c:multiLvlStrCache>
                <c:ptCount val="9"/>
                <c:lvl>
                  <c:pt idx="0">
                    <c:v>1.9</c:v>
                  </c:pt>
                  <c:pt idx="1">
                    <c:v>5.7</c:v>
                  </c:pt>
                  <c:pt idx="2">
                    <c:v>10</c:v>
                  </c:pt>
                  <c:pt idx="3">
                    <c:v>1.9</c:v>
                  </c:pt>
                  <c:pt idx="4">
                    <c:v>5.7</c:v>
                  </c:pt>
                  <c:pt idx="5">
                    <c:v>10</c:v>
                  </c:pt>
                  <c:pt idx="6">
                    <c:v>1.9</c:v>
                  </c:pt>
                  <c:pt idx="7">
                    <c:v>5.7</c:v>
                  </c:pt>
                  <c:pt idx="8">
                    <c:v>10</c:v>
                  </c:pt>
                </c:lvl>
                <c:lvl>
                  <c:pt idx="0">
                    <c:v>0.75</c:v>
                  </c:pt>
                  <c:pt idx="3">
                    <c:v>1</c:v>
                  </c:pt>
                  <c:pt idx="6">
                    <c:v>1.3</c:v>
                  </c:pt>
                </c:lvl>
              </c:multiLvlStrCache>
            </c:multiLvlStrRef>
          </c:cat>
          <c:val>
            <c:numRef>
              <c:f>'Bar and StdDev'!$T$4:$T$16</c:f>
              <c:numCache>
                <c:formatCode>General</c:formatCode>
                <c:ptCount val="9"/>
                <c:pt idx="0">
                  <c:v>86</c:v>
                </c:pt>
                <c:pt idx="1">
                  <c:v>82</c:v>
                </c:pt>
                <c:pt idx="2">
                  <c:v>70</c:v>
                </c:pt>
                <c:pt idx="3">
                  <c:v>89</c:v>
                </c:pt>
                <c:pt idx="4">
                  <c:v>85</c:v>
                </c:pt>
                <c:pt idx="5">
                  <c:v>83</c:v>
                </c:pt>
                <c:pt idx="6">
                  <c:v>83</c:v>
                </c:pt>
                <c:pt idx="7">
                  <c:v>88</c:v>
                </c:pt>
                <c:pt idx="8">
                  <c:v>85</c:v>
                </c:pt>
              </c:numCache>
            </c:numRef>
          </c:val>
          <c:extLst>
            <c:ext xmlns:c16="http://schemas.microsoft.com/office/drawing/2014/chart" uri="{C3380CC4-5D6E-409C-BE32-E72D297353CC}">
              <c16:uniqueId val="{00000000-D28A-4001-B16B-38FAC7C3D72E}"/>
            </c:ext>
          </c:extLst>
        </c:ser>
        <c:ser>
          <c:idx val="1"/>
          <c:order val="1"/>
          <c:tx>
            <c:strRef>
              <c:f>'Bar and StdDev'!$U$2:$U$3</c:f>
              <c:strCache>
                <c:ptCount val="1"/>
                <c:pt idx="0">
                  <c:v>107.8</c:v>
                </c:pt>
              </c:strCache>
            </c:strRef>
          </c:tx>
          <c:spPr>
            <a:solidFill>
              <a:schemeClr val="accent2"/>
            </a:solidFill>
            <a:ln>
              <a:noFill/>
            </a:ln>
            <a:effectLst/>
          </c:spPr>
          <c:invertIfNegative val="0"/>
          <c:cat>
            <c:multiLvlStrRef>
              <c:f>'Bar and StdDev'!$S$4:$S$16</c:f>
              <c:multiLvlStrCache>
                <c:ptCount val="9"/>
                <c:lvl>
                  <c:pt idx="0">
                    <c:v>1.9</c:v>
                  </c:pt>
                  <c:pt idx="1">
                    <c:v>5.7</c:v>
                  </c:pt>
                  <c:pt idx="2">
                    <c:v>10</c:v>
                  </c:pt>
                  <c:pt idx="3">
                    <c:v>1.9</c:v>
                  </c:pt>
                  <c:pt idx="4">
                    <c:v>5.7</c:v>
                  </c:pt>
                  <c:pt idx="5">
                    <c:v>10</c:v>
                  </c:pt>
                  <c:pt idx="6">
                    <c:v>1.9</c:v>
                  </c:pt>
                  <c:pt idx="7">
                    <c:v>5.7</c:v>
                  </c:pt>
                  <c:pt idx="8">
                    <c:v>10</c:v>
                  </c:pt>
                </c:lvl>
                <c:lvl>
                  <c:pt idx="0">
                    <c:v>0.75</c:v>
                  </c:pt>
                  <c:pt idx="3">
                    <c:v>1</c:v>
                  </c:pt>
                  <c:pt idx="6">
                    <c:v>1.3</c:v>
                  </c:pt>
                </c:lvl>
              </c:multiLvlStrCache>
            </c:multiLvlStrRef>
          </c:cat>
          <c:val>
            <c:numRef>
              <c:f>'Bar and StdDev'!$U$4:$U$16</c:f>
              <c:numCache>
                <c:formatCode>General</c:formatCode>
                <c:ptCount val="9"/>
                <c:pt idx="0">
                  <c:v>78</c:v>
                </c:pt>
                <c:pt idx="1">
                  <c:v>70</c:v>
                </c:pt>
                <c:pt idx="2">
                  <c:v>46</c:v>
                </c:pt>
                <c:pt idx="3">
                  <c:v>49</c:v>
                </c:pt>
                <c:pt idx="4">
                  <c:v>72</c:v>
                </c:pt>
                <c:pt idx="5">
                  <c:v>38</c:v>
                </c:pt>
                <c:pt idx="6">
                  <c:v>66</c:v>
                </c:pt>
                <c:pt idx="7">
                  <c:v>70</c:v>
                </c:pt>
                <c:pt idx="8">
                  <c:v>49</c:v>
                </c:pt>
              </c:numCache>
            </c:numRef>
          </c:val>
          <c:extLst>
            <c:ext xmlns:c16="http://schemas.microsoft.com/office/drawing/2014/chart" uri="{C3380CC4-5D6E-409C-BE32-E72D297353CC}">
              <c16:uniqueId val="{0000000D-D28A-4001-B16B-38FAC7C3D72E}"/>
            </c:ext>
          </c:extLst>
        </c:ser>
        <c:ser>
          <c:idx val="2"/>
          <c:order val="2"/>
          <c:tx>
            <c:strRef>
              <c:f>'Bar and StdDev'!$V$2:$V$3</c:f>
              <c:strCache>
                <c:ptCount val="1"/>
                <c:pt idx="0">
                  <c:v>119.6</c:v>
                </c:pt>
              </c:strCache>
            </c:strRef>
          </c:tx>
          <c:spPr>
            <a:solidFill>
              <a:schemeClr val="accent3"/>
            </a:solidFill>
            <a:ln>
              <a:noFill/>
            </a:ln>
            <a:effectLst/>
          </c:spPr>
          <c:invertIfNegative val="0"/>
          <c:cat>
            <c:multiLvlStrRef>
              <c:f>'Bar and StdDev'!$S$4:$S$16</c:f>
              <c:multiLvlStrCache>
                <c:ptCount val="9"/>
                <c:lvl>
                  <c:pt idx="0">
                    <c:v>1.9</c:v>
                  </c:pt>
                  <c:pt idx="1">
                    <c:v>5.7</c:v>
                  </c:pt>
                  <c:pt idx="2">
                    <c:v>10</c:v>
                  </c:pt>
                  <c:pt idx="3">
                    <c:v>1.9</c:v>
                  </c:pt>
                  <c:pt idx="4">
                    <c:v>5.7</c:v>
                  </c:pt>
                  <c:pt idx="5">
                    <c:v>10</c:v>
                  </c:pt>
                  <c:pt idx="6">
                    <c:v>1.9</c:v>
                  </c:pt>
                  <c:pt idx="7">
                    <c:v>5.7</c:v>
                  </c:pt>
                  <c:pt idx="8">
                    <c:v>10</c:v>
                  </c:pt>
                </c:lvl>
                <c:lvl>
                  <c:pt idx="0">
                    <c:v>0.75</c:v>
                  </c:pt>
                  <c:pt idx="3">
                    <c:v>1</c:v>
                  </c:pt>
                  <c:pt idx="6">
                    <c:v>1.3</c:v>
                  </c:pt>
                </c:lvl>
              </c:multiLvlStrCache>
            </c:multiLvlStrRef>
          </c:cat>
          <c:val>
            <c:numRef>
              <c:f>'Bar and StdDev'!$V$4:$V$16</c:f>
              <c:numCache>
                <c:formatCode>General</c:formatCode>
                <c:ptCount val="9"/>
                <c:pt idx="0">
                  <c:v>81</c:v>
                </c:pt>
                <c:pt idx="1">
                  <c:v>49</c:v>
                </c:pt>
                <c:pt idx="2">
                  <c:v>40</c:v>
                </c:pt>
                <c:pt idx="3">
                  <c:v>70</c:v>
                </c:pt>
                <c:pt idx="4">
                  <c:v>58</c:v>
                </c:pt>
                <c:pt idx="5">
                  <c:v>40</c:v>
                </c:pt>
                <c:pt idx="6">
                  <c:v>75</c:v>
                </c:pt>
                <c:pt idx="7">
                  <c:v>65</c:v>
                </c:pt>
                <c:pt idx="8">
                  <c:v>40</c:v>
                </c:pt>
              </c:numCache>
            </c:numRef>
          </c:val>
          <c:extLst>
            <c:ext xmlns:c16="http://schemas.microsoft.com/office/drawing/2014/chart" uri="{C3380CC4-5D6E-409C-BE32-E72D297353CC}">
              <c16:uniqueId val="{0000000E-D28A-4001-B16B-38FAC7C3D72E}"/>
            </c:ext>
          </c:extLst>
        </c:ser>
        <c:dLbls>
          <c:showLegendKey val="0"/>
          <c:showVal val="0"/>
          <c:showCatName val="0"/>
          <c:showSerName val="0"/>
          <c:showPercent val="0"/>
          <c:showBubbleSize val="0"/>
        </c:dLbls>
        <c:gapWidth val="182"/>
        <c:axId val="1285577135"/>
        <c:axId val="1285589615"/>
      </c:barChart>
      <c:catAx>
        <c:axId val="1285577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5589615"/>
        <c:crosses val="autoZero"/>
        <c:auto val="1"/>
        <c:lblAlgn val="ctr"/>
        <c:lblOffset val="100"/>
        <c:noMultiLvlLbl val="0"/>
      </c:catAx>
      <c:valAx>
        <c:axId val="12855896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5577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[DataAnalysisAll.xlsx]Bar and StdDev!PivotTable5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and StdDev'!$B$22:$B$23</c:f>
              <c:strCache>
                <c:ptCount val="1"/>
                <c:pt idx="0">
                  <c:v>34.6</c:v>
                </c:pt>
              </c:strCache>
            </c:strRef>
          </c:tx>
          <c:spPr>
            <a:solidFill>
              <a:schemeClr val="accent1"/>
            </a:solidFill>
            <a:ln>
              <a:noFill/>
            </a:ln>
            <a:effectLst/>
          </c:spPr>
          <c:invertIfNegative val="0"/>
          <c:cat>
            <c:strRef>
              <c:f>'Bar and StdDev'!$A$24:$A$27</c:f>
              <c:strCache>
                <c:ptCount val="3"/>
                <c:pt idx="0">
                  <c:v>0.75</c:v>
                </c:pt>
                <c:pt idx="1">
                  <c:v>1</c:v>
                </c:pt>
                <c:pt idx="2">
                  <c:v>1.3</c:v>
                </c:pt>
              </c:strCache>
            </c:strRef>
          </c:cat>
          <c:val>
            <c:numRef>
              <c:f>'Bar and StdDev'!$B$24:$B$27</c:f>
              <c:numCache>
                <c:formatCode>General</c:formatCode>
                <c:ptCount val="3"/>
                <c:pt idx="0">
                  <c:v>8.3266639978645678</c:v>
                </c:pt>
                <c:pt idx="1">
                  <c:v>3.0550504633039925</c:v>
                </c:pt>
                <c:pt idx="2">
                  <c:v>2.5166114784237039</c:v>
                </c:pt>
              </c:numCache>
            </c:numRef>
          </c:val>
          <c:extLst>
            <c:ext xmlns:c16="http://schemas.microsoft.com/office/drawing/2014/chart" uri="{C3380CC4-5D6E-409C-BE32-E72D297353CC}">
              <c16:uniqueId val="{00000000-BB9D-4033-8183-857F3ACA353C}"/>
            </c:ext>
          </c:extLst>
        </c:ser>
        <c:ser>
          <c:idx val="1"/>
          <c:order val="1"/>
          <c:tx>
            <c:strRef>
              <c:f>'Bar and StdDev'!$C$22:$C$23</c:f>
              <c:strCache>
                <c:ptCount val="1"/>
                <c:pt idx="0">
                  <c:v>107.8</c:v>
                </c:pt>
              </c:strCache>
            </c:strRef>
          </c:tx>
          <c:spPr>
            <a:solidFill>
              <a:schemeClr val="accent2"/>
            </a:solidFill>
            <a:ln>
              <a:noFill/>
            </a:ln>
            <a:effectLst/>
          </c:spPr>
          <c:invertIfNegative val="0"/>
          <c:cat>
            <c:strRef>
              <c:f>'Bar and StdDev'!$A$24:$A$27</c:f>
              <c:strCache>
                <c:ptCount val="3"/>
                <c:pt idx="0">
                  <c:v>0.75</c:v>
                </c:pt>
                <c:pt idx="1">
                  <c:v>1</c:v>
                </c:pt>
                <c:pt idx="2">
                  <c:v>1.3</c:v>
                </c:pt>
              </c:strCache>
            </c:strRef>
          </c:cat>
          <c:val>
            <c:numRef>
              <c:f>'Bar and StdDev'!$C$24:$C$27</c:f>
              <c:numCache>
                <c:formatCode>General</c:formatCode>
                <c:ptCount val="3"/>
                <c:pt idx="0">
                  <c:v>16.653327995729054</c:v>
                </c:pt>
                <c:pt idx="1">
                  <c:v>17.349351572897472</c:v>
                </c:pt>
                <c:pt idx="2">
                  <c:v>11.150485789118473</c:v>
                </c:pt>
              </c:numCache>
            </c:numRef>
          </c:val>
          <c:extLst>
            <c:ext xmlns:c16="http://schemas.microsoft.com/office/drawing/2014/chart" uri="{C3380CC4-5D6E-409C-BE32-E72D297353CC}">
              <c16:uniqueId val="{00000001-BB9D-4033-8183-857F3ACA353C}"/>
            </c:ext>
          </c:extLst>
        </c:ser>
        <c:ser>
          <c:idx val="2"/>
          <c:order val="2"/>
          <c:tx>
            <c:strRef>
              <c:f>'Bar and StdDev'!$D$22:$D$23</c:f>
              <c:strCache>
                <c:ptCount val="1"/>
                <c:pt idx="0">
                  <c:v>119.6</c:v>
                </c:pt>
              </c:strCache>
            </c:strRef>
          </c:tx>
          <c:spPr>
            <a:solidFill>
              <a:schemeClr val="accent3"/>
            </a:solidFill>
            <a:ln>
              <a:noFill/>
            </a:ln>
            <a:effectLst/>
          </c:spPr>
          <c:invertIfNegative val="0"/>
          <c:cat>
            <c:strRef>
              <c:f>'Bar and StdDev'!$A$24:$A$27</c:f>
              <c:strCache>
                <c:ptCount val="3"/>
                <c:pt idx="0">
                  <c:v>0.75</c:v>
                </c:pt>
                <c:pt idx="1">
                  <c:v>1</c:v>
                </c:pt>
                <c:pt idx="2">
                  <c:v>1.3</c:v>
                </c:pt>
              </c:strCache>
            </c:strRef>
          </c:cat>
          <c:val>
            <c:numRef>
              <c:f>'Bar and StdDev'!$D$24:$D$27</c:f>
              <c:numCache>
                <c:formatCode>General</c:formatCode>
                <c:ptCount val="3"/>
                <c:pt idx="0">
                  <c:v>21.548395145191975</c:v>
                </c:pt>
                <c:pt idx="1">
                  <c:v>15.0996688705415</c:v>
                </c:pt>
                <c:pt idx="2">
                  <c:v>18.027756377319946</c:v>
                </c:pt>
              </c:numCache>
            </c:numRef>
          </c:val>
          <c:extLst>
            <c:ext xmlns:c16="http://schemas.microsoft.com/office/drawing/2014/chart" uri="{C3380CC4-5D6E-409C-BE32-E72D297353CC}">
              <c16:uniqueId val="{00000002-BB9D-4033-8183-857F3ACA353C}"/>
            </c:ext>
          </c:extLst>
        </c:ser>
        <c:dLbls>
          <c:showLegendKey val="0"/>
          <c:showVal val="0"/>
          <c:showCatName val="0"/>
          <c:showSerName val="0"/>
          <c:showPercent val="0"/>
          <c:showBubbleSize val="0"/>
        </c:dLbls>
        <c:gapWidth val="182"/>
        <c:axId val="1346374416"/>
        <c:axId val="1346372976"/>
      </c:barChart>
      <c:catAx>
        <c:axId val="1346374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6372976"/>
        <c:crosses val="autoZero"/>
        <c:auto val="1"/>
        <c:lblAlgn val="ctr"/>
        <c:lblOffset val="100"/>
        <c:noMultiLvlLbl val="0"/>
      </c:catAx>
      <c:valAx>
        <c:axId val="1346372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6374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NZ"/>
              <a:t>Output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6382846212020109E-2"/>
          <c:y val="0.1035249042145594"/>
          <c:w val="0.88394399852560801"/>
          <c:h val="0.84747558853993821"/>
        </c:manualLayout>
      </c:layout>
      <c:surface3DChart>
        <c:wireframe val="1"/>
        <c:ser>
          <c:idx val="0"/>
          <c:order val="0"/>
          <c:tx>
            <c:strRef>
              <c:f>'Full 3D visual'!$C$22</c:f>
              <c:strCache>
                <c:ptCount val="1"/>
                <c:pt idx="0">
                  <c:v>0.1</c:v>
                </c:pt>
              </c:strCache>
            </c:strRef>
          </c:tx>
          <c:spPr>
            <a:ln w="9525" cap="rnd">
              <a:solidFill>
                <a:schemeClr val="accent1"/>
              </a:solidFill>
              <a:round/>
            </a:ln>
            <a:effectLst>
              <a:outerShdw blurRad="57150" dist="19050" dir="5400000" algn="ctr" rotWithShape="0">
                <a:srgbClr val="000000">
                  <a:alpha val="63000"/>
                </a:srgbClr>
              </a:outerShdw>
            </a:effectLst>
          </c:spPr>
          <c:cat>
            <c:numRef>
              <c:f>'Full 3D visual'!$B$23:$B$59</c:f>
              <c:numCache>
                <c:formatCode>General</c:formatCode>
                <c:ptCount val="37"/>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numCache>
            </c:numRef>
          </c:cat>
          <c:val>
            <c:numRef>
              <c:f>'Full 3D visual'!$C$23:$C$59</c:f>
              <c:numCache>
                <c:formatCode>General</c:formatCode>
                <c:ptCount val="37"/>
                <c:pt idx="0">
                  <c:v>0</c:v>
                </c:pt>
                <c:pt idx="1">
                  <c:v>1.1972898217288332</c:v>
                </c:pt>
                <c:pt idx="2">
                  <c:v>2.3945796434576665</c:v>
                </c:pt>
                <c:pt idx="3">
                  <c:v>3.5918694651864995</c:v>
                </c:pt>
                <c:pt idx="4">
                  <c:v>4.789159286915333</c:v>
                </c:pt>
                <c:pt idx="5">
                  <c:v>5.9864491086441651</c:v>
                </c:pt>
                <c:pt idx="6">
                  <c:v>7.183738930372999</c:v>
                </c:pt>
                <c:pt idx="7">
                  <c:v>8.3810287521018303</c:v>
                </c:pt>
                <c:pt idx="8">
                  <c:v>9.578318573830666</c:v>
                </c:pt>
                <c:pt idx="9">
                  <c:v>10.775608395559496</c:v>
                </c:pt>
                <c:pt idx="10">
                  <c:v>11.97289821728833</c:v>
                </c:pt>
                <c:pt idx="11">
                  <c:v>13.170188039017164</c:v>
                </c:pt>
                <c:pt idx="12">
                  <c:v>14.367477860745998</c:v>
                </c:pt>
                <c:pt idx="13">
                  <c:v>15.56476768247483</c:v>
                </c:pt>
                <c:pt idx="14">
                  <c:v>16.762057504203661</c:v>
                </c:pt>
                <c:pt idx="15">
                  <c:v>17.959347325932494</c:v>
                </c:pt>
                <c:pt idx="16">
                  <c:v>19.156637147661332</c:v>
                </c:pt>
                <c:pt idx="17">
                  <c:v>20.353926969390166</c:v>
                </c:pt>
                <c:pt idx="18">
                  <c:v>21.551216791118993</c:v>
                </c:pt>
                <c:pt idx="19">
                  <c:v>22.748506612847827</c:v>
                </c:pt>
                <c:pt idx="20">
                  <c:v>23.945796434576661</c:v>
                </c:pt>
                <c:pt idx="21">
                  <c:v>25.143086256305491</c:v>
                </c:pt>
                <c:pt idx="22">
                  <c:v>26.340376078034328</c:v>
                </c:pt>
                <c:pt idx="23">
                  <c:v>27.537665899763159</c:v>
                </c:pt>
                <c:pt idx="24">
                  <c:v>28.734955721491996</c:v>
                </c:pt>
                <c:pt idx="25">
                  <c:v>29.932245543220827</c:v>
                </c:pt>
                <c:pt idx="26">
                  <c:v>31.12953536494966</c:v>
                </c:pt>
                <c:pt idx="27">
                  <c:v>32.326825186678491</c:v>
                </c:pt>
                <c:pt idx="28">
                  <c:v>33.524115008407321</c:v>
                </c:pt>
                <c:pt idx="29">
                  <c:v>34.721404830136159</c:v>
                </c:pt>
                <c:pt idx="30">
                  <c:v>35.918694651864989</c:v>
                </c:pt>
                <c:pt idx="31">
                  <c:v>37.115984473593819</c:v>
                </c:pt>
                <c:pt idx="32">
                  <c:v>38.313274295322664</c:v>
                </c:pt>
                <c:pt idx="33">
                  <c:v>39.510564117051494</c:v>
                </c:pt>
                <c:pt idx="34">
                  <c:v>40.707853938780332</c:v>
                </c:pt>
                <c:pt idx="35">
                  <c:v>41.905143760509162</c:v>
                </c:pt>
                <c:pt idx="36">
                  <c:v>43.102433582237985</c:v>
                </c:pt>
              </c:numCache>
            </c:numRef>
          </c:val>
          <c:extLst>
            <c:ext xmlns:c16="http://schemas.microsoft.com/office/drawing/2014/chart" uri="{C3380CC4-5D6E-409C-BE32-E72D297353CC}">
              <c16:uniqueId val="{00000005-1A75-44BC-BCE2-C519BA8E5769}"/>
            </c:ext>
          </c:extLst>
        </c:ser>
        <c:ser>
          <c:idx val="1"/>
          <c:order val="1"/>
          <c:tx>
            <c:strRef>
              <c:f>'Full 3D visual'!$D$22</c:f>
              <c:strCache>
                <c:ptCount val="1"/>
                <c:pt idx="0">
                  <c:v>0.2</c:v>
                </c:pt>
              </c:strCache>
            </c:strRef>
          </c:tx>
          <c:spPr>
            <a:ln w="9525" cap="rnd">
              <a:solidFill>
                <a:schemeClr val="accent2"/>
              </a:solidFill>
              <a:round/>
            </a:ln>
            <a:effectLst>
              <a:outerShdw blurRad="57150" dist="19050" dir="5400000" algn="ctr" rotWithShape="0">
                <a:srgbClr val="000000">
                  <a:alpha val="63000"/>
                </a:srgbClr>
              </a:outerShdw>
            </a:effectLst>
          </c:spPr>
          <c:cat>
            <c:numRef>
              <c:f>'Full 3D visual'!$B$23:$B$59</c:f>
              <c:numCache>
                <c:formatCode>General</c:formatCode>
                <c:ptCount val="37"/>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numCache>
            </c:numRef>
          </c:cat>
          <c:val>
            <c:numRef>
              <c:f>'Full 3D visual'!$D$23:$D$59</c:f>
              <c:numCache>
                <c:formatCode>General</c:formatCode>
                <c:ptCount val="37"/>
                <c:pt idx="0">
                  <c:v>0</c:v>
                </c:pt>
                <c:pt idx="1">
                  <c:v>2.2689588927181106</c:v>
                </c:pt>
                <c:pt idx="2">
                  <c:v>4.5379177854362212</c:v>
                </c:pt>
                <c:pt idx="3">
                  <c:v>6.8068766781543308</c:v>
                </c:pt>
                <c:pt idx="4">
                  <c:v>9.0758355708724423</c:v>
                </c:pt>
                <c:pt idx="5">
                  <c:v>11.344794463590551</c:v>
                </c:pt>
                <c:pt idx="6">
                  <c:v>13.613753356308662</c:v>
                </c:pt>
                <c:pt idx="7">
                  <c:v>15.882712249026772</c:v>
                </c:pt>
                <c:pt idx="8">
                  <c:v>18.151671141744885</c:v>
                </c:pt>
                <c:pt idx="9">
                  <c:v>20.420630034462992</c:v>
                </c:pt>
                <c:pt idx="10">
                  <c:v>22.689588927181102</c:v>
                </c:pt>
                <c:pt idx="11">
                  <c:v>24.958547819899216</c:v>
                </c:pt>
                <c:pt idx="12">
                  <c:v>27.227506712617323</c:v>
                </c:pt>
                <c:pt idx="13">
                  <c:v>29.496465605335437</c:v>
                </c:pt>
                <c:pt idx="14">
                  <c:v>31.765424498053545</c:v>
                </c:pt>
                <c:pt idx="15">
                  <c:v>34.034383390771652</c:v>
                </c:pt>
                <c:pt idx="16">
                  <c:v>36.303342283489769</c:v>
                </c:pt>
                <c:pt idx="17">
                  <c:v>38.572301176207887</c:v>
                </c:pt>
                <c:pt idx="18">
                  <c:v>40.841260068925983</c:v>
                </c:pt>
                <c:pt idx="19">
                  <c:v>43.110218961644101</c:v>
                </c:pt>
                <c:pt idx="20">
                  <c:v>45.379177854362204</c:v>
                </c:pt>
                <c:pt idx="21">
                  <c:v>47.648136747080308</c:v>
                </c:pt>
                <c:pt idx="22">
                  <c:v>49.917095639798433</c:v>
                </c:pt>
                <c:pt idx="23">
                  <c:v>52.186054532516536</c:v>
                </c:pt>
                <c:pt idx="24">
                  <c:v>54.455013425234647</c:v>
                </c:pt>
                <c:pt idx="25">
                  <c:v>56.72397231795275</c:v>
                </c:pt>
                <c:pt idx="26">
                  <c:v>58.992931210670875</c:v>
                </c:pt>
                <c:pt idx="27">
                  <c:v>61.261890103388986</c:v>
                </c:pt>
                <c:pt idx="28">
                  <c:v>63.530848996107089</c:v>
                </c:pt>
                <c:pt idx="29">
                  <c:v>65.7998078888252</c:v>
                </c:pt>
                <c:pt idx="30">
                  <c:v>68.068766781543303</c:v>
                </c:pt>
                <c:pt idx="31">
                  <c:v>70.337725674261407</c:v>
                </c:pt>
                <c:pt idx="32">
                  <c:v>72.606684566979538</c:v>
                </c:pt>
                <c:pt idx="33">
                  <c:v>74.875643459697656</c:v>
                </c:pt>
                <c:pt idx="34">
                  <c:v>77.144602352415774</c:v>
                </c:pt>
                <c:pt idx="35">
                  <c:v>79.413561245133863</c:v>
                </c:pt>
                <c:pt idx="36">
                  <c:v>81.682520137851967</c:v>
                </c:pt>
              </c:numCache>
            </c:numRef>
          </c:val>
          <c:extLst>
            <c:ext xmlns:c16="http://schemas.microsoft.com/office/drawing/2014/chart" uri="{C3380CC4-5D6E-409C-BE32-E72D297353CC}">
              <c16:uniqueId val="{00000006-1A75-44BC-BCE2-C519BA8E5769}"/>
            </c:ext>
          </c:extLst>
        </c:ser>
        <c:ser>
          <c:idx val="2"/>
          <c:order val="2"/>
          <c:tx>
            <c:strRef>
              <c:f>'Full 3D visual'!$E$22</c:f>
              <c:strCache>
                <c:ptCount val="1"/>
                <c:pt idx="0">
                  <c:v>0.4</c:v>
                </c:pt>
              </c:strCache>
            </c:strRef>
          </c:tx>
          <c:spPr>
            <a:ln w="9525" cap="rnd">
              <a:solidFill>
                <a:schemeClr val="accent3"/>
              </a:solidFill>
              <a:round/>
            </a:ln>
            <a:effectLst>
              <a:outerShdw blurRad="57150" dist="19050" dir="5400000" algn="ctr" rotWithShape="0">
                <a:srgbClr val="000000">
                  <a:alpha val="63000"/>
                </a:srgbClr>
              </a:outerShdw>
            </a:effectLst>
          </c:spPr>
          <c:cat>
            <c:numRef>
              <c:f>'Full 3D visual'!$B$23:$B$59</c:f>
              <c:numCache>
                <c:formatCode>General</c:formatCode>
                <c:ptCount val="37"/>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numCache>
            </c:numRef>
          </c:cat>
          <c:val>
            <c:numRef>
              <c:f>'Full 3D visual'!$E$23:$E$59</c:f>
              <c:numCache>
                <c:formatCode>General</c:formatCode>
                <c:ptCount val="37"/>
                <c:pt idx="0">
                  <c:v>0</c:v>
                </c:pt>
                <c:pt idx="1">
                  <c:v>3.3126835203662832</c:v>
                </c:pt>
                <c:pt idx="2">
                  <c:v>6.6253670407325664</c:v>
                </c:pt>
                <c:pt idx="3">
                  <c:v>9.9380505610988479</c:v>
                </c:pt>
                <c:pt idx="4">
                  <c:v>13.250734081465133</c:v>
                </c:pt>
                <c:pt idx="5">
                  <c:v>16.563417601831411</c:v>
                </c:pt>
                <c:pt idx="6">
                  <c:v>19.876101122197696</c:v>
                </c:pt>
                <c:pt idx="7">
                  <c:v>23.188784642563977</c:v>
                </c:pt>
                <c:pt idx="8">
                  <c:v>26.501468162930266</c:v>
                </c:pt>
                <c:pt idx="9">
                  <c:v>29.81415168329654</c:v>
                </c:pt>
                <c:pt idx="10">
                  <c:v>33.126835203662822</c:v>
                </c:pt>
                <c:pt idx="11">
                  <c:v>36.439518724029114</c:v>
                </c:pt>
                <c:pt idx="12">
                  <c:v>39.752202244395392</c:v>
                </c:pt>
                <c:pt idx="13">
                  <c:v>43.064885764761677</c:v>
                </c:pt>
                <c:pt idx="14">
                  <c:v>46.377569285127954</c:v>
                </c:pt>
                <c:pt idx="15">
                  <c:v>49.690252805494239</c:v>
                </c:pt>
                <c:pt idx="16">
                  <c:v>53.002936325860531</c:v>
                </c:pt>
                <c:pt idx="17">
                  <c:v>56.315619846226816</c:v>
                </c:pt>
                <c:pt idx="18">
                  <c:v>59.62830336659308</c:v>
                </c:pt>
                <c:pt idx="19">
                  <c:v>62.940986886959372</c:v>
                </c:pt>
                <c:pt idx="20">
                  <c:v>66.253670407325643</c:v>
                </c:pt>
                <c:pt idx="21">
                  <c:v>69.566353927691921</c:v>
                </c:pt>
                <c:pt idx="22">
                  <c:v>72.879037448058227</c:v>
                </c:pt>
                <c:pt idx="23">
                  <c:v>76.191720968424505</c:v>
                </c:pt>
                <c:pt idx="24">
                  <c:v>79.504404488790783</c:v>
                </c:pt>
                <c:pt idx="25">
                  <c:v>82.817088009157061</c:v>
                </c:pt>
                <c:pt idx="26">
                  <c:v>86.129771529523353</c:v>
                </c:pt>
                <c:pt idx="27">
                  <c:v>89.442455049889631</c:v>
                </c:pt>
                <c:pt idx="28">
                  <c:v>92.755138570255909</c:v>
                </c:pt>
                <c:pt idx="29">
                  <c:v>96.067822090622201</c:v>
                </c:pt>
                <c:pt idx="30">
                  <c:v>99.380505610988479</c:v>
                </c:pt>
                <c:pt idx="31">
                  <c:v>102.69318913135474</c:v>
                </c:pt>
                <c:pt idx="32">
                  <c:v>106.00587265172106</c:v>
                </c:pt>
                <c:pt idx="33">
                  <c:v>109.31855617208734</c:v>
                </c:pt>
                <c:pt idx="34">
                  <c:v>112.63123969245363</c:v>
                </c:pt>
                <c:pt idx="35">
                  <c:v>115.9439232128199</c:v>
                </c:pt>
                <c:pt idx="36">
                  <c:v>119.25660673318616</c:v>
                </c:pt>
              </c:numCache>
            </c:numRef>
          </c:val>
          <c:extLst>
            <c:ext xmlns:c16="http://schemas.microsoft.com/office/drawing/2014/chart" uri="{C3380CC4-5D6E-409C-BE32-E72D297353CC}">
              <c16:uniqueId val="{00000007-1A75-44BC-BCE2-C519BA8E5769}"/>
            </c:ext>
          </c:extLst>
        </c:ser>
        <c:ser>
          <c:idx val="3"/>
          <c:order val="3"/>
          <c:tx>
            <c:strRef>
              <c:f>'Full 3D visual'!$F$22</c:f>
              <c:strCache>
                <c:ptCount val="1"/>
                <c:pt idx="0">
                  <c:v>0.8</c:v>
                </c:pt>
              </c:strCache>
            </c:strRef>
          </c:tx>
          <c:spPr>
            <a:ln w="9525" cap="rnd">
              <a:solidFill>
                <a:schemeClr val="accent4"/>
              </a:solidFill>
              <a:round/>
            </a:ln>
            <a:effectLst>
              <a:outerShdw blurRad="57150" dist="19050" dir="5400000" algn="ctr" rotWithShape="0">
                <a:srgbClr val="000000">
                  <a:alpha val="63000"/>
                </a:srgbClr>
              </a:outerShdw>
            </a:effectLst>
          </c:spPr>
          <c:cat>
            <c:numRef>
              <c:f>'Full 3D visual'!$B$23:$B$59</c:f>
              <c:numCache>
                <c:formatCode>General</c:formatCode>
                <c:ptCount val="37"/>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numCache>
            </c:numRef>
          </c:cat>
          <c:val>
            <c:numRef>
              <c:f>'Full 3D visual'!$F$23:$F$59</c:f>
              <c:numCache>
                <c:formatCode>General</c:formatCode>
                <c:ptCount val="37"/>
                <c:pt idx="0">
                  <c:v>0</c:v>
                </c:pt>
                <c:pt idx="1">
                  <c:v>3.6108607262633381</c:v>
                </c:pt>
                <c:pt idx="2">
                  <c:v>7.2217214525266762</c:v>
                </c:pt>
                <c:pt idx="3">
                  <c:v>10.832582178790011</c:v>
                </c:pt>
                <c:pt idx="4">
                  <c:v>14.443442905053352</c:v>
                </c:pt>
                <c:pt idx="5">
                  <c:v>18.054303631316685</c:v>
                </c:pt>
                <c:pt idx="6">
                  <c:v>21.665164357580021</c:v>
                </c:pt>
                <c:pt idx="7">
                  <c:v>25.276025083843361</c:v>
                </c:pt>
                <c:pt idx="8">
                  <c:v>28.886885810106705</c:v>
                </c:pt>
                <c:pt idx="9">
                  <c:v>32.49774653637003</c:v>
                </c:pt>
                <c:pt idx="10">
                  <c:v>36.10860726263337</c:v>
                </c:pt>
                <c:pt idx="11">
                  <c:v>39.71946798889671</c:v>
                </c:pt>
                <c:pt idx="12">
                  <c:v>43.330328715160043</c:v>
                </c:pt>
                <c:pt idx="13">
                  <c:v>46.94118944142339</c:v>
                </c:pt>
                <c:pt idx="14">
                  <c:v>50.552050167686723</c:v>
                </c:pt>
                <c:pt idx="15">
                  <c:v>54.162910893950055</c:v>
                </c:pt>
                <c:pt idx="16">
                  <c:v>57.77377162021341</c:v>
                </c:pt>
                <c:pt idx="17">
                  <c:v>61.384632346476742</c:v>
                </c:pt>
                <c:pt idx="18">
                  <c:v>64.995493072740061</c:v>
                </c:pt>
                <c:pt idx="19">
                  <c:v>68.606353799003401</c:v>
                </c:pt>
                <c:pt idx="20">
                  <c:v>72.217214525266741</c:v>
                </c:pt>
                <c:pt idx="21">
                  <c:v>75.828075251530066</c:v>
                </c:pt>
                <c:pt idx="22">
                  <c:v>79.43893597779342</c:v>
                </c:pt>
                <c:pt idx="23">
                  <c:v>83.04979670405676</c:v>
                </c:pt>
                <c:pt idx="24">
                  <c:v>86.660657430320086</c:v>
                </c:pt>
                <c:pt idx="25">
                  <c:v>90.271518156583426</c:v>
                </c:pt>
                <c:pt idx="26">
                  <c:v>93.88237888284678</c:v>
                </c:pt>
                <c:pt idx="27">
                  <c:v>97.493239609110105</c:v>
                </c:pt>
                <c:pt idx="28">
                  <c:v>101.10410033537345</c:v>
                </c:pt>
                <c:pt idx="29">
                  <c:v>104.71496106163679</c:v>
                </c:pt>
                <c:pt idx="30">
                  <c:v>108.32582178790011</c:v>
                </c:pt>
                <c:pt idx="31">
                  <c:v>111.93668251416344</c:v>
                </c:pt>
                <c:pt idx="32">
                  <c:v>115.54754324042682</c:v>
                </c:pt>
                <c:pt idx="33">
                  <c:v>119.15840396669014</c:v>
                </c:pt>
                <c:pt idx="34">
                  <c:v>122.76926469295348</c:v>
                </c:pt>
                <c:pt idx="35">
                  <c:v>126.38012541921681</c:v>
                </c:pt>
                <c:pt idx="36">
                  <c:v>129.99098614548012</c:v>
                </c:pt>
              </c:numCache>
            </c:numRef>
          </c:val>
          <c:extLst>
            <c:ext xmlns:c16="http://schemas.microsoft.com/office/drawing/2014/chart" uri="{C3380CC4-5D6E-409C-BE32-E72D297353CC}">
              <c16:uniqueId val="{00000008-1A75-44BC-BCE2-C519BA8E5769}"/>
            </c:ext>
          </c:extLst>
        </c:ser>
        <c:bandFmts>
          <c:bandFmt>
            <c:idx val="0"/>
            <c:spPr>
              <a:ln w="9525" cap="rnd">
                <a:solidFill>
                  <a:schemeClr val="accent1"/>
                </a:solidFill>
                <a:round/>
              </a:ln>
              <a:effectLst>
                <a:outerShdw blurRad="57150" dist="19050" dir="5400000" algn="ctr" rotWithShape="0">
                  <a:srgbClr val="000000">
                    <a:alpha val="63000"/>
                  </a:srgbClr>
                </a:outerShdw>
              </a:effectLst>
            </c:spPr>
          </c:bandFmt>
          <c:bandFmt>
            <c:idx val="1"/>
            <c:spPr>
              <a:ln w="9525" cap="rnd">
                <a:solidFill>
                  <a:schemeClr val="accent2"/>
                </a:solidFill>
                <a:round/>
              </a:ln>
              <a:effectLst>
                <a:outerShdw blurRad="57150" dist="19050" dir="5400000" algn="ctr" rotWithShape="0">
                  <a:srgbClr val="000000">
                    <a:alpha val="63000"/>
                  </a:srgbClr>
                </a:outerShdw>
              </a:effectLst>
            </c:spPr>
          </c:bandFmt>
          <c:bandFmt>
            <c:idx val="2"/>
            <c:spPr>
              <a:ln w="9525" cap="rnd">
                <a:solidFill>
                  <a:schemeClr val="accent3"/>
                </a:solidFill>
                <a:round/>
              </a:ln>
              <a:effectLst>
                <a:outerShdw blurRad="57150" dist="19050" dir="5400000" algn="ctr" rotWithShape="0">
                  <a:srgbClr val="000000">
                    <a:alpha val="63000"/>
                  </a:srgbClr>
                </a:outerShdw>
              </a:effectLst>
            </c:spPr>
          </c:bandFmt>
          <c:bandFmt>
            <c:idx val="3"/>
            <c:spPr>
              <a:ln w="9525" cap="rnd">
                <a:solidFill>
                  <a:schemeClr val="accent4"/>
                </a:solidFill>
                <a:round/>
              </a:ln>
              <a:effectLst>
                <a:outerShdw blurRad="57150" dist="19050" dir="5400000" algn="ctr" rotWithShape="0">
                  <a:srgbClr val="000000">
                    <a:alpha val="63000"/>
                  </a:srgbClr>
                </a:outerShdw>
              </a:effectLst>
            </c:spPr>
          </c:bandFmt>
          <c:bandFmt>
            <c:idx val="4"/>
            <c:spPr>
              <a:ln w="9525" cap="rnd">
                <a:solidFill>
                  <a:schemeClr val="accent5"/>
                </a:solidFill>
                <a:round/>
              </a:ln>
              <a:effectLst>
                <a:outerShdw blurRad="57150" dist="19050" dir="5400000" algn="ctr" rotWithShape="0">
                  <a:srgbClr val="000000">
                    <a:alpha val="63000"/>
                  </a:srgbClr>
                </a:outerShdw>
              </a:effectLst>
            </c:spPr>
          </c:bandFmt>
          <c:bandFmt>
            <c:idx val="5"/>
            <c:spPr>
              <a:ln w="9525" cap="rnd">
                <a:solidFill>
                  <a:schemeClr val="accent6"/>
                </a:solidFill>
                <a:round/>
              </a:ln>
              <a:effectLst>
                <a:outerShdw blurRad="57150" dist="19050" dir="5400000" algn="ctr" rotWithShape="0">
                  <a:srgbClr val="000000">
                    <a:alpha val="63000"/>
                  </a:srgbClr>
                </a:outerShdw>
              </a:effectLst>
            </c:spPr>
          </c:bandFmt>
          <c:bandFmt>
            <c:idx val="6"/>
            <c:spPr>
              <a:ln w="9525" cap="rnd">
                <a:solidFill>
                  <a:schemeClr val="accent1">
                    <a:lumMod val="60000"/>
                  </a:schemeClr>
                </a:solidFill>
                <a:round/>
              </a:ln>
              <a:effectLst>
                <a:outerShdw blurRad="57150" dist="19050" dir="5400000" algn="ctr" rotWithShape="0">
                  <a:srgbClr val="000000">
                    <a:alpha val="63000"/>
                  </a:srgbClr>
                </a:outerShdw>
              </a:effectLst>
            </c:spPr>
          </c:bandFmt>
          <c:bandFmt>
            <c:idx val="7"/>
            <c:spPr>
              <a:ln w="9525" cap="rnd">
                <a:solidFill>
                  <a:schemeClr val="accent2">
                    <a:lumMod val="60000"/>
                  </a:schemeClr>
                </a:solidFill>
                <a:round/>
              </a:ln>
              <a:effectLst>
                <a:outerShdw blurRad="57150" dist="19050" dir="5400000" algn="ctr" rotWithShape="0">
                  <a:srgbClr val="000000">
                    <a:alpha val="63000"/>
                  </a:srgbClr>
                </a:outerShdw>
              </a:effectLst>
            </c:spPr>
          </c:bandFmt>
          <c:bandFmt>
            <c:idx val="8"/>
            <c:spPr>
              <a:ln w="9525" cap="rnd">
                <a:solidFill>
                  <a:schemeClr val="accent3">
                    <a:lumMod val="60000"/>
                  </a:schemeClr>
                </a:solidFill>
                <a:round/>
              </a:ln>
              <a:effectLst>
                <a:outerShdw blurRad="57150" dist="19050" dir="5400000" algn="ctr" rotWithShape="0">
                  <a:srgbClr val="000000">
                    <a:alpha val="63000"/>
                  </a:srgbClr>
                </a:outerShdw>
              </a:effectLst>
            </c:spPr>
          </c:bandFmt>
          <c:bandFmt>
            <c:idx val="9"/>
            <c:spPr>
              <a:ln w="9525" cap="rnd">
                <a:solidFill>
                  <a:schemeClr val="accent4">
                    <a:lumMod val="60000"/>
                  </a:schemeClr>
                </a:solidFill>
                <a:round/>
              </a:ln>
              <a:effectLst>
                <a:outerShdw blurRad="57150" dist="19050" dir="5400000" algn="ctr" rotWithShape="0">
                  <a:srgbClr val="000000">
                    <a:alpha val="63000"/>
                  </a:srgbClr>
                </a:outerShdw>
              </a:effectLst>
            </c:spPr>
          </c:bandFmt>
          <c:bandFmt>
            <c:idx val="10"/>
            <c:spPr>
              <a:ln w="9525" cap="rnd">
                <a:solidFill>
                  <a:schemeClr val="accent5">
                    <a:lumMod val="60000"/>
                  </a:schemeClr>
                </a:solidFill>
                <a:round/>
              </a:ln>
              <a:effectLst>
                <a:outerShdw blurRad="57150" dist="19050" dir="5400000" algn="ctr" rotWithShape="0">
                  <a:srgbClr val="000000">
                    <a:alpha val="63000"/>
                  </a:srgbClr>
                </a:outerShdw>
              </a:effectLst>
            </c:spPr>
          </c:bandFmt>
          <c:bandFmt>
            <c:idx val="11"/>
            <c:spPr>
              <a:ln w="9525" cap="rnd">
                <a:solidFill>
                  <a:schemeClr val="accent6">
                    <a:lumMod val="60000"/>
                  </a:schemeClr>
                </a:solidFill>
                <a:round/>
              </a:ln>
              <a:effectLst>
                <a:outerShdw blurRad="57150" dist="19050" dir="5400000" algn="ctr" rotWithShape="0">
                  <a:srgbClr val="000000">
                    <a:alpha val="63000"/>
                  </a:srgbClr>
                </a:outerShdw>
              </a:effectLst>
            </c:spPr>
          </c:bandFmt>
          <c:bandFmt>
            <c:idx val="12"/>
            <c:spPr>
              <a:ln w="9525" cap="rnd">
                <a:solidFill>
                  <a:schemeClr val="accent1">
                    <a:lumMod val="80000"/>
                    <a:lumOff val="20000"/>
                  </a:schemeClr>
                </a:solidFill>
                <a:round/>
              </a:ln>
              <a:effectLst>
                <a:outerShdw blurRad="57150" dist="19050" dir="5400000" algn="ctr" rotWithShape="0">
                  <a:srgbClr val="000000">
                    <a:alpha val="63000"/>
                  </a:srgbClr>
                </a:outerShdw>
              </a:effectLst>
            </c:spPr>
          </c:bandFmt>
          <c:bandFmt>
            <c:idx val="13"/>
            <c:spPr>
              <a:ln w="9525" cap="rnd">
                <a:solidFill>
                  <a:schemeClr val="accent2">
                    <a:lumMod val="80000"/>
                    <a:lumOff val="20000"/>
                  </a:schemeClr>
                </a:solidFill>
                <a:round/>
              </a:ln>
              <a:effectLst>
                <a:outerShdw blurRad="57150" dist="19050" dir="5400000" algn="ctr" rotWithShape="0">
                  <a:srgbClr val="000000">
                    <a:alpha val="63000"/>
                  </a:srgbClr>
                </a:outerShdw>
              </a:effectLst>
            </c:spPr>
          </c:bandFmt>
          <c:bandFmt>
            <c:idx val="14"/>
            <c:spPr>
              <a:ln w="9525" cap="rnd">
                <a:solidFill>
                  <a:schemeClr val="accent3">
                    <a:lumMod val="80000"/>
                    <a:lumOff val="20000"/>
                  </a:schemeClr>
                </a:solidFill>
                <a:round/>
              </a:ln>
              <a:effectLst>
                <a:outerShdw blurRad="57150" dist="19050" dir="5400000" algn="ctr" rotWithShape="0">
                  <a:srgbClr val="000000">
                    <a:alpha val="63000"/>
                  </a:srgbClr>
                </a:outerShdw>
              </a:effectLst>
            </c:spPr>
          </c:bandFmt>
        </c:bandFmts>
        <c:axId val="1299878432"/>
        <c:axId val="1299879392"/>
        <c:axId val="1448974240"/>
      </c:surface3DChart>
      <c:catAx>
        <c:axId val="129987843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NZ"/>
                  <a:t>Input</a:t>
                </a:r>
                <a:r>
                  <a:rPr lang="en-NZ" baseline="0"/>
                  <a:t> 2</a:t>
                </a:r>
                <a:endParaRPr lang="en-NZ"/>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9879392"/>
        <c:crosses val="autoZero"/>
        <c:auto val="1"/>
        <c:lblAlgn val="ctr"/>
        <c:lblOffset val="100"/>
        <c:tickLblSkip val="5"/>
        <c:tickMarkSkip val="5"/>
        <c:noMultiLvlLbl val="0"/>
      </c:catAx>
      <c:valAx>
        <c:axId val="1299879392"/>
        <c:scaling>
          <c:orientation val="minMax"/>
          <c:max val="100"/>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NZ"/>
                  <a: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9878432"/>
        <c:crosses val="autoZero"/>
        <c:crossBetween val="midCat"/>
        <c:majorUnit val="20"/>
      </c:valAx>
      <c:serAx>
        <c:axId val="1448974240"/>
        <c:scaling>
          <c:orientation val="minMax"/>
        </c:scaling>
        <c:delete val="0"/>
        <c:axPos val="b"/>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NZ"/>
                  <a:t>Input 3</a:t>
                </a:r>
              </a:p>
            </c:rich>
          </c:tx>
          <c:layout>
            <c:manualLayout>
              <c:xMode val="edge"/>
              <c:yMode val="edge"/>
              <c:x val="0.97437252546821473"/>
              <c:y val="0.7846620609205458"/>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9879392"/>
        <c:crosses val="autoZero"/>
        <c:tickLblSkip val="1"/>
      </c:ser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'Model I3'!$C$5</c:f>
              <c:strCache>
                <c:ptCount val="1"/>
                <c:pt idx="0">
                  <c:v>Output</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21745516185476815"/>
                  <c:y val="0.26828703703703705"/>
                </c:manualLayout>
              </c:layout>
              <c:numFmt formatCode="General" sourceLinked="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rendlineLbl>
          </c:trendline>
          <c:xVal>
            <c:numRef>
              <c:f>'Model I3'!$B$6:$B$11</c:f>
              <c:numCache>
                <c:formatCode>General</c:formatCode>
                <c:ptCount val="6"/>
                <c:pt idx="0">
                  <c:v>0</c:v>
                </c:pt>
                <c:pt idx="1">
                  <c:v>0.1</c:v>
                </c:pt>
                <c:pt idx="2">
                  <c:v>0.2</c:v>
                </c:pt>
                <c:pt idx="3">
                  <c:v>0.4</c:v>
                </c:pt>
                <c:pt idx="4">
                  <c:v>0.8</c:v>
                </c:pt>
                <c:pt idx="5">
                  <c:v>1</c:v>
                </c:pt>
              </c:numCache>
            </c:numRef>
          </c:xVal>
          <c:yVal>
            <c:numRef>
              <c:f>'Model I3'!$C$6:$C$11</c:f>
              <c:numCache>
                <c:formatCode>General</c:formatCode>
                <c:ptCount val="6"/>
                <c:pt idx="0">
                  <c:v>0</c:v>
                </c:pt>
                <c:pt idx="1">
                  <c:v>29.67</c:v>
                </c:pt>
                <c:pt idx="2">
                  <c:v>56.899999999999991</c:v>
                </c:pt>
                <c:pt idx="3">
                  <c:v>82.54</c:v>
                </c:pt>
                <c:pt idx="4">
                  <c:v>87.429999999999993</c:v>
                </c:pt>
                <c:pt idx="5">
                  <c:v>88.188999999999993</c:v>
                </c:pt>
              </c:numCache>
            </c:numRef>
          </c:yVal>
          <c:smooth val="0"/>
          <c:extLst>
            <c:ext xmlns:c16="http://schemas.microsoft.com/office/drawing/2014/chart" uri="{C3380CC4-5D6E-409C-BE32-E72D297353CC}">
              <c16:uniqueId val="{00000000-9711-4EBC-9C0E-C23E1426041E}"/>
            </c:ext>
          </c:extLst>
        </c:ser>
        <c:dLbls>
          <c:showLegendKey val="0"/>
          <c:showVal val="0"/>
          <c:showCatName val="0"/>
          <c:showSerName val="0"/>
          <c:showPercent val="0"/>
          <c:showBubbleSize val="0"/>
        </c:dLbls>
        <c:axId val="1339440544"/>
        <c:axId val="1339441504"/>
      </c:scatterChart>
      <c:valAx>
        <c:axId val="13394405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NZ"/>
                  <a:t>Input 3</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339441504"/>
        <c:crosses val="autoZero"/>
        <c:crossBetween val="midCat"/>
      </c:valAx>
      <c:valAx>
        <c:axId val="1339441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NZ"/>
                  <a:t>%</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3394405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'Model I3'!$C$5</c:f>
              <c:strCache>
                <c:ptCount val="1"/>
                <c:pt idx="0">
                  <c:v>Output</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0.28263582677165355"/>
                  <c:y val="-0.52895086030912808"/>
                </c:manualLayout>
              </c:layout>
              <c:numFmt formatCode="General" sourceLinked="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rendlineLbl>
          </c:trendline>
          <c:xVal>
            <c:numRef>
              <c:f>'Model I3'!$B$23:$B$29</c:f>
              <c:numCache>
                <c:formatCode>General</c:formatCode>
                <c:ptCount val="7"/>
                <c:pt idx="0">
                  <c:v>0</c:v>
                </c:pt>
                <c:pt idx="1">
                  <c:v>0.1</c:v>
                </c:pt>
                <c:pt idx="2">
                  <c:v>0.2</c:v>
                </c:pt>
                <c:pt idx="3">
                  <c:v>0.4</c:v>
                </c:pt>
                <c:pt idx="4">
                  <c:v>0.8</c:v>
                </c:pt>
                <c:pt idx="5">
                  <c:v>1</c:v>
                </c:pt>
              </c:numCache>
            </c:numRef>
          </c:xVal>
          <c:yVal>
            <c:numRef>
              <c:f>'Model I3'!$D$23:$D$29</c:f>
              <c:numCache>
                <c:formatCode>General</c:formatCode>
                <c:ptCount val="7"/>
                <c:pt idx="0">
                  <c:v>100</c:v>
                </c:pt>
                <c:pt idx="1">
                  <c:v>70.33</c:v>
                </c:pt>
                <c:pt idx="2">
                  <c:v>43.100000000000009</c:v>
                </c:pt>
                <c:pt idx="3">
                  <c:v>17.459999999999994</c:v>
                </c:pt>
                <c:pt idx="4">
                  <c:v>12.570000000000007</c:v>
                </c:pt>
                <c:pt idx="5">
                  <c:v>11.811000000000007</c:v>
                </c:pt>
              </c:numCache>
            </c:numRef>
          </c:yVal>
          <c:smooth val="0"/>
          <c:extLst>
            <c:ext xmlns:c16="http://schemas.microsoft.com/office/drawing/2014/chart" uri="{C3380CC4-5D6E-409C-BE32-E72D297353CC}">
              <c16:uniqueId val="{00000001-006B-4A67-AD63-09813E2277D4}"/>
            </c:ext>
          </c:extLst>
        </c:ser>
        <c:dLbls>
          <c:showLegendKey val="0"/>
          <c:showVal val="0"/>
          <c:showCatName val="0"/>
          <c:showSerName val="0"/>
          <c:showPercent val="0"/>
          <c:showBubbleSize val="0"/>
        </c:dLbls>
        <c:axId val="1339440544"/>
        <c:axId val="1339441504"/>
      </c:scatterChart>
      <c:valAx>
        <c:axId val="13394405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NZ"/>
                  <a:t>Input 3</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339441504"/>
        <c:crosses val="autoZero"/>
        <c:crossBetween val="midCat"/>
      </c:valAx>
      <c:valAx>
        <c:axId val="1339441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NZ"/>
                  <a:t>%</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3394405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'Model I3'!$AE$13</c:f>
              <c:strCache>
                <c:ptCount val="1"/>
                <c:pt idx="0">
                  <c:v>Xform output</c:v>
                </c:pt>
              </c:strCache>
            </c:strRef>
          </c:tx>
          <c:spPr>
            <a:ln w="25400" cap="rnd">
              <a:noFill/>
              <a:round/>
            </a:ln>
            <a:effectLst/>
          </c:spPr>
          <c:marker>
            <c:symbol val="circle"/>
            <c:size val="9"/>
            <c:spPr>
              <a:solidFill>
                <a:schemeClr val="accent1"/>
              </a:solidFill>
              <a:ln w="9525">
                <a:solidFill>
                  <a:schemeClr val="accent1"/>
                </a:solidFill>
              </a:ln>
              <a:effectLst/>
            </c:spPr>
          </c:marker>
          <c:xVal>
            <c:numRef>
              <c:f>'Model I3'!$AE$14:$AE$19</c:f>
              <c:numCache>
                <c:formatCode>General</c:formatCode>
                <c:ptCount val="6"/>
                <c:pt idx="0">
                  <c:v>0</c:v>
                </c:pt>
                <c:pt idx="1">
                  <c:v>0.29670000000000002</c:v>
                </c:pt>
                <c:pt idx="2">
                  <c:v>0.56899999999999995</c:v>
                </c:pt>
                <c:pt idx="3">
                  <c:v>0.82540000000000002</c:v>
                </c:pt>
                <c:pt idx="4">
                  <c:v>0.87429999999999997</c:v>
                </c:pt>
                <c:pt idx="5">
                  <c:v>0.88188999999999995</c:v>
                </c:pt>
              </c:numCache>
            </c:numRef>
          </c:xVal>
          <c:yVal>
            <c:numRef>
              <c:f>'Model I3'!$AC$14:$AC$19</c:f>
              <c:numCache>
                <c:formatCode>General</c:formatCode>
                <c:ptCount val="6"/>
                <c:pt idx="0">
                  <c:v>1</c:v>
                </c:pt>
                <c:pt idx="1">
                  <c:v>1.0112958288709355</c:v>
                </c:pt>
                <c:pt idx="2">
                  <c:v>0.96971238056549069</c:v>
                </c:pt>
                <c:pt idx="3">
                  <c:v>0.70333971785479454</c:v>
                </c:pt>
                <c:pt idx="4">
                  <c:v>0.37250418907223576</c:v>
                </c:pt>
                <c:pt idx="5">
                  <c:v>0.30059038709908636</c:v>
                </c:pt>
              </c:numCache>
            </c:numRef>
          </c:yVal>
          <c:smooth val="0"/>
          <c:extLst>
            <c:ext xmlns:c16="http://schemas.microsoft.com/office/drawing/2014/chart" uri="{C3380CC4-5D6E-409C-BE32-E72D297353CC}">
              <c16:uniqueId val="{00000001-26A5-44E2-BA70-6CBF4E303C6B}"/>
            </c:ext>
          </c:extLst>
        </c:ser>
        <c:ser>
          <c:idx val="1"/>
          <c:order val="1"/>
          <c:tx>
            <c:strRef>
              <c:f>'Model I3'!$AL$7</c:f>
              <c:strCache>
                <c:ptCount val="1"/>
                <c:pt idx="0">
                  <c:v>fprob</c:v>
                </c:pt>
              </c:strCache>
            </c:strRef>
          </c:tx>
          <c:spPr>
            <a:ln w="28575" cap="rnd">
              <a:solidFill>
                <a:schemeClr val="accent2"/>
              </a:solidFill>
              <a:round/>
            </a:ln>
            <a:effectLst/>
          </c:spPr>
          <c:marker>
            <c:symbol val="none"/>
          </c:marker>
          <c:xVal>
            <c:numRef>
              <c:f>'Model I3'!$AM$9:$AM$259</c:f>
              <c:numCache>
                <c:formatCode>General</c:formatCode>
                <c:ptCount val="251"/>
                <c:pt idx="0">
                  <c:v>9.8636363636363592E-3</c:v>
                </c:pt>
                <c:pt idx="1">
                  <c:v>2.2897727272727254E-2</c:v>
                </c:pt>
                <c:pt idx="2">
                  <c:v>3.1352272727272715E-2</c:v>
                </c:pt>
                <c:pt idx="3">
                  <c:v>3.8045454545454542E-2</c:v>
                </c:pt>
                <c:pt idx="4">
                  <c:v>4.8965909090909046E-2</c:v>
                </c:pt>
                <c:pt idx="5">
                  <c:v>5.8125000000000003E-2</c:v>
                </c:pt>
                <c:pt idx="6">
                  <c:v>6.8340909090909022E-2</c:v>
                </c:pt>
                <c:pt idx="7">
                  <c:v>8.2431818181818148E-2</c:v>
                </c:pt>
                <c:pt idx="8">
                  <c:v>9.4409090909090443E-2</c:v>
                </c:pt>
                <c:pt idx="9">
                  <c:v>0.10251136363636296</c:v>
                </c:pt>
                <c:pt idx="10">
                  <c:v>0.10885227272727221</c:v>
                </c:pt>
                <c:pt idx="11">
                  <c:v>0.11801136363636328</c:v>
                </c:pt>
                <c:pt idx="12">
                  <c:v>0.12646590909090863</c:v>
                </c:pt>
                <c:pt idx="13">
                  <c:v>0.13773863636363579</c:v>
                </c:pt>
                <c:pt idx="14">
                  <c:v>0.14619318181818117</c:v>
                </c:pt>
                <c:pt idx="15">
                  <c:v>0.15887499999999971</c:v>
                </c:pt>
                <c:pt idx="16">
                  <c:v>0.1659204545454537</c:v>
                </c:pt>
                <c:pt idx="17">
                  <c:v>0.17543181818181758</c:v>
                </c:pt>
                <c:pt idx="18">
                  <c:v>0.1803636363636355</c:v>
                </c:pt>
                <c:pt idx="19">
                  <c:v>0.18917045454545373</c:v>
                </c:pt>
                <c:pt idx="20">
                  <c:v>0.20079545454545369</c:v>
                </c:pt>
                <c:pt idx="21">
                  <c:v>0.20713636363636298</c:v>
                </c:pt>
                <c:pt idx="22">
                  <c:v>0.21664772727272685</c:v>
                </c:pt>
                <c:pt idx="23">
                  <c:v>0.22721590909090833</c:v>
                </c:pt>
                <c:pt idx="24">
                  <c:v>0.23743181818181788</c:v>
                </c:pt>
                <c:pt idx="25">
                  <c:v>0.24518181818181761</c:v>
                </c:pt>
                <c:pt idx="26">
                  <c:v>0.25715909090909045</c:v>
                </c:pt>
                <c:pt idx="27">
                  <c:v>0.26631818181818151</c:v>
                </c:pt>
                <c:pt idx="28">
                  <c:v>0.27547727272727252</c:v>
                </c:pt>
                <c:pt idx="29">
                  <c:v>0.2878068181818173</c:v>
                </c:pt>
                <c:pt idx="30">
                  <c:v>0.30013636363636298</c:v>
                </c:pt>
                <c:pt idx="31">
                  <c:v>0.30823863636363547</c:v>
                </c:pt>
                <c:pt idx="32">
                  <c:v>0.32092045454545398</c:v>
                </c:pt>
                <c:pt idx="33">
                  <c:v>0.32831818181818184</c:v>
                </c:pt>
                <c:pt idx="34">
                  <c:v>0.33571590909090865</c:v>
                </c:pt>
                <c:pt idx="35">
                  <c:v>0.34276136363636356</c:v>
                </c:pt>
                <c:pt idx="36">
                  <c:v>0.351215909090909</c:v>
                </c:pt>
                <c:pt idx="37">
                  <c:v>0.36037500000000006</c:v>
                </c:pt>
                <c:pt idx="38">
                  <c:v>0.36847727272727254</c:v>
                </c:pt>
                <c:pt idx="39">
                  <c:v>0.37869318181818118</c:v>
                </c:pt>
                <c:pt idx="40">
                  <c:v>0.3896136363636355</c:v>
                </c:pt>
                <c:pt idx="41">
                  <c:v>0.3970113636363633</c:v>
                </c:pt>
                <c:pt idx="42">
                  <c:v>0.404761363636363</c:v>
                </c:pt>
                <c:pt idx="43">
                  <c:v>0.41286363636363554</c:v>
                </c:pt>
                <c:pt idx="44">
                  <c:v>0.42307954545454507</c:v>
                </c:pt>
                <c:pt idx="45">
                  <c:v>0.43540909090909075</c:v>
                </c:pt>
                <c:pt idx="46">
                  <c:v>0.44527272727272654</c:v>
                </c:pt>
                <c:pt idx="47">
                  <c:v>0.45724999999999938</c:v>
                </c:pt>
                <c:pt idx="48">
                  <c:v>0.46359090909090866</c:v>
                </c:pt>
                <c:pt idx="49">
                  <c:v>0.47134090909090831</c:v>
                </c:pt>
                <c:pt idx="50">
                  <c:v>0.4794431818181818</c:v>
                </c:pt>
                <c:pt idx="51">
                  <c:v>0.48930681818181759</c:v>
                </c:pt>
                <c:pt idx="52">
                  <c:v>0.50128409090909043</c:v>
                </c:pt>
                <c:pt idx="53">
                  <c:v>0.51009090909090871</c:v>
                </c:pt>
                <c:pt idx="54">
                  <c:v>0.51748863636363551</c:v>
                </c:pt>
                <c:pt idx="55">
                  <c:v>0.52770454545454515</c:v>
                </c:pt>
                <c:pt idx="56">
                  <c:v>0.53756818181818178</c:v>
                </c:pt>
                <c:pt idx="57">
                  <c:v>0.54567045454545426</c:v>
                </c:pt>
                <c:pt idx="58">
                  <c:v>0.55588636363636301</c:v>
                </c:pt>
                <c:pt idx="59">
                  <c:v>0.56610227272727265</c:v>
                </c:pt>
                <c:pt idx="60">
                  <c:v>0.57737499999999975</c:v>
                </c:pt>
                <c:pt idx="61">
                  <c:v>0.58442045454545377</c:v>
                </c:pt>
                <c:pt idx="62">
                  <c:v>0.590761363636363</c:v>
                </c:pt>
                <c:pt idx="63">
                  <c:v>0.5981590909090907</c:v>
                </c:pt>
                <c:pt idx="64">
                  <c:v>0.60414772727272725</c:v>
                </c:pt>
                <c:pt idx="65">
                  <c:v>0.60872727272727223</c:v>
                </c:pt>
                <c:pt idx="66">
                  <c:v>0.61647727272727193</c:v>
                </c:pt>
                <c:pt idx="67">
                  <c:v>0.62176136363636358</c:v>
                </c:pt>
                <c:pt idx="68">
                  <c:v>0.6295113636363634</c:v>
                </c:pt>
                <c:pt idx="69">
                  <c:v>0.63479545454545394</c:v>
                </c:pt>
                <c:pt idx="70">
                  <c:v>0.63972727272727192</c:v>
                </c:pt>
                <c:pt idx="71">
                  <c:v>0.64536363636363647</c:v>
                </c:pt>
                <c:pt idx="72">
                  <c:v>0.65135227272727203</c:v>
                </c:pt>
                <c:pt idx="73">
                  <c:v>0.65628409090909079</c:v>
                </c:pt>
                <c:pt idx="74">
                  <c:v>0.66086363636363588</c:v>
                </c:pt>
                <c:pt idx="75">
                  <c:v>0.66614772727272664</c:v>
                </c:pt>
                <c:pt idx="76">
                  <c:v>0.66967045454545404</c:v>
                </c:pt>
                <c:pt idx="77">
                  <c:v>0.67425000000000002</c:v>
                </c:pt>
                <c:pt idx="78">
                  <c:v>0.6788295454545451</c:v>
                </c:pt>
                <c:pt idx="79">
                  <c:v>0.6865795454545448</c:v>
                </c:pt>
                <c:pt idx="80">
                  <c:v>0.68904545454545463</c:v>
                </c:pt>
                <c:pt idx="81">
                  <c:v>0.69397727272727261</c:v>
                </c:pt>
                <c:pt idx="82">
                  <c:v>0.70243181818181799</c:v>
                </c:pt>
                <c:pt idx="83">
                  <c:v>0.70771590909090876</c:v>
                </c:pt>
                <c:pt idx="84">
                  <c:v>0.71229545454545373</c:v>
                </c:pt>
                <c:pt idx="85">
                  <c:v>0.71511363636363556</c:v>
                </c:pt>
                <c:pt idx="86">
                  <c:v>0.72075000000000011</c:v>
                </c:pt>
                <c:pt idx="87">
                  <c:v>0.72638636363636366</c:v>
                </c:pt>
                <c:pt idx="88">
                  <c:v>0.732375</c:v>
                </c:pt>
                <c:pt idx="89">
                  <c:v>0.73730681818181798</c:v>
                </c:pt>
                <c:pt idx="90">
                  <c:v>0.74364772727272721</c:v>
                </c:pt>
                <c:pt idx="91">
                  <c:v>0.74893181818181787</c:v>
                </c:pt>
                <c:pt idx="92">
                  <c:v>0.75034090909090834</c:v>
                </c:pt>
                <c:pt idx="93">
                  <c:v>0.75703409090909046</c:v>
                </c:pt>
                <c:pt idx="94">
                  <c:v>0.75914772727272661</c:v>
                </c:pt>
                <c:pt idx="95">
                  <c:v>0.76337499999999969</c:v>
                </c:pt>
                <c:pt idx="96">
                  <c:v>0.76584090909090874</c:v>
                </c:pt>
                <c:pt idx="97">
                  <c:v>0.76901136363636324</c:v>
                </c:pt>
                <c:pt idx="98">
                  <c:v>0.77112499999999951</c:v>
                </c:pt>
                <c:pt idx="99">
                  <c:v>0.77288636363636365</c:v>
                </c:pt>
                <c:pt idx="100">
                  <c:v>0.77535227272727258</c:v>
                </c:pt>
                <c:pt idx="101">
                  <c:v>0.7785227272727272</c:v>
                </c:pt>
                <c:pt idx="102">
                  <c:v>0.78239772727272661</c:v>
                </c:pt>
                <c:pt idx="103">
                  <c:v>0.78415909090909086</c:v>
                </c:pt>
                <c:pt idx="104">
                  <c:v>0.78768181818181737</c:v>
                </c:pt>
                <c:pt idx="105">
                  <c:v>0.79085227272727188</c:v>
                </c:pt>
                <c:pt idx="106">
                  <c:v>0.79190909090909045</c:v>
                </c:pt>
                <c:pt idx="107">
                  <c:v>0.7940227272727266</c:v>
                </c:pt>
                <c:pt idx="108">
                  <c:v>0.79578409090909075</c:v>
                </c:pt>
                <c:pt idx="109">
                  <c:v>0.80001136363636294</c:v>
                </c:pt>
                <c:pt idx="110">
                  <c:v>0.80599999999999949</c:v>
                </c:pt>
                <c:pt idx="111">
                  <c:v>0.80740909090909085</c:v>
                </c:pt>
                <c:pt idx="112">
                  <c:v>0.80987499999999979</c:v>
                </c:pt>
                <c:pt idx="113">
                  <c:v>0.8130454545454544</c:v>
                </c:pt>
                <c:pt idx="114">
                  <c:v>0.81586363636363612</c:v>
                </c:pt>
                <c:pt idx="115">
                  <c:v>0.81762499999999938</c:v>
                </c:pt>
                <c:pt idx="116">
                  <c:v>0.81938636363636363</c:v>
                </c:pt>
                <c:pt idx="117">
                  <c:v>0.82044318181818121</c:v>
                </c:pt>
                <c:pt idx="118">
                  <c:v>0.82220454545454547</c:v>
                </c:pt>
                <c:pt idx="119">
                  <c:v>0.82396590909090872</c:v>
                </c:pt>
                <c:pt idx="120">
                  <c:v>0.82572727272727198</c:v>
                </c:pt>
                <c:pt idx="121">
                  <c:v>0.8285454545454537</c:v>
                </c:pt>
                <c:pt idx="122">
                  <c:v>0.82960227272727227</c:v>
                </c:pt>
                <c:pt idx="123">
                  <c:v>0.83242045454545399</c:v>
                </c:pt>
                <c:pt idx="124">
                  <c:v>0.83347727272727257</c:v>
                </c:pt>
                <c:pt idx="125">
                  <c:v>0.83418181818181825</c:v>
                </c:pt>
                <c:pt idx="126">
                  <c:v>0.8359431818181815</c:v>
                </c:pt>
                <c:pt idx="127">
                  <c:v>0.83629545454545429</c:v>
                </c:pt>
                <c:pt idx="128">
                  <c:v>0.83840909090909055</c:v>
                </c:pt>
                <c:pt idx="129">
                  <c:v>0.83946590909090901</c:v>
                </c:pt>
                <c:pt idx="130">
                  <c:v>0.84052272727272659</c:v>
                </c:pt>
                <c:pt idx="131">
                  <c:v>0.84122727272727227</c:v>
                </c:pt>
                <c:pt idx="132">
                  <c:v>0.84193181818181795</c:v>
                </c:pt>
                <c:pt idx="133">
                  <c:v>0.84510227272727256</c:v>
                </c:pt>
                <c:pt idx="134">
                  <c:v>0.84615909090909014</c:v>
                </c:pt>
                <c:pt idx="135">
                  <c:v>0.84615909090909014</c:v>
                </c:pt>
                <c:pt idx="136">
                  <c:v>0.84686363636363582</c:v>
                </c:pt>
                <c:pt idx="137">
                  <c:v>0.8472159090909086</c:v>
                </c:pt>
                <c:pt idx="138">
                  <c:v>0.84756818181818161</c:v>
                </c:pt>
                <c:pt idx="139">
                  <c:v>0.84756818181818161</c:v>
                </c:pt>
                <c:pt idx="140">
                  <c:v>0.84862500000000007</c:v>
                </c:pt>
                <c:pt idx="141">
                  <c:v>0.84862500000000007</c:v>
                </c:pt>
                <c:pt idx="142">
                  <c:v>0.84932954545454487</c:v>
                </c:pt>
                <c:pt idx="143">
                  <c:v>0.85038636363636333</c:v>
                </c:pt>
                <c:pt idx="144">
                  <c:v>0.85109090909090901</c:v>
                </c:pt>
                <c:pt idx="145">
                  <c:v>0.85249999999999937</c:v>
                </c:pt>
                <c:pt idx="146">
                  <c:v>0.85320454545454516</c:v>
                </c:pt>
                <c:pt idx="147">
                  <c:v>0.85390909090909073</c:v>
                </c:pt>
                <c:pt idx="148">
                  <c:v>0.8553181818181812</c:v>
                </c:pt>
                <c:pt idx="149">
                  <c:v>0.85602272727272688</c:v>
                </c:pt>
                <c:pt idx="150">
                  <c:v>0.85707954545454546</c:v>
                </c:pt>
                <c:pt idx="151">
                  <c:v>0.85707954545454546</c:v>
                </c:pt>
                <c:pt idx="152">
                  <c:v>0.85813636363636292</c:v>
                </c:pt>
                <c:pt idx="153">
                  <c:v>0.85848863636363593</c:v>
                </c:pt>
                <c:pt idx="154">
                  <c:v>0.85884090909090871</c:v>
                </c:pt>
                <c:pt idx="155">
                  <c:v>0.85954545454545439</c:v>
                </c:pt>
                <c:pt idx="156">
                  <c:v>0.86060227272727197</c:v>
                </c:pt>
                <c:pt idx="157">
                  <c:v>0.86130681818181765</c:v>
                </c:pt>
                <c:pt idx="158">
                  <c:v>0.86236363636363622</c:v>
                </c:pt>
                <c:pt idx="159">
                  <c:v>0.86306818181818179</c:v>
                </c:pt>
                <c:pt idx="160">
                  <c:v>0.86342045454545469</c:v>
                </c:pt>
                <c:pt idx="161">
                  <c:v>0.86377272727272658</c:v>
                </c:pt>
                <c:pt idx="162">
                  <c:v>0.86412499999999948</c:v>
                </c:pt>
                <c:pt idx="163">
                  <c:v>0.86482954545454505</c:v>
                </c:pt>
                <c:pt idx="164">
                  <c:v>0.86553409090909084</c:v>
                </c:pt>
                <c:pt idx="165">
                  <c:v>0.86553409090909084</c:v>
                </c:pt>
                <c:pt idx="166">
                  <c:v>0.86623863636363552</c:v>
                </c:pt>
                <c:pt idx="167">
                  <c:v>0.86623863636363552</c:v>
                </c:pt>
                <c:pt idx="168">
                  <c:v>0.86659090909090841</c:v>
                </c:pt>
                <c:pt idx="169">
                  <c:v>0.8669431818181812</c:v>
                </c:pt>
                <c:pt idx="170">
                  <c:v>0.8669431818181812</c:v>
                </c:pt>
                <c:pt idx="171">
                  <c:v>0.86835227272727256</c:v>
                </c:pt>
                <c:pt idx="172">
                  <c:v>0.86870454545454534</c:v>
                </c:pt>
                <c:pt idx="173">
                  <c:v>0.86870454545454534</c:v>
                </c:pt>
                <c:pt idx="174">
                  <c:v>0.86940909090909024</c:v>
                </c:pt>
                <c:pt idx="175">
                  <c:v>0.87011363636363581</c:v>
                </c:pt>
                <c:pt idx="176">
                  <c:v>0.87011363636363581</c:v>
                </c:pt>
                <c:pt idx="177">
                  <c:v>0.87046590909090871</c:v>
                </c:pt>
                <c:pt idx="178">
                  <c:v>0.87046590909090871</c:v>
                </c:pt>
                <c:pt idx="179">
                  <c:v>0.87117045454545439</c:v>
                </c:pt>
                <c:pt idx="180">
                  <c:v>0.87222727272727196</c:v>
                </c:pt>
                <c:pt idx="181">
                  <c:v>0.87222727272727196</c:v>
                </c:pt>
                <c:pt idx="182">
                  <c:v>0.87328409090909054</c:v>
                </c:pt>
                <c:pt idx="183">
                  <c:v>0.87328409090909054</c:v>
                </c:pt>
                <c:pt idx="184">
                  <c:v>0.8746931818181819</c:v>
                </c:pt>
                <c:pt idx="185">
                  <c:v>0.87504545454545379</c:v>
                </c:pt>
                <c:pt idx="186">
                  <c:v>0.87539772727272658</c:v>
                </c:pt>
                <c:pt idx="187">
                  <c:v>0.87574999999999936</c:v>
                </c:pt>
                <c:pt idx="188">
                  <c:v>0.87574999999999936</c:v>
                </c:pt>
                <c:pt idx="189">
                  <c:v>0.87574999999999936</c:v>
                </c:pt>
                <c:pt idx="190">
                  <c:v>0.87645454545454515</c:v>
                </c:pt>
                <c:pt idx="191">
                  <c:v>0.87645454545454515</c:v>
                </c:pt>
                <c:pt idx="192">
                  <c:v>0.87680681818181794</c:v>
                </c:pt>
                <c:pt idx="193">
                  <c:v>0.87680681818181794</c:v>
                </c:pt>
                <c:pt idx="194">
                  <c:v>0.87680681818181794</c:v>
                </c:pt>
                <c:pt idx="195">
                  <c:v>0.87715909090909083</c:v>
                </c:pt>
                <c:pt idx="196">
                  <c:v>0.87751136363636362</c:v>
                </c:pt>
                <c:pt idx="197">
                  <c:v>0.8778636363636364</c:v>
                </c:pt>
                <c:pt idx="198">
                  <c:v>0.8778636363636364</c:v>
                </c:pt>
                <c:pt idx="199">
                  <c:v>0.8782159090909083</c:v>
                </c:pt>
                <c:pt idx="200">
                  <c:v>0.8782159090909083</c:v>
                </c:pt>
                <c:pt idx="201">
                  <c:v>0.8782159090909083</c:v>
                </c:pt>
                <c:pt idx="202">
                  <c:v>0.8782159090909083</c:v>
                </c:pt>
                <c:pt idx="203">
                  <c:v>0.8782159090909083</c:v>
                </c:pt>
                <c:pt idx="204">
                  <c:v>0.8782159090909083</c:v>
                </c:pt>
                <c:pt idx="205">
                  <c:v>0.8782159090909083</c:v>
                </c:pt>
                <c:pt idx="206">
                  <c:v>0.8785681818181813</c:v>
                </c:pt>
                <c:pt idx="207">
                  <c:v>0.8785681818181813</c:v>
                </c:pt>
                <c:pt idx="208">
                  <c:v>0.8785681818181813</c:v>
                </c:pt>
                <c:pt idx="209">
                  <c:v>0.8785681818181813</c:v>
                </c:pt>
                <c:pt idx="210">
                  <c:v>0.8785681818181813</c:v>
                </c:pt>
                <c:pt idx="211">
                  <c:v>0.8785681818181813</c:v>
                </c:pt>
                <c:pt idx="212">
                  <c:v>0.8785681818181813</c:v>
                </c:pt>
                <c:pt idx="213">
                  <c:v>0.8785681818181813</c:v>
                </c:pt>
                <c:pt idx="214">
                  <c:v>0.87892045454545409</c:v>
                </c:pt>
                <c:pt idx="215">
                  <c:v>0.87892045454545409</c:v>
                </c:pt>
                <c:pt idx="216">
                  <c:v>0.87962499999999966</c:v>
                </c:pt>
                <c:pt idx="217">
                  <c:v>0.87962499999999966</c:v>
                </c:pt>
                <c:pt idx="218">
                  <c:v>0.87997727272727255</c:v>
                </c:pt>
                <c:pt idx="219">
                  <c:v>0.87997727272727255</c:v>
                </c:pt>
                <c:pt idx="220">
                  <c:v>0.88068181818181823</c:v>
                </c:pt>
                <c:pt idx="221">
                  <c:v>0.88068181818181823</c:v>
                </c:pt>
                <c:pt idx="222">
                  <c:v>0.88068181818181823</c:v>
                </c:pt>
                <c:pt idx="223">
                  <c:v>0.88068181818181823</c:v>
                </c:pt>
                <c:pt idx="224">
                  <c:v>0.88068181818181823</c:v>
                </c:pt>
                <c:pt idx="225">
                  <c:v>0.88068181818181823</c:v>
                </c:pt>
                <c:pt idx="226">
                  <c:v>0.88068181818181823</c:v>
                </c:pt>
                <c:pt idx="227">
                  <c:v>0.88068181818181823</c:v>
                </c:pt>
                <c:pt idx="228">
                  <c:v>0.88068181818181823</c:v>
                </c:pt>
                <c:pt idx="229">
                  <c:v>0.88068181818181823</c:v>
                </c:pt>
                <c:pt idx="230">
                  <c:v>0.88068181818181823</c:v>
                </c:pt>
                <c:pt idx="231">
                  <c:v>0.88068181818181823</c:v>
                </c:pt>
                <c:pt idx="232">
                  <c:v>0.88138636363636302</c:v>
                </c:pt>
                <c:pt idx="233">
                  <c:v>0.88138636363636302</c:v>
                </c:pt>
                <c:pt idx="234">
                  <c:v>0.88138636363636302</c:v>
                </c:pt>
                <c:pt idx="235">
                  <c:v>0.88173863636363581</c:v>
                </c:pt>
                <c:pt idx="236">
                  <c:v>0.88173863636363581</c:v>
                </c:pt>
                <c:pt idx="237">
                  <c:v>0.88173863636363581</c:v>
                </c:pt>
                <c:pt idx="238">
                  <c:v>0.88173863636363581</c:v>
                </c:pt>
                <c:pt idx="239">
                  <c:v>0.88173863636363581</c:v>
                </c:pt>
                <c:pt idx="240">
                  <c:v>0.88173863636363581</c:v>
                </c:pt>
                <c:pt idx="241">
                  <c:v>0.88173863636363581</c:v>
                </c:pt>
                <c:pt idx="242">
                  <c:v>0.88173863636363581</c:v>
                </c:pt>
                <c:pt idx="243">
                  <c:v>0.88173863636363581</c:v>
                </c:pt>
                <c:pt idx="244">
                  <c:v>0.8820909090909087</c:v>
                </c:pt>
                <c:pt idx="245">
                  <c:v>0.8820909090909087</c:v>
                </c:pt>
                <c:pt idx="246">
                  <c:v>0.8824431818181816</c:v>
                </c:pt>
                <c:pt idx="247">
                  <c:v>0.8824431818181816</c:v>
                </c:pt>
                <c:pt idx="248">
                  <c:v>0.8824431818181816</c:v>
                </c:pt>
                <c:pt idx="249">
                  <c:v>0.88279545454545438</c:v>
                </c:pt>
                <c:pt idx="250">
                  <c:v>0.88279545454545438</c:v>
                </c:pt>
              </c:numCache>
            </c:numRef>
          </c:xVal>
          <c:yVal>
            <c:numRef>
              <c:f>'Model I3'!$AN$9:$AN$259</c:f>
              <c:numCache>
                <c:formatCode>General</c:formatCode>
                <c:ptCount val="251"/>
                <c:pt idx="0">
                  <c:v>1.0606060606060601</c:v>
                </c:pt>
                <c:pt idx="1">
                  <c:v>1.2310606060606</c:v>
                </c:pt>
                <c:pt idx="2">
                  <c:v>1.1237373737373699</c:v>
                </c:pt>
                <c:pt idx="3">
                  <c:v>1.02272727272727</c:v>
                </c:pt>
                <c:pt idx="4">
                  <c:v>1.0530303030303001</c:v>
                </c:pt>
                <c:pt idx="5">
                  <c:v>1.0416666666666601</c:v>
                </c:pt>
                <c:pt idx="6">
                  <c:v>1.0497835497835399</c:v>
                </c:pt>
                <c:pt idx="7">
                  <c:v>1.1079545454545401</c:v>
                </c:pt>
                <c:pt idx="8">
                  <c:v>1.12794612794612</c:v>
                </c:pt>
                <c:pt idx="9">
                  <c:v>1.10227272727272</c:v>
                </c:pt>
                <c:pt idx="10">
                  <c:v>1.06404958677685</c:v>
                </c:pt>
                <c:pt idx="11">
                  <c:v>1.0574494949494899</c:v>
                </c:pt>
                <c:pt idx="12">
                  <c:v>1.0460372960372899</c:v>
                </c:pt>
                <c:pt idx="13">
                  <c:v>1.05790043290043</c:v>
                </c:pt>
                <c:pt idx="14">
                  <c:v>1.04797979797979</c:v>
                </c:pt>
                <c:pt idx="15">
                  <c:v>1.0677083333333299</c:v>
                </c:pt>
                <c:pt idx="16">
                  <c:v>1.04946524064171</c:v>
                </c:pt>
                <c:pt idx="17">
                  <c:v>1.04797979797979</c:v>
                </c:pt>
                <c:pt idx="18">
                  <c:v>1.0207336523125901</c:v>
                </c:pt>
                <c:pt idx="19">
                  <c:v>1.0170454545454499</c:v>
                </c:pt>
                <c:pt idx="20">
                  <c:v>1.02813852813852</c:v>
                </c:pt>
                <c:pt idx="21">
                  <c:v>1.0123966942148701</c:v>
                </c:pt>
                <c:pt idx="22">
                  <c:v>1.01284584980237</c:v>
                </c:pt>
                <c:pt idx="23">
                  <c:v>1.0179924242424201</c:v>
                </c:pt>
                <c:pt idx="24">
                  <c:v>1.0212121212121199</c:v>
                </c:pt>
                <c:pt idx="25">
                  <c:v>1.01398601398601</c:v>
                </c:pt>
                <c:pt idx="26">
                  <c:v>1.0241301907968501</c:v>
                </c:pt>
                <c:pt idx="27">
                  <c:v>1.02272727272727</c:v>
                </c:pt>
                <c:pt idx="28">
                  <c:v>1.021421107628</c:v>
                </c:pt>
                <c:pt idx="29">
                  <c:v>1.0315656565656499</c:v>
                </c:pt>
                <c:pt idx="30">
                  <c:v>1.0410557184750699</c:v>
                </c:pt>
                <c:pt idx="31">
                  <c:v>1.0357481060606</c:v>
                </c:pt>
                <c:pt idx="32">
                  <c:v>1.0456841138659301</c:v>
                </c:pt>
                <c:pt idx="33">
                  <c:v>1.0383244206773601</c:v>
                </c:pt>
                <c:pt idx="34">
                  <c:v>1.03138528138528</c:v>
                </c:pt>
                <c:pt idx="35">
                  <c:v>1.02377946127946</c:v>
                </c:pt>
                <c:pt idx="36">
                  <c:v>1.0206797706797699</c:v>
                </c:pt>
                <c:pt idx="37">
                  <c:v>1.0197368421052599</c:v>
                </c:pt>
                <c:pt idx="38">
                  <c:v>1.0159285159285101</c:v>
                </c:pt>
                <c:pt idx="39">
                  <c:v>1.0179924242424201</c:v>
                </c:pt>
                <c:pt idx="40">
                  <c:v>1.02180339985218</c:v>
                </c:pt>
                <c:pt idx="41">
                  <c:v>1.0164141414141401</c:v>
                </c:pt>
                <c:pt idx="42">
                  <c:v>1.0121564482029599</c:v>
                </c:pt>
                <c:pt idx="43">
                  <c:v>1.00895316804407</c:v>
                </c:pt>
                <c:pt idx="44">
                  <c:v>1.0109427609427599</c:v>
                </c:pt>
                <c:pt idx="45">
                  <c:v>1.01778656126482</c:v>
                </c:pt>
                <c:pt idx="46">
                  <c:v>1.0186976144422899</c:v>
                </c:pt>
                <c:pt idx="47">
                  <c:v>1.02430555555555</c:v>
                </c:pt>
                <c:pt idx="48">
                  <c:v>1.0173160173160101</c:v>
                </c:pt>
                <c:pt idx="49">
                  <c:v>1.0136363636363599</c:v>
                </c:pt>
                <c:pt idx="50">
                  <c:v>1.01084373143196</c:v>
                </c:pt>
                <c:pt idx="51">
                  <c:v>1.0118006993006901</c:v>
                </c:pt>
                <c:pt idx="52">
                  <c:v>1.0170097198399</c:v>
                </c:pt>
                <c:pt idx="53">
                  <c:v>1.0157126823793401</c:v>
                </c:pt>
                <c:pt idx="54">
                  <c:v>1.0117079889807099</c:v>
                </c:pt>
                <c:pt idx="55">
                  <c:v>1.0132575757575699</c:v>
                </c:pt>
                <c:pt idx="56">
                  <c:v>1.0140882509303499</c:v>
                </c:pt>
                <c:pt idx="57">
                  <c:v>1.0116248693834899</c:v>
                </c:pt>
                <c:pt idx="58">
                  <c:v>1.0130970724191</c:v>
                </c:pt>
                <c:pt idx="59">
                  <c:v>1.0145202020202</c:v>
                </c:pt>
                <c:pt idx="60">
                  <c:v>1.0177595628415299</c:v>
                </c:pt>
                <c:pt idx="61">
                  <c:v>1.0135630498533701</c:v>
                </c:pt>
                <c:pt idx="62">
                  <c:v>1.00829725829725</c:v>
                </c:pt>
                <c:pt idx="63">
                  <c:v>1.0049715909090899</c:v>
                </c:pt>
                <c:pt idx="64">
                  <c:v>0.99941724941724897</c:v>
                </c:pt>
                <c:pt idx="65">
                  <c:v>0.99173553719008201</c:v>
                </c:pt>
                <c:pt idx="66">
                  <c:v>0.98937132519222004</c:v>
                </c:pt>
                <c:pt idx="67">
                  <c:v>0.98317736185383198</c:v>
                </c:pt>
                <c:pt idx="68">
                  <c:v>0.98100570926657804</c:v>
                </c:pt>
                <c:pt idx="69">
                  <c:v>0.97510822510822504</c:v>
                </c:pt>
                <c:pt idx="70">
                  <c:v>0.96884336320955999</c:v>
                </c:pt>
                <c:pt idx="71">
                  <c:v>0.963804713804713</c:v>
                </c:pt>
                <c:pt idx="72">
                  <c:v>0.95942299709422996</c:v>
                </c:pt>
                <c:pt idx="73">
                  <c:v>0.95362407862407805</c:v>
                </c:pt>
                <c:pt idx="74">
                  <c:v>0.94747474747474703</c:v>
                </c:pt>
                <c:pt idx="75">
                  <c:v>0.94248405103668198</c:v>
                </c:pt>
                <c:pt idx="76">
                  <c:v>0.93516332152695802</c:v>
                </c:pt>
                <c:pt idx="77">
                  <c:v>0.92948717948717896</c:v>
                </c:pt>
                <c:pt idx="78">
                  <c:v>0.92395473724587596</c:v>
                </c:pt>
                <c:pt idx="79">
                  <c:v>0.92282196969696895</c:v>
                </c:pt>
                <c:pt idx="80">
                  <c:v>0.91470258136924798</c:v>
                </c:pt>
                <c:pt idx="81">
                  <c:v>0.91001478196600105</c:v>
                </c:pt>
                <c:pt idx="82">
                  <c:v>0.91000365096750602</c:v>
                </c:pt>
                <c:pt idx="83">
                  <c:v>0.90593434343434298</c:v>
                </c:pt>
                <c:pt idx="84">
                  <c:v>0.90106951871657703</c:v>
                </c:pt>
                <c:pt idx="85">
                  <c:v>0.89411557434813205</c:v>
                </c:pt>
                <c:pt idx="86">
                  <c:v>0.89080459770114895</c:v>
                </c:pt>
                <c:pt idx="87">
                  <c:v>0.88756887052341504</c:v>
                </c:pt>
                <c:pt idx="88">
                  <c:v>0.88483146067415697</c:v>
                </c:pt>
                <c:pt idx="89">
                  <c:v>0.88089225589225595</c:v>
                </c:pt>
                <c:pt idx="90">
                  <c:v>0.87870462870462795</c:v>
                </c:pt>
                <c:pt idx="91">
                  <c:v>0.875329380764163</c:v>
                </c:pt>
                <c:pt idx="92">
                  <c:v>0.86754643206256099</c:v>
                </c:pt>
                <c:pt idx="93">
                  <c:v>0.86597356544165005</c:v>
                </c:pt>
                <c:pt idx="94">
                  <c:v>0.85925039872408204</c:v>
                </c:pt>
                <c:pt idx="95">
                  <c:v>0.85503472222222199</c:v>
                </c:pt>
                <c:pt idx="96">
                  <c:v>0.84895345204623496</c:v>
                </c:pt>
                <c:pt idx="97">
                  <c:v>0.84376932591218301</c:v>
                </c:pt>
                <c:pt idx="98">
                  <c:v>0.83754208754208703</c:v>
                </c:pt>
                <c:pt idx="99">
                  <c:v>0.83106060606060606</c:v>
                </c:pt>
                <c:pt idx="100">
                  <c:v>0.82545754575457497</c:v>
                </c:pt>
                <c:pt idx="101">
                  <c:v>0.82070707070707005</c:v>
                </c:pt>
                <c:pt idx="102">
                  <c:v>0.81678434833774605</c:v>
                </c:pt>
                <c:pt idx="103">
                  <c:v>0.81075174825174801</c:v>
                </c:pt>
                <c:pt idx="104">
                  <c:v>0.80663780663780604</c:v>
                </c:pt>
                <c:pt idx="105">
                  <c:v>0.80224413950828999</c:v>
                </c:pt>
                <c:pt idx="106">
                  <c:v>0.79580855281789797</c:v>
                </c:pt>
                <c:pt idx="107">
                  <c:v>0.79054433221099796</c:v>
                </c:pt>
                <c:pt idx="108">
                  <c:v>0.78502919099249302</c:v>
                </c:pt>
                <c:pt idx="109">
                  <c:v>0.78202479338842901</c:v>
                </c:pt>
                <c:pt idx="110">
                  <c:v>0.78078078078077995</c:v>
                </c:pt>
                <c:pt idx="111">
                  <c:v>0.775162337662337</c:v>
                </c:pt>
                <c:pt idx="112">
                  <c:v>0.77064896755162204</c:v>
                </c:pt>
                <c:pt idx="113">
                  <c:v>0.76687931951089805</c:v>
                </c:pt>
                <c:pt idx="114">
                  <c:v>0.76284584980237102</c:v>
                </c:pt>
                <c:pt idx="115">
                  <c:v>0.75790229885057403</c:v>
                </c:pt>
                <c:pt idx="116">
                  <c:v>0.75304325304325304</c:v>
                </c:pt>
                <c:pt idx="117">
                  <c:v>0.74762455059065203</c:v>
                </c:pt>
                <c:pt idx="118">
                  <c:v>0.74293353705118403</c:v>
                </c:pt>
                <c:pt idx="119">
                  <c:v>0.73832070707070696</c:v>
                </c:pt>
                <c:pt idx="120">
                  <c:v>0.73378412221387401</c:v>
                </c:pt>
                <c:pt idx="121">
                  <c:v>0.73025335320417195</c:v>
                </c:pt>
                <c:pt idx="122">
                  <c:v>0.725240206947524</c:v>
                </c:pt>
                <c:pt idx="123">
                  <c:v>0.72183528836754596</c:v>
                </c:pt>
                <c:pt idx="124">
                  <c:v>0.71696969696969703</c:v>
                </c:pt>
                <c:pt idx="125">
                  <c:v>0.711880711880711</c:v>
                </c:pt>
                <c:pt idx="126">
                  <c:v>0.70776664280601198</c:v>
                </c:pt>
                <c:pt idx="127">
                  <c:v>0.70253314393939303</c:v>
                </c:pt>
                <c:pt idx="128">
                  <c:v>0.69884895466290797</c:v>
                </c:pt>
                <c:pt idx="129">
                  <c:v>0.69434731934731897</c:v>
                </c:pt>
                <c:pt idx="130">
                  <c:v>0.68991441128845699</c:v>
                </c:pt>
                <c:pt idx="131">
                  <c:v>0.68526170798898001</c:v>
                </c:pt>
                <c:pt idx="132">
                  <c:v>0.68067897015265399</c:v>
                </c:pt>
                <c:pt idx="133">
                  <c:v>0.67814337403889602</c:v>
                </c:pt>
                <c:pt idx="134">
                  <c:v>0.67396184062850695</c:v>
                </c:pt>
                <c:pt idx="135">
                  <c:v>0.66900623885917998</c:v>
                </c:pt>
                <c:pt idx="136">
                  <c:v>0.66467595664675905</c:v>
                </c:pt>
                <c:pt idx="137">
                  <c:v>0.66013394817742599</c:v>
                </c:pt>
                <c:pt idx="138">
                  <c:v>0.65565729234793901</c:v>
                </c:pt>
                <c:pt idx="139">
                  <c:v>0.65097402597402598</c:v>
                </c:pt>
                <c:pt idx="140">
                  <c:v>0.64716312056737502</c:v>
                </c:pt>
                <c:pt idx="141">
                  <c:v>0.64260563380281599</c:v>
                </c:pt>
                <c:pt idx="142">
                  <c:v>0.63864166136893397</c:v>
                </c:pt>
                <c:pt idx="143">
                  <c:v>0.63499579124579097</c:v>
                </c:pt>
                <c:pt idx="144">
                  <c:v>0.63113897596656199</c:v>
                </c:pt>
                <c:pt idx="145">
                  <c:v>0.62785388127853803</c:v>
                </c:pt>
                <c:pt idx="146">
                  <c:v>0.62409812409812404</c:v>
                </c:pt>
                <c:pt idx="147">
                  <c:v>0.62039312039312</c:v>
                </c:pt>
                <c:pt idx="148">
                  <c:v>0.61724628838722795</c:v>
                </c:pt>
                <c:pt idx="149">
                  <c:v>0.61363636363636298</c:v>
                </c:pt>
                <c:pt idx="150">
                  <c:v>0.61032510535821805</c:v>
                </c:pt>
                <c:pt idx="151">
                  <c:v>0.60630980861243999</c:v>
                </c:pt>
                <c:pt idx="152">
                  <c:v>0.60308972073677902</c:v>
                </c:pt>
                <c:pt idx="153">
                  <c:v>0.59941951987406505</c:v>
                </c:pt>
                <c:pt idx="154">
                  <c:v>0.59579667644183698</c:v>
                </c:pt>
                <c:pt idx="155">
                  <c:v>0.59246309246309203</c:v>
                </c:pt>
                <c:pt idx="156">
                  <c:v>0.58941324068712597</c:v>
                </c:pt>
                <c:pt idx="157">
                  <c:v>0.58616225546605205</c:v>
                </c:pt>
                <c:pt idx="158">
                  <c:v>0.58319039451114896</c:v>
                </c:pt>
                <c:pt idx="159">
                  <c:v>0.580018939393939</c:v>
                </c:pt>
                <c:pt idx="160">
                  <c:v>0.57665160926030401</c:v>
                </c:pt>
                <c:pt idx="161">
                  <c:v>0.57332585110362899</c:v>
                </c:pt>
                <c:pt idx="162">
                  <c:v>0.57004089979550099</c:v>
                </c:pt>
                <c:pt idx="163">
                  <c:v>0.56702697708795202</c:v>
                </c:pt>
                <c:pt idx="164">
                  <c:v>0.56404958677685901</c:v>
                </c:pt>
                <c:pt idx="165">
                  <c:v>0.56065169769988998</c:v>
                </c:pt>
                <c:pt idx="166">
                  <c:v>0.55774814008346896</c:v>
                </c:pt>
                <c:pt idx="167">
                  <c:v>0.55442821067821002</c:v>
                </c:pt>
                <c:pt idx="168">
                  <c:v>0.55137170521785905</c:v>
                </c:pt>
                <c:pt idx="169">
                  <c:v>0.54835115864527595</c:v>
                </c:pt>
                <c:pt idx="170">
                  <c:v>0.54514442672337404</c:v>
                </c:pt>
                <c:pt idx="171">
                  <c:v>0.54285588442565103</c:v>
                </c:pt>
                <c:pt idx="172">
                  <c:v>0.539936941671045</c:v>
                </c:pt>
                <c:pt idx="173">
                  <c:v>0.53683385579937304</c:v>
                </c:pt>
                <c:pt idx="174">
                  <c:v>0.53419913419913401</c:v>
                </c:pt>
                <c:pt idx="175">
                  <c:v>0.53159435261707899</c:v>
                </c:pt>
                <c:pt idx="176">
                  <c:v>0.528590994692689</c:v>
                </c:pt>
                <c:pt idx="177">
                  <c:v>0.525834184542049</c:v>
                </c:pt>
                <c:pt idx="178">
                  <c:v>0.52289656339935597</c:v>
                </c:pt>
                <c:pt idx="179">
                  <c:v>0.52041245791245705</c:v>
                </c:pt>
                <c:pt idx="180">
                  <c:v>0.51816507617612495</c:v>
                </c:pt>
                <c:pt idx="181">
                  <c:v>0.51531801531801502</c:v>
                </c:pt>
                <c:pt idx="182">
                  <c:v>0.51312303361483602</c:v>
                </c:pt>
                <c:pt idx="183">
                  <c:v>0.51033432147562496</c:v>
                </c:pt>
                <c:pt idx="184">
                  <c:v>0.50839475839475801</c:v>
                </c:pt>
                <c:pt idx="185">
                  <c:v>0.50586510263929596</c:v>
                </c:pt>
                <c:pt idx="186">
                  <c:v>0.50336250202560295</c:v>
                </c:pt>
                <c:pt idx="187">
                  <c:v>0.50088652482269502</c:v>
                </c:pt>
                <c:pt idx="188">
                  <c:v>0.49823633156966401</c:v>
                </c:pt>
                <c:pt idx="189">
                  <c:v>0.49561403508771901</c:v>
                </c:pt>
                <c:pt idx="190">
                  <c:v>0.493415833729969</c:v>
                </c:pt>
                <c:pt idx="191">
                  <c:v>0.490845959595959</c:v>
                </c:pt>
                <c:pt idx="192">
                  <c:v>0.48849897943162102</c:v>
                </c:pt>
                <c:pt idx="193">
                  <c:v>0.48598094345517001</c:v>
                </c:pt>
                <c:pt idx="194">
                  <c:v>0.483488733488733</c:v>
                </c:pt>
                <c:pt idx="195">
                  <c:v>0.48121521335806999</c:v>
                </c:pt>
                <c:pt idx="196">
                  <c:v>0.47896477465005299</c:v>
                </c:pt>
                <c:pt idx="197">
                  <c:v>0.47673706764615797</c:v>
                </c:pt>
                <c:pt idx="198">
                  <c:v>0.47434140398964503</c:v>
                </c:pt>
                <c:pt idx="199">
                  <c:v>0.47215909090908997</c:v>
                </c:pt>
                <c:pt idx="200">
                  <c:v>0.46981004070556298</c:v>
                </c:pt>
                <c:pt idx="201">
                  <c:v>0.46748424842484199</c:v>
                </c:pt>
                <c:pt idx="202">
                  <c:v>0.46518137035378399</c:v>
                </c:pt>
                <c:pt idx="203">
                  <c:v>0.46290106951871601</c:v>
                </c:pt>
                <c:pt idx="204">
                  <c:v>0.46064301552106401</c:v>
                </c:pt>
                <c:pt idx="205">
                  <c:v>0.45840688437775801</c:v>
                </c:pt>
                <c:pt idx="206">
                  <c:v>0.45637534767969501</c:v>
                </c:pt>
                <c:pt idx="207">
                  <c:v>0.45418123543123501</c:v>
                </c:pt>
                <c:pt idx="208">
                  <c:v>0.45200811947223402</c:v>
                </c:pt>
                <c:pt idx="209">
                  <c:v>0.44985569985569901</c:v>
                </c:pt>
                <c:pt idx="210">
                  <c:v>0.44772368232083798</c:v>
                </c:pt>
                <c:pt idx="211">
                  <c:v>0.44561177815894798</c:v>
                </c:pt>
                <c:pt idx="212">
                  <c:v>0.443519704083084</c:v>
                </c:pt>
                <c:pt idx="213">
                  <c:v>0.441447182101387</c:v>
                </c:pt>
                <c:pt idx="214">
                  <c:v>0.43957011980267702</c:v>
                </c:pt>
                <c:pt idx="215">
                  <c:v>0.43753507295173899</c:v>
                </c:pt>
                <c:pt idx="216">
                  <c:v>0.43586789554531402</c:v>
                </c:pt>
                <c:pt idx="217">
                  <c:v>0.43386850152905199</c:v>
                </c:pt>
                <c:pt idx="218">
                  <c:v>0.43206032932060301</c:v>
                </c:pt>
                <c:pt idx="219">
                  <c:v>0.43009641873278198</c:v>
                </c:pt>
                <c:pt idx="220">
                  <c:v>0.42849307555189903</c:v>
                </c:pt>
                <c:pt idx="221">
                  <c:v>0.42656292656292599</c:v>
                </c:pt>
                <c:pt idx="222">
                  <c:v>0.42465008832721801</c:v>
                </c:pt>
                <c:pt idx="223">
                  <c:v>0.42275432900432902</c:v>
                </c:pt>
                <c:pt idx="224">
                  <c:v>0.42087542087542001</c:v>
                </c:pt>
                <c:pt idx="225">
                  <c:v>0.41901314025207798</c:v>
                </c:pt>
                <c:pt idx="226">
                  <c:v>0.41716726738753102</c:v>
                </c:pt>
                <c:pt idx="227">
                  <c:v>0.41533758639021801</c:v>
                </c:pt>
                <c:pt idx="228">
                  <c:v>0.41352388513960497</c:v>
                </c:pt>
                <c:pt idx="229">
                  <c:v>0.41172595520421601</c:v>
                </c:pt>
                <c:pt idx="230">
                  <c:v>0.40994359176177297</c:v>
                </c:pt>
                <c:pt idx="231">
                  <c:v>0.40817659352142099</c:v>
                </c:pt>
                <c:pt idx="232">
                  <c:v>0.40674990245805698</c:v>
                </c:pt>
                <c:pt idx="233">
                  <c:v>0.40501165501165498</c:v>
                </c:pt>
                <c:pt idx="234">
                  <c:v>0.40328820116054098</c:v>
                </c:pt>
                <c:pt idx="235">
                  <c:v>0.40173985618900798</c:v>
                </c:pt>
                <c:pt idx="236">
                  <c:v>0.40004475131057399</c:v>
                </c:pt>
                <c:pt idx="237">
                  <c:v>0.39836389101094899</c:v>
                </c:pt>
                <c:pt idx="238">
                  <c:v>0.39669709648789098</c:v>
                </c:pt>
                <c:pt idx="239">
                  <c:v>0.39504419191919099</c:v>
                </c:pt>
                <c:pt idx="240">
                  <c:v>0.39340500440085502</c:v>
                </c:pt>
                <c:pt idx="241">
                  <c:v>0.39177936388680101</c:v>
                </c:pt>
                <c:pt idx="242">
                  <c:v>0.39016710313006597</c:v>
                </c:pt>
                <c:pt idx="243">
                  <c:v>0.388568057625434</c:v>
                </c:pt>
                <c:pt idx="244">
                  <c:v>0.38713667285095799</c:v>
                </c:pt>
                <c:pt idx="245">
                  <c:v>0.385562946538556</c:v>
                </c:pt>
                <c:pt idx="246">
                  <c:v>0.38415531836584399</c:v>
                </c:pt>
                <c:pt idx="247">
                  <c:v>0.38260630498533699</c:v>
                </c:pt>
                <c:pt idx="248">
                  <c:v>0.38106973347937201</c:v>
                </c:pt>
                <c:pt idx="249">
                  <c:v>0.37969696969696898</c:v>
                </c:pt>
                <c:pt idx="250">
                  <c:v>0.37818423276590601</c:v>
                </c:pt>
              </c:numCache>
            </c:numRef>
          </c:yVal>
          <c:smooth val="0"/>
          <c:extLst>
            <c:ext xmlns:c16="http://schemas.microsoft.com/office/drawing/2014/chart" uri="{C3380CC4-5D6E-409C-BE32-E72D297353CC}">
              <c16:uniqueId val="{00000002-26A5-44E2-BA70-6CBF4E303C6B}"/>
            </c:ext>
          </c:extLst>
        </c:ser>
        <c:dLbls>
          <c:showLegendKey val="0"/>
          <c:showVal val="0"/>
          <c:showCatName val="0"/>
          <c:showSerName val="0"/>
          <c:showPercent val="0"/>
          <c:showBubbleSize val="0"/>
        </c:dLbls>
        <c:axId val="1339440544"/>
        <c:axId val="1339441504"/>
      </c:scatterChart>
      <c:valAx>
        <c:axId val="13394405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NZ"/>
                  <a:t>Transformed Input 3</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339441504"/>
        <c:crosses val="autoZero"/>
        <c:crossBetween val="midCat"/>
      </c:valAx>
      <c:valAx>
        <c:axId val="1339441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NZ"/>
                  <a:t>Trnasformed Ouput</a:t>
                </a:r>
              </a:p>
            </c:rich>
          </c:tx>
          <c:layout>
            <c:manualLayout>
              <c:xMode val="edge"/>
              <c:yMode val="edge"/>
              <c:x val="1.9444444444444445E-2"/>
              <c:y val="0.124556357538641"/>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3394405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'Model I3'!$AI$13</c:f>
              <c:strCache>
                <c:ptCount val="1"/>
                <c:pt idx="0">
                  <c:v>Xform2 input</c:v>
                </c:pt>
              </c:strCache>
            </c:strRef>
          </c:tx>
          <c:spPr>
            <a:ln w="25400" cap="rnd">
              <a:noFill/>
              <a:round/>
            </a:ln>
            <a:effectLst/>
          </c:spPr>
          <c:marker>
            <c:symbol val="circle"/>
            <c:size val="9"/>
            <c:spPr>
              <a:solidFill>
                <a:schemeClr val="accent1"/>
              </a:solidFill>
              <a:ln w="9525">
                <a:solidFill>
                  <a:schemeClr val="accent1"/>
                </a:solidFill>
              </a:ln>
              <a:effectLst/>
            </c:spPr>
          </c:marker>
          <c:xVal>
            <c:numRef>
              <c:f>'Model I3'!$AJ$14:$AJ$19</c:f>
              <c:numCache>
                <c:formatCode>General</c:formatCode>
                <c:ptCount val="6"/>
                <c:pt idx="0">
                  <c:v>0</c:v>
                </c:pt>
                <c:pt idx="1">
                  <c:v>0.14835000000000001</c:v>
                </c:pt>
                <c:pt idx="2">
                  <c:v>0.43284999999999996</c:v>
                </c:pt>
                <c:pt idx="3">
                  <c:v>0.69720000000000004</c:v>
                </c:pt>
                <c:pt idx="4">
                  <c:v>0.84984999999999999</c:v>
                </c:pt>
                <c:pt idx="5">
                  <c:v>0.87809499999999996</c:v>
                </c:pt>
              </c:numCache>
            </c:numRef>
          </c:xVal>
          <c:yVal>
            <c:numRef>
              <c:f>'Model I3'!$AI$14:$AI$19</c:f>
              <c:numCache>
                <c:formatCode>General</c:formatCode>
                <c:ptCount val="6"/>
                <c:pt idx="0">
                  <c:v>1</c:v>
                </c:pt>
                <c:pt idx="1">
                  <c:v>1.0112958288709355</c:v>
                </c:pt>
                <c:pt idx="2">
                  <c:v>0.928128932260046</c:v>
                </c:pt>
                <c:pt idx="3">
                  <c:v>0.43696705514409823</c:v>
                </c:pt>
                <c:pt idx="4">
                  <c:v>4.1668660289677022E-2</c:v>
                </c:pt>
                <c:pt idx="5">
                  <c:v>1.2935179206488687E-2</c:v>
                </c:pt>
              </c:numCache>
            </c:numRef>
          </c:yVal>
          <c:smooth val="0"/>
          <c:extLst>
            <c:ext xmlns:c16="http://schemas.microsoft.com/office/drawing/2014/chart" uri="{C3380CC4-5D6E-409C-BE32-E72D297353CC}">
              <c16:uniqueId val="{00000000-FFD3-4D3F-BEFC-48558FD9BC87}"/>
            </c:ext>
          </c:extLst>
        </c:ser>
        <c:ser>
          <c:idx val="1"/>
          <c:order val="1"/>
          <c:tx>
            <c:strRef>
              <c:f>'Model I3'!$AQ$8</c:f>
              <c:strCache>
                <c:ptCount val="1"/>
                <c:pt idx="0">
                  <c:v>f(~Avrami)</c:v>
                </c:pt>
              </c:strCache>
            </c:strRef>
          </c:tx>
          <c:spPr>
            <a:ln w="25400" cap="rnd">
              <a:solidFill>
                <a:schemeClr val="accent2"/>
              </a:solidFill>
              <a:round/>
            </a:ln>
            <a:effectLst/>
          </c:spPr>
          <c:marker>
            <c:symbol val="none"/>
          </c:marker>
          <c:xVal>
            <c:numRef>
              <c:f>'Model I3'!$AP$9:$AP$1259</c:f>
              <c:numCache>
                <c:formatCode>General</c:formatCode>
                <c:ptCount val="1251"/>
                <c:pt idx="0">
                  <c:v>0</c:v>
                </c:pt>
                <c:pt idx="1">
                  <c:v>1E-3</c:v>
                </c:pt>
                <c:pt idx="2">
                  <c:v>2E-3</c:v>
                </c:pt>
                <c:pt idx="3">
                  <c:v>3.0000000000000001E-3</c:v>
                </c:pt>
                <c:pt idx="4">
                  <c:v>4.0000000000000001E-3</c:v>
                </c:pt>
                <c:pt idx="5">
                  <c:v>5.0000000000000001E-3</c:v>
                </c:pt>
                <c:pt idx="6">
                  <c:v>6.0000000000000001E-3</c:v>
                </c:pt>
                <c:pt idx="7">
                  <c:v>7.0000000000000001E-3</c:v>
                </c:pt>
                <c:pt idx="8">
                  <c:v>8.0000000000000002E-3</c:v>
                </c:pt>
                <c:pt idx="9">
                  <c:v>8.9999999999999993E-3</c:v>
                </c:pt>
                <c:pt idx="10">
                  <c:v>0.01</c:v>
                </c:pt>
                <c:pt idx="11">
                  <c:v>1.0999999999999999E-2</c:v>
                </c:pt>
                <c:pt idx="12">
                  <c:v>1.2E-2</c:v>
                </c:pt>
                <c:pt idx="13">
                  <c:v>1.2999999999999999E-2</c:v>
                </c:pt>
                <c:pt idx="14">
                  <c:v>1.4E-2</c:v>
                </c:pt>
                <c:pt idx="15">
                  <c:v>1.4999999999999999E-2</c:v>
                </c:pt>
                <c:pt idx="16">
                  <c:v>1.6E-2</c:v>
                </c:pt>
                <c:pt idx="17">
                  <c:v>1.7000000000000001E-2</c:v>
                </c:pt>
                <c:pt idx="18">
                  <c:v>1.7999999999999999E-2</c:v>
                </c:pt>
                <c:pt idx="19">
                  <c:v>1.9E-2</c:v>
                </c:pt>
                <c:pt idx="20">
                  <c:v>0.02</c:v>
                </c:pt>
                <c:pt idx="21">
                  <c:v>2.1000000000000001E-2</c:v>
                </c:pt>
                <c:pt idx="22">
                  <c:v>2.1999999999999999E-2</c:v>
                </c:pt>
                <c:pt idx="23">
                  <c:v>2.3E-2</c:v>
                </c:pt>
                <c:pt idx="24">
                  <c:v>2.4E-2</c:v>
                </c:pt>
                <c:pt idx="25">
                  <c:v>2.5000000000000001E-2</c:v>
                </c:pt>
                <c:pt idx="26">
                  <c:v>2.5999999999999999E-2</c:v>
                </c:pt>
                <c:pt idx="27">
                  <c:v>2.7E-2</c:v>
                </c:pt>
                <c:pt idx="28">
                  <c:v>2.8000000000000001E-2</c:v>
                </c:pt>
                <c:pt idx="29">
                  <c:v>2.9000000000000001E-2</c:v>
                </c:pt>
                <c:pt idx="30">
                  <c:v>0.03</c:v>
                </c:pt>
                <c:pt idx="31">
                  <c:v>3.1E-2</c:v>
                </c:pt>
                <c:pt idx="32">
                  <c:v>3.2000000000000001E-2</c:v>
                </c:pt>
                <c:pt idx="33">
                  <c:v>3.3000000000000002E-2</c:v>
                </c:pt>
                <c:pt idx="34">
                  <c:v>3.4000000000000002E-2</c:v>
                </c:pt>
                <c:pt idx="35">
                  <c:v>3.5000000000000003E-2</c:v>
                </c:pt>
                <c:pt idx="36">
                  <c:v>3.5999999999999997E-2</c:v>
                </c:pt>
                <c:pt idx="37">
                  <c:v>3.6999999999999998E-2</c:v>
                </c:pt>
                <c:pt idx="38">
                  <c:v>3.7999999999999999E-2</c:v>
                </c:pt>
                <c:pt idx="39">
                  <c:v>3.9E-2</c:v>
                </c:pt>
                <c:pt idx="40">
                  <c:v>0.04</c:v>
                </c:pt>
                <c:pt idx="41">
                  <c:v>4.1000000000000002E-2</c:v>
                </c:pt>
                <c:pt idx="42">
                  <c:v>4.2000000000000003E-2</c:v>
                </c:pt>
                <c:pt idx="43">
                  <c:v>4.2999999999999997E-2</c:v>
                </c:pt>
                <c:pt idx="44">
                  <c:v>4.3999999999999997E-2</c:v>
                </c:pt>
                <c:pt idx="45">
                  <c:v>4.4999999999999998E-2</c:v>
                </c:pt>
                <c:pt idx="46">
                  <c:v>4.5999999999999999E-2</c:v>
                </c:pt>
                <c:pt idx="47">
                  <c:v>4.7E-2</c:v>
                </c:pt>
                <c:pt idx="48">
                  <c:v>4.8000000000000001E-2</c:v>
                </c:pt>
                <c:pt idx="49">
                  <c:v>4.9000000000000002E-2</c:v>
                </c:pt>
                <c:pt idx="50">
                  <c:v>0.05</c:v>
                </c:pt>
                <c:pt idx="51">
                  <c:v>5.0999999999999997E-2</c:v>
                </c:pt>
                <c:pt idx="52">
                  <c:v>5.1999999999999998E-2</c:v>
                </c:pt>
                <c:pt idx="53">
                  <c:v>5.2999999999999999E-2</c:v>
                </c:pt>
                <c:pt idx="54">
                  <c:v>5.3999999999999999E-2</c:v>
                </c:pt>
                <c:pt idx="55">
                  <c:v>5.5E-2</c:v>
                </c:pt>
                <c:pt idx="56">
                  <c:v>5.6000000000000001E-2</c:v>
                </c:pt>
                <c:pt idx="57">
                  <c:v>5.7000000000000002E-2</c:v>
                </c:pt>
                <c:pt idx="58">
                  <c:v>5.8000000000000003E-2</c:v>
                </c:pt>
                <c:pt idx="59">
                  <c:v>5.8999999999999997E-2</c:v>
                </c:pt>
                <c:pt idx="60">
                  <c:v>0.06</c:v>
                </c:pt>
                <c:pt idx="61">
                  <c:v>6.0999999999999999E-2</c:v>
                </c:pt>
                <c:pt idx="62">
                  <c:v>6.2E-2</c:v>
                </c:pt>
                <c:pt idx="63">
                  <c:v>6.3E-2</c:v>
                </c:pt>
                <c:pt idx="64">
                  <c:v>6.4000000000000001E-2</c:v>
                </c:pt>
                <c:pt idx="65">
                  <c:v>6.5000000000000002E-2</c:v>
                </c:pt>
                <c:pt idx="66">
                  <c:v>6.6000000000000003E-2</c:v>
                </c:pt>
                <c:pt idx="67">
                  <c:v>6.7000000000000004E-2</c:v>
                </c:pt>
                <c:pt idx="68">
                  <c:v>6.8000000000000005E-2</c:v>
                </c:pt>
                <c:pt idx="69">
                  <c:v>6.9000000000000006E-2</c:v>
                </c:pt>
                <c:pt idx="70">
                  <c:v>7.0000000000000007E-2</c:v>
                </c:pt>
                <c:pt idx="71">
                  <c:v>7.0999999999999994E-2</c:v>
                </c:pt>
                <c:pt idx="72">
                  <c:v>7.1999999999999995E-2</c:v>
                </c:pt>
                <c:pt idx="73">
                  <c:v>7.2999999999999995E-2</c:v>
                </c:pt>
                <c:pt idx="74">
                  <c:v>7.3999999999999996E-2</c:v>
                </c:pt>
                <c:pt idx="75">
                  <c:v>7.4999999999999997E-2</c:v>
                </c:pt>
                <c:pt idx="76">
                  <c:v>7.5999999999999998E-2</c:v>
                </c:pt>
                <c:pt idx="77">
                  <c:v>7.6999999999999999E-2</c:v>
                </c:pt>
                <c:pt idx="78">
                  <c:v>7.8E-2</c:v>
                </c:pt>
                <c:pt idx="79">
                  <c:v>7.9000000000000001E-2</c:v>
                </c:pt>
                <c:pt idx="80">
                  <c:v>0.08</c:v>
                </c:pt>
                <c:pt idx="81">
                  <c:v>8.1000000000000003E-2</c:v>
                </c:pt>
                <c:pt idx="82">
                  <c:v>8.2000000000000003E-2</c:v>
                </c:pt>
                <c:pt idx="83">
                  <c:v>8.3000000000000004E-2</c:v>
                </c:pt>
                <c:pt idx="84">
                  <c:v>8.4000000000000005E-2</c:v>
                </c:pt>
                <c:pt idx="85">
                  <c:v>8.5000000000000006E-2</c:v>
                </c:pt>
                <c:pt idx="86">
                  <c:v>8.5999999999999993E-2</c:v>
                </c:pt>
                <c:pt idx="87">
                  <c:v>8.6999999999999994E-2</c:v>
                </c:pt>
                <c:pt idx="88">
                  <c:v>8.7999999999999995E-2</c:v>
                </c:pt>
                <c:pt idx="89">
                  <c:v>8.8999999999999996E-2</c:v>
                </c:pt>
                <c:pt idx="90">
                  <c:v>0.09</c:v>
                </c:pt>
                <c:pt idx="91">
                  <c:v>9.0999999999999998E-2</c:v>
                </c:pt>
                <c:pt idx="92">
                  <c:v>9.1999999999999998E-2</c:v>
                </c:pt>
                <c:pt idx="93">
                  <c:v>9.2999999999999999E-2</c:v>
                </c:pt>
                <c:pt idx="94">
                  <c:v>9.4E-2</c:v>
                </c:pt>
                <c:pt idx="95">
                  <c:v>9.5000000000000001E-2</c:v>
                </c:pt>
                <c:pt idx="96">
                  <c:v>9.6000000000000002E-2</c:v>
                </c:pt>
                <c:pt idx="97">
                  <c:v>9.7000000000000003E-2</c:v>
                </c:pt>
                <c:pt idx="98">
                  <c:v>9.8000000000000004E-2</c:v>
                </c:pt>
                <c:pt idx="99">
                  <c:v>9.9000000000000005E-2</c:v>
                </c:pt>
                <c:pt idx="100">
                  <c:v>0.1</c:v>
                </c:pt>
                <c:pt idx="101">
                  <c:v>0.10100000000000001</c:v>
                </c:pt>
                <c:pt idx="102">
                  <c:v>0.10199999999999999</c:v>
                </c:pt>
                <c:pt idx="103">
                  <c:v>0.10299999999999999</c:v>
                </c:pt>
                <c:pt idx="104">
                  <c:v>0.104</c:v>
                </c:pt>
                <c:pt idx="105">
                  <c:v>0.105</c:v>
                </c:pt>
                <c:pt idx="106">
                  <c:v>0.106</c:v>
                </c:pt>
                <c:pt idx="107">
                  <c:v>0.107</c:v>
                </c:pt>
                <c:pt idx="108">
                  <c:v>0.108</c:v>
                </c:pt>
                <c:pt idx="109">
                  <c:v>0.109</c:v>
                </c:pt>
                <c:pt idx="110">
                  <c:v>0.11</c:v>
                </c:pt>
                <c:pt idx="111">
                  <c:v>0.111</c:v>
                </c:pt>
                <c:pt idx="112">
                  <c:v>0.112</c:v>
                </c:pt>
                <c:pt idx="113">
                  <c:v>0.113</c:v>
                </c:pt>
                <c:pt idx="114">
                  <c:v>0.114</c:v>
                </c:pt>
                <c:pt idx="115">
                  <c:v>0.115</c:v>
                </c:pt>
                <c:pt idx="116">
                  <c:v>0.11600000000000001</c:v>
                </c:pt>
                <c:pt idx="117">
                  <c:v>0.11700000000000001</c:v>
                </c:pt>
                <c:pt idx="118">
                  <c:v>0.11799999999999999</c:v>
                </c:pt>
                <c:pt idx="119">
                  <c:v>0.11899999999999999</c:v>
                </c:pt>
                <c:pt idx="120">
                  <c:v>0.12</c:v>
                </c:pt>
                <c:pt idx="121">
                  <c:v>0.121</c:v>
                </c:pt>
                <c:pt idx="122">
                  <c:v>0.122</c:v>
                </c:pt>
                <c:pt idx="123">
                  <c:v>0.123</c:v>
                </c:pt>
                <c:pt idx="124">
                  <c:v>0.124</c:v>
                </c:pt>
                <c:pt idx="125">
                  <c:v>0.125</c:v>
                </c:pt>
                <c:pt idx="126">
                  <c:v>0.126</c:v>
                </c:pt>
                <c:pt idx="127">
                  <c:v>0.127</c:v>
                </c:pt>
                <c:pt idx="128">
                  <c:v>0.128</c:v>
                </c:pt>
                <c:pt idx="129">
                  <c:v>0.129</c:v>
                </c:pt>
                <c:pt idx="130">
                  <c:v>0.13</c:v>
                </c:pt>
                <c:pt idx="131">
                  <c:v>0.13100000000000001</c:v>
                </c:pt>
                <c:pt idx="132">
                  <c:v>0.13200000000000001</c:v>
                </c:pt>
                <c:pt idx="133">
                  <c:v>0.13300000000000001</c:v>
                </c:pt>
                <c:pt idx="134">
                  <c:v>0.13400000000000001</c:v>
                </c:pt>
                <c:pt idx="135">
                  <c:v>0.13500000000000001</c:v>
                </c:pt>
                <c:pt idx="136">
                  <c:v>0.13600000000000001</c:v>
                </c:pt>
                <c:pt idx="137">
                  <c:v>0.13700000000000001</c:v>
                </c:pt>
                <c:pt idx="138">
                  <c:v>0.13800000000000001</c:v>
                </c:pt>
                <c:pt idx="139">
                  <c:v>0.13900000000000001</c:v>
                </c:pt>
                <c:pt idx="140">
                  <c:v>0.14000000000000001</c:v>
                </c:pt>
                <c:pt idx="141">
                  <c:v>0.14099999999999999</c:v>
                </c:pt>
                <c:pt idx="142">
                  <c:v>0.14199999999999999</c:v>
                </c:pt>
                <c:pt idx="143">
                  <c:v>0.14299999999999999</c:v>
                </c:pt>
                <c:pt idx="144">
                  <c:v>0.14399999999999999</c:v>
                </c:pt>
                <c:pt idx="145">
                  <c:v>0.14499999999999999</c:v>
                </c:pt>
                <c:pt idx="146">
                  <c:v>0.14599999999999999</c:v>
                </c:pt>
                <c:pt idx="147">
                  <c:v>0.14699999999999999</c:v>
                </c:pt>
                <c:pt idx="148">
                  <c:v>0.14799999999999999</c:v>
                </c:pt>
                <c:pt idx="149">
                  <c:v>0.14899999999999999</c:v>
                </c:pt>
                <c:pt idx="150">
                  <c:v>0.15</c:v>
                </c:pt>
                <c:pt idx="151">
                  <c:v>0.151</c:v>
                </c:pt>
                <c:pt idx="152">
                  <c:v>0.152</c:v>
                </c:pt>
                <c:pt idx="153">
                  <c:v>0.153</c:v>
                </c:pt>
                <c:pt idx="154">
                  <c:v>0.154</c:v>
                </c:pt>
                <c:pt idx="155">
                  <c:v>0.155</c:v>
                </c:pt>
                <c:pt idx="156">
                  <c:v>0.156</c:v>
                </c:pt>
                <c:pt idx="157">
                  <c:v>0.157</c:v>
                </c:pt>
                <c:pt idx="158">
                  <c:v>0.158</c:v>
                </c:pt>
                <c:pt idx="159">
                  <c:v>0.159</c:v>
                </c:pt>
                <c:pt idx="160">
                  <c:v>0.16</c:v>
                </c:pt>
                <c:pt idx="161">
                  <c:v>0.161</c:v>
                </c:pt>
                <c:pt idx="162">
                  <c:v>0.16200000000000001</c:v>
                </c:pt>
                <c:pt idx="163">
                  <c:v>0.16300000000000001</c:v>
                </c:pt>
                <c:pt idx="164">
                  <c:v>0.16400000000000001</c:v>
                </c:pt>
                <c:pt idx="165">
                  <c:v>0.16500000000000001</c:v>
                </c:pt>
                <c:pt idx="166">
                  <c:v>0.16600000000000001</c:v>
                </c:pt>
                <c:pt idx="167">
                  <c:v>0.16700000000000001</c:v>
                </c:pt>
                <c:pt idx="168">
                  <c:v>0.16800000000000001</c:v>
                </c:pt>
                <c:pt idx="169">
                  <c:v>0.16900000000000001</c:v>
                </c:pt>
                <c:pt idx="170">
                  <c:v>0.17</c:v>
                </c:pt>
                <c:pt idx="171">
                  <c:v>0.17100000000000001</c:v>
                </c:pt>
                <c:pt idx="172">
                  <c:v>0.17199999999999999</c:v>
                </c:pt>
                <c:pt idx="173">
                  <c:v>0.17299999999999999</c:v>
                </c:pt>
                <c:pt idx="174">
                  <c:v>0.17399999999999999</c:v>
                </c:pt>
                <c:pt idx="175">
                  <c:v>0.17499999999999999</c:v>
                </c:pt>
                <c:pt idx="176">
                  <c:v>0.17599999999999999</c:v>
                </c:pt>
                <c:pt idx="177">
                  <c:v>0.17699999999999999</c:v>
                </c:pt>
                <c:pt idx="178">
                  <c:v>0.17799999999999999</c:v>
                </c:pt>
                <c:pt idx="179">
                  <c:v>0.17899999999999999</c:v>
                </c:pt>
                <c:pt idx="180">
                  <c:v>0.18</c:v>
                </c:pt>
                <c:pt idx="181">
                  <c:v>0.18099999999999999</c:v>
                </c:pt>
                <c:pt idx="182">
                  <c:v>0.182</c:v>
                </c:pt>
                <c:pt idx="183">
                  <c:v>0.183</c:v>
                </c:pt>
                <c:pt idx="184">
                  <c:v>0.184</c:v>
                </c:pt>
                <c:pt idx="185">
                  <c:v>0.185</c:v>
                </c:pt>
                <c:pt idx="186">
                  <c:v>0.186</c:v>
                </c:pt>
                <c:pt idx="187">
                  <c:v>0.187</c:v>
                </c:pt>
                <c:pt idx="188">
                  <c:v>0.188</c:v>
                </c:pt>
                <c:pt idx="189">
                  <c:v>0.189</c:v>
                </c:pt>
                <c:pt idx="190">
                  <c:v>0.19</c:v>
                </c:pt>
                <c:pt idx="191">
                  <c:v>0.191</c:v>
                </c:pt>
                <c:pt idx="192">
                  <c:v>0.192</c:v>
                </c:pt>
                <c:pt idx="193">
                  <c:v>0.193</c:v>
                </c:pt>
                <c:pt idx="194">
                  <c:v>0.19400000000000001</c:v>
                </c:pt>
                <c:pt idx="195">
                  <c:v>0.19500000000000001</c:v>
                </c:pt>
                <c:pt idx="196">
                  <c:v>0.19600000000000001</c:v>
                </c:pt>
                <c:pt idx="197">
                  <c:v>0.19700000000000001</c:v>
                </c:pt>
                <c:pt idx="198">
                  <c:v>0.19800000000000001</c:v>
                </c:pt>
                <c:pt idx="199">
                  <c:v>0.19900000000000001</c:v>
                </c:pt>
                <c:pt idx="200">
                  <c:v>0.2</c:v>
                </c:pt>
                <c:pt idx="201">
                  <c:v>0.20100000000000001</c:v>
                </c:pt>
                <c:pt idx="202">
                  <c:v>0.20200000000000001</c:v>
                </c:pt>
                <c:pt idx="203">
                  <c:v>0.20300000000000001</c:v>
                </c:pt>
                <c:pt idx="204">
                  <c:v>0.20399999999999999</c:v>
                </c:pt>
                <c:pt idx="205">
                  <c:v>0.20499999999999999</c:v>
                </c:pt>
                <c:pt idx="206">
                  <c:v>0.20599999999999999</c:v>
                </c:pt>
                <c:pt idx="207">
                  <c:v>0.20699999999999999</c:v>
                </c:pt>
                <c:pt idx="208">
                  <c:v>0.20799999999999999</c:v>
                </c:pt>
                <c:pt idx="209">
                  <c:v>0.20899999999999999</c:v>
                </c:pt>
                <c:pt idx="210">
                  <c:v>0.21</c:v>
                </c:pt>
                <c:pt idx="211">
                  <c:v>0.21099999999999999</c:v>
                </c:pt>
                <c:pt idx="212">
                  <c:v>0.21199999999999999</c:v>
                </c:pt>
                <c:pt idx="213">
                  <c:v>0.21299999999999999</c:v>
                </c:pt>
                <c:pt idx="214">
                  <c:v>0.214</c:v>
                </c:pt>
                <c:pt idx="215">
                  <c:v>0.215</c:v>
                </c:pt>
                <c:pt idx="216">
                  <c:v>0.216</c:v>
                </c:pt>
                <c:pt idx="217">
                  <c:v>0.217</c:v>
                </c:pt>
                <c:pt idx="218">
                  <c:v>0.218</c:v>
                </c:pt>
                <c:pt idx="219">
                  <c:v>0.219</c:v>
                </c:pt>
                <c:pt idx="220">
                  <c:v>0.22</c:v>
                </c:pt>
                <c:pt idx="221">
                  <c:v>0.221</c:v>
                </c:pt>
                <c:pt idx="222">
                  <c:v>0.222</c:v>
                </c:pt>
                <c:pt idx="223">
                  <c:v>0.223</c:v>
                </c:pt>
                <c:pt idx="224">
                  <c:v>0.224</c:v>
                </c:pt>
                <c:pt idx="225">
                  <c:v>0.22500000000000001</c:v>
                </c:pt>
                <c:pt idx="226">
                  <c:v>0.22600000000000001</c:v>
                </c:pt>
                <c:pt idx="227">
                  <c:v>0.22700000000000001</c:v>
                </c:pt>
                <c:pt idx="228">
                  <c:v>0.22800000000000001</c:v>
                </c:pt>
                <c:pt idx="229">
                  <c:v>0.22900000000000001</c:v>
                </c:pt>
                <c:pt idx="230">
                  <c:v>0.23</c:v>
                </c:pt>
                <c:pt idx="231">
                  <c:v>0.23100000000000001</c:v>
                </c:pt>
                <c:pt idx="232">
                  <c:v>0.23200000000000001</c:v>
                </c:pt>
                <c:pt idx="233">
                  <c:v>0.23300000000000001</c:v>
                </c:pt>
                <c:pt idx="234">
                  <c:v>0.23400000000000001</c:v>
                </c:pt>
                <c:pt idx="235">
                  <c:v>0.23499999999999999</c:v>
                </c:pt>
                <c:pt idx="236">
                  <c:v>0.23599999999999999</c:v>
                </c:pt>
                <c:pt idx="237">
                  <c:v>0.23699999999999999</c:v>
                </c:pt>
                <c:pt idx="238">
                  <c:v>0.23799999999999999</c:v>
                </c:pt>
                <c:pt idx="239">
                  <c:v>0.23899999999999999</c:v>
                </c:pt>
                <c:pt idx="240">
                  <c:v>0.24</c:v>
                </c:pt>
                <c:pt idx="241">
                  <c:v>0.24099999999999999</c:v>
                </c:pt>
                <c:pt idx="242">
                  <c:v>0.24199999999999999</c:v>
                </c:pt>
                <c:pt idx="243">
                  <c:v>0.24299999999999999</c:v>
                </c:pt>
                <c:pt idx="244">
                  <c:v>0.24399999999999999</c:v>
                </c:pt>
                <c:pt idx="245">
                  <c:v>0.245</c:v>
                </c:pt>
                <c:pt idx="246">
                  <c:v>0.246</c:v>
                </c:pt>
                <c:pt idx="247">
                  <c:v>0.247</c:v>
                </c:pt>
                <c:pt idx="248">
                  <c:v>0.248</c:v>
                </c:pt>
                <c:pt idx="249">
                  <c:v>0.249</c:v>
                </c:pt>
                <c:pt idx="250">
                  <c:v>0.25</c:v>
                </c:pt>
                <c:pt idx="251">
                  <c:v>0.251</c:v>
                </c:pt>
                <c:pt idx="252">
                  <c:v>0.252</c:v>
                </c:pt>
                <c:pt idx="253">
                  <c:v>0.253</c:v>
                </c:pt>
                <c:pt idx="254">
                  <c:v>0.254</c:v>
                </c:pt>
                <c:pt idx="255">
                  <c:v>0.255</c:v>
                </c:pt>
                <c:pt idx="256">
                  <c:v>0.25600000000000001</c:v>
                </c:pt>
                <c:pt idx="257">
                  <c:v>0.25700000000000001</c:v>
                </c:pt>
                <c:pt idx="258">
                  <c:v>0.25800000000000001</c:v>
                </c:pt>
                <c:pt idx="259">
                  <c:v>0.25900000000000001</c:v>
                </c:pt>
                <c:pt idx="260">
                  <c:v>0.26</c:v>
                </c:pt>
                <c:pt idx="261">
                  <c:v>0.26100000000000001</c:v>
                </c:pt>
                <c:pt idx="262">
                  <c:v>0.26200000000000001</c:v>
                </c:pt>
                <c:pt idx="263">
                  <c:v>0.26300000000000001</c:v>
                </c:pt>
                <c:pt idx="264">
                  <c:v>0.26400000000000001</c:v>
                </c:pt>
                <c:pt idx="265">
                  <c:v>0.26500000000000001</c:v>
                </c:pt>
                <c:pt idx="266">
                  <c:v>0.26600000000000001</c:v>
                </c:pt>
                <c:pt idx="267">
                  <c:v>0.26700000000000002</c:v>
                </c:pt>
                <c:pt idx="268">
                  <c:v>0.26800000000000002</c:v>
                </c:pt>
                <c:pt idx="269">
                  <c:v>0.26900000000000002</c:v>
                </c:pt>
                <c:pt idx="270">
                  <c:v>0.27</c:v>
                </c:pt>
                <c:pt idx="271">
                  <c:v>0.27100000000000002</c:v>
                </c:pt>
                <c:pt idx="272">
                  <c:v>0.27200000000000002</c:v>
                </c:pt>
                <c:pt idx="273">
                  <c:v>0.27300000000000002</c:v>
                </c:pt>
                <c:pt idx="274">
                  <c:v>0.27400000000000002</c:v>
                </c:pt>
                <c:pt idx="275">
                  <c:v>0.27500000000000002</c:v>
                </c:pt>
                <c:pt idx="276">
                  <c:v>0.27600000000000002</c:v>
                </c:pt>
                <c:pt idx="277">
                  <c:v>0.27700000000000002</c:v>
                </c:pt>
                <c:pt idx="278">
                  <c:v>0.27800000000000002</c:v>
                </c:pt>
                <c:pt idx="279">
                  <c:v>0.27900000000000003</c:v>
                </c:pt>
                <c:pt idx="280">
                  <c:v>0.28000000000000003</c:v>
                </c:pt>
                <c:pt idx="281">
                  <c:v>0.28100000000000003</c:v>
                </c:pt>
                <c:pt idx="282">
                  <c:v>0.28199999999999997</c:v>
                </c:pt>
                <c:pt idx="283">
                  <c:v>0.28299999999999997</c:v>
                </c:pt>
                <c:pt idx="284">
                  <c:v>0.28399999999999997</c:v>
                </c:pt>
                <c:pt idx="285">
                  <c:v>0.28499999999999998</c:v>
                </c:pt>
                <c:pt idx="286">
                  <c:v>0.28599999999999998</c:v>
                </c:pt>
                <c:pt idx="287">
                  <c:v>0.28699999999999998</c:v>
                </c:pt>
                <c:pt idx="288">
                  <c:v>0.28799999999999998</c:v>
                </c:pt>
                <c:pt idx="289">
                  <c:v>0.28899999999999998</c:v>
                </c:pt>
                <c:pt idx="290">
                  <c:v>0.28999999999999998</c:v>
                </c:pt>
                <c:pt idx="291">
                  <c:v>0.29099999999999998</c:v>
                </c:pt>
                <c:pt idx="292">
                  <c:v>0.29199999999999998</c:v>
                </c:pt>
                <c:pt idx="293">
                  <c:v>0.29299999999999998</c:v>
                </c:pt>
                <c:pt idx="294">
                  <c:v>0.29399999999999998</c:v>
                </c:pt>
                <c:pt idx="295">
                  <c:v>0.29499999999999998</c:v>
                </c:pt>
                <c:pt idx="296">
                  <c:v>0.29599999999999999</c:v>
                </c:pt>
                <c:pt idx="297">
                  <c:v>0.29699999999999999</c:v>
                </c:pt>
                <c:pt idx="298">
                  <c:v>0.29799999999999999</c:v>
                </c:pt>
                <c:pt idx="299">
                  <c:v>0.29899999999999999</c:v>
                </c:pt>
                <c:pt idx="300">
                  <c:v>0.3</c:v>
                </c:pt>
                <c:pt idx="301">
                  <c:v>0.30099999999999999</c:v>
                </c:pt>
                <c:pt idx="302">
                  <c:v>0.30199999999999999</c:v>
                </c:pt>
                <c:pt idx="303">
                  <c:v>0.30299999999999999</c:v>
                </c:pt>
                <c:pt idx="304">
                  <c:v>0.30399999999999999</c:v>
                </c:pt>
                <c:pt idx="305">
                  <c:v>0.30499999999999999</c:v>
                </c:pt>
                <c:pt idx="306">
                  <c:v>0.30599999999999999</c:v>
                </c:pt>
                <c:pt idx="307">
                  <c:v>0.307</c:v>
                </c:pt>
                <c:pt idx="308">
                  <c:v>0.308</c:v>
                </c:pt>
                <c:pt idx="309">
                  <c:v>0.309</c:v>
                </c:pt>
                <c:pt idx="310">
                  <c:v>0.31</c:v>
                </c:pt>
                <c:pt idx="311">
                  <c:v>0.311</c:v>
                </c:pt>
                <c:pt idx="312">
                  <c:v>0.312</c:v>
                </c:pt>
                <c:pt idx="313">
                  <c:v>0.313</c:v>
                </c:pt>
                <c:pt idx="314">
                  <c:v>0.314</c:v>
                </c:pt>
                <c:pt idx="315">
                  <c:v>0.315</c:v>
                </c:pt>
                <c:pt idx="316">
                  <c:v>0.316</c:v>
                </c:pt>
                <c:pt idx="317">
                  <c:v>0.317</c:v>
                </c:pt>
                <c:pt idx="318">
                  <c:v>0.318</c:v>
                </c:pt>
                <c:pt idx="319">
                  <c:v>0.31900000000000001</c:v>
                </c:pt>
                <c:pt idx="320">
                  <c:v>0.32</c:v>
                </c:pt>
                <c:pt idx="321">
                  <c:v>0.32100000000000001</c:v>
                </c:pt>
                <c:pt idx="322">
                  <c:v>0.32200000000000001</c:v>
                </c:pt>
                <c:pt idx="323">
                  <c:v>0.32300000000000001</c:v>
                </c:pt>
                <c:pt idx="324">
                  <c:v>0.32400000000000001</c:v>
                </c:pt>
                <c:pt idx="325">
                  <c:v>0.32500000000000001</c:v>
                </c:pt>
                <c:pt idx="326">
                  <c:v>0.32600000000000001</c:v>
                </c:pt>
                <c:pt idx="327">
                  <c:v>0.32700000000000001</c:v>
                </c:pt>
                <c:pt idx="328">
                  <c:v>0.32800000000000001</c:v>
                </c:pt>
                <c:pt idx="329">
                  <c:v>0.32900000000000001</c:v>
                </c:pt>
                <c:pt idx="330">
                  <c:v>0.33</c:v>
                </c:pt>
                <c:pt idx="331">
                  <c:v>0.33100000000000002</c:v>
                </c:pt>
                <c:pt idx="332">
                  <c:v>0.33200000000000002</c:v>
                </c:pt>
                <c:pt idx="333">
                  <c:v>0.33300000000000002</c:v>
                </c:pt>
                <c:pt idx="334">
                  <c:v>0.33400000000000002</c:v>
                </c:pt>
                <c:pt idx="335">
                  <c:v>0.33500000000000002</c:v>
                </c:pt>
                <c:pt idx="336">
                  <c:v>0.33600000000000002</c:v>
                </c:pt>
                <c:pt idx="337">
                  <c:v>0.33700000000000002</c:v>
                </c:pt>
                <c:pt idx="338">
                  <c:v>0.33800000000000002</c:v>
                </c:pt>
                <c:pt idx="339">
                  <c:v>0.33900000000000002</c:v>
                </c:pt>
                <c:pt idx="340">
                  <c:v>0.34</c:v>
                </c:pt>
                <c:pt idx="341">
                  <c:v>0.34100000000000003</c:v>
                </c:pt>
                <c:pt idx="342">
                  <c:v>0.34200000000000003</c:v>
                </c:pt>
                <c:pt idx="343">
                  <c:v>0.34300000000000003</c:v>
                </c:pt>
                <c:pt idx="344">
                  <c:v>0.34399999999999997</c:v>
                </c:pt>
                <c:pt idx="345">
                  <c:v>0.34499999999999997</c:v>
                </c:pt>
                <c:pt idx="346">
                  <c:v>0.34599999999999997</c:v>
                </c:pt>
                <c:pt idx="347">
                  <c:v>0.34699999999999998</c:v>
                </c:pt>
                <c:pt idx="348">
                  <c:v>0.34799999999999998</c:v>
                </c:pt>
                <c:pt idx="349">
                  <c:v>0.34899999999999998</c:v>
                </c:pt>
                <c:pt idx="350">
                  <c:v>0.35</c:v>
                </c:pt>
                <c:pt idx="351">
                  <c:v>0.35099999999999998</c:v>
                </c:pt>
                <c:pt idx="352">
                  <c:v>0.35199999999999998</c:v>
                </c:pt>
                <c:pt idx="353">
                  <c:v>0.35299999999999998</c:v>
                </c:pt>
                <c:pt idx="354">
                  <c:v>0.35399999999999998</c:v>
                </c:pt>
                <c:pt idx="355">
                  <c:v>0.35499999999999998</c:v>
                </c:pt>
                <c:pt idx="356">
                  <c:v>0.35599999999999998</c:v>
                </c:pt>
                <c:pt idx="357">
                  <c:v>0.35699999999999998</c:v>
                </c:pt>
                <c:pt idx="358">
                  <c:v>0.35799999999999998</c:v>
                </c:pt>
                <c:pt idx="359">
                  <c:v>0.35899999999999999</c:v>
                </c:pt>
                <c:pt idx="360">
                  <c:v>0.36</c:v>
                </c:pt>
                <c:pt idx="361">
                  <c:v>0.36099999999999999</c:v>
                </c:pt>
                <c:pt idx="362">
                  <c:v>0.36199999999999999</c:v>
                </c:pt>
                <c:pt idx="363">
                  <c:v>0.36299999999999999</c:v>
                </c:pt>
                <c:pt idx="364">
                  <c:v>0.36399999999999999</c:v>
                </c:pt>
                <c:pt idx="365">
                  <c:v>0.36499999999999999</c:v>
                </c:pt>
                <c:pt idx="366">
                  <c:v>0.36599999999999999</c:v>
                </c:pt>
                <c:pt idx="367">
                  <c:v>0.36699999999999999</c:v>
                </c:pt>
                <c:pt idx="368">
                  <c:v>0.36799999999999999</c:v>
                </c:pt>
                <c:pt idx="369">
                  <c:v>0.36899999999999999</c:v>
                </c:pt>
                <c:pt idx="370">
                  <c:v>0.37</c:v>
                </c:pt>
                <c:pt idx="371">
                  <c:v>0.371</c:v>
                </c:pt>
                <c:pt idx="372">
                  <c:v>0.372</c:v>
                </c:pt>
                <c:pt idx="373">
                  <c:v>0.373</c:v>
                </c:pt>
                <c:pt idx="374">
                  <c:v>0.374</c:v>
                </c:pt>
                <c:pt idx="375">
                  <c:v>0.375</c:v>
                </c:pt>
                <c:pt idx="376">
                  <c:v>0.376</c:v>
                </c:pt>
                <c:pt idx="377">
                  <c:v>0.377</c:v>
                </c:pt>
                <c:pt idx="378">
                  <c:v>0.378</c:v>
                </c:pt>
                <c:pt idx="379">
                  <c:v>0.379</c:v>
                </c:pt>
                <c:pt idx="380">
                  <c:v>0.38</c:v>
                </c:pt>
                <c:pt idx="381">
                  <c:v>0.38100000000000001</c:v>
                </c:pt>
                <c:pt idx="382">
                  <c:v>0.38200000000000001</c:v>
                </c:pt>
                <c:pt idx="383">
                  <c:v>0.38300000000000001</c:v>
                </c:pt>
                <c:pt idx="384">
                  <c:v>0.38400000000000001</c:v>
                </c:pt>
                <c:pt idx="385">
                  <c:v>0.38500000000000001</c:v>
                </c:pt>
                <c:pt idx="386">
                  <c:v>0.38600000000000001</c:v>
                </c:pt>
                <c:pt idx="387">
                  <c:v>0.38700000000000001</c:v>
                </c:pt>
                <c:pt idx="388">
                  <c:v>0.38800000000000001</c:v>
                </c:pt>
                <c:pt idx="389">
                  <c:v>0.38900000000000001</c:v>
                </c:pt>
                <c:pt idx="390">
                  <c:v>0.39</c:v>
                </c:pt>
                <c:pt idx="391">
                  <c:v>0.39100000000000001</c:v>
                </c:pt>
                <c:pt idx="392">
                  <c:v>0.39200000000000002</c:v>
                </c:pt>
                <c:pt idx="393">
                  <c:v>0.39300000000000002</c:v>
                </c:pt>
                <c:pt idx="394">
                  <c:v>0.39400000000000002</c:v>
                </c:pt>
                <c:pt idx="395">
                  <c:v>0.39500000000000002</c:v>
                </c:pt>
                <c:pt idx="396">
                  <c:v>0.39600000000000002</c:v>
                </c:pt>
                <c:pt idx="397">
                  <c:v>0.39700000000000002</c:v>
                </c:pt>
                <c:pt idx="398">
                  <c:v>0.39800000000000002</c:v>
                </c:pt>
                <c:pt idx="399">
                  <c:v>0.39900000000000002</c:v>
                </c:pt>
                <c:pt idx="400">
                  <c:v>0.4</c:v>
                </c:pt>
                <c:pt idx="401">
                  <c:v>0.40100000000000002</c:v>
                </c:pt>
                <c:pt idx="402">
                  <c:v>0.40200000000000002</c:v>
                </c:pt>
                <c:pt idx="403">
                  <c:v>0.40300000000000002</c:v>
                </c:pt>
                <c:pt idx="404">
                  <c:v>0.40400000000000003</c:v>
                </c:pt>
                <c:pt idx="405">
                  <c:v>0.40500000000000003</c:v>
                </c:pt>
                <c:pt idx="406">
                  <c:v>0.40600000000000003</c:v>
                </c:pt>
                <c:pt idx="407">
                  <c:v>0.40699999999999997</c:v>
                </c:pt>
                <c:pt idx="408">
                  <c:v>0.40799999999999997</c:v>
                </c:pt>
                <c:pt idx="409">
                  <c:v>0.40899999999999997</c:v>
                </c:pt>
                <c:pt idx="410">
                  <c:v>0.41</c:v>
                </c:pt>
                <c:pt idx="411">
                  <c:v>0.41099999999999998</c:v>
                </c:pt>
                <c:pt idx="412">
                  <c:v>0.41199999999999998</c:v>
                </c:pt>
                <c:pt idx="413">
                  <c:v>0.41299999999999998</c:v>
                </c:pt>
                <c:pt idx="414">
                  <c:v>0.41399999999999998</c:v>
                </c:pt>
                <c:pt idx="415">
                  <c:v>0.41499999999999998</c:v>
                </c:pt>
                <c:pt idx="416">
                  <c:v>0.41599999999999998</c:v>
                </c:pt>
                <c:pt idx="417">
                  <c:v>0.41699999999999998</c:v>
                </c:pt>
                <c:pt idx="418">
                  <c:v>0.41799999999999998</c:v>
                </c:pt>
                <c:pt idx="419">
                  <c:v>0.41899999999999998</c:v>
                </c:pt>
                <c:pt idx="420">
                  <c:v>0.42</c:v>
                </c:pt>
                <c:pt idx="421">
                  <c:v>0.42099999999999999</c:v>
                </c:pt>
                <c:pt idx="422">
                  <c:v>0.42199999999999999</c:v>
                </c:pt>
                <c:pt idx="423">
                  <c:v>0.42299999999999999</c:v>
                </c:pt>
                <c:pt idx="424">
                  <c:v>0.42399999999999999</c:v>
                </c:pt>
                <c:pt idx="425">
                  <c:v>0.42499999999999999</c:v>
                </c:pt>
                <c:pt idx="426">
                  <c:v>0.42599999999999999</c:v>
                </c:pt>
                <c:pt idx="427">
                  <c:v>0.42699999999999999</c:v>
                </c:pt>
                <c:pt idx="428">
                  <c:v>0.42799999999999999</c:v>
                </c:pt>
                <c:pt idx="429">
                  <c:v>0.42899999999999999</c:v>
                </c:pt>
                <c:pt idx="430">
                  <c:v>0.43</c:v>
                </c:pt>
                <c:pt idx="431">
                  <c:v>0.43099999999999999</c:v>
                </c:pt>
                <c:pt idx="432">
                  <c:v>0.432</c:v>
                </c:pt>
                <c:pt idx="433">
                  <c:v>0.433</c:v>
                </c:pt>
                <c:pt idx="434">
                  <c:v>0.434</c:v>
                </c:pt>
                <c:pt idx="435">
                  <c:v>0.435</c:v>
                </c:pt>
                <c:pt idx="436">
                  <c:v>0.436</c:v>
                </c:pt>
                <c:pt idx="437">
                  <c:v>0.437</c:v>
                </c:pt>
                <c:pt idx="438">
                  <c:v>0.438</c:v>
                </c:pt>
                <c:pt idx="439">
                  <c:v>0.439</c:v>
                </c:pt>
                <c:pt idx="440">
                  <c:v>0.44</c:v>
                </c:pt>
                <c:pt idx="441">
                  <c:v>0.441</c:v>
                </c:pt>
                <c:pt idx="442">
                  <c:v>0.442</c:v>
                </c:pt>
                <c:pt idx="443">
                  <c:v>0.443</c:v>
                </c:pt>
                <c:pt idx="444">
                  <c:v>0.44400000000000001</c:v>
                </c:pt>
                <c:pt idx="445">
                  <c:v>0.44500000000000001</c:v>
                </c:pt>
                <c:pt idx="446">
                  <c:v>0.44600000000000001</c:v>
                </c:pt>
                <c:pt idx="447">
                  <c:v>0.44700000000000001</c:v>
                </c:pt>
                <c:pt idx="448">
                  <c:v>0.44800000000000001</c:v>
                </c:pt>
                <c:pt idx="449">
                  <c:v>0.44900000000000001</c:v>
                </c:pt>
                <c:pt idx="450">
                  <c:v>0.45</c:v>
                </c:pt>
                <c:pt idx="451">
                  <c:v>0.45100000000000001</c:v>
                </c:pt>
                <c:pt idx="452">
                  <c:v>0.45200000000000001</c:v>
                </c:pt>
                <c:pt idx="453">
                  <c:v>0.45300000000000001</c:v>
                </c:pt>
                <c:pt idx="454">
                  <c:v>0.45400000000000001</c:v>
                </c:pt>
                <c:pt idx="455">
                  <c:v>0.45500000000000002</c:v>
                </c:pt>
                <c:pt idx="456">
                  <c:v>0.45600000000000002</c:v>
                </c:pt>
                <c:pt idx="457">
                  <c:v>0.45700000000000002</c:v>
                </c:pt>
                <c:pt idx="458">
                  <c:v>0.45800000000000002</c:v>
                </c:pt>
                <c:pt idx="459">
                  <c:v>0.45900000000000002</c:v>
                </c:pt>
                <c:pt idx="460">
                  <c:v>0.46</c:v>
                </c:pt>
                <c:pt idx="461">
                  <c:v>0.46100000000000002</c:v>
                </c:pt>
                <c:pt idx="462">
                  <c:v>0.46200000000000002</c:v>
                </c:pt>
                <c:pt idx="463">
                  <c:v>0.46300000000000002</c:v>
                </c:pt>
                <c:pt idx="464">
                  <c:v>0.46400000000000002</c:v>
                </c:pt>
                <c:pt idx="465">
                  <c:v>0.46500000000000002</c:v>
                </c:pt>
                <c:pt idx="466">
                  <c:v>0.46600000000000003</c:v>
                </c:pt>
                <c:pt idx="467">
                  <c:v>0.46700000000000003</c:v>
                </c:pt>
                <c:pt idx="468">
                  <c:v>0.46800000000000003</c:v>
                </c:pt>
                <c:pt idx="469">
                  <c:v>0.46899999999999997</c:v>
                </c:pt>
                <c:pt idx="470">
                  <c:v>0.47</c:v>
                </c:pt>
                <c:pt idx="471">
                  <c:v>0.47099999999999997</c:v>
                </c:pt>
                <c:pt idx="472">
                  <c:v>0.47199999999999998</c:v>
                </c:pt>
                <c:pt idx="473">
                  <c:v>0.47299999999999998</c:v>
                </c:pt>
                <c:pt idx="474">
                  <c:v>0.47399999999999998</c:v>
                </c:pt>
                <c:pt idx="475">
                  <c:v>0.47499999999999998</c:v>
                </c:pt>
                <c:pt idx="476">
                  <c:v>0.47599999999999998</c:v>
                </c:pt>
                <c:pt idx="477">
                  <c:v>0.47699999999999998</c:v>
                </c:pt>
                <c:pt idx="478">
                  <c:v>0.47799999999999998</c:v>
                </c:pt>
                <c:pt idx="479">
                  <c:v>0.47899999999999998</c:v>
                </c:pt>
                <c:pt idx="480">
                  <c:v>0.48</c:v>
                </c:pt>
                <c:pt idx="481">
                  <c:v>0.48099999999999998</c:v>
                </c:pt>
                <c:pt idx="482">
                  <c:v>0.48199999999999998</c:v>
                </c:pt>
                <c:pt idx="483">
                  <c:v>0.48299999999999998</c:v>
                </c:pt>
                <c:pt idx="484">
                  <c:v>0.48399999999999999</c:v>
                </c:pt>
                <c:pt idx="485">
                  <c:v>0.48499999999999999</c:v>
                </c:pt>
                <c:pt idx="486">
                  <c:v>0.48599999999999999</c:v>
                </c:pt>
                <c:pt idx="487">
                  <c:v>0.48699999999999999</c:v>
                </c:pt>
                <c:pt idx="488">
                  <c:v>0.48799999999999999</c:v>
                </c:pt>
                <c:pt idx="489">
                  <c:v>0.48899999999999999</c:v>
                </c:pt>
                <c:pt idx="490">
                  <c:v>0.49</c:v>
                </c:pt>
                <c:pt idx="491">
                  <c:v>0.49099999999999999</c:v>
                </c:pt>
                <c:pt idx="492">
                  <c:v>0.49199999999999999</c:v>
                </c:pt>
                <c:pt idx="493">
                  <c:v>0.49299999999999999</c:v>
                </c:pt>
                <c:pt idx="494">
                  <c:v>0.49399999999999999</c:v>
                </c:pt>
                <c:pt idx="495">
                  <c:v>0.495</c:v>
                </c:pt>
                <c:pt idx="496">
                  <c:v>0.496</c:v>
                </c:pt>
                <c:pt idx="497">
                  <c:v>0.497</c:v>
                </c:pt>
                <c:pt idx="498">
                  <c:v>0.498</c:v>
                </c:pt>
                <c:pt idx="499">
                  <c:v>0.499</c:v>
                </c:pt>
                <c:pt idx="500">
                  <c:v>0.5</c:v>
                </c:pt>
                <c:pt idx="501">
                  <c:v>0.501</c:v>
                </c:pt>
                <c:pt idx="502">
                  <c:v>0.502</c:v>
                </c:pt>
                <c:pt idx="503">
                  <c:v>0.503</c:v>
                </c:pt>
                <c:pt idx="504">
                  <c:v>0.504</c:v>
                </c:pt>
                <c:pt idx="505">
                  <c:v>0.505</c:v>
                </c:pt>
                <c:pt idx="506">
                  <c:v>0.50600000000000001</c:v>
                </c:pt>
                <c:pt idx="507">
                  <c:v>0.50700000000000001</c:v>
                </c:pt>
                <c:pt idx="508">
                  <c:v>0.50800000000000001</c:v>
                </c:pt>
                <c:pt idx="509">
                  <c:v>0.50900000000000001</c:v>
                </c:pt>
                <c:pt idx="510">
                  <c:v>0.51</c:v>
                </c:pt>
                <c:pt idx="511">
                  <c:v>0.51100000000000001</c:v>
                </c:pt>
                <c:pt idx="512">
                  <c:v>0.51200000000000001</c:v>
                </c:pt>
                <c:pt idx="513">
                  <c:v>0.51300000000000001</c:v>
                </c:pt>
                <c:pt idx="514">
                  <c:v>0.51400000000000001</c:v>
                </c:pt>
                <c:pt idx="515">
                  <c:v>0.51500000000000001</c:v>
                </c:pt>
                <c:pt idx="516">
                  <c:v>0.51600000000000001</c:v>
                </c:pt>
                <c:pt idx="517">
                  <c:v>0.51700000000000002</c:v>
                </c:pt>
                <c:pt idx="518">
                  <c:v>0.51800000000000002</c:v>
                </c:pt>
                <c:pt idx="519">
                  <c:v>0.51900000000000002</c:v>
                </c:pt>
                <c:pt idx="520">
                  <c:v>0.52</c:v>
                </c:pt>
                <c:pt idx="521">
                  <c:v>0.52100000000000002</c:v>
                </c:pt>
                <c:pt idx="522">
                  <c:v>0.52200000000000002</c:v>
                </c:pt>
                <c:pt idx="523">
                  <c:v>0.52300000000000002</c:v>
                </c:pt>
                <c:pt idx="524">
                  <c:v>0.52400000000000002</c:v>
                </c:pt>
                <c:pt idx="525">
                  <c:v>0.52500000000000002</c:v>
                </c:pt>
                <c:pt idx="526">
                  <c:v>0.52600000000000002</c:v>
                </c:pt>
                <c:pt idx="527">
                  <c:v>0.52700000000000002</c:v>
                </c:pt>
                <c:pt idx="528">
                  <c:v>0.52800000000000002</c:v>
                </c:pt>
                <c:pt idx="529">
                  <c:v>0.52900000000000003</c:v>
                </c:pt>
                <c:pt idx="530">
                  <c:v>0.53</c:v>
                </c:pt>
                <c:pt idx="531">
                  <c:v>0.53100000000000003</c:v>
                </c:pt>
                <c:pt idx="532">
                  <c:v>0.53200000000000003</c:v>
                </c:pt>
                <c:pt idx="533">
                  <c:v>0.53300000000000003</c:v>
                </c:pt>
                <c:pt idx="534">
                  <c:v>0.53400000000000003</c:v>
                </c:pt>
                <c:pt idx="535">
                  <c:v>0.53500000000000003</c:v>
                </c:pt>
                <c:pt idx="536">
                  <c:v>0.53600000000000003</c:v>
                </c:pt>
                <c:pt idx="537">
                  <c:v>0.53700000000000003</c:v>
                </c:pt>
                <c:pt idx="538">
                  <c:v>0.53800000000000003</c:v>
                </c:pt>
                <c:pt idx="539">
                  <c:v>0.53900000000000003</c:v>
                </c:pt>
                <c:pt idx="540">
                  <c:v>0.54</c:v>
                </c:pt>
                <c:pt idx="541">
                  <c:v>0.54100000000000004</c:v>
                </c:pt>
                <c:pt idx="542">
                  <c:v>0.54200000000000004</c:v>
                </c:pt>
                <c:pt idx="543">
                  <c:v>0.54300000000000004</c:v>
                </c:pt>
                <c:pt idx="544">
                  <c:v>0.54400000000000004</c:v>
                </c:pt>
                <c:pt idx="545">
                  <c:v>0.54500000000000004</c:v>
                </c:pt>
                <c:pt idx="546">
                  <c:v>0.54600000000000004</c:v>
                </c:pt>
                <c:pt idx="547">
                  <c:v>0.54700000000000004</c:v>
                </c:pt>
                <c:pt idx="548">
                  <c:v>0.54800000000000004</c:v>
                </c:pt>
                <c:pt idx="549">
                  <c:v>0.54900000000000004</c:v>
                </c:pt>
                <c:pt idx="550">
                  <c:v>0.55000000000000004</c:v>
                </c:pt>
                <c:pt idx="551">
                  <c:v>0.55100000000000005</c:v>
                </c:pt>
                <c:pt idx="552">
                  <c:v>0.55200000000000005</c:v>
                </c:pt>
                <c:pt idx="553">
                  <c:v>0.55300000000000005</c:v>
                </c:pt>
                <c:pt idx="554">
                  <c:v>0.55400000000000005</c:v>
                </c:pt>
                <c:pt idx="555">
                  <c:v>0.55500000000000005</c:v>
                </c:pt>
                <c:pt idx="556">
                  <c:v>0.55600000000000005</c:v>
                </c:pt>
                <c:pt idx="557">
                  <c:v>0.55700000000000005</c:v>
                </c:pt>
                <c:pt idx="558">
                  <c:v>0.55800000000000005</c:v>
                </c:pt>
                <c:pt idx="559">
                  <c:v>0.55900000000000005</c:v>
                </c:pt>
                <c:pt idx="560">
                  <c:v>0.56000000000000005</c:v>
                </c:pt>
                <c:pt idx="561">
                  <c:v>0.56100000000000005</c:v>
                </c:pt>
                <c:pt idx="562">
                  <c:v>0.56200000000000006</c:v>
                </c:pt>
                <c:pt idx="563">
                  <c:v>0.56299999999999994</c:v>
                </c:pt>
                <c:pt idx="564">
                  <c:v>0.56399999999999995</c:v>
                </c:pt>
                <c:pt idx="565">
                  <c:v>0.56499999999999995</c:v>
                </c:pt>
                <c:pt idx="566">
                  <c:v>0.56599999999999995</c:v>
                </c:pt>
                <c:pt idx="567">
                  <c:v>0.56699999999999995</c:v>
                </c:pt>
                <c:pt idx="568">
                  <c:v>0.56799999999999995</c:v>
                </c:pt>
                <c:pt idx="569">
                  <c:v>0.56899999999999995</c:v>
                </c:pt>
                <c:pt idx="570">
                  <c:v>0.56999999999999995</c:v>
                </c:pt>
                <c:pt idx="571">
                  <c:v>0.57099999999999995</c:v>
                </c:pt>
                <c:pt idx="572">
                  <c:v>0.57199999999999995</c:v>
                </c:pt>
                <c:pt idx="573">
                  <c:v>0.57299999999999995</c:v>
                </c:pt>
                <c:pt idx="574">
                  <c:v>0.57399999999999995</c:v>
                </c:pt>
                <c:pt idx="575">
                  <c:v>0.57499999999999996</c:v>
                </c:pt>
                <c:pt idx="576">
                  <c:v>0.57599999999999996</c:v>
                </c:pt>
                <c:pt idx="577">
                  <c:v>0.57699999999999996</c:v>
                </c:pt>
                <c:pt idx="578">
                  <c:v>0.57799999999999996</c:v>
                </c:pt>
                <c:pt idx="579">
                  <c:v>0.57899999999999996</c:v>
                </c:pt>
                <c:pt idx="580">
                  <c:v>0.57999999999999996</c:v>
                </c:pt>
                <c:pt idx="581">
                  <c:v>0.58099999999999996</c:v>
                </c:pt>
                <c:pt idx="582">
                  <c:v>0.58199999999999996</c:v>
                </c:pt>
                <c:pt idx="583">
                  <c:v>0.58299999999999996</c:v>
                </c:pt>
                <c:pt idx="584">
                  <c:v>0.58399999999999996</c:v>
                </c:pt>
                <c:pt idx="585">
                  <c:v>0.58499999999999996</c:v>
                </c:pt>
                <c:pt idx="586">
                  <c:v>0.58599999999999997</c:v>
                </c:pt>
                <c:pt idx="587">
                  <c:v>0.58699999999999997</c:v>
                </c:pt>
                <c:pt idx="588">
                  <c:v>0.58799999999999997</c:v>
                </c:pt>
                <c:pt idx="589">
                  <c:v>0.58899999999999997</c:v>
                </c:pt>
                <c:pt idx="590">
                  <c:v>0.59</c:v>
                </c:pt>
                <c:pt idx="591">
                  <c:v>0.59099999999999997</c:v>
                </c:pt>
                <c:pt idx="592">
                  <c:v>0.59199999999999997</c:v>
                </c:pt>
                <c:pt idx="593">
                  <c:v>0.59299999999999997</c:v>
                </c:pt>
                <c:pt idx="594">
                  <c:v>0.59399999999999997</c:v>
                </c:pt>
                <c:pt idx="595">
                  <c:v>0.59499999999999997</c:v>
                </c:pt>
                <c:pt idx="596">
                  <c:v>0.59599999999999997</c:v>
                </c:pt>
                <c:pt idx="597">
                  <c:v>0.59699999999999998</c:v>
                </c:pt>
                <c:pt idx="598">
                  <c:v>0.59799999999999998</c:v>
                </c:pt>
                <c:pt idx="599">
                  <c:v>0.59899999999999998</c:v>
                </c:pt>
                <c:pt idx="600">
                  <c:v>0.6</c:v>
                </c:pt>
                <c:pt idx="601">
                  <c:v>0.60099999999999998</c:v>
                </c:pt>
                <c:pt idx="602">
                  <c:v>0.60199999999999998</c:v>
                </c:pt>
                <c:pt idx="603">
                  <c:v>0.60299999999999998</c:v>
                </c:pt>
                <c:pt idx="604">
                  <c:v>0.60399999999999998</c:v>
                </c:pt>
                <c:pt idx="605">
                  <c:v>0.60499999999999998</c:v>
                </c:pt>
                <c:pt idx="606">
                  <c:v>0.60599999999999998</c:v>
                </c:pt>
                <c:pt idx="607">
                  <c:v>0.60699999999999998</c:v>
                </c:pt>
                <c:pt idx="608">
                  <c:v>0.60799999999999998</c:v>
                </c:pt>
                <c:pt idx="609">
                  <c:v>0.60899999999999999</c:v>
                </c:pt>
                <c:pt idx="610">
                  <c:v>0.61</c:v>
                </c:pt>
                <c:pt idx="611">
                  <c:v>0.61099999999999999</c:v>
                </c:pt>
                <c:pt idx="612">
                  <c:v>0.61199999999999999</c:v>
                </c:pt>
                <c:pt idx="613">
                  <c:v>0.61299999999999999</c:v>
                </c:pt>
                <c:pt idx="614">
                  <c:v>0.61399999999999999</c:v>
                </c:pt>
                <c:pt idx="615">
                  <c:v>0.61499999999999999</c:v>
                </c:pt>
                <c:pt idx="616">
                  <c:v>0.61599999999999999</c:v>
                </c:pt>
                <c:pt idx="617">
                  <c:v>0.61699999999999999</c:v>
                </c:pt>
                <c:pt idx="618">
                  <c:v>0.61799999999999999</c:v>
                </c:pt>
                <c:pt idx="619">
                  <c:v>0.61899999999999999</c:v>
                </c:pt>
                <c:pt idx="620">
                  <c:v>0.62</c:v>
                </c:pt>
                <c:pt idx="621">
                  <c:v>0.621</c:v>
                </c:pt>
                <c:pt idx="622">
                  <c:v>0.622</c:v>
                </c:pt>
                <c:pt idx="623">
                  <c:v>0.623</c:v>
                </c:pt>
                <c:pt idx="624">
                  <c:v>0.624</c:v>
                </c:pt>
                <c:pt idx="625">
                  <c:v>0.625</c:v>
                </c:pt>
                <c:pt idx="626">
                  <c:v>0.626</c:v>
                </c:pt>
                <c:pt idx="627">
                  <c:v>0.627</c:v>
                </c:pt>
                <c:pt idx="628">
                  <c:v>0.628</c:v>
                </c:pt>
                <c:pt idx="629">
                  <c:v>0.629</c:v>
                </c:pt>
                <c:pt idx="630">
                  <c:v>0.63</c:v>
                </c:pt>
                <c:pt idx="631">
                  <c:v>0.63100000000000001</c:v>
                </c:pt>
                <c:pt idx="632">
                  <c:v>0.63200000000000001</c:v>
                </c:pt>
                <c:pt idx="633">
                  <c:v>0.63300000000000001</c:v>
                </c:pt>
                <c:pt idx="634">
                  <c:v>0.63400000000000001</c:v>
                </c:pt>
                <c:pt idx="635">
                  <c:v>0.63500000000000001</c:v>
                </c:pt>
                <c:pt idx="636">
                  <c:v>0.63600000000000001</c:v>
                </c:pt>
                <c:pt idx="637">
                  <c:v>0.63700000000000001</c:v>
                </c:pt>
                <c:pt idx="638">
                  <c:v>0.63800000000000001</c:v>
                </c:pt>
                <c:pt idx="639">
                  <c:v>0.63900000000000001</c:v>
                </c:pt>
                <c:pt idx="640">
                  <c:v>0.64</c:v>
                </c:pt>
                <c:pt idx="641">
                  <c:v>0.64100000000000001</c:v>
                </c:pt>
                <c:pt idx="642">
                  <c:v>0.64200000000000002</c:v>
                </c:pt>
                <c:pt idx="643">
                  <c:v>0.64300000000000002</c:v>
                </c:pt>
                <c:pt idx="644">
                  <c:v>0.64400000000000002</c:v>
                </c:pt>
                <c:pt idx="645">
                  <c:v>0.64500000000000002</c:v>
                </c:pt>
                <c:pt idx="646">
                  <c:v>0.64600000000000002</c:v>
                </c:pt>
                <c:pt idx="647">
                  <c:v>0.64700000000000002</c:v>
                </c:pt>
                <c:pt idx="648">
                  <c:v>0.64800000000000002</c:v>
                </c:pt>
                <c:pt idx="649">
                  <c:v>0.64900000000000002</c:v>
                </c:pt>
                <c:pt idx="650">
                  <c:v>0.65</c:v>
                </c:pt>
                <c:pt idx="651">
                  <c:v>0.65100000000000002</c:v>
                </c:pt>
                <c:pt idx="652">
                  <c:v>0.65200000000000002</c:v>
                </c:pt>
                <c:pt idx="653">
                  <c:v>0.65300000000000002</c:v>
                </c:pt>
                <c:pt idx="654">
                  <c:v>0.65400000000000003</c:v>
                </c:pt>
                <c:pt idx="655">
                  <c:v>0.65500000000000003</c:v>
                </c:pt>
                <c:pt idx="656">
                  <c:v>0.65600000000000003</c:v>
                </c:pt>
                <c:pt idx="657">
                  <c:v>0.65700000000000003</c:v>
                </c:pt>
                <c:pt idx="658">
                  <c:v>0.65800000000000003</c:v>
                </c:pt>
                <c:pt idx="659">
                  <c:v>0.65900000000000003</c:v>
                </c:pt>
                <c:pt idx="660">
                  <c:v>0.66</c:v>
                </c:pt>
                <c:pt idx="661">
                  <c:v>0.66100000000000003</c:v>
                </c:pt>
                <c:pt idx="662">
                  <c:v>0.66200000000000003</c:v>
                </c:pt>
                <c:pt idx="663">
                  <c:v>0.66300000000000003</c:v>
                </c:pt>
                <c:pt idx="664">
                  <c:v>0.66400000000000003</c:v>
                </c:pt>
                <c:pt idx="665">
                  <c:v>0.66500000000000004</c:v>
                </c:pt>
                <c:pt idx="666">
                  <c:v>0.66600000000000004</c:v>
                </c:pt>
                <c:pt idx="667">
                  <c:v>0.66700000000000004</c:v>
                </c:pt>
                <c:pt idx="668">
                  <c:v>0.66800000000000004</c:v>
                </c:pt>
                <c:pt idx="669">
                  <c:v>0.66900000000000004</c:v>
                </c:pt>
                <c:pt idx="670">
                  <c:v>0.67</c:v>
                </c:pt>
                <c:pt idx="671">
                  <c:v>0.67100000000000004</c:v>
                </c:pt>
                <c:pt idx="672">
                  <c:v>0.67200000000000004</c:v>
                </c:pt>
                <c:pt idx="673">
                  <c:v>0.67300000000000004</c:v>
                </c:pt>
                <c:pt idx="674">
                  <c:v>0.67400000000000004</c:v>
                </c:pt>
                <c:pt idx="675">
                  <c:v>0.67500000000000004</c:v>
                </c:pt>
                <c:pt idx="676">
                  <c:v>0.67600000000000005</c:v>
                </c:pt>
                <c:pt idx="677">
                  <c:v>0.67700000000000005</c:v>
                </c:pt>
                <c:pt idx="678">
                  <c:v>0.67800000000000005</c:v>
                </c:pt>
                <c:pt idx="679">
                  <c:v>0.67900000000000005</c:v>
                </c:pt>
                <c:pt idx="680">
                  <c:v>0.68</c:v>
                </c:pt>
                <c:pt idx="681">
                  <c:v>0.68100000000000005</c:v>
                </c:pt>
                <c:pt idx="682">
                  <c:v>0.68200000000000005</c:v>
                </c:pt>
                <c:pt idx="683">
                  <c:v>0.68300000000000005</c:v>
                </c:pt>
                <c:pt idx="684">
                  <c:v>0.68400000000000005</c:v>
                </c:pt>
                <c:pt idx="685">
                  <c:v>0.68500000000000005</c:v>
                </c:pt>
                <c:pt idx="686">
                  <c:v>0.68600000000000005</c:v>
                </c:pt>
                <c:pt idx="687">
                  <c:v>0.68700000000000006</c:v>
                </c:pt>
                <c:pt idx="688">
                  <c:v>0.68799999999999994</c:v>
                </c:pt>
                <c:pt idx="689">
                  <c:v>0.68899999999999995</c:v>
                </c:pt>
                <c:pt idx="690">
                  <c:v>0.69</c:v>
                </c:pt>
                <c:pt idx="691">
                  <c:v>0.69099999999999995</c:v>
                </c:pt>
                <c:pt idx="692">
                  <c:v>0.69199999999999995</c:v>
                </c:pt>
                <c:pt idx="693">
                  <c:v>0.69299999999999995</c:v>
                </c:pt>
                <c:pt idx="694">
                  <c:v>0.69399999999999995</c:v>
                </c:pt>
                <c:pt idx="695">
                  <c:v>0.69499999999999995</c:v>
                </c:pt>
                <c:pt idx="696">
                  <c:v>0.69599999999999995</c:v>
                </c:pt>
                <c:pt idx="697">
                  <c:v>0.69699999999999995</c:v>
                </c:pt>
                <c:pt idx="698">
                  <c:v>0.69799999999999995</c:v>
                </c:pt>
                <c:pt idx="699">
                  <c:v>0.69899999999999995</c:v>
                </c:pt>
                <c:pt idx="700">
                  <c:v>0.7</c:v>
                </c:pt>
                <c:pt idx="701">
                  <c:v>0.70099999999999996</c:v>
                </c:pt>
                <c:pt idx="702">
                  <c:v>0.70199999999999996</c:v>
                </c:pt>
                <c:pt idx="703">
                  <c:v>0.70299999999999996</c:v>
                </c:pt>
                <c:pt idx="704">
                  <c:v>0.70399999999999996</c:v>
                </c:pt>
                <c:pt idx="705">
                  <c:v>0.70499999999999996</c:v>
                </c:pt>
                <c:pt idx="706">
                  <c:v>0.70599999999999996</c:v>
                </c:pt>
                <c:pt idx="707">
                  <c:v>0.70699999999999996</c:v>
                </c:pt>
                <c:pt idx="708">
                  <c:v>0.70799999999999996</c:v>
                </c:pt>
                <c:pt idx="709">
                  <c:v>0.70899999999999996</c:v>
                </c:pt>
                <c:pt idx="710">
                  <c:v>0.71</c:v>
                </c:pt>
                <c:pt idx="711">
                  <c:v>0.71099999999999997</c:v>
                </c:pt>
                <c:pt idx="712">
                  <c:v>0.71199999999999997</c:v>
                </c:pt>
                <c:pt idx="713">
                  <c:v>0.71299999999999997</c:v>
                </c:pt>
                <c:pt idx="714">
                  <c:v>0.71399999999999997</c:v>
                </c:pt>
                <c:pt idx="715">
                  <c:v>0.71499999999999997</c:v>
                </c:pt>
                <c:pt idx="716">
                  <c:v>0.71599999999999997</c:v>
                </c:pt>
                <c:pt idx="717">
                  <c:v>0.71699999999999997</c:v>
                </c:pt>
                <c:pt idx="718">
                  <c:v>0.71799999999999997</c:v>
                </c:pt>
                <c:pt idx="719">
                  <c:v>0.71899999999999997</c:v>
                </c:pt>
                <c:pt idx="720">
                  <c:v>0.72</c:v>
                </c:pt>
                <c:pt idx="721">
                  <c:v>0.72099999999999997</c:v>
                </c:pt>
                <c:pt idx="722">
                  <c:v>0.72199999999999998</c:v>
                </c:pt>
                <c:pt idx="723">
                  <c:v>0.72299999999999998</c:v>
                </c:pt>
                <c:pt idx="724">
                  <c:v>0.72399999999999998</c:v>
                </c:pt>
                <c:pt idx="725">
                  <c:v>0.72499999999999998</c:v>
                </c:pt>
                <c:pt idx="726">
                  <c:v>0.72599999999999998</c:v>
                </c:pt>
                <c:pt idx="727">
                  <c:v>0.72699999999999998</c:v>
                </c:pt>
                <c:pt idx="728">
                  <c:v>0.72799999999999998</c:v>
                </c:pt>
                <c:pt idx="729">
                  <c:v>0.72899999999999998</c:v>
                </c:pt>
                <c:pt idx="730">
                  <c:v>0.73</c:v>
                </c:pt>
                <c:pt idx="731">
                  <c:v>0.73099999999999998</c:v>
                </c:pt>
                <c:pt idx="732">
                  <c:v>0.73199999999999998</c:v>
                </c:pt>
                <c:pt idx="733">
                  <c:v>0.73299999999999998</c:v>
                </c:pt>
                <c:pt idx="734">
                  <c:v>0.73399999999999999</c:v>
                </c:pt>
                <c:pt idx="735">
                  <c:v>0.73499999999999999</c:v>
                </c:pt>
                <c:pt idx="736">
                  <c:v>0.73599999999999999</c:v>
                </c:pt>
                <c:pt idx="737">
                  <c:v>0.73699999999999999</c:v>
                </c:pt>
                <c:pt idx="738">
                  <c:v>0.73799999999999999</c:v>
                </c:pt>
                <c:pt idx="739">
                  <c:v>0.73899999999999999</c:v>
                </c:pt>
                <c:pt idx="740">
                  <c:v>0.74</c:v>
                </c:pt>
                <c:pt idx="741">
                  <c:v>0.74099999999999999</c:v>
                </c:pt>
                <c:pt idx="742">
                  <c:v>0.74199999999999999</c:v>
                </c:pt>
                <c:pt idx="743">
                  <c:v>0.74299999999999999</c:v>
                </c:pt>
                <c:pt idx="744">
                  <c:v>0.74399999999999999</c:v>
                </c:pt>
                <c:pt idx="745">
                  <c:v>0.745</c:v>
                </c:pt>
                <c:pt idx="746">
                  <c:v>0.746</c:v>
                </c:pt>
                <c:pt idx="747">
                  <c:v>0.747</c:v>
                </c:pt>
                <c:pt idx="748">
                  <c:v>0.748</c:v>
                </c:pt>
                <c:pt idx="749">
                  <c:v>0.749</c:v>
                </c:pt>
                <c:pt idx="750">
                  <c:v>0.75</c:v>
                </c:pt>
                <c:pt idx="751">
                  <c:v>0.751</c:v>
                </c:pt>
                <c:pt idx="752">
                  <c:v>0.752</c:v>
                </c:pt>
                <c:pt idx="753">
                  <c:v>0.753</c:v>
                </c:pt>
                <c:pt idx="754">
                  <c:v>0.754</c:v>
                </c:pt>
                <c:pt idx="755">
                  <c:v>0.755</c:v>
                </c:pt>
                <c:pt idx="756">
                  <c:v>0.75600000000000001</c:v>
                </c:pt>
                <c:pt idx="757">
                  <c:v>0.75700000000000001</c:v>
                </c:pt>
                <c:pt idx="758">
                  <c:v>0.75800000000000001</c:v>
                </c:pt>
                <c:pt idx="759">
                  <c:v>0.75900000000000001</c:v>
                </c:pt>
                <c:pt idx="760">
                  <c:v>0.76</c:v>
                </c:pt>
                <c:pt idx="761">
                  <c:v>0.76100000000000001</c:v>
                </c:pt>
                <c:pt idx="762">
                  <c:v>0.76200000000000001</c:v>
                </c:pt>
                <c:pt idx="763">
                  <c:v>0.76300000000000001</c:v>
                </c:pt>
                <c:pt idx="764">
                  <c:v>0.76400000000000001</c:v>
                </c:pt>
                <c:pt idx="765">
                  <c:v>0.76500000000000001</c:v>
                </c:pt>
                <c:pt idx="766">
                  <c:v>0.76600000000000001</c:v>
                </c:pt>
                <c:pt idx="767">
                  <c:v>0.76700000000000002</c:v>
                </c:pt>
                <c:pt idx="768">
                  <c:v>0.76800000000000002</c:v>
                </c:pt>
                <c:pt idx="769">
                  <c:v>0.76900000000000002</c:v>
                </c:pt>
                <c:pt idx="770">
                  <c:v>0.77</c:v>
                </c:pt>
                <c:pt idx="771">
                  <c:v>0.77100000000000002</c:v>
                </c:pt>
                <c:pt idx="772">
                  <c:v>0.77200000000000002</c:v>
                </c:pt>
                <c:pt idx="773">
                  <c:v>0.77300000000000002</c:v>
                </c:pt>
                <c:pt idx="774">
                  <c:v>0.77400000000000002</c:v>
                </c:pt>
                <c:pt idx="775">
                  <c:v>0.77500000000000002</c:v>
                </c:pt>
                <c:pt idx="776">
                  <c:v>0.77600000000000002</c:v>
                </c:pt>
                <c:pt idx="777">
                  <c:v>0.77700000000000002</c:v>
                </c:pt>
                <c:pt idx="778">
                  <c:v>0.77800000000000002</c:v>
                </c:pt>
                <c:pt idx="779">
                  <c:v>0.77900000000000003</c:v>
                </c:pt>
                <c:pt idx="780">
                  <c:v>0.78</c:v>
                </c:pt>
                <c:pt idx="781">
                  <c:v>0.78100000000000003</c:v>
                </c:pt>
                <c:pt idx="782">
                  <c:v>0.78200000000000003</c:v>
                </c:pt>
                <c:pt idx="783">
                  <c:v>0.78300000000000003</c:v>
                </c:pt>
                <c:pt idx="784">
                  <c:v>0.78400000000000003</c:v>
                </c:pt>
                <c:pt idx="785">
                  <c:v>0.78500000000000003</c:v>
                </c:pt>
                <c:pt idx="786">
                  <c:v>0.78600000000000003</c:v>
                </c:pt>
                <c:pt idx="787">
                  <c:v>0.78700000000000003</c:v>
                </c:pt>
                <c:pt idx="788">
                  <c:v>0.78800000000000003</c:v>
                </c:pt>
                <c:pt idx="789">
                  <c:v>0.78900000000000003</c:v>
                </c:pt>
                <c:pt idx="790">
                  <c:v>0.79</c:v>
                </c:pt>
                <c:pt idx="791">
                  <c:v>0.79100000000000004</c:v>
                </c:pt>
                <c:pt idx="792">
                  <c:v>0.79200000000000004</c:v>
                </c:pt>
                <c:pt idx="793">
                  <c:v>0.79300000000000004</c:v>
                </c:pt>
                <c:pt idx="794">
                  <c:v>0.79400000000000004</c:v>
                </c:pt>
                <c:pt idx="795">
                  <c:v>0.79500000000000004</c:v>
                </c:pt>
                <c:pt idx="796">
                  <c:v>0.79600000000000004</c:v>
                </c:pt>
                <c:pt idx="797">
                  <c:v>0.79700000000000004</c:v>
                </c:pt>
                <c:pt idx="798">
                  <c:v>0.79800000000000004</c:v>
                </c:pt>
                <c:pt idx="799">
                  <c:v>0.79900000000000004</c:v>
                </c:pt>
                <c:pt idx="800">
                  <c:v>0.8</c:v>
                </c:pt>
                <c:pt idx="801">
                  <c:v>0.80100000000000005</c:v>
                </c:pt>
                <c:pt idx="802">
                  <c:v>0.80200000000000005</c:v>
                </c:pt>
                <c:pt idx="803">
                  <c:v>0.80300000000000005</c:v>
                </c:pt>
                <c:pt idx="804">
                  <c:v>0.80400000000000005</c:v>
                </c:pt>
                <c:pt idx="805">
                  <c:v>0.80500000000000005</c:v>
                </c:pt>
                <c:pt idx="806">
                  <c:v>0.80600000000000005</c:v>
                </c:pt>
                <c:pt idx="807">
                  <c:v>0.80700000000000005</c:v>
                </c:pt>
                <c:pt idx="808">
                  <c:v>0.80800000000000005</c:v>
                </c:pt>
                <c:pt idx="809">
                  <c:v>0.80900000000000005</c:v>
                </c:pt>
                <c:pt idx="810">
                  <c:v>0.81</c:v>
                </c:pt>
                <c:pt idx="811">
                  <c:v>0.81100000000000005</c:v>
                </c:pt>
                <c:pt idx="812">
                  <c:v>0.81200000000000006</c:v>
                </c:pt>
                <c:pt idx="813">
                  <c:v>0.81299999999999994</c:v>
                </c:pt>
                <c:pt idx="814">
                  <c:v>0.81399999999999995</c:v>
                </c:pt>
                <c:pt idx="815">
                  <c:v>0.81499999999999995</c:v>
                </c:pt>
                <c:pt idx="816">
                  <c:v>0.81599999999999995</c:v>
                </c:pt>
                <c:pt idx="817">
                  <c:v>0.81699999999999995</c:v>
                </c:pt>
                <c:pt idx="818">
                  <c:v>0.81799999999999995</c:v>
                </c:pt>
                <c:pt idx="819">
                  <c:v>0.81899999999999995</c:v>
                </c:pt>
                <c:pt idx="820">
                  <c:v>0.82</c:v>
                </c:pt>
                <c:pt idx="821">
                  <c:v>0.82099999999999995</c:v>
                </c:pt>
                <c:pt idx="822">
                  <c:v>0.82199999999999995</c:v>
                </c:pt>
                <c:pt idx="823">
                  <c:v>0.82299999999999995</c:v>
                </c:pt>
                <c:pt idx="824">
                  <c:v>0.82399999999999995</c:v>
                </c:pt>
                <c:pt idx="825">
                  <c:v>0.82499999999999996</c:v>
                </c:pt>
                <c:pt idx="826">
                  <c:v>0.82599999999999996</c:v>
                </c:pt>
                <c:pt idx="827">
                  <c:v>0.82699999999999996</c:v>
                </c:pt>
                <c:pt idx="828">
                  <c:v>0.82799999999999996</c:v>
                </c:pt>
                <c:pt idx="829">
                  <c:v>0.82899999999999996</c:v>
                </c:pt>
                <c:pt idx="830">
                  <c:v>0.83</c:v>
                </c:pt>
                <c:pt idx="831">
                  <c:v>0.83099999999999996</c:v>
                </c:pt>
                <c:pt idx="832">
                  <c:v>0.83199999999999996</c:v>
                </c:pt>
                <c:pt idx="833">
                  <c:v>0.83299999999999996</c:v>
                </c:pt>
                <c:pt idx="834">
                  <c:v>0.83399999999999996</c:v>
                </c:pt>
                <c:pt idx="835">
                  <c:v>0.83499999999999996</c:v>
                </c:pt>
                <c:pt idx="836">
                  <c:v>0.83599999999999997</c:v>
                </c:pt>
                <c:pt idx="837">
                  <c:v>0.83699999999999997</c:v>
                </c:pt>
                <c:pt idx="838">
                  <c:v>0.83799999999999997</c:v>
                </c:pt>
                <c:pt idx="839">
                  <c:v>0.83899999999999997</c:v>
                </c:pt>
                <c:pt idx="840">
                  <c:v>0.84</c:v>
                </c:pt>
                <c:pt idx="841">
                  <c:v>0.84099999999999997</c:v>
                </c:pt>
                <c:pt idx="842">
                  <c:v>0.84199999999999997</c:v>
                </c:pt>
                <c:pt idx="843">
                  <c:v>0.84299999999999997</c:v>
                </c:pt>
                <c:pt idx="844">
                  <c:v>0.84399999999999997</c:v>
                </c:pt>
                <c:pt idx="845">
                  <c:v>0.84499999999999997</c:v>
                </c:pt>
                <c:pt idx="846">
                  <c:v>0.84599999999999997</c:v>
                </c:pt>
                <c:pt idx="847">
                  <c:v>0.84699999999999998</c:v>
                </c:pt>
                <c:pt idx="848">
                  <c:v>0.84799999999999998</c:v>
                </c:pt>
                <c:pt idx="849">
                  <c:v>0.84899999999999998</c:v>
                </c:pt>
                <c:pt idx="850">
                  <c:v>0.85</c:v>
                </c:pt>
                <c:pt idx="851">
                  <c:v>0.85099999999999998</c:v>
                </c:pt>
                <c:pt idx="852">
                  <c:v>0.85199999999999998</c:v>
                </c:pt>
                <c:pt idx="853">
                  <c:v>0.85299999999999998</c:v>
                </c:pt>
                <c:pt idx="854">
                  <c:v>0.85399999999999998</c:v>
                </c:pt>
                <c:pt idx="855">
                  <c:v>0.85499999999999998</c:v>
                </c:pt>
                <c:pt idx="856">
                  <c:v>0.85599999999999998</c:v>
                </c:pt>
                <c:pt idx="857">
                  <c:v>0.85699999999999998</c:v>
                </c:pt>
                <c:pt idx="858">
                  <c:v>0.85799999999999998</c:v>
                </c:pt>
                <c:pt idx="859">
                  <c:v>0.85899999999999999</c:v>
                </c:pt>
                <c:pt idx="860">
                  <c:v>0.86</c:v>
                </c:pt>
                <c:pt idx="861">
                  <c:v>0.86099999999999999</c:v>
                </c:pt>
                <c:pt idx="862">
                  <c:v>0.86199999999999999</c:v>
                </c:pt>
                <c:pt idx="863">
                  <c:v>0.86299999999999999</c:v>
                </c:pt>
                <c:pt idx="864">
                  <c:v>0.86399999999999999</c:v>
                </c:pt>
                <c:pt idx="865">
                  <c:v>0.86499999999999999</c:v>
                </c:pt>
                <c:pt idx="866">
                  <c:v>0.86599999999999999</c:v>
                </c:pt>
                <c:pt idx="867">
                  <c:v>0.86699999999999999</c:v>
                </c:pt>
                <c:pt idx="868">
                  <c:v>0.86799999999999999</c:v>
                </c:pt>
                <c:pt idx="869">
                  <c:v>0.86899999999999999</c:v>
                </c:pt>
                <c:pt idx="870">
                  <c:v>0.87</c:v>
                </c:pt>
                <c:pt idx="871">
                  <c:v>0.871</c:v>
                </c:pt>
                <c:pt idx="872">
                  <c:v>0.872</c:v>
                </c:pt>
                <c:pt idx="873">
                  <c:v>0.873</c:v>
                </c:pt>
                <c:pt idx="874">
                  <c:v>0.874</c:v>
                </c:pt>
                <c:pt idx="875">
                  <c:v>0.875</c:v>
                </c:pt>
                <c:pt idx="876">
                  <c:v>0.876</c:v>
                </c:pt>
                <c:pt idx="877">
                  <c:v>0.877</c:v>
                </c:pt>
                <c:pt idx="878">
                  <c:v>0.878</c:v>
                </c:pt>
                <c:pt idx="879">
                  <c:v>0.879</c:v>
                </c:pt>
                <c:pt idx="880">
                  <c:v>0.88</c:v>
                </c:pt>
                <c:pt idx="881">
                  <c:v>0.88100000000000001</c:v>
                </c:pt>
                <c:pt idx="882">
                  <c:v>0.88200000000000001</c:v>
                </c:pt>
                <c:pt idx="883">
                  <c:v>0.88300000000000001</c:v>
                </c:pt>
                <c:pt idx="884">
                  <c:v>0.88400000000000001</c:v>
                </c:pt>
                <c:pt idx="885">
                  <c:v>0.88500000000000001</c:v>
                </c:pt>
                <c:pt idx="886">
                  <c:v>0.88600000000000001</c:v>
                </c:pt>
                <c:pt idx="887">
                  <c:v>0.88700000000000001</c:v>
                </c:pt>
                <c:pt idx="888">
                  <c:v>0.88800000000000001</c:v>
                </c:pt>
                <c:pt idx="889">
                  <c:v>0.88900000000000001</c:v>
                </c:pt>
                <c:pt idx="890">
                  <c:v>0.89</c:v>
                </c:pt>
                <c:pt idx="891">
                  <c:v>0.89100000000000001</c:v>
                </c:pt>
                <c:pt idx="892">
                  <c:v>0.89200000000000002</c:v>
                </c:pt>
                <c:pt idx="893">
                  <c:v>0.89300000000000002</c:v>
                </c:pt>
                <c:pt idx="894">
                  <c:v>0.89400000000000002</c:v>
                </c:pt>
                <c:pt idx="895">
                  <c:v>0.89500000000000002</c:v>
                </c:pt>
                <c:pt idx="896">
                  <c:v>0.89600000000000002</c:v>
                </c:pt>
                <c:pt idx="897">
                  <c:v>0.89700000000000002</c:v>
                </c:pt>
                <c:pt idx="898">
                  <c:v>0.89800000000000002</c:v>
                </c:pt>
                <c:pt idx="899">
                  <c:v>0.89900000000000002</c:v>
                </c:pt>
                <c:pt idx="900">
                  <c:v>0.9</c:v>
                </c:pt>
                <c:pt idx="901">
                  <c:v>0.90100000000000002</c:v>
                </c:pt>
                <c:pt idx="902">
                  <c:v>0.90200000000000002</c:v>
                </c:pt>
                <c:pt idx="903">
                  <c:v>0.90300000000000002</c:v>
                </c:pt>
                <c:pt idx="904">
                  <c:v>0.90400000000000003</c:v>
                </c:pt>
                <c:pt idx="905">
                  <c:v>0.90500000000000003</c:v>
                </c:pt>
                <c:pt idx="906">
                  <c:v>0.90600000000000003</c:v>
                </c:pt>
                <c:pt idx="907">
                  <c:v>0.90700000000000003</c:v>
                </c:pt>
                <c:pt idx="908">
                  <c:v>0.90800000000000003</c:v>
                </c:pt>
                <c:pt idx="909">
                  <c:v>0.90900000000000003</c:v>
                </c:pt>
                <c:pt idx="910">
                  <c:v>0.91</c:v>
                </c:pt>
                <c:pt idx="911">
                  <c:v>0.91100000000000003</c:v>
                </c:pt>
                <c:pt idx="912">
                  <c:v>0.91200000000000003</c:v>
                </c:pt>
                <c:pt idx="913">
                  <c:v>0.91300000000000003</c:v>
                </c:pt>
                <c:pt idx="914">
                  <c:v>0.91400000000000003</c:v>
                </c:pt>
                <c:pt idx="915">
                  <c:v>0.91500000000000004</c:v>
                </c:pt>
                <c:pt idx="916">
                  <c:v>0.91600000000000004</c:v>
                </c:pt>
                <c:pt idx="917">
                  <c:v>0.91700000000000004</c:v>
                </c:pt>
                <c:pt idx="918">
                  <c:v>0.91800000000000004</c:v>
                </c:pt>
                <c:pt idx="919">
                  <c:v>0.91900000000000004</c:v>
                </c:pt>
                <c:pt idx="920">
                  <c:v>0.92</c:v>
                </c:pt>
                <c:pt idx="921">
                  <c:v>0.92100000000000004</c:v>
                </c:pt>
                <c:pt idx="922">
                  <c:v>0.92200000000000004</c:v>
                </c:pt>
                <c:pt idx="923">
                  <c:v>0.92300000000000004</c:v>
                </c:pt>
                <c:pt idx="924">
                  <c:v>0.92400000000000004</c:v>
                </c:pt>
                <c:pt idx="925">
                  <c:v>0.92500000000000004</c:v>
                </c:pt>
                <c:pt idx="926">
                  <c:v>0.92600000000000005</c:v>
                </c:pt>
                <c:pt idx="927">
                  <c:v>0.92700000000000005</c:v>
                </c:pt>
                <c:pt idx="928">
                  <c:v>0.92800000000000005</c:v>
                </c:pt>
                <c:pt idx="929">
                  <c:v>0.92900000000000005</c:v>
                </c:pt>
                <c:pt idx="930">
                  <c:v>0.93</c:v>
                </c:pt>
                <c:pt idx="931">
                  <c:v>0.93100000000000005</c:v>
                </c:pt>
                <c:pt idx="932">
                  <c:v>0.93200000000000005</c:v>
                </c:pt>
                <c:pt idx="933">
                  <c:v>0.93300000000000005</c:v>
                </c:pt>
                <c:pt idx="934">
                  <c:v>0.93400000000000005</c:v>
                </c:pt>
                <c:pt idx="935">
                  <c:v>0.93500000000000005</c:v>
                </c:pt>
                <c:pt idx="936">
                  <c:v>0.93600000000000005</c:v>
                </c:pt>
                <c:pt idx="937">
                  <c:v>0.93700000000000006</c:v>
                </c:pt>
                <c:pt idx="938">
                  <c:v>0.93799999999999994</c:v>
                </c:pt>
                <c:pt idx="939">
                  <c:v>0.93899999999999995</c:v>
                </c:pt>
                <c:pt idx="940">
                  <c:v>0.94</c:v>
                </c:pt>
                <c:pt idx="941">
                  <c:v>0.94099999999999995</c:v>
                </c:pt>
                <c:pt idx="942">
                  <c:v>0.94199999999999995</c:v>
                </c:pt>
                <c:pt idx="943">
                  <c:v>0.94299999999999995</c:v>
                </c:pt>
                <c:pt idx="944">
                  <c:v>0.94399999999999995</c:v>
                </c:pt>
                <c:pt idx="945">
                  <c:v>0.94499999999999995</c:v>
                </c:pt>
                <c:pt idx="946">
                  <c:v>0.94599999999999995</c:v>
                </c:pt>
                <c:pt idx="947">
                  <c:v>0.94699999999999995</c:v>
                </c:pt>
                <c:pt idx="948">
                  <c:v>0.94799999999999995</c:v>
                </c:pt>
                <c:pt idx="949">
                  <c:v>0.94899999999999995</c:v>
                </c:pt>
                <c:pt idx="950">
                  <c:v>0.95</c:v>
                </c:pt>
                <c:pt idx="951">
                  <c:v>0.95099999999999996</c:v>
                </c:pt>
                <c:pt idx="952">
                  <c:v>0.95199999999999996</c:v>
                </c:pt>
                <c:pt idx="953">
                  <c:v>0.95299999999999996</c:v>
                </c:pt>
                <c:pt idx="954">
                  <c:v>0.95399999999999996</c:v>
                </c:pt>
                <c:pt idx="955">
                  <c:v>0.95499999999999996</c:v>
                </c:pt>
                <c:pt idx="956">
                  <c:v>0.95599999999999996</c:v>
                </c:pt>
                <c:pt idx="957">
                  <c:v>0.95699999999999996</c:v>
                </c:pt>
                <c:pt idx="958">
                  <c:v>0.95799999999999996</c:v>
                </c:pt>
                <c:pt idx="959">
                  <c:v>0.95899999999999996</c:v>
                </c:pt>
                <c:pt idx="960">
                  <c:v>0.96</c:v>
                </c:pt>
                <c:pt idx="961">
                  <c:v>0.96099999999999997</c:v>
                </c:pt>
                <c:pt idx="962">
                  <c:v>0.96199999999999997</c:v>
                </c:pt>
                <c:pt idx="963">
                  <c:v>0.96299999999999997</c:v>
                </c:pt>
                <c:pt idx="964">
                  <c:v>0.96399999999999997</c:v>
                </c:pt>
                <c:pt idx="965">
                  <c:v>0.96499999999999997</c:v>
                </c:pt>
                <c:pt idx="966">
                  <c:v>0.96599999999999997</c:v>
                </c:pt>
                <c:pt idx="967">
                  <c:v>0.96699999999999997</c:v>
                </c:pt>
                <c:pt idx="968">
                  <c:v>0.96799999999999997</c:v>
                </c:pt>
                <c:pt idx="969">
                  <c:v>0.96899999999999997</c:v>
                </c:pt>
                <c:pt idx="970">
                  <c:v>0.97</c:v>
                </c:pt>
                <c:pt idx="971">
                  <c:v>0.97099999999999997</c:v>
                </c:pt>
                <c:pt idx="972">
                  <c:v>0.97199999999999998</c:v>
                </c:pt>
                <c:pt idx="973">
                  <c:v>0.97299999999999998</c:v>
                </c:pt>
                <c:pt idx="974">
                  <c:v>0.97399999999999998</c:v>
                </c:pt>
                <c:pt idx="975">
                  <c:v>0.97499999999999998</c:v>
                </c:pt>
                <c:pt idx="976">
                  <c:v>0.97599999999999998</c:v>
                </c:pt>
                <c:pt idx="977">
                  <c:v>0.97699999999999998</c:v>
                </c:pt>
                <c:pt idx="978">
                  <c:v>0.97799999999999998</c:v>
                </c:pt>
                <c:pt idx="979">
                  <c:v>0.97899999999999998</c:v>
                </c:pt>
                <c:pt idx="980">
                  <c:v>0.98</c:v>
                </c:pt>
                <c:pt idx="981">
                  <c:v>0.98099999999999998</c:v>
                </c:pt>
                <c:pt idx="982">
                  <c:v>0.98199999999999998</c:v>
                </c:pt>
                <c:pt idx="983">
                  <c:v>0.98299999999999998</c:v>
                </c:pt>
                <c:pt idx="984">
                  <c:v>0.98399999999999999</c:v>
                </c:pt>
                <c:pt idx="985">
                  <c:v>0.98499999999999999</c:v>
                </c:pt>
                <c:pt idx="986">
                  <c:v>0.98599999999999999</c:v>
                </c:pt>
                <c:pt idx="987">
                  <c:v>0.98699999999999999</c:v>
                </c:pt>
                <c:pt idx="988">
                  <c:v>0.98799999999999999</c:v>
                </c:pt>
                <c:pt idx="989">
                  <c:v>0.98899999999999999</c:v>
                </c:pt>
                <c:pt idx="990">
                  <c:v>0.99</c:v>
                </c:pt>
                <c:pt idx="991">
                  <c:v>0.99099999999999999</c:v>
                </c:pt>
                <c:pt idx="992">
                  <c:v>0.99199999999999999</c:v>
                </c:pt>
                <c:pt idx="993">
                  <c:v>0.99299999999999999</c:v>
                </c:pt>
                <c:pt idx="994">
                  <c:v>0.99399999999999999</c:v>
                </c:pt>
                <c:pt idx="995">
                  <c:v>0.995</c:v>
                </c:pt>
                <c:pt idx="996">
                  <c:v>0.996</c:v>
                </c:pt>
                <c:pt idx="997">
                  <c:v>0.997</c:v>
                </c:pt>
                <c:pt idx="998">
                  <c:v>0.998</c:v>
                </c:pt>
                <c:pt idx="999">
                  <c:v>0.999</c:v>
                </c:pt>
                <c:pt idx="1000">
                  <c:v>1</c:v>
                </c:pt>
              </c:numCache>
            </c:numRef>
          </c:xVal>
          <c:yVal>
            <c:numRef>
              <c:f>'Model I3'!$AQ$9:$AQ$1259</c:f>
              <c:numCache>
                <c:formatCode>General</c:formatCode>
                <c:ptCount val="1251"/>
                <c:pt idx="0">
                  <c:v>0.9932686138398833</c:v>
                </c:pt>
                <c:pt idx="1">
                  <c:v>0.99322486602310667</c:v>
                </c:pt>
                <c:pt idx="2">
                  <c:v>0.99318083485845976</c:v>
                </c:pt>
                <c:pt idx="3">
                  <c:v>0.99313651852342555</c:v>
                </c:pt>
                <c:pt idx="4">
                  <c:v>0.99309191518392981</c:v>
                </c:pt>
                <c:pt idx="5">
                  <c:v>0.99304702299427017</c:v>
                </c:pt>
                <c:pt idx="6">
                  <c:v>0.99300184009704417</c:v>
                </c:pt>
                <c:pt idx="7">
                  <c:v>0.99295636462307768</c:v>
                </c:pt>
                <c:pt idx="8">
                  <c:v>0.99291059469135234</c:v>
                </c:pt>
                <c:pt idx="9">
                  <c:v>0.99286452840893291</c:v>
                </c:pt>
                <c:pt idx="10">
                  <c:v>0.99281816387089394</c:v>
                </c:pt>
                <c:pt idx="11">
                  <c:v>0.99277149916024632</c:v>
                </c:pt>
                <c:pt idx="12">
                  <c:v>0.99272453234786295</c:v>
                </c:pt>
                <c:pt idx="13">
                  <c:v>0.99267726149240476</c:v>
                </c:pt>
                <c:pt idx="14">
                  <c:v>0.99262968464024526</c:v>
                </c:pt>
                <c:pt idx="15">
                  <c:v>0.99258179982539563</c:v>
                </c:pt>
                <c:pt idx="16">
                  <c:v>0.992533605069429</c:v>
                </c:pt>
                <c:pt idx="17">
                  <c:v>0.99248509838140386</c:v>
                </c:pt>
                <c:pt idx="18">
                  <c:v>0.99243627775778809</c:v>
                </c:pt>
                <c:pt idx="19">
                  <c:v>0.99238714118238136</c:v>
                </c:pt>
                <c:pt idx="20">
                  <c:v>0.99233768662623778</c:v>
                </c:pt>
                <c:pt idx="21">
                  <c:v>0.99228791204758826</c:v>
                </c:pt>
                <c:pt idx="22">
                  <c:v>0.9922378153917617</c:v>
                </c:pt>
                <c:pt idx="23">
                  <c:v>0.99218739459110694</c:v>
                </c:pt>
                <c:pt idx="24">
                  <c:v>0.99213664756491238</c:v>
                </c:pt>
                <c:pt idx="25">
                  <c:v>0.99208557221932747</c:v>
                </c:pt>
                <c:pt idx="26">
                  <c:v>0.99203416644728171</c:v>
                </c:pt>
                <c:pt idx="27">
                  <c:v>0.99198242812840431</c:v>
                </c:pt>
                <c:pt idx="28">
                  <c:v>0.99193035512894356</c:v>
                </c:pt>
                <c:pt idx="29">
                  <c:v>0.9918779453016846</c:v>
                </c:pt>
                <c:pt idx="30">
                  <c:v>0.99182519648586798</c:v>
                </c:pt>
                <c:pt idx="31">
                  <c:v>0.99177210650710712</c:v>
                </c:pt>
                <c:pt idx="32">
                  <c:v>0.99171867317730522</c:v>
                </c:pt>
                <c:pt idx="33">
                  <c:v>0.99166489429457205</c:v>
                </c:pt>
                <c:pt idx="34">
                  <c:v>0.99161076764314049</c:v>
                </c:pt>
                <c:pt idx="35">
                  <c:v>0.99155629099328157</c:v>
                </c:pt>
                <c:pt idx="36">
                  <c:v>0.99150146210122025</c:v>
                </c:pt>
                <c:pt idx="37">
                  <c:v>0.99144627870904978</c:v>
                </c:pt>
                <c:pt idx="38">
                  <c:v>0.99139073854464665</c:v>
                </c:pt>
                <c:pt idx="39">
                  <c:v>0.99133483932158351</c:v>
                </c:pt>
                <c:pt idx="40">
                  <c:v>0.99127857873904346</c:v>
                </c:pt>
                <c:pt idx="41">
                  <c:v>0.991221954481732</c:v>
                </c:pt>
                <c:pt idx="42">
                  <c:v>0.99116496421979028</c:v>
                </c:pt>
                <c:pt idx="43">
                  <c:v>0.99110760560870637</c:v>
                </c:pt>
                <c:pt idx="44">
                  <c:v>0.99104987628922703</c:v>
                </c:pt>
                <c:pt idx="45">
                  <c:v>0.99099177388726822</c:v>
                </c:pt>
                <c:pt idx="46">
                  <c:v>0.99093329601382618</c:v>
                </c:pt>
                <c:pt idx="47">
                  <c:v>0.9908744402648868</c:v>
                </c:pt>
                <c:pt idx="48">
                  <c:v>0.9908152042213354</c:v>
                </c:pt>
                <c:pt idx="49">
                  <c:v>0.99075558544886533</c:v>
                </c:pt>
                <c:pt idx="50">
                  <c:v>0.99069558149788683</c:v>
                </c:pt>
                <c:pt idx="51">
                  <c:v>0.9906351899034348</c:v>
                </c:pt>
                <c:pt idx="52">
                  <c:v>0.99057440818507614</c:v>
                </c:pt>
                <c:pt idx="53">
                  <c:v>0.99051323384681689</c:v>
                </c:pt>
                <c:pt idx="54">
                  <c:v>0.99045166437700838</c:v>
                </c:pt>
                <c:pt idx="55">
                  <c:v>0.99038969724825365</c:v>
                </c:pt>
                <c:pt idx="56">
                  <c:v>0.99032732991731232</c:v>
                </c:pt>
                <c:pt idx="57">
                  <c:v>0.99026455982500572</c:v>
                </c:pt>
                <c:pt idx="58">
                  <c:v>0.99020138439612138</c:v>
                </c:pt>
                <c:pt idx="59">
                  <c:v>0.99013780103931681</c:v>
                </c:pt>
                <c:pt idx="60">
                  <c:v>0.99007380714702287</c:v>
                </c:pt>
                <c:pt idx="61">
                  <c:v>0.99000940009534633</c:v>
                </c:pt>
                <c:pt idx="62">
                  <c:v>0.98994457724397267</c:v>
                </c:pt>
                <c:pt idx="63">
                  <c:v>0.98987933593606758</c:v>
                </c:pt>
                <c:pt idx="64">
                  <c:v>0.98981367349817806</c:v>
                </c:pt>
                <c:pt idx="65">
                  <c:v>0.98974758724013345</c:v>
                </c:pt>
                <c:pt idx="66">
                  <c:v>0.98968107445494546</c:v>
                </c:pt>
                <c:pt idx="67">
                  <c:v>0.98961413241870788</c:v>
                </c:pt>
                <c:pt idx="68">
                  <c:v>0.98954675839049566</c:v>
                </c:pt>
                <c:pt idx="69">
                  <c:v>0.98947894961226335</c:v>
                </c:pt>
                <c:pt idx="70">
                  <c:v>0.98941070330874348</c:v>
                </c:pt>
                <c:pt idx="71">
                  <c:v>0.98934201668734389</c:v>
                </c:pt>
                <c:pt idx="72">
                  <c:v>0.9892728869380446</c:v>
                </c:pt>
                <c:pt idx="73">
                  <c:v>0.9892033112332943</c:v>
                </c:pt>
                <c:pt idx="74">
                  <c:v>0.98913328672790624</c:v>
                </c:pt>
                <c:pt idx="75">
                  <c:v>0.98906281055895362</c:v>
                </c:pt>
                <c:pt idx="76">
                  <c:v>0.98899187984566406</c:v>
                </c:pt>
                <c:pt idx="77">
                  <c:v>0.98892049168931428</c:v>
                </c:pt>
                <c:pt idx="78">
                  <c:v>0.98884864317312327</c:v>
                </c:pt>
                <c:pt idx="79">
                  <c:v>0.98877633136214571</c:v>
                </c:pt>
                <c:pt idx="80">
                  <c:v>0.98870355330316428</c:v>
                </c:pt>
                <c:pt idx="81">
                  <c:v>0.98863030602458213</c:v>
                </c:pt>
                <c:pt idx="82">
                  <c:v>0.98855658653631351</c:v>
                </c:pt>
                <c:pt idx="83">
                  <c:v>0.98848239182967534</c:v>
                </c:pt>
                <c:pt idx="84">
                  <c:v>0.98840771887727696</c:v>
                </c:pt>
                <c:pt idx="85">
                  <c:v>0.98833256463291042</c:v>
                </c:pt>
                <c:pt idx="86">
                  <c:v>0.988256926031439</c:v>
                </c:pt>
                <c:pt idx="87">
                  <c:v>0.98818079998868635</c:v>
                </c:pt>
                <c:pt idx="88">
                  <c:v>0.98810418340132389</c:v>
                </c:pt>
                <c:pt idx="89">
                  <c:v>0.98802707314675875</c:v>
                </c:pt>
                <c:pt idx="90">
                  <c:v>0.98794946608302059</c:v>
                </c:pt>
                <c:pt idx="91">
                  <c:v>0.98787135904864742</c:v>
                </c:pt>
                <c:pt idx="92">
                  <c:v>0.98779274886257162</c:v>
                </c:pt>
                <c:pt idx="93">
                  <c:v>0.98771363232400533</c:v>
                </c:pt>
                <c:pt idx="94">
                  <c:v>0.98763400621232411</c:v>
                </c:pt>
                <c:pt idx="95">
                  <c:v>0.98755386728695171</c:v>
                </c:pt>
                <c:pt idx="96">
                  <c:v>0.98747321228724305</c:v>
                </c:pt>
                <c:pt idx="97">
                  <c:v>0.98739203793236696</c:v>
                </c:pt>
                <c:pt idx="98">
                  <c:v>0.98731034092118841</c:v>
                </c:pt>
                <c:pt idx="99">
                  <c:v>0.98722811793215004</c:v>
                </c:pt>
                <c:pt idx="100">
                  <c:v>0.98714536562315314</c:v>
                </c:pt>
                <c:pt idx="101">
                  <c:v>0.98706208063143785</c:v>
                </c:pt>
                <c:pt idx="102">
                  <c:v>0.98697825957346352</c:v>
                </c:pt>
                <c:pt idx="103">
                  <c:v>0.98689389904478708</c:v>
                </c:pt>
                <c:pt idx="104">
                  <c:v>0.98680899561994218</c:v>
                </c:pt>
                <c:pt idx="105">
                  <c:v>0.98672354585231681</c:v>
                </c:pt>
                <c:pt idx="106">
                  <c:v>0.986637546274031</c:v>
                </c:pt>
                <c:pt idx="107">
                  <c:v>0.98655099339581342</c:v>
                </c:pt>
                <c:pt idx="108">
                  <c:v>0.98646388370687721</c:v>
                </c:pt>
                <c:pt idx="109">
                  <c:v>0.98637621367479622</c:v>
                </c:pt>
                <c:pt idx="110">
                  <c:v>0.98628797974537918</c:v>
                </c:pt>
                <c:pt idx="111">
                  <c:v>0.98619917834254445</c:v>
                </c:pt>
                <c:pt idx="112">
                  <c:v>0.98610980586819375</c:v>
                </c:pt>
                <c:pt idx="113">
                  <c:v>0.98601985870208486</c:v>
                </c:pt>
                <c:pt idx="114">
                  <c:v>0.98592933320170462</c:v>
                </c:pt>
                <c:pt idx="115">
                  <c:v>0.9858382257021403</c:v>
                </c:pt>
                <c:pt idx="116">
                  <c:v>0.98574653251595112</c:v>
                </c:pt>
                <c:pt idx="117">
                  <c:v>0.98565424993303863</c:v>
                </c:pt>
                <c:pt idx="118">
                  <c:v>0.98556137422051671</c:v>
                </c:pt>
                <c:pt idx="119">
                  <c:v>0.98546790162258135</c:v>
                </c:pt>
                <c:pt idx="120">
                  <c:v>0.98537382836037879</c:v>
                </c:pt>
                <c:pt idx="121">
                  <c:v>0.98527915063187388</c:v>
                </c:pt>
                <c:pt idx="122">
                  <c:v>0.98518386461171759</c:v>
                </c:pt>
                <c:pt idx="123">
                  <c:v>0.98508796645111396</c:v>
                </c:pt>
                <c:pt idx="124">
                  <c:v>0.98499145227768581</c:v>
                </c:pt>
                <c:pt idx="125">
                  <c:v>0.98489431819534112</c:v>
                </c:pt>
                <c:pt idx="126">
                  <c:v>0.9847965602841372</c:v>
                </c:pt>
                <c:pt idx="127">
                  <c:v>0.98469817460014553</c:v>
                </c:pt>
                <c:pt idx="128">
                  <c:v>0.9845991571753151</c:v>
                </c:pt>
                <c:pt idx="129">
                  <c:v>0.98449950401733577</c:v>
                </c:pt>
                <c:pt idx="130">
                  <c:v>0.98439921110950024</c:v>
                </c:pt>
                <c:pt idx="131">
                  <c:v>0.9842982744105665</c:v>
                </c:pt>
                <c:pt idx="132">
                  <c:v>0.98419668985461817</c:v>
                </c:pt>
                <c:pt idx="133">
                  <c:v>0.98409445335092549</c:v>
                </c:pt>
                <c:pt idx="134">
                  <c:v>0.98399156078380501</c:v>
                </c:pt>
                <c:pt idx="135">
                  <c:v>0.983888008012479</c:v>
                </c:pt>
                <c:pt idx="136">
                  <c:v>0.98378379087093359</c:v>
                </c:pt>
                <c:pt idx="137">
                  <c:v>0.98367890516777701</c:v>
                </c:pt>
                <c:pt idx="138">
                  <c:v>0.98357334668609675</c:v>
                </c:pt>
                <c:pt idx="139">
                  <c:v>0.98346711118331642</c:v>
                </c:pt>
                <c:pt idx="140">
                  <c:v>0.98336019439105127</c:v>
                </c:pt>
                <c:pt idx="141">
                  <c:v>0.98325259201496396</c:v>
                </c:pt>
                <c:pt idx="142">
                  <c:v>0.98314429973461881</c:v>
                </c:pt>
                <c:pt idx="143">
                  <c:v>0.98303531320333648</c:v>
                </c:pt>
                <c:pt idx="144">
                  <c:v>0.98292562804804673</c:v>
                </c:pt>
                <c:pt idx="145">
                  <c:v>0.98281523986914143</c:v>
                </c:pt>
                <c:pt idx="146">
                  <c:v>0.9827041442403267</c:v>
                </c:pt>
                <c:pt idx="147">
                  <c:v>0.98259233670847423</c:v>
                </c:pt>
                <c:pt idx="148">
                  <c:v>0.9824798127934723</c:v>
                </c:pt>
                <c:pt idx="149">
                  <c:v>0.98236656798807542</c:v>
                </c:pt>
                <c:pt idx="150">
                  <c:v>0.98225259775775442</c:v>
                </c:pt>
                <c:pt idx="151">
                  <c:v>0.98213789754054504</c:v>
                </c:pt>
                <c:pt idx="152">
                  <c:v>0.98202246274689575</c:v>
                </c:pt>
                <c:pt idx="153">
                  <c:v>0.98190628875951613</c:v>
                </c:pt>
                <c:pt idx="154">
                  <c:v>0.98178937093322294</c:v>
                </c:pt>
                <c:pt idx="155">
                  <c:v>0.9816717045947867</c:v>
                </c:pt>
                <c:pt idx="156">
                  <c:v>0.98155328504277717</c:v>
                </c:pt>
                <c:pt idx="157">
                  <c:v>0.98143410754740856</c:v>
                </c:pt>
                <c:pt idx="158">
                  <c:v>0.98131416735038346</c:v>
                </c:pt>
                <c:pt idx="159">
                  <c:v>0.98119345966473659</c:v>
                </c:pt>
                <c:pt idx="160">
                  <c:v>0.98107197967467774</c:v>
                </c:pt>
                <c:pt idx="161">
                  <c:v>0.98094972253543422</c:v>
                </c:pt>
                <c:pt idx="162">
                  <c:v>0.98082668337309242</c:v>
                </c:pt>
                <c:pt idx="163">
                  <c:v>0.98070285728443884</c:v>
                </c:pt>
                <c:pt idx="164">
                  <c:v>0.98057823933680033</c:v>
                </c:pt>
                <c:pt idx="165">
                  <c:v>0.98045282456788407</c:v>
                </c:pt>
                <c:pt idx="166">
                  <c:v>0.98032660798561655</c:v>
                </c:pt>
                <c:pt idx="167">
                  <c:v>0.98019958456798195</c:v>
                </c:pt>
                <c:pt idx="168">
                  <c:v>0.98007174926285989</c:v>
                </c:pt>
                <c:pt idx="169">
                  <c:v>0.97994309698786242</c:v>
                </c:pt>
                <c:pt idx="170">
                  <c:v>0.9798136226301708</c:v>
                </c:pt>
                <c:pt idx="171">
                  <c:v>0.97968332104637124</c:v>
                </c:pt>
                <c:pt idx="172">
                  <c:v>0.97955218706228997</c:v>
                </c:pt>
                <c:pt idx="173">
                  <c:v>0.97942021547282765</c:v>
                </c:pt>
                <c:pt idx="174">
                  <c:v>0.9792874010417939</c:v>
                </c:pt>
                <c:pt idx="175">
                  <c:v>0.9791537385017397</c:v>
                </c:pt>
                <c:pt idx="176">
                  <c:v>0.97901922255379059</c:v>
                </c:pt>
                <c:pt idx="177">
                  <c:v>0.97888384786747851</c:v>
                </c:pt>
                <c:pt idx="178">
                  <c:v>0.97874760908057279</c:v>
                </c:pt>
                <c:pt idx="179">
                  <c:v>0.97861050079891165</c:v>
                </c:pt>
                <c:pt idx="180">
                  <c:v>0.97847251759623133</c:v>
                </c:pt>
                <c:pt idx="181">
                  <c:v>0.97833365401399608</c:v>
                </c:pt>
                <c:pt idx="182">
                  <c:v>0.97819390456122701</c:v>
                </c:pt>
                <c:pt idx="183">
                  <c:v>0.97805326371432977</c:v>
                </c:pt>
                <c:pt idx="184">
                  <c:v>0.97791172591692244</c:v>
                </c:pt>
                <c:pt idx="185">
                  <c:v>0.97776928557966258</c:v>
                </c:pt>
                <c:pt idx="186">
                  <c:v>0.97762593708007295</c:v>
                </c:pt>
                <c:pt idx="187">
                  <c:v>0.97748167476236758</c:v>
                </c:pt>
                <c:pt idx="188">
                  <c:v>0.97733649293727709</c:v>
                </c:pt>
                <c:pt idx="189">
                  <c:v>0.97719038588187224</c:v>
                </c:pt>
                <c:pt idx="190">
                  <c:v>0.9770433478393884</c:v>
                </c:pt>
                <c:pt idx="191">
                  <c:v>0.9768953730190485</c:v>
                </c:pt>
                <c:pt idx="192">
                  <c:v>0.9767464555958858</c:v>
                </c:pt>
                <c:pt idx="193">
                  <c:v>0.9765965897105654</c:v>
                </c:pt>
                <c:pt idx="194">
                  <c:v>0.97644576946920603</c:v>
                </c:pt>
                <c:pt idx="195">
                  <c:v>0.97629398894320041</c:v>
                </c:pt>
                <c:pt idx="196">
                  <c:v>0.97614124216903586</c:v>
                </c:pt>
                <c:pt idx="197">
                  <c:v>0.97598752314811321</c:v>
                </c:pt>
                <c:pt idx="198">
                  <c:v>0.97583282584656617</c:v>
                </c:pt>
                <c:pt idx="199">
                  <c:v>0.97567714419507978</c:v>
                </c:pt>
                <c:pt idx="200">
                  <c:v>0.97552047208870762</c:v>
                </c:pt>
                <c:pt idx="201">
                  <c:v>0.97536280338668946</c:v>
                </c:pt>
                <c:pt idx="202">
                  <c:v>0.97520413191226774</c:v>
                </c:pt>
                <c:pt idx="203">
                  <c:v>0.97504445145250307</c:v>
                </c:pt>
                <c:pt idx="204">
                  <c:v>0.9748837557580905</c:v>
                </c:pt>
                <c:pt idx="205">
                  <c:v>0.97472203854317374</c:v>
                </c:pt>
                <c:pt idx="206">
                  <c:v>0.97455929348515946</c:v>
                </c:pt>
                <c:pt idx="207">
                  <c:v>0.9743955142245313</c:v>
                </c:pt>
                <c:pt idx="208">
                  <c:v>0.9742306943646627</c:v>
                </c:pt>
                <c:pt idx="209">
                  <c:v>0.97406482747162959</c:v>
                </c:pt>
                <c:pt idx="210">
                  <c:v>0.97389790707402235</c:v>
                </c:pt>
                <c:pt idx="211">
                  <c:v>0.97372992666275771</c:v>
                </c:pt>
                <c:pt idx="212">
                  <c:v>0.97356087969088867</c:v>
                </c:pt>
                <c:pt idx="213">
                  <c:v>0.97339075957341592</c:v>
                </c:pt>
                <c:pt idx="214">
                  <c:v>0.97321955968709728</c:v>
                </c:pt>
                <c:pt idx="215">
                  <c:v>0.97304727337025665</c:v>
                </c:pt>
                <c:pt idx="216">
                  <c:v>0.97287389392259349</c:v>
                </c:pt>
                <c:pt idx="217">
                  <c:v>0.97269941460499032</c:v>
                </c:pt>
                <c:pt idx="218">
                  <c:v>0.97252382863932119</c:v>
                </c:pt>
                <c:pt idx="219">
                  <c:v>0.97234712920825817</c:v>
                </c:pt>
                <c:pt idx="220">
                  <c:v>0.97216930945507873</c:v>
                </c:pt>
                <c:pt idx="221">
                  <c:v>0.97199036248347159</c:v>
                </c:pt>
                <c:pt idx="222">
                  <c:v>0.97181028135734226</c:v>
                </c:pt>
                <c:pt idx="223">
                  <c:v>0.9716290591006187</c:v>
                </c:pt>
                <c:pt idx="224">
                  <c:v>0.97144668869705564</c:v>
                </c:pt>
                <c:pt idx="225">
                  <c:v>0.97126316309003935</c:v>
                </c:pt>
                <c:pt idx="226">
                  <c:v>0.97107847518239077</c:v>
                </c:pt>
                <c:pt idx="227">
                  <c:v>0.97089261783616909</c:v>
                </c:pt>
                <c:pt idx="228">
                  <c:v>0.97070558387247496</c:v>
                </c:pt>
                <c:pt idx="229">
                  <c:v>0.97051736607125239</c:v>
                </c:pt>
                <c:pt idx="230">
                  <c:v>0.97032795717109077</c:v>
                </c:pt>
                <c:pt idx="231">
                  <c:v>0.97013734986902667</c:v>
                </c:pt>
                <c:pt idx="232">
                  <c:v>0.96994553682034457</c:v>
                </c:pt>
                <c:pt idx="233">
                  <c:v>0.96975251063837764</c:v>
                </c:pt>
                <c:pt idx="234">
                  <c:v>0.9695582638943081</c:v>
                </c:pt>
                <c:pt idx="235">
                  <c:v>0.96936278911696672</c:v>
                </c:pt>
                <c:pt idx="236">
                  <c:v>0.96916607879263239</c:v>
                </c:pt>
                <c:pt idx="237">
                  <c:v>0.96896812536483135</c:v>
                </c:pt>
                <c:pt idx="238">
                  <c:v>0.96876892123413516</c:v>
                </c:pt>
                <c:pt idx="239">
                  <c:v>0.96856845875795983</c:v>
                </c:pt>
                <c:pt idx="240">
                  <c:v>0.96836673025036279</c:v>
                </c:pt>
                <c:pt idx="241">
                  <c:v>0.96816372798184092</c:v>
                </c:pt>
                <c:pt idx="242">
                  <c:v>0.96795944417912771</c:v>
                </c:pt>
                <c:pt idx="243">
                  <c:v>0.96775387102498955</c:v>
                </c:pt>
                <c:pt idx="244">
                  <c:v>0.96754700065802268</c:v>
                </c:pt>
                <c:pt idx="245">
                  <c:v>0.96733882517244929</c:v>
                </c:pt>
                <c:pt idx="246">
                  <c:v>0.96712933661791278</c:v>
                </c:pt>
                <c:pt idx="247">
                  <c:v>0.96691852699927405</c:v>
                </c:pt>
                <c:pt idx="248">
                  <c:v>0.96670638827640587</c:v>
                </c:pt>
                <c:pt idx="249">
                  <c:v>0.96649291236398838</c:v>
                </c:pt>
                <c:pt idx="250">
                  <c:v>0.96627809113130336</c:v>
                </c:pt>
                <c:pt idx="251">
                  <c:v>0.96606191640202876</c:v>
                </c:pt>
                <c:pt idx="252">
                  <c:v>0.96584437995403249</c:v>
                </c:pt>
                <c:pt idx="253">
                  <c:v>0.96562547351916661</c:v>
                </c:pt>
                <c:pt idx="254">
                  <c:v>0.96540518878306048</c:v>
                </c:pt>
                <c:pt idx="255">
                  <c:v>0.9651835173849147</c:v>
                </c:pt>
                <c:pt idx="256">
                  <c:v>0.96496045091729343</c:v>
                </c:pt>
                <c:pt idx="257">
                  <c:v>0.96473598092591817</c:v>
                </c:pt>
                <c:pt idx="258">
                  <c:v>0.96451009890945971</c:v>
                </c:pt>
                <c:pt idx="259">
                  <c:v>0.96428279631933134</c:v>
                </c:pt>
                <c:pt idx="260">
                  <c:v>0.96405406455948062</c:v>
                </c:pt>
                <c:pt idx="261">
                  <c:v>0.96382389498618193</c:v>
                </c:pt>
                <c:pt idx="262">
                  <c:v>0.9635922789078285</c:v>
                </c:pt>
                <c:pt idx="263">
                  <c:v>0.96335920758472426</c:v>
                </c:pt>
                <c:pt idx="264">
                  <c:v>0.96312467222887566</c:v>
                </c:pt>
                <c:pt idx="265">
                  <c:v>0.96288866400378315</c:v>
                </c:pt>
                <c:pt idx="266">
                  <c:v>0.96265117402423328</c:v>
                </c:pt>
                <c:pt idx="267">
                  <c:v>0.96241219335608963</c:v>
                </c:pt>
                <c:pt idx="268">
                  <c:v>0.9621717130160844</c:v>
                </c:pt>
                <c:pt idx="269">
                  <c:v>0.96192972397161025</c:v>
                </c:pt>
                <c:pt idx="270">
                  <c:v>0.96168621714051072</c:v>
                </c:pt>
                <c:pt idx="271">
                  <c:v>0.96144118339087248</c:v>
                </c:pt>
                <c:pt idx="272">
                  <c:v>0.96119461354081592</c:v>
                </c:pt>
                <c:pt idx="273">
                  <c:v>0.96094649835828694</c:v>
                </c:pt>
                <c:pt idx="274">
                  <c:v>0.96069682856084782</c:v>
                </c:pt>
                <c:pt idx="275">
                  <c:v>0.96044559481546876</c:v>
                </c:pt>
                <c:pt idx="276">
                  <c:v>0.96019278773831951</c:v>
                </c:pt>
                <c:pt idx="277">
                  <c:v>0.95993839789456037</c:v>
                </c:pt>
                <c:pt idx="278">
                  <c:v>0.95968241579813374</c:v>
                </c:pt>
                <c:pt idx="279">
                  <c:v>0.95942483191155625</c:v>
                </c:pt>
                <c:pt idx="280">
                  <c:v>0.95916563664570986</c:v>
                </c:pt>
                <c:pt idx="281">
                  <c:v>0.95890482035963431</c:v>
                </c:pt>
                <c:pt idx="282">
                  <c:v>0.95864237336031843</c:v>
                </c:pt>
                <c:pt idx="283">
                  <c:v>0.95837828590249308</c:v>
                </c:pt>
                <c:pt idx="284">
                  <c:v>0.95811254818842273</c:v>
                </c:pt>
                <c:pt idx="285">
                  <c:v>0.95784515036769857</c:v>
                </c:pt>
                <c:pt idx="286">
                  <c:v>0.95757608253703097</c:v>
                </c:pt>
                <c:pt idx="287">
                  <c:v>0.95730533474004276</c:v>
                </c:pt>
                <c:pt idx="288">
                  <c:v>0.95703289696706195</c:v>
                </c:pt>
                <c:pt idx="289">
                  <c:v>0.95675875915491593</c:v>
                </c:pt>
                <c:pt idx="290">
                  <c:v>0.95648291118672457</c:v>
                </c:pt>
                <c:pt idx="291">
                  <c:v>0.95620534289169501</c:v>
                </c:pt>
                <c:pt idx="292">
                  <c:v>0.95592604404491555</c:v>
                </c:pt>
                <c:pt idx="293">
                  <c:v>0.95564500436715061</c:v>
                </c:pt>
                <c:pt idx="294">
                  <c:v>0.95536221352463624</c:v>
                </c:pt>
                <c:pt idx="295">
                  <c:v>0.95507766112887515</c:v>
                </c:pt>
                <c:pt idx="296">
                  <c:v>0.95479133673643291</c:v>
                </c:pt>
                <c:pt idx="297">
                  <c:v>0.95450322984873481</c:v>
                </c:pt>
                <c:pt idx="298">
                  <c:v>0.95421332991186159</c:v>
                </c:pt>
                <c:pt idx="299">
                  <c:v>0.95392162631634791</c:v>
                </c:pt>
                <c:pt idx="300">
                  <c:v>0.95362810839697976</c:v>
                </c:pt>
                <c:pt idx="301">
                  <c:v>0.95333276543259249</c:v>
                </c:pt>
                <c:pt idx="302">
                  <c:v>0.95303558664587029</c:v>
                </c:pt>
                <c:pt idx="303">
                  <c:v>0.9527365612031452</c:v>
                </c:pt>
                <c:pt idx="304">
                  <c:v>0.9524356782141975</c:v>
                </c:pt>
                <c:pt idx="305">
                  <c:v>0.95213292673205618</c:v>
                </c:pt>
                <c:pt idx="306">
                  <c:v>0.95182829575280015</c:v>
                </c:pt>
                <c:pt idx="307">
                  <c:v>0.95152177421536066</c:v>
                </c:pt>
                <c:pt idx="308">
                  <c:v>0.95121335100132354</c:v>
                </c:pt>
                <c:pt idx="309">
                  <c:v>0.95090301493473262</c:v>
                </c:pt>
                <c:pt idx="310">
                  <c:v>0.95059075478189414</c:v>
                </c:pt>
                <c:pt idx="311">
                  <c:v>0.95027655925118137</c:v>
                </c:pt>
                <c:pt idx="312">
                  <c:v>0.94996041699284028</c:v>
                </c:pt>
                <c:pt idx="313">
                  <c:v>0.94964231659879628</c:v>
                </c:pt>
                <c:pt idx="314">
                  <c:v>0.94932224660246112</c:v>
                </c:pt>
                <c:pt idx="315">
                  <c:v>0.94900019547854175</c:v>
                </c:pt>
                <c:pt idx="316">
                  <c:v>0.94867615164284869</c:v>
                </c:pt>
                <c:pt idx="317">
                  <c:v>0.94835010345210669</c:v>
                </c:pt>
                <c:pt idx="318">
                  <c:v>0.94802203920376504</c:v>
                </c:pt>
                <c:pt idx="319">
                  <c:v>0.94769194713581062</c:v>
                </c:pt>
                <c:pt idx="320">
                  <c:v>0.94735981542657965</c:v>
                </c:pt>
                <c:pt idx="321">
                  <c:v>0.94702563219457259</c:v>
                </c:pt>
                <c:pt idx="322">
                  <c:v>0.94668938549826886</c:v>
                </c:pt>
                <c:pt idx="323">
                  <c:v>0.94635106333594321</c:v>
                </c:pt>
                <c:pt idx="324">
                  <c:v>0.94601065364548287</c:v>
                </c:pt>
                <c:pt idx="325">
                  <c:v>0.94566814430420632</c:v>
                </c:pt>
                <c:pt idx="326">
                  <c:v>0.94532352312868284</c:v>
                </c:pt>
                <c:pt idx="327">
                  <c:v>0.94497677787455359</c:v>
                </c:pt>
                <c:pt idx="328">
                  <c:v>0.94462789623635324</c:v>
                </c:pt>
                <c:pt idx="329">
                  <c:v>0.9442768658473345</c:v>
                </c:pt>
                <c:pt idx="330">
                  <c:v>0.9439236742792918</c:v>
                </c:pt>
                <c:pt idx="331">
                  <c:v>0.94356830904238831</c:v>
                </c:pt>
                <c:pt idx="332">
                  <c:v>0.94321075758498285</c:v>
                </c:pt>
                <c:pt idx="333">
                  <c:v>0.94285100729345972</c:v>
                </c:pt>
                <c:pt idx="334">
                  <c:v>0.94248904549205792</c:v>
                </c:pt>
                <c:pt idx="335">
                  <c:v>0.94212485944270452</c:v>
                </c:pt>
                <c:pt idx="336">
                  <c:v>0.94175843634484702</c:v>
                </c:pt>
                <c:pt idx="337">
                  <c:v>0.94138976333528879</c:v>
                </c:pt>
                <c:pt idx="338">
                  <c:v>0.9410188274880259</c:v>
                </c:pt>
                <c:pt idx="339">
                  <c:v>0.94064561581408523</c:v>
                </c:pt>
                <c:pt idx="340">
                  <c:v>0.94027011526136439</c:v>
                </c:pt>
                <c:pt idx="341">
                  <c:v>0.93989231271447349</c:v>
                </c:pt>
                <c:pt idx="342">
                  <c:v>0.93951219499457861</c:v>
                </c:pt>
                <c:pt idx="343">
                  <c:v>0.93912974885924705</c:v>
                </c:pt>
                <c:pt idx="344">
                  <c:v>0.93874496100229421</c:v>
                </c:pt>
                <c:pt idx="345">
                  <c:v>0.93835781805363261</c:v>
                </c:pt>
                <c:pt idx="346">
                  <c:v>0.93796830657912311</c:v>
                </c:pt>
                <c:pt idx="347">
                  <c:v>0.93757641308042694</c:v>
                </c:pt>
                <c:pt idx="348">
                  <c:v>0.93718212399486123</c:v>
                </c:pt>
                <c:pt idx="349">
                  <c:v>0.93678542569525547</c:v>
                </c:pt>
                <c:pt idx="350">
                  <c:v>0.93638630448981053</c:v>
                </c:pt>
                <c:pt idx="351">
                  <c:v>0.93598474662195941</c:v>
                </c:pt>
                <c:pt idx="352">
                  <c:v>0.93558073827023081</c:v>
                </c:pt>
                <c:pt idx="353">
                  <c:v>0.93517426554811411</c:v>
                </c:pt>
                <c:pt idx="354">
                  <c:v>0.93476531450392752</c:v>
                </c:pt>
                <c:pt idx="355">
                  <c:v>0.93435387112068735</c:v>
                </c:pt>
                <c:pt idx="356">
                  <c:v>0.9339399213159808</c:v>
                </c:pt>
                <c:pt idx="357">
                  <c:v>0.93352345094184008</c:v>
                </c:pt>
                <c:pt idx="358">
                  <c:v>0.93310444578461993</c:v>
                </c:pt>
                <c:pt idx="359">
                  <c:v>0.93268289156487705</c:v>
                </c:pt>
                <c:pt idx="360">
                  <c:v>0.93225877393725165</c:v>
                </c:pt>
                <c:pt idx="361">
                  <c:v>0.93183207849035277</c:v>
                </c:pt>
                <c:pt idx="362">
                  <c:v>0.93140279074664512</c:v>
                </c:pt>
                <c:pt idx="363">
                  <c:v>0.93097089616233875</c:v>
                </c:pt>
                <c:pt idx="364">
                  <c:v>0.93053638012728213</c:v>
                </c:pt>
                <c:pt idx="365">
                  <c:v>0.93009922796485722</c:v>
                </c:pt>
                <c:pt idx="366">
                  <c:v>0.92965942493187725</c:v>
                </c:pt>
                <c:pt idx="367">
                  <c:v>0.92921695621848865</c:v>
                </c:pt>
                <c:pt idx="368">
                  <c:v>0.92877180694807393</c:v>
                </c:pt>
                <c:pt idx="369">
                  <c:v>0.92832396217715907</c:v>
                </c:pt>
                <c:pt idx="370">
                  <c:v>0.92787340689532372</c:v>
                </c:pt>
                <c:pt idx="371">
                  <c:v>0.92742012602511315</c:v>
                </c:pt>
                <c:pt idx="372">
                  <c:v>0.92696410442195531</c:v>
                </c:pt>
                <c:pt idx="373">
                  <c:v>0.92650532687407949</c:v>
                </c:pt>
                <c:pt idx="374">
                  <c:v>0.92604377810243876</c:v>
                </c:pt>
                <c:pt idx="375">
                  <c:v>0.92557944276063597</c:v>
                </c:pt>
                <c:pt idx="376">
                  <c:v>0.92511230543485257</c:v>
                </c:pt>
                <c:pt idx="377">
                  <c:v>0.92464235064378086</c:v>
                </c:pt>
                <c:pt idx="378">
                  <c:v>0.92416956283856033</c:v>
                </c:pt>
                <c:pt idx="379">
                  <c:v>0.92369392640271653</c:v>
                </c:pt>
                <c:pt idx="380">
                  <c:v>0.92321542565210424</c:v>
                </c:pt>
                <c:pt idx="381">
                  <c:v>0.92273404483485388</c:v>
                </c:pt>
                <c:pt idx="382">
                  <c:v>0.92224976813132153</c:v>
                </c:pt>
                <c:pt idx="383">
                  <c:v>0.92176257965404351</c:v>
                </c:pt>
                <c:pt idx="384">
                  <c:v>0.92127246344769309</c:v>
                </c:pt>
                <c:pt idx="385">
                  <c:v>0.92077940348904264</c:v>
                </c:pt>
                <c:pt idx="386">
                  <c:v>0.92028338368692886</c:v>
                </c:pt>
                <c:pt idx="387">
                  <c:v>0.91978438788222239</c:v>
                </c:pt>
                <c:pt idx="388">
                  <c:v>0.9192823998478008</c:v>
                </c:pt>
                <c:pt idx="389">
                  <c:v>0.91877740328852653</c:v>
                </c:pt>
                <c:pt idx="390">
                  <c:v>0.9182693818412283</c:v>
                </c:pt>
                <c:pt idx="391">
                  <c:v>0.91775831907468697</c:v>
                </c:pt>
                <c:pt idx="392">
                  <c:v>0.91724419848962591</c:v>
                </c:pt>
                <c:pt idx="393">
                  <c:v>0.91672700351870484</c:v>
                </c:pt>
                <c:pt idx="394">
                  <c:v>0.91620671752651972</c:v>
                </c:pt>
                <c:pt idx="395">
                  <c:v>0.91568332380960493</c:v>
                </c:pt>
                <c:pt idx="396">
                  <c:v>0.91515680559644197</c:v>
                </c:pt>
                <c:pt idx="397">
                  <c:v>0.91462714604747153</c:v>
                </c:pt>
                <c:pt idx="398">
                  <c:v>0.91409432825511083</c:v>
                </c:pt>
                <c:pt idx="399">
                  <c:v>0.91355833524377528</c:v>
                </c:pt>
                <c:pt idx="400">
                  <c:v>0.91301914996990508</c:v>
                </c:pt>
                <c:pt idx="401">
                  <c:v>0.9124767553219969</c:v>
                </c:pt>
                <c:pt idx="402">
                  <c:v>0.9119311341206402</c:v>
                </c:pt>
                <c:pt idx="403">
                  <c:v>0.91138226911855891</c:v>
                </c:pt>
                <c:pt idx="404">
                  <c:v>0.91083014300065757</c:v>
                </c:pt>
                <c:pt idx="405">
                  <c:v>0.91027473838407302</c:v>
                </c:pt>
                <c:pt idx="406">
                  <c:v>0.90971603781823185</c:v>
                </c:pt>
                <c:pt idx="407">
                  <c:v>0.90915402378491161</c:v>
                </c:pt>
                <c:pt idx="408">
                  <c:v>0.90858867869830895</c:v>
                </c:pt>
                <c:pt idx="409">
                  <c:v>0.90801998490511249</c:v>
                </c:pt>
                <c:pt idx="410">
                  <c:v>0.90744792468458124</c:v>
                </c:pt>
                <c:pt idx="411">
                  <c:v>0.9068724802486281</c:v>
                </c:pt>
                <c:pt idx="412">
                  <c:v>0.90629363374191019</c:v>
                </c:pt>
                <c:pt idx="413">
                  <c:v>0.90571136724192391</c:v>
                </c:pt>
                <c:pt idx="414">
                  <c:v>0.905125662759106</c:v>
                </c:pt>
                <c:pt idx="415">
                  <c:v>0.90453650223694082</c:v>
                </c:pt>
                <c:pt idx="416">
                  <c:v>0.90394386755207312</c:v>
                </c:pt>
                <c:pt idx="417">
                  <c:v>0.90334774051442701</c:v>
                </c:pt>
                <c:pt idx="418">
                  <c:v>0.90274810286733109</c:v>
                </c:pt>
                <c:pt idx="419">
                  <c:v>0.90214493628765002</c:v>
                </c:pt>
                <c:pt idx="420">
                  <c:v>0.90153822238592152</c:v>
                </c:pt>
                <c:pt idx="421">
                  <c:v>0.90092794270650067</c:v>
                </c:pt>
                <c:pt idx="422">
                  <c:v>0.90031407872770985</c:v>
                </c:pt>
                <c:pt idx="423">
                  <c:v>0.89969661186199601</c:v>
                </c:pt>
                <c:pt idx="424">
                  <c:v>0.8990755234560931</c:v>
                </c:pt>
                <c:pt idx="425">
                  <c:v>0.89845079479119294</c:v>
                </c:pt>
                <c:pt idx="426">
                  <c:v>0.89782240708312155</c:v>
                </c:pt>
                <c:pt idx="427">
                  <c:v>0.89719034148252275</c:v>
                </c:pt>
                <c:pt idx="428">
                  <c:v>0.89655457907504832</c:v>
                </c:pt>
                <c:pt idx="429">
                  <c:v>0.8959151008815559</c:v>
                </c:pt>
                <c:pt idx="430">
                  <c:v>0.89527188785831291</c:v>
                </c:pt>
                <c:pt idx="431">
                  <c:v>0.89462492089720858</c:v>
                </c:pt>
                <c:pt idx="432">
                  <c:v>0.89397418082597235</c:v>
                </c:pt>
                <c:pt idx="433">
                  <c:v>0.89331964840840072</c:v>
                </c:pt>
                <c:pt idx="434">
                  <c:v>0.89266130434458968</c:v>
                </c:pt>
                <c:pt idx="435">
                  <c:v>0.89199912927117686</c:v>
                </c:pt>
                <c:pt idx="436">
                  <c:v>0.89133310376158914</c:v>
                </c:pt>
                <c:pt idx="437">
                  <c:v>0.89066320832629986</c:v>
                </c:pt>
                <c:pt idx="438">
                  <c:v>0.88998942341309162</c:v>
                </c:pt>
                <c:pt idx="439">
                  <c:v>0.88931172940732928</c:v>
                </c:pt>
                <c:pt idx="440">
                  <c:v>0.88863010663223851</c:v>
                </c:pt>
                <c:pt idx="441">
                  <c:v>0.88794453534919437</c:v>
                </c:pt>
                <c:pt idx="442">
                  <c:v>0.88725499575801658</c:v>
                </c:pt>
                <c:pt idx="443">
                  <c:v>0.88656146799727376</c:v>
                </c:pt>
                <c:pt idx="444">
                  <c:v>0.88586393214459525</c:v>
                </c:pt>
                <c:pt idx="445">
                  <c:v>0.88516236821699235</c:v>
                </c:pt>
                <c:pt idx="446">
                  <c:v>0.88445675617118658</c:v>
                </c:pt>
                <c:pt idx="447">
                  <c:v>0.88374707590394752</c:v>
                </c:pt>
                <c:pt idx="448">
                  <c:v>0.88303330725243911</c:v>
                </c:pt>
                <c:pt idx="449">
                  <c:v>0.88231542999457446</c:v>
                </c:pt>
                <c:pt idx="450">
                  <c:v>0.88159342384937911</c:v>
                </c:pt>
                <c:pt idx="451">
                  <c:v>0.8808672684773643</c:v>
                </c:pt>
                <c:pt idx="452">
                  <c:v>0.88013694348090765</c:v>
                </c:pt>
                <c:pt idx="453">
                  <c:v>0.87940242840464466</c:v>
                </c:pt>
                <c:pt idx="454">
                  <c:v>0.87866370273586791</c:v>
                </c:pt>
                <c:pt idx="455">
                  <c:v>0.87792074590493596</c:v>
                </c:pt>
                <c:pt idx="456">
                  <c:v>0.87717353728569236</c:v>
                </c:pt>
                <c:pt idx="457">
                  <c:v>0.87642205619589297</c:v>
                </c:pt>
                <c:pt idx="458">
                  <c:v>0.87566628189764351</c:v>
                </c:pt>
                <c:pt idx="459">
                  <c:v>0.87490619359784616</c:v>
                </c:pt>
                <c:pt idx="460">
                  <c:v>0.87414177044865715</c:v>
                </c:pt>
                <c:pt idx="461">
                  <c:v>0.87337299154795234</c:v>
                </c:pt>
                <c:pt idx="462">
                  <c:v>0.87259983593980417</c:v>
                </c:pt>
                <c:pt idx="463">
                  <c:v>0.87182228261496808</c:v>
                </c:pt>
                <c:pt idx="464">
                  <c:v>0.87104031051137853</c:v>
                </c:pt>
                <c:pt idx="465">
                  <c:v>0.87025389851465651</c:v>
                </c:pt>
                <c:pt idx="466">
                  <c:v>0.86946302545862586</c:v>
                </c:pt>
                <c:pt idx="467">
                  <c:v>0.86866767012584101</c:v>
                </c:pt>
                <c:pt idx="468">
                  <c:v>0.86786781124812462</c:v>
                </c:pt>
                <c:pt idx="469">
                  <c:v>0.86706342750711651</c:v>
                </c:pt>
                <c:pt idx="470">
                  <c:v>0.86625449753483164</c:v>
                </c:pt>
                <c:pt idx="471">
                  <c:v>0.86544099991423107</c:v>
                </c:pt>
                <c:pt idx="472">
                  <c:v>0.86462291317980211</c:v>
                </c:pt>
                <c:pt idx="473">
                  <c:v>0.86380021581814992</c:v>
                </c:pt>
                <c:pt idx="474">
                  <c:v>0.86297288626860047</c:v>
                </c:pt>
                <c:pt idx="475">
                  <c:v>0.86214090292381385</c:v>
                </c:pt>
                <c:pt idx="476">
                  <c:v>0.86130424413040962</c:v>
                </c:pt>
                <c:pt idx="477">
                  <c:v>0.86046288818960348</c:v>
                </c:pt>
                <c:pt idx="478">
                  <c:v>0.85961681335785411</c:v>
                </c:pt>
                <c:pt idx="479">
                  <c:v>0.85876599784752339</c:v>
                </c:pt>
                <c:pt idx="480">
                  <c:v>0.85791041982754657</c:v>
                </c:pt>
                <c:pt idx="481">
                  <c:v>0.85705005742411544</c:v>
                </c:pt>
                <c:pt idx="482">
                  <c:v>0.85618488872137211</c:v>
                </c:pt>
                <c:pt idx="483">
                  <c:v>0.85531489176211573</c:v>
                </c:pt>
                <c:pt idx="484">
                  <c:v>0.85444004454852052</c:v>
                </c:pt>
                <c:pt idx="485">
                  <c:v>0.85356032504286616</c:v>
                </c:pt>
                <c:pt idx="486">
                  <c:v>0.85267571116828011</c:v>
                </c:pt>
                <c:pt idx="487">
                  <c:v>0.85178618080949242</c:v>
                </c:pt>
                <c:pt idx="488">
                  <c:v>0.85089171181360301</c:v>
                </c:pt>
                <c:pt idx="489">
                  <c:v>0.84999228199086085</c:v>
                </c:pt>
                <c:pt idx="490">
                  <c:v>0.84908786911545631</c:v>
                </c:pt>
                <c:pt idx="491">
                  <c:v>0.8481784509263256</c:v>
                </c:pt>
                <c:pt idx="492">
                  <c:v>0.84726400512796851</c:v>
                </c:pt>
                <c:pt idx="493">
                  <c:v>0.84634450939127848</c:v>
                </c:pt>
                <c:pt idx="494">
                  <c:v>0.84541994135438547</c:v>
                </c:pt>
                <c:pt idx="495">
                  <c:v>0.84449027862351245</c:v>
                </c:pt>
                <c:pt idx="496">
                  <c:v>0.8435554987738445</c:v>
                </c:pt>
                <c:pt idx="497">
                  <c:v>0.84261557935041087</c:v>
                </c:pt>
                <c:pt idx="498">
                  <c:v>0.84167049786898085</c:v>
                </c:pt>
                <c:pt idx="499">
                  <c:v>0.8407202318169732</c:v>
                </c:pt>
                <c:pt idx="500">
                  <c:v>0.83976475865437739</c:v>
                </c:pt>
                <c:pt idx="501">
                  <c:v>0.83880405581469053</c:v>
                </c:pt>
                <c:pt idx="502">
                  <c:v>0.83783810070586662</c:v>
                </c:pt>
                <c:pt idx="503">
                  <c:v>0.83686687071127952</c:v>
                </c:pt>
                <c:pt idx="504">
                  <c:v>0.83589034319069999</c:v>
                </c:pt>
                <c:pt idx="505">
                  <c:v>0.83490849548128698</c:v>
                </c:pt>
                <c:pt idx="506">
                  <c:v>0.83392130489859173</c:v>
                </c:pt>
                <c:pt idx="507">
                  <c:v>0.83292874873757705</c:v>
                </c:pt>
                <c:pt idx="508">
                  <c:v>0.8319308042736504</c:v>
                </c:pt>
                <c:pt idx="509">
                  <c:v>0.83092744876371039</c:v>
                </c:pt>
                <c:pt idx="510">
                  <c:v>0.82991865944720844</c:v>
                </c:pt>
                <c:pt idx="511">
                  <c:v>0.82890441354722499</c:v>
                </c:pt>
                <c:pt idx="512">
                  <c:v>0.8278846882715587</c:v>
                </c:pt>
                <c:pt idx="513">
                  <c:v>0.82685946081383199</c:v>
                </c:pt>
                <c:pt idx="514">
                  <c:v>0.82582870835460964</c:v>
                </c:pt>
                <c:pt idx="515">
                  <c:v>0.82479240806253329</c:v>
                </c:pt>
                <c:pt idx="516">
                  <c:v>0.82375053709546964</c:v>
                </c:pt>
                <c:pt idx="517">
                  <c:v>0.82270307260167352</c:v>
                </c:pt>
                <c:pt idx="518">
                  <c:v>0.82164999172096709</c:v>
                </c:pt>
                <c:pt idx="519">
                  <c:v>0.82059127158593248</c:v>
                </c:pt>
                <c:pt idx="520">
                  <c:v>0.81952688932312012</c:v>
                </c:pt>
                <c:pt idx="521">
                  <c:v>0.81845682205427206</c:v>
                </c:pt>
                <c:pt idx="522">
                  <c:v>0.81738104689756075</c:v>
                </c:pt>
                <c:pt idx="523">
                  <c:v>0.81629954096884227</c:v>
                </c:pt>
                <c:pt idx="524">
                  <c:v>0.81521228138292579</c:v>
                </c:pt>
                <c:pt idx="525">
                  <c:v>0.81411924525485746</c:v>
                </c:pt>
                <c:pt idx="526">
                  <c:v>0.81302040970122058</c:v>
                </c:pt>
                <c:pt idx="527">
                  <c:v>0.81191575184145026</c:v>
                </c:pt>
                <c:pt idx="528">
                  <c:v>0.81080524879916493</c:v>
                </c:pt>
                <c:pt idx="529">
                  <c:v>0.80968887770351183</c:v>
                </c:pt>
                <c:pt idx="530">
                  <c:v>0.80856661569052912</c:v>
                </c:pt>
                <c:pt idx="531">
                  <c:v>0.80743843990452446</c:v>
                </c:pt>
                <c:pt idx="532">
                  <c:v>0.80630432749946679</c:v>
                </c:pt>
                <c:pt idx="533">
                  <c:v>0.80516425564039684</c:v>
                </c:pt>
                <c:pt idx="534">
                  <c:v>0.80401820150485159</c:v>
                </c:pt>
                <c:pt idx="535">
                  <c:v>0.80286614228430508</c:v>
                </c:pt>
                <c:pt idx="536">
                  <c:v>0.8017080551856256</c:v>
                </c:pt>
                <c:pt idx="537">
                  <c:v>0.80054391743254816</c:v>
                </c:pt>
                <c:pt idx="538">
                  <c:v>0.79937370626716375</c:v>
                </c:pt>
                <c:pt idx="539">
                  <c:v>0.79819739895142372</c:v>
                </c:pt>
                <c:pt idx="540">
                  <c:v>0.79701497276866151</c:v>
                </c:pt>
                <c:pt idx="541">
                  <c:v>0.79582640502512902</c:v>
                </c:pt>
                <c:pt idx="542">
                  <c:v>0.79463167305155025</c:v>
                </c:pt>
                <c:pt idx="543">
                  <c:v>0.79343075420469111</c:v>
                </c:pt>
                <c:pt idx="544">
                  <c:v>0.79222362586894479</c:v>
                </c:pt>
                <c:pt idx="545">
                  <c:v>0.79101026545793363</c:v>
                </c:pt>
                <c:pt idx="546">
                  <c:v>0.78979065041612784</c:v>
                </c:pt>
                <c:pt idx="547">
                  <c:v>0.78856475822048</c:v>
                </c:pt>
                <c:pt idx="548">
                  <c:v>0.78733256638207572</c:v>
                </c:pt>
                <c:pt idx="549">
                  <c:v>0.78609405244780084</c:v>
                </c:pt>
                <c:pt idx="550">
                  <c:v>0.78484919400202557</c:v>
                </c:pt>
                <c:pt idx="551">
                  <c:v>0.78359796866830389</c:v>
                </c:pt>
                <c:pt idx="552">
                  <c:v>0.78234035411109026</c:v>
                </c:pt>
                <c:pt idx="553">
                  <c:v>0.7810763280374724</c:v>
                </c:pt>
                <c:pt idx="554">
                  <c:v>0.77980586819891995</c:v>
                </c:pt>
                <c:pt idx="555">
                  <c:v>0.77852895239305075</c:v>
                </c:pt>
                <c:pt idx="556">
                  <c:v>0.77724555846541243</c:v>
                </c:pt>
                <c:pt idx="557">
                  <c:v>0.7759556643112806</c:v>
                </c:pt>
                <c:pt idx="558">
                  <c:v>0.77465924787747398</c:v>
                </c:pt>
                <c:pt idx="559">
                  <c:v>0.77335628716418503</c:v>
                </c:pt>
                <c:pt idx="560">
                  <c:v>0.77204676022682794</c:v>
                </c:pt>
                <c:pt idx="561">
                  <c:v>0.77073064517790213</c:v>
                </c:pt>
                <c:pt idx="562">
                  <c:v>0.76940792018887239</c:v>
                </c:pt>
                <c:pt idx="563">
                  <c:v>0.76807856349206649</c:v>
                </c:pt>
                <c:pt idx="564">
                  <c:v>0.76674255338258568</c:v>
                </c:pt>
                <c:pt idx="565">
                  <c:v>0.76539986822023609</c:v>
                </c:pt>
                <c:pt idx="566">
                  <c:v>0.764050486431473</c:v>
                </c:pt>
                <c:pt idx="567">
                  <c:v>0.76269438651136234</c:v>
                </c:pt>
                <c:pt idx="568">
                  <c:v>0.76133154702555839</c:v>
                </c:pt>
                <c:pt idx="569">
                  <c:v>0.75996194661229821</c:v>
                </c:pt>
                <c:pt idx="570">
                  <c:v>0.75858556398441079</c:v>
                </c:pt>
                <c:pt idx="571">
                  <c:v>0.75720237793134337</c:v>
                </c:pt>
                <c:pt idx="572">
                  <c:v>0.7558123673212036</c:v>
                </c:pt>
                <c:pt idx="573">
                  <c:v>0.75441551110281702</c:v>
                </c:pt>
                <c:pt idx="574">
                  <c:v>0.75301178830780136</c:v>
                </c:pt>
                <c:pt idx="575">
                  <c:v>0.75160117805265536</c:v>
                </c:pt>
                <c:pt idx="576">
                  <c:v>0.7501836595408653</c:v>
                </c:pt>
                <c:pt idx="577">
                  <c:v>0.74875921206502494</c:v>
                </c:pt>
                <c:pt idx="578">
                  <c:v>0.74732781500897316</c:v>
                </c:pt>
                <c:pt idx="579">
                  <c:v>0.74588944784994549</c:v>
                </c:pt>
                <c:pt idx="580">
                  <c:v>0.7444440901607422</c:v>
                </c:pt>
                <c:pt idx="581">
                  <c:v>0.74299172161191129</c:v>
                </c:pt>
                <c:pt idx="582">
                  <c:v>0.74153232197394703</c:v>
                </c:pt>
                <c:pt idx="583">
                  <c:v>0.74006587111950339</c:v>
                </c:pt>
                <c:pt idx="584">
                  <c:v>0.73859234902562299</c:v>
                </c:pt>
                <c:pt idx="585">
                  <c:v>0.73711173577598044</c:v>
                </c:pt>
                <c:pt idx="586">
                  <c:v>0.73562401156314161</c:v>
                </c:pt>
                <c:pt idx="587">
                  <c:v>0.73412915669083656</c:v>
                </c:pt>
                <c:pt idx="588">
                  <c:v>0.7326271515762478</c:v>
                </c:pt>
                <c:pt idx="589">
                  <c:v>0.73111797675231338</c:v>
                </c:pt>
                <c:pt idx="590">
                  <c:v>0.72960161287004355</c:v>
                </c:pt>
                <c:pt idx="591">
                  <c:v>0.72807804070085291</c:v>
                </c:pt>
                <c:pt idx="592">
                  <c:v>0.72654724113890556</c:v>
                </c:pt>
                <c:pt idx="593">
                  <c:v>0.72500919520347529</c:v>
                </c:pt>
                <c:pt idx="594">
                  <c:v>0.72346388404131923</c:v>
                </c:pt>
                <c:pt idx="595">
                  <c:v>0.72191128892906509</c:v>
                </c:pt>
                <c:pt idx="596">
                  <c:v>0.72035139127561321</c:v>
                </c:pt>
                <c:pt idx="597">
                  <c:v>0.71878417262455019</c:v>
                </c:pt>
                <c:pt idx="598">
                  <c:v>0.71720961465657762</c:v>
                </c:pt>
                <c:pt idx="599">
                  <c:v>0.71562769919195324</c:v>
                </c:pt>
                <c:pt idx="600">
                  <c:v>0.71403840819294495</c:v>
                </c:pt>
                <c:pt idx="601">
                  <c:v>0.71244172376629766</c:v>
                </c:pt>
                <c:pt idx="602">
                  <c:v>0.71083762816571405</c:v>
                </c:pt>
                <c:pt idx="603">
                  <c:v>0.70922610379434559</c:v>
                </c:pt>
                <c:pt idx="604">
                  <c:v>0.70760713320729773</c:v>
                </c:pt>
                <c:pt idx="605">
                  <c:v>0.70598069911414663</c:v>
                </c:pt>
                <c:pt idx="606">
                  <c:v>0.70434678438146725</c:v>
                </c:pt>
                <c:pt idx="607">
                  <c:v>0.70270537203537486</c:v>
                </c:pt>
                <c:pt idx="608">
                  <c:v>0.70105644526407507</c:v>
                </c:pt>
                <c:pt idx="609">
                  <c:v>0.69939998742042886</c:v>
                </c:pt>
                <c:pt idx="610">
                  <c:v>0.69773598202452525</c:v>
                </c:pt>
                <c:pt idx="611">
                  <c:v>0.69606441276626763</c:v>
                </c:pt>
                <c:pt idx="612">
                  <c:v>0.69438526350796925</c:v>
                </c:pt>
                <c:pt idx="613">
                  <c:v>0.69269851828695872</c:v>
                </c:pt>
                <c:pt idx="614">
                  <c:v>0.69100416131819742</c:v>
                </c:pt>
                <c:pt idx="615">
                  <c:v>0.68930217699690566</c:v>
                </c:pt>
                <c:pt idx="616">
                  <c:v>0.68759254990119822</c:v>
                </c:pt>
                <c:pt idx="617">
                  <c:v>0.68587526479473027</c:v>
                </c:pt>
                <c:pt idx="618">
                  <c:v>0.68415030662935228</c:v>
                </c:pt>
                <c:pt idx="619">
                  <c:v>0.68241766054777342</c:v>
                </c:pt>
                <c:pt idx="620">
                  <c:v>0.68067731188623415</c:v>
                </c:pt>
                <c:pt idx="621">
                  <c:v>0.67892924617718653</c:v>
                </c:pt>
                <c:pt idx="622">
                  <c:v>0.67717344915198374</c:v>
                </c:pt>
                <c:pt idx="623">
                  <c:v>0.67540990674357637</c:v>
                </c:pt>
                <c:pt idx="624">
                  <c:v>0.67363860508921714</c:v>
                </c:pt>
                <c:pt idx="625">
                  <c:v>0.67185953053317138</c:v>
                </c:pt>
                <c:pt idx="626">
                  <c:v>0.67007266962943757</c:v>
                </c:pt>
                <c:pt idx="627">
                  <c:v>0.66827800914447044</c:v>
                </c:pt>
                <c:pt idx="628">
                  <c:v>0.6664755360599135</c:v>
                </c:pt>
                <c:pt idx="629">
                  <c:v>0.6646652375753368</c:v>
                </c:pt>
                <c:pt idx="630">
                  <c:v>0.66284710111098</c:v>
                </c:pt>
                <c:pt idx="631">
                  <c:v>0.6610211143105007</c:v>
                </c:pt>
                <c:pt idx="632">
                  <c:v>0.65918726504372893</c:v>
                </c:pt>
                <c:pt idx="633">
                  <c:v>0.65734554140942492</c:v>
                </c:pt>
                <c:pt idx="634">
                  <c:v>0.65549593173804288</c:v>
                </c:pt>
                <c:pt idx="635">
                  <c:v>0.65363842459449661</c:v>
                </c:pt>
                <c:pt idx="636">
                  <c:v>0.6517730087809317</c:v>
                </c:pt>
                <c:pt idx="637">
                  <c:v>0.64989967333949816</c:v>
                </c:pt>
                <c:pt idx="638">
                  <c:v>0.64801840755512807</c:v>
                </c:pt>
                <c:pt idx="639">
                  <c:v>0.6461292009583145</c:v>
                </c:pt>
                <c:pt idx="640">
                  <c:v>0.64423204332789408</c:v>
                </c:pt>
                <c:pt idx="641">
                  <c:v>0.64232692469382946</c:v>
                </c:pt>
                <c:pt idx="642">
                  <c:v>0.64041383533999585</c:v>
                </c:pt>
                <c:pt idx="643">
                  <c:v>0.63849276580696546</c:v>
                </c:pt>
                <c:pt idx="644">
                  <c:v>0.63656370689479524</c:v>
                </c:pt>
                <c:pt idx="645">
                  <c:v>0.63462664966581395</c:v>
                </c:pt>
                <c:pt idx="646">
                  <c:v>0.63268158544740871</c:v>
                </c:pt>
                <c:pt idx="647">
                  <c:v>0.63072850583481155</c:v>
                </c:pt>
                <c:pt idx="648">
                  <c:v>0.62876740269388498</c:v>
                </c:pt>
                <c:pt idx="649">
                  <c:v>0.62679826816390549</c:v>
                </c:pt>
                <c:pt idx="650">
                  <c:v>0.62482109466034652</c:v>
                </c:pt>
                <c:pt idx="651">
                  <c:v>0.62283587487765768</c:v>
                </c:pt>
                <c:pt idx="652">
                  <c:v>0.62084260179204254</c:v>
                </c:pt>
                <c:pt idx="653">
                  <c:v>0.61884126866423284</c:v>
                </c:pt>
                <c:pt idx="654">
                  <c:v>0.61683186904225851</c:v>
                </c:pt>
                <c:pt idx="655">
                  <c:v>0.61481439676421523</c:v>
                </c:pt>
                <c:pt idx="656">
                  <c:v>0.61278884596102545</c:v>
                </c:pt>
                <c:pt idx="657">
                  <c:v>0.61075521105919628</c:v>
                </c:pt>
                <c:pt idx="658">
                  <c:v>0.60871348678357107</c:v>
                </c:pt>
                <c:pt idx="659">
                  <c:v>0.60666366816007533</c:v>
                </c:pt>
                <c:pt idx="660">
                  <c:v>0.60460575051845589</c:v>
                </c:pt>
                <c:pt idx="661">
                  <c:v>0.60253972949501422</c:v>
                </c:pt>
                <c:pt idx="662">
                  <c:v>0.60046560103533098</c:v>
                </c:pt>
                <c:pt idx="663">
                  <c:v>0.59838336139698467</c:v>
                </c:pt>
                <c:pt idx="664">
                  <c:v>0.59629300715225952</c:v>
                </c:pt>
                <c:pt idx="665">
                  <c:v>0.59419453519084708</c:v>
                </c:pt>
                <c:pt idx="666">
                  <c:v>0.59208794272253673</c:v>
                </c:pt>
                <c:pt idx="667">
                  <c:v>0.58997322727989709</c:v>
                </c:pt>
                <c:pt idx="668">
                  <c:v>0.58785038672094703</c:v>
                </c:pt>
                <c:pt idx="669">
                  <c:v>0.58571941923181559</c:v>
                </c:pt>
                <c:pt idx="670">
                  <c:v>0.58358032332939125</c:v>
                </c:pt>
                <c:pt idx="671">
                  <c:v>0.58143309786395792</c:v>
                </c:pt>
                <c:pt idx="672">
                  <c:v>0.57927774202182025</c:v>
                </c:pt>
                <c:pt idx="673">
                  <c:v>0.57711425532791449</c:v>
                </c:pt>
                <c:pt idx="674">
                  <c:v>0.57494263764840681</c:v>
                </c:pt>
                <c:pt idx="675">
                  <c:v>0.57276288919327722</c:v>
                </c:pt>
                <c:pt idx="676">
                  <c:v>0.57057501051888848</c:v>
                </c:pt>
                <c:pt idx="677">
                  <c:v>0.56837900253054086</c:v>
                </c:pt>
                <c:pt idx="678">
                  <c:v>0.56617486648501036</c:v>
                </c:pt>
                <c:pt idx="679">
                  <c:v>0.56396260399307196</c:v>
                </c:pt>
                <c:pt idx="680">
                  <c:v>0.56174221702200378</c:v>
                </c:pt>
                <c:pt idx="681">
                  <c:v>0.55951370789807631</c:v>
                </c:pt>
                <c:pt idx="682">
                  <c:v>0.55727707930902237</c:v>
                </c:pt>
                <c:pt idx="683">
                  <c:v>0.55503233430648913</c:v>
                </c:pt>
                <c:pt idx="684">
                  <c:v>0.5527794763084708</c:v>
                </c:pt>
                <c:pt idx="685">
                  <c:v>0.55051850910172173</c:v>
                </c:pt>
                <c:pt idx="686">
                  <c:v>0.54824943684415006</c:v>
                </c:pt>
                <c:pt idx="687">
                  <c:v>0.54597226406718913</c:v>
                </c:pt>
                <c:pt idx="688">
                  <c:v>0.54368699567814927</c:v>
                </c:pt>
                <c:pt idx="689">
                  <c:v>0.54139363696254561</c:v>
                </c:pt>
                <c:pt idx="690">
                  <c:v>0.53909219358640614</c:v>
                </c:pt>
                <c:pt idx="691">
                  <c:v>0.53678267159855375</c:v>
                </c:pt>
                <c:pt idx="692">
                  <c:v>0.53446507743286764</c:v>
                </c:pt>
                <c:pt idx="693">
                  <c:v>0.53213941791051689</c:v>
                </c:pt>
                <c:pt idx="694">
                  <c:v>0.52980570024217277</c:v>
                </c:pt>
                <c:pt idx="695">
                  <c:v>0.52746393203019326</c:v>
                </c:pt>
                <c:pt idx="696">
                  <c:v>0.52511412127078227</c:v>
                </c:pt>
                <c:pt idx="697">
                  <c:v>0.52275627635612243</c:v>
                </c:pt>
                <c:pt idx="698">
                  <c:v>0.52039040607648035</c:v>
                </c:pt>
                <c:pt idx="699">
                  <c:v>0.5180165196222849</c:v>
                </c:pt>
                <c:pt idx="700">
                  <c:v>0.51563462658617532</c:v>
                </c:pt>
                <c:pt idx="701">
                  <c:v>0.51324473696502237</c:v>
                </c:pt>
                <c:pt idx="702">
                  <c:v>0.51084686116191835</c:v>
                </c:pt>
                <c:pt idx="703">
                  <c:v>0.50844100998813846</c:v>
                </c:pt>
                <c:pt idx="704">
                  <c:v>0.50602719466506907</c:v>
                </c:pt>
                <c:pt idx="705">
                  <c:v>0.50360542682610743</c:v>
                </c:pt>
                <c:pt idx="706">
                  <c:v>0.50117571851852749</c:v>
                </c:pt>
                <c:pt idx="707">
                  <c:v>0.49873808220531346</c:v>
                </c:pt>
                <c:pt idx="708">
                  <c:v>0.49629253076696089</c:v>
                </c:pt>
                <c:pt idx="709">
                  <c:v>0.49383907750324341</c:v>
                </c:pt>
                <c:pt idx="710">
                  <c:v>0.49137773613494518</c:v>
                </c:pt>
                <c:pt idx="711">
                  <c:v>0.48890852080555891</c:v>
                </c:pt>
                <c:pt idx="712">
                  <c:v>0.48643144608294764</c:v>
                </c:pt>
                <c:pt idx="713">
                  <c:v>0.48394652696097096</c:v>
                </c:pt>
                <c:pt idx="714">
                  <c:v>0.48145377886107465</c:v>
                </c:pt>
                <c:pt idx="715">
                  <c:v>0.47895321763384202</c:v>
                </c:pt>
                <c:pt idx="716">
                  <c:v>0.4764448595605093</c:v>
                </c:pt>
                <c:pt idx="717">
                  <c:v>0.47392872135444031</c:v>
                </c:pt>
                <c:pt idx="718">
                  <c:v>0.47140482016256435</c:v>
                </c:pt>
                <c:pt idx="719">
                  <c:v>0.46887317356677283</c:v>
                </c:pt>
                <c:pt idx="720">
                  <c:v>0.46633379958527632</c:v>
                </c:pt>
                <c:pt idx="721">
                  <c:v>0.46378671667392157</c:v>
                </c:pt>
                <c:pt idx="722">
                  <c:v>0.46123194372746601</c:v>
                </c:pt>
                <c:pt idx="723">
                  <c:v>0.45866950008081175</c:v>
                </c:pt>
                <c:pt idx="724">
                  <c:v>0.45609940551019568</c:v>
                </c:pt>
                <c:pt idx="725">
                  <c:v>0.45352168023433825</c:v>
                </c:pt>
                <c:pt idx="726">
                  <c:v>0.45093634491554724</c:v>
                </c:pt>
                <c:pt idx="727">
                  <c:v>0.44834342066077892</c:v>
                </c:pt>
                <c:pt idx="728">
                  <c:v>0.44574292902265367</c:v>
                </c:pt>
                <c:pt idx="729">
                  <c:v>0.44313489200042622</c:v>
                </c:pt>
                <c:pt idx="730">
                  <c:v>0.44051933204091154</c:v>
                </c:pt>
                <c:pt idx="731">
                  <c:v>0.43789627203936354</c:v>
                </c:pt>
                <c:pt idx="732">
                  <c:v>0.43526573534030732</c:v>
                </c:pt>
                <c:pt idx="733">
                  <c:v>0.43262774573832408</c:v>
                </c:pt>
                <c:pt idx="734">
                  <c:v>0.42998232747878884</c:v>
                </c:pt>
                <c:pt idx="735">
                  <c:v>0.42732950525855928</c:v>
                </c:pt>
                <c:pt idx="736">
                  <c:v>0.42466930422661653</c:v>
                </c:pt>
                <c:pt idx="737">
                  <c:v>0.42200174998465612</c:v>
                </c:pt>
                <c:pt idx="738">
                  <c:v>0.41932686858762969</c:v>
                </c:pt>
                <c:pt idx="739">
                  <c:v>0.41664468654423636</c:v>
                </c:pt>
                <c:pt idx="740">
                  <c:v>0.41395523081736363</c:v>
                </c:pt>
                <c:pt idx="741">
                  <c:v>0.41125852882447689</c:v>
                </c:pt>
                <c:pt idx="742">
                  <c:v>0.40855460843795788</c:v>
                </c:pt>
                <c:pt idx="743">
                  <c:v>0.40584349798539032</c:v>
                </c:pt>
                <c:pt idx="744">
                  <c:v>0.4031252262497943</c:v>
                </c:pt>
                <c:pt idx="745">
                  <c:v>0.40039982246980643</c:v>
                </c:pt>
                <c:pt idx="746">
                  <c:v>0.39766731633980801</c:v>
                </c:pt>
                <c:pt idx="747">
                  <c:v>0.39492773800999825</c:v>
                </c:pt>
                <c:pt idx="748">
                  <c:v>0.39218111808641476</c:v>
                </c:pt>
                <c:pt idx="749">
                  <c:v>0.38942748763089807</c:v>
                </c:pt>
                <c:pt idx="750">
                  <c:v>0.38666687816100198</c:v>
                </c:pt>
                <c:pt idx="751">
                  <c:v>0.38389932164984941</c:v>
                </c:pt>
                <c:pt idx="752">
                  <c:v>0.38112485052593059</c:v>
                </c:pt>
                <c:pt idx="753">
                  <c:v>0.37834349767284714</c:v>
                </c:pt>
                <c:pt idx="754">
                  <c:v>0.37555529642899865</c:v>
                </c:pt>
                <c:pt idx="755">
                  <c:v>0.37276028058721355</c:v>
                </c:pt>
                <c:pt idx="756">
                  <c:v>0.36995848439432155</c:v>
                </c:pt>
                <c:pt idx="757">
                  <c:v>0.36714994255066979</c:v>
                </c:pt>
                <c:pt idx="758">
                  <c:v>0.36433469020958098</c:v>
                </c:pt>
                <c:pt idx="759">
                  <c:v>0.36151276297675372</c:v>
                </c:pt>
                <c:pt idx="760">
                  <c:v>0.35868419690960429</c:v>
                </c:pt>
                <c:pt idx="761">
                  <c:v>0.35584902851654987</c:v>
                </c:pt>
                <c:pt idx="762">
                  <c:v>0.35300729475623305</c:v>
                </c:pt>
                <c:pt idx="763">
                  <c:v>0.35015903303668772</c:v>
                </c:pt>
                <c:pt idx="764">
                  <c:v>0.34730428121444457</c:v>
                </c:pt>
                <c:pt idx="765">
                  <c:v>0.34444307759357817</c:v>
                </c:pt>
                <c:pt idx="766">
                  <c:v>0.34157546092469315</c:v>
                </c:pt>
                <c:pt idx="767">
                  <c:v>0.33870147040385212</c:v>
                </c:pt>
                <c:pt idx="768">
                  <c:v>0.33582114567144106</c:v>
                </c:pt>
                <c:pt idx="769">
                  <c:v>0.33293452681097646</c:v>
                </c:pt>
                <c:pt idx="770">
                  <c:v>0.33004165434785027</c:v>
                </c:pt>
                <c:pt idx="771">
                  <c:v>0.32714256924801577</c:v>
                </c:pt>
                <c:pt idx="772">
                  <c:v>0.32423731291661106</c:v>
                </c:pt>
                <c:pt idx="773">
                  <c:v>0.32132592719652286</c:v>
                </c:pt>
                <c:pt idx="774">
                  <c:v>0.31840845436688769</c:v>
                </c:pt>
                <c:pt idx="775">
                  <c:v>0.31548493714153403</c:v>
                </c:pt>
                <c:pt idx="776">
                  <c:v>0.31255541866736058</c:v>
                </c:pt>
                <c:pt idx="777">
                  <c:v>0.30961994252265512</c:v>
                </c:pt>
                <c:pt idx="778">
                  <c:v>0.30667855271535116</c:v>
                </c:pt>
                <c:pt idx="779">
                  <c:v>0.30373129368122331</c:v>
                </c:pt>
                <c:pt idx="780">
                  <c:v>0.3007782102820209</c:v>
                </c:pt>
                <c:pt idx="781">
                  <c:v>0.29781934780353914</c:v>
                </c:pt>
                <c:pt idx="782">
                  <c:v>0.29485475195363142</c:v>
                </c:pt>
                <c:pt idx="783">
                  <c:v>0.29188446886015651</c:v>
                </c:pt>
                <c:pt idx="784">
                  <c:v>0.28890854506886732</c:v>
                </c:pt>
                <c:pt idx="785">
                  <c:v>0.28592702754123533</c:v>
                </c:pt>
                <c:pt idx="786">
                  <c:v>0.28293996365221608</c:v>
                </c:pt>
                <c:pt idx="787">
                  <c:v>0.27994740118795147</c:v>
                </c:pt>
                <c:pt idx="788">
                  <c:v>0.27694938834341143</c:v>
                </c:pt>
                <c:pt idx="789">
                  <c:v>0.27394597371997409</c:v>
                </c:pt>
                <c:pt idx="790">
                  <c:v>0.27093720632294527</c:v>
                </c:pt>
                <c:pt idx="791">
                  <c:v>0.26792313555901592</c:v>
                </c:pt>
                <c:pt idx="792">
                  <c:v>0.2649038112336598</c:v>
                </c:pt>
                <c:pt idx="793">
                  <c:v>0.26187928354846945</c:v>
                </c:pt>
                <c:pt idx="794">
                  <c:v>0.25884960309843197</c:v>
                </c:pt>
                <c:pt idx="795">
                  <c:v>0.25581482086914509</c:v>
                </c:pt>
                <c:pt idx="796">
                  <c:v>0.25277498823397138</c:v>
                </c:pt>
                <c:pt idx="797">
                  <c:v>0.24973015695113343</c:v>
                </c:pt>
                <c:pt idx="798">
                  <c:v>0.24668037916075003</c:v>
                </c:pt>
                <c:pt idx="799">
                  <c:v>0.243625707381811</c:v>
                </c:pt>
                <c:pt idx="800">
                  <c:v>0.240566194509094</c:v>
                </c:pt>
                <c:pt idx="801">
                  <c:v>0.23750189381002185</c:v>
                </c:pt>
                <c:pt idx="802">
                  <c:v>0.23443285892146126</c:v>
                </c:pt>
                <c:pt idx="803">
                  <c:v>0.23135914384646317</c:v>
                </c:pt>
                <c:pt idx="804">
                  <c:v>0.22828080295094466</c:v>
                </c:pt>
                <c:pt idx="805">
                  <c:v>0.22519789096031284</c:v>
                </c:pt>
                <c:pt idx="806">
                  <c:v>0.22211046295603287</c:v>
                </c:pt>
                <c:pt idx="807">
                  <c:v>0.21901857437213634</c:v>
                </c:pt>
                <c:pt idx="808">
                  <c:v>0.2159222809916751</c:v>
                </c:pt>
                <c:pt idx="809">
                  <c:v>0.21282163894311734</c:v>
                </c:pt>
                <c:pt idx="810">
                  <c:v>0.20971670469668946</c:v>
                </c:pt>
                <c:pt idx="811">
                  <c:v>0.20660753506065976</c:v>
                </c:pt>
                <c:pt idx="812">
                  <c:v>0.20349418717756984</c:v>
                </c:pt>
                <c:pt idx="813">
                  <c:v>0.20037671852040995</c:v>
                </c:pt>
                <c:pt idx="814">
                  <c:v>0.19725518688873944</c:v>
                </c:pt>
                <c:pt idx="815">
                  <c:v>0.19412965040475638</c:v>
                </c:pt>
                <c:pt idx="816">
                  <c:v>0.19100016750931004</c:v>
                </c:pt>
                <c:pt idx="817">
                  <c:v>0.18786679695786512</c:v>
                </c:pt>
                <c:pt idx="818">
                  <c:v>0.1847295978164093</c:v>
                </c:pt>
                <c:pt idx="819">
                  <c:v>0.18158862945731247</c:v>
                </c:pt>
                <c:pt idx="820">
                  <c:v>0.17844395155513459</c:v>
                </c:pt>
                <c:pt idx="821">
                  <c:v>0.17529562408238064</c:v>
                </c:pt>
                <c:pt idx="822">
                  <c:v>0.17214370730520911</c:v>
                </c:pt>
                <c:pt idx="823">
                  <c:v>0.16898826177908866</c:v>
                </c:pt>
                <c:pt idx="824">
                  <c:v>0.16582934834440677</c:v>
                </c:pt>
                <c:pt idx="825">
                  <c:v>0.16266702812203082</c:v>
                </c:pt>
                <c:pt idx="826">
                  <c:v>0.1595013625088213</c:v>
                </c:pt>
                <c:pt idx="827">
                  <c:v>0.15633241317309854</c:v>
                </c:pt>
                <c:pt idx="828">
                  <c:v>0.1531602420500624</c:v>
                </c:pt>
                <c:pt idx="829">
                  <c:v>0.14998491133716874</c:v>
                </c:pt>
                <c:pt idx="830">
                  <c:v>0.14680648348945768</c:v>
                </c:pt>
                <c:pt idx="831">
                  <c:v>0.14362502121484155</c:v>
                </c:pt>
                <c:pt idx="832">
                  <c:v>0.14044058746934696</c:v>
                </c:pt>
                <c:pt idx="833">
                  <c:v>0.13725324545231521</c:v>
                </c:pt>
                <c:pt idx="834">
                  <c:v>0.13406305860156043</c:v>
                </c:pt>
                <c:pt idx="835">
                  <c:v>0.13087009058848798</c:v>
                </c:pt>
                <c:pt idx="836">
                  <c:v>0.12767440531317009</c:v>
                </c:pt>
                <c:pt idx="837">
                  <c:v>0.12447606689938417</c:v>
                </c:pt>
                <c:pt idx="838">
                  <c:v>0.12127513968961146</c:v>
                </c:pt>
                <c:pt idx="839">
                  <c:v>0.11807168823999747</c:v>
                </c:pt>
                <c:pt idx="840">
                  <c:v>0.11486577731527559</c:v>
                </c:pt>
                <c:pt idx="841">
                  <c:v>0.11165747188365438</c:v>
                </c:pt>
                <c:pt idx="842">
                  <c:v>0.10844683711166991</c:v>
                </c:pt>
                <c:pt idx="843">
                  <c:v>0.10523393835900141</c:v>
                </c:pt>
                <c:pt idx="844">
                  <c:v>0.1020188411732561</c:v>
                </c:pt>
                <c:pt idx="845">
                  <c:v>9.8801611284718649E-2</c:v>
                </c:pt>
                <c:pt idx="846">
                  <c:v>9.5582314601069696E-2</c:v>
                </c:pt>
                <c:pt idx="847">
                  <c:v>9.2361017202072904E-2</c:v>
                </c:pt>
                <c:pt idx="848">
                  <c:v>8.9137785334232222E-2</c:v>
                </c:pt>
                <c:pt idx="849">
                  <c:v>8.5912685405418299E-2</c:v>
                </c:pt>
                <c:pt idx="850">
                  <c:v>8.2685783979468463E-2</c:v>
                </c:pt>
                <c:pt idx="851">
                  <c:v>7.9457147770758185E-2</c:v>
                </c:pt>
                <c:pt idx="852">
                  <c:v>7.6226843638744768E-2</c:v>
                </c:pt>
                <c:pt idx="853">
                  <c:v>7.2994938582487401E-2</c:v>
                </c:pt>
                <c:pt idx="854">
                  <c:v>6.9761499735141674E-2</c:v>
                </c:pt>
                <c:pt idx="855">
                  <c:v>6.6526594358429003E-2</c:v>
                </c:pt>
                <c:pt idx="856">
                  <c:v>6.3290289837085956E-2</c:v>
                </c:pt>
                <c:pt idx="857">
                  <c:v>6.0052653673288825E-2</c:v>
                </c:pt>
                <c:pt idx="858">
                  <c:v>5.6813753481058993E-2</c:v>
                </c:pt>
                <c:pt idx="859">
                  <c:v>5.357365698064831E-2</c:v>
                </c:pt>
                <c:pt idx="860">
                  <c:v>5.0332431992904714E-2</c:v>
                </c:pt>
                <c:pt idx="861">
                  <c:v>4.709014643362075E-2</c:v>
                </c:pt>
                <c:pt idx="862">
                  <c:v>4.384686830786455E-2</c:v>
                </c:pt>
                <c:pt idx="863">
                  <c:v>4.060266570429516E-2</c:v>
                </c:pt>
                <c:pt idx="864">
                  <c:v>3.7357606789463871E-2</c:v>
                </c:pt>
                <c:pt idx="865">
                  <c:v>3.411175980209824E-2</c:v>
                </c:pt>
                <c:pt idx="866">
                  <c:v>3.0865193047378003E-2</c:v>
                </c:pt>
                <c:pt idx="867">
                  <c:v>2.7617974891195218E-2</c:v>
                </c:pt>
                <c:pt idx="868">
                  <c:v>2.4370173754405866E-2</c:v>
                </c:pt>
                <c:pt idx="869">
                  <c:v>2.1121858107070013E-2</c:v>
                </c:pt>
                <c:pt idx="870">
                  <c:v>1.7873096462684535E-2</c:v>
                </c:pt>
                <c:pt idx="871">
                  <c:v>1.4623957372406071E-2</c:v>
                </c:pt>
                <c:pt idx="872">
                  <c:v>1.1374509419270762E-2</c:v>
                </c:pt>
                <c:pt idx="873">
                  <c:v>8.1248212124033214E-3</c:v>
                </c:pt>
                <c:pt idx="874">
                  <c:v>4.8749613812262282E-3</c:v>
                </c:pt>
                <c:pt idx="875">
                  <c:v>1.6249985696628055E-3</c:v>
                </c:pt>
                <c:pt idx="876">
                  <c:v>-1.6249985696630276E-3</c:v>
                </c:pt>
                <c:pt idx="877">
                  <c:v>-4.8749613812266723E-3</c:v>
                </c:pt>
                <c:pt idx="878">
                  <c:v>-8.1248212124036545E-3</c:v>
                </c:pt>
                <c:pt idx="879">
                  <c:v>-1.1374509419270984E-2</c:v>
                </c:pt>
                <c:pt idx="880">
                  <c:v>-1.4623957372406515E-2</c:v>
                </c:pt>
                <c:pt idx="881">
                  <c:v>-1.7873096462684979E-2</c:v>
                </c:pt>
                <c:pt idx="882">
                  <c:v>-2.1121858107070457E-2</c:v>
                </c:pt>
                <c:pt idx="883">
                  <c:v>-2.4370173754406199E-2</c:v>
                </c:pt>
                <c:pt idx="884">
                  <c:v>-2.7617974891195551E-2</c:v>
                </c:pt>
                <c:pt idx="885">
                  <c:v>-3.0865193047378225E-2</c:v>
                </c:pt>
                <c:pt idx="886">
                  <c:v>-3.4111759802098574E-2</c:v>
                </c:pt>
                <c:pt idx="887">
                  <c:v>-3.7357606789464315E-2</c:v>
                </c:pt>
                <c:pt idx="888">
                  <c:v>-4.0602665704295715E-2</c:v>
                </c:pt>
                <c:pt idx="889">
                  <c:v>-4.3846868307864773E-2</c:v>
                </c:pt>
                <c:pt idx="890">
                  <c:v>-4.7090146433621083E-2</c:v>
                </c:pt>
                <c:pt idx="891">
                  <c:v>-5.0332431992905047E-2</c:v>
                </c:pt>
                <c:pt idx="892">
                  <c:v>-5.3573656980648643E-2</c:v>
                </c:pt>
                <c:pt idx="893">
                  <c:v>-5.6813753481059326E-2</c:v>
                </c:pt>
                <c:pt idx="894">
                  <c:v>-6.0052653673289269E-2</c:v>
                </c:pt>
                <c:pt idx="895">
                  <c:v>-6.32902898370864E-2</c:v>
                </c:pt>
                <c:pt idx="896">
                  <c:v>-6.6526594358429447E-2</c:v>
                </c:pt>
                <c:pt idx="897">
                  <c:v>-6.9761499735141896E-2</c:v>
                </c:pt>
                <c:pt idx="898">
                  <c:v>-7.2994938582487734E-2</c:v>
                </c:pt>
                <c:pt idx="899">
                  <c:v>-7.622684363874499E-2</c:v>
                </c:pt>
                <c:pt idx="900">
                  <c:v>-7.9457147770758407E-2</c:v>
                </c:pt>
                <c:pt idx="901">
                  <c:v>-8.2685783979468797E-2</c:v>
                </c:pt>
                <c:pt idx="902">
                  <c:v>-8.5912685405418632E-2</c:v>
                </c:pt>
                <c:pt idx="903">
                  <c:v>-8.9137785334232555E-2</c:v>
                </c:pt>
                <c:pt idx="904">
                  <c:v>-9.2361017202073237E-2</c:v>
                </c:pt>
                <c:pt idx="905">
                  <c:v>-9.5582314601069918E-2</c:v>
                </c:pt>
                <c:pt idx="906">
                  <c:v>-9.8801611284718982E-2</c:v>
                </c:pt>
                <c:pt idx="907">
                  <c:v>-0.10201884117325655</c:v>
                </c:pt>
                <c:pt idx="908">
                  <c:v>-0.10523393835900174</c:v>
                </c:pt>
                <c:pt idx="909">
                  <c:v>-0.10844683711167025</c:v>
                </c:pt>
                <c:pt idx="910">
                  <c:v>-0.11165747188365471</c:v>
                </c:pt>
                <c:pt idx="911">
                  <c:v>-0.11486577731527592</c:v>
                </c:pt>
                <c:pt idx="912">
                  <c:v>-0.1180716882399977</c:v>
                </c:pt>
                <c:pt idx="913">
                  <c:v>-0.1212751396896119</c:v>
                </c:pt>
                <c:pt idx="914">
                  <c:v>-0.12447606689938451</c:v>
                </c:pt>
                <c:pt idx="915">
                  <c:v>-0.12767440531317042</c:v>
                </c:pt>
                <c:pt idx="916">
                  <c:v>-0.13087009058848831</c:v>
                </c:pt>
                <c:pt idx="917">
                  <c:v>-0.13406305860156076</c:v>
                </c:pt>
                <c:pt idx="918">
                  <c:v>-0.13725324545231543</c:v>
                </c:pt>
                <c:pt idx="919">
                  <c:v>-0.14044058746934729</c:v>
                </c:pt>
                <c:pt idx="920">
                  <c:v>-0.143625021214842</c:v>
                </c:pt>
                <c:pt idx="921">
                  <c:v>-0.14680648348945802</c:v>
                </c:pt>
                <c:pt idx="922">
                  <c:v>-0.14998491133716918</c:v>
                </c:pt>
                <c:pt idx="923">
                  <c:v>-0.15316024205006284</c:v>
                </c:pt>
                <c:pt idx="924">
                  <c:v>-0.15633241317309898</c:v>
                </c:pt>
                <c:pt idx="925">
                  <c:v>-0.15950136250882174</c:v>
                </c:pt>
                <c:pt idx="926">
                  <c:v>-0.16266702812203104</c:v>
                </c:pt>
                <c:pt idx="927">
                  <c:v>-0.1658293483444071</c:v>
                </c:pt>
                <c:pt idx="928">
                  <c:v>-0.16898826177908899</c:v>
                </c:pt>
                <c:pt idx="929">
                  <c:v>-0.17214370730520945</c:v>
                </c:pt>
                <c:pt idx="930">
                  <c:v>-0.17529562408238086</c:v>
                </c:pt>
                <c:pt idx="931">
                  <c:v>-0.17844395155513482</c:v>
                </c:pt>
                <c:pt idx="932">
                  <c:v>-0.1815886294573128</c:v>
                </c:pt>
                <c:pt idx="933">
                  <c:v>-0.18472959781640963</c:v>
                </c:pt>
                <c:pt idx="934">
                  <c:v>-0.18786679695786535</c:v>
                </c:pt>
                <c:pt idx="935">
                  <c:v>-0.19100016750931048</c:v>
                </c:pt>
                <c:pt idx="936">
                  <c:v>-0.19412965040475649</c:v>
                </c:pt>
                <c:pt idx="937">
                  <c:v>-0.19725518688874</c:v>
                </c:pt>
                <c:pt idx="938">
                  <c:v>-0.20037671852040995</c:v>
                </c:pt>
                <c:pt idx="939">
                  <c:v>-0.20349418717757017</c:v>
                </c:pt>
                <c:pt idx="940">
                  <c:v>-0.20660753506065999</c:v>
                </c:pt>
                <c:pt idx="941">
                  <c:v>-0.20971670469668968</c:v>
                </c:pt>
                <c:pt idx="942">
                  <c:v>-0.21282163894311767</c:v>
                </c:pt>
                <c:pt idx="943">
                  <c:v>-0.21592228099167521</c:v>
                </c:pt>
                <c:pt idx="944">
                  <c:v>-0.21901857437213668</c:v>
                </c:pt>
                <c:pt idx="945">
                  <c:v>-0.22211046295603309</c:v>
                </c:pt>
                <c:pt idx="946">
                  <c:v>-0.22519789096031317</c:v>
                </c:pt>
                <c:pt idx="947">
                  <c:v>-0.22828080295094488</c:v>
                </c:pt>
                <c:pt idx="948">
                  <c:v>-0.2313591438464635</c:v>
                </c:pt>
                <c:pt idx="949">
                  <c:v>-0.23443285892146148</c:v>
                </c:pt>
                <c:pt idx="950">
                  <c:v>-0.23750189381002218</c:v>
                </c:pt>
                <c:pt idx="951">
                  <c:v>-0.24056619450909444</c:v>
                </c:pt>
                <c:pt idx="952">
                  <c:v>-0.24362570738181133</c:v>
                </c:pt>
                <c:pt idx="953">
                  <c:v>-0.24668037916075036</c:v>
                </c:pt>
                <c:pt idx="954">
                  <c:v>-0.24973015695113387</c:v>
                </c:pt>
                <c:pt idx="955">
                  <c:v>-0.2527749882339716</c:v>
                </c:pt>
                <c:pt idx="956">
                  <c:v>-0.25581482086914553</c:v>
                </c:pt>
                <c:pt idx="957">
                  <c:v>-0.25884960309843241</c:v>
                </c:pt>
                <c:pt idx="958">
                  <c:v>-0.26187928354846957</c:v>
                </c:pt>
                <c:pt idx="959">
                  <c:v>-0.26490381123366014</c:v>
                </c:pt>
                <c:pt idx="960">
                  <c:v>-0.26792313555901637</c:v>
                </c:pt>
                <c:pt idx="961">
                  <c:v>-0.27093720632294582</c:v>
                </c:pt>
                <c:pt idx="962">
                  <c:v>-0.27394597371997453</c:v>
                </c:pt>
                <c:pt idx="963">
                  <c:v>-0.27694938834341176</c:v>
                </c:pt>
                <c:pt idx="964">
                  <c:v>-0.27994740118795192</c:v>
                </c:pt>
                <c:pt idx="965">
                  <c:v>-0.28293996365221652</c:v>
                </c:pt>
                <c:pt idx="966">
                  <c:v>-0.28592702754123578</c:v>
                </c:pt>
                <c:pt idx="967">
                  <c:v>-0.28890854506886776</c:v>
                </c:pt>
                <c:pt idx="968">
                  <c:v>-0.29188446886015673</c:v>
                </c:pt>
                <c:pt idx="969">
                  <c:v>-0.29485475195363198</c:v>
                </c:pt>
                <c:pt idx="970">
                  <c:v>-0.29781934780353936</c:v>
                </c:pt>
                <c:pt idx="971">
                  <c:v>-0.30077821028202112</c:v>
                </c:pt>
                <c:pt idx="972">
                  <c:v>-0.30373129368122354</c:v>
                </c:pt>
                <c:pt idx="973">
                  <c:v>-0.30667855271535149</c:v>
                </c:pt>
                <c:pt idx="974">
                  <c:v>-0.30961994252265534</c:v>
                </c:pt>
                <c:pt idx="975">
                  <c:v>-0.3125554186673607</c:v>
                </c:pt>
                <c:pt idx="976">
                  <c:v>-0.31548493714153447</c:v>
                </c:pt>
                <c:pt idx="977">
                  <c:v>-0.31840845436688814</c:v>
                </c:pt>
                <c:pt idx="978">
                  <c:v>-0.3213259271965232</c:v>
                </c:pt>
                <c:pt idx="979">
                  <c:v>-0.3242373129166114</c:v>
                </c:pt>
                <c:pt idx="980">
                  <c:v>-0.3271425692480161</c:v>
                </c:pt>
                <c:pt idx="981">
                  <c:v>-0.3300416543478506</c:v>
                </c:pt>
                <c:pt idx="982">
                  <c:v>-0.33293452681097668</c:v>
                </c:pt>
                <c:pt idx="983">
                  <c:v>-0.3358211456714415</c:v>
                </c:pt>
                <c:pt idx="984">
                  <c:v>-0.33870147040385246</c:v>
                </c:pt>
                <c:pt idx="985">
                  <c:v>-0.34157546092469371</c:v>
                </c:pt>
                <c:pt idx="986">
                  <c:v>-0.34444307759357851</c:v>
                </c:pt>
                <c:pt idx="987">
                  <c:v>-0.3473042812144449</c:v>
                </c:pt>
                <c:pt idx="988">
                  <c:v>-0.35015903303668794</c:v>
                </c:pt>
                <c:pt idx="989">
                  <c:v>-0.35300729475623349</c:v>
                </c:pt>
                <c:pt idx="990">
                  <c:v>-0.35584902851655031</c:v>
                </c:pt>
                <c:pt idx="991">
                  <c:v>-0.35868419690960462</c:v>
                </c:pt>
                <c:pt idx="992">
                  <c:v>-0.36151276297675405</c:v>
                </c:pt>
                <c:pt idx="993">
                  <c:v>-0.3643346902095812</c:v>
                </c:pt>
                <c:pt idx="994">
                  <c:v>-0.36714994255067013</c:v>
                </c:pt>
                <c:pt idx="995">
                  <c:v>-0.36995848439432177</c:v>
                </c:pt>
                <c:pt idx="996">
                  <c:v>-0.37276028058721389</c:v>
                </c:pt>
                <c:pt idx="997">
                  <c:v>-0.37555529642899899</c:v>
                </c:pt>
                <c:pt idx="998">
                  <c:v>-0.37834349767284725</c:v>
                </c:pt>
                <c:pt idx="999">
                  <c:v>-0.38112485052593104</c:v>
                </c:pt>
                <c:pt idx="1000">
                  <c:v>-0.38389932164984986</c:v>
                </c:pt>
              </c:numCache>
            </c:numRef>
          </c:yVal>
          <c:smooth val="0"/>
          <c:extLst>
            <c:ext xmlns:c16="http://schemas.microsoft.com/office/drawing/2014/chart" uri="{C3380CC4-5D6E-409C-BE32-E72D297353CC}">
              <c16:uniqueId val="{00000001-FFD3-4D3F-BEFC-48558FD9BC87}"/>
            </c:ext>
          </c:extLst>
        </c:ser>
        <c:dLbls>
          <c:showLegendKey val="0"/>
          <c:showVal val="0"/>
          <c:showCatName val="0"/>
          <c:showSerName val="0"/>
          <c:showPercent val="0"/>
          <c:showBubbleSize val="0"/>
        </c:dLbls>
        <c:axId val="1339440544"/>
        <c:axId val="1339441504"/>
      </c:scatterChart>
      <c:valAx>
        <c:axId val="1339440544"/>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NZ"/>
                  <a:t>Transformed Input 3</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339441504"/>
        <c:crosses val="autoZero"/>
        <c:crossBetween val="midCat"/>
      </c:valAx>
      <c:valAx>
        <c:axId val="1339441504"/>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NZ"/>
                  <a:t>Trnasformed Ouput</a:t>
                </a:r>
              </a:p>
            </c:rich>
          </c:tx>
          <c:layout>
            <c:manualLayout>
              <c:xMode val="edge"/>
              <c:yMode val="edge"/>
              <c:x val="2.2222222222222223E-2"/>
              <c:y val="0.124556357538641"/>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3394405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a:t>Output</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'Model I1and2'!$K$13</c:f>
              <c:strCache>
                <c:ptCount val="1"/>
                <c:pt idx="0">
                  <c:v>Input1=1350 Fit</c:v>
                </c:pt>
              </c:strCache>
            </c:strRef>
          </c:tx>
          <c:spPr>
            <a:ln w="25400" cap="rnd">
              <a:solidFill>
                <a:schemeClr val="accent1"/>
              </a:solidFill>
              <a:round/>
            </a:ln>
            <a:effectLst/>
          </c:spPr>
          <c:marker>
            <c:symbol val="none"/>
          </c:marker>
          <c:xVal>
            <c:numRef>
              <c:f>'Model I1and2'!$H$6:$H$26</c:f>
              <c:numCache>
                <c:formatCode>General</c:formatCode>
                <c:ptCount val="21"/>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numCache>
            </c:numRef>
          </c:xVal>
          <c:yVal>
            <c:numRef>
              <c:f>'Model I1and2'!$I$6:$I$26</c:f>
              <c:numCache>
                <c:formatCode>General</c:formatCode>
                <c:ptCount val="21"/>
                <c:pt idx="0">
                  <c:v>59.199691815612731</c:v>
                </c:pt>
                <c:pt idx="1">
                  <c:v>61.192737277119249</c:v>
                </c:pt>
                <c:pt idx="2">
                  <c:v>62.815071205678898</c:v>
                </c:pt>
                <c:pt idx="3">
                  <c:v>64.135646890774581</c:v>
                </c:pt>
                <c:pt idx="4">
                  <c:v>65.210592134392968</c:v>
                </c:pt>
                <c:pt idx="5">
                  <c:v>66.085594824370602</c:v>
                </c:pt>
                <c:pt idx="6">
                  <c:v>66.797844785020615</c:v>
                </c:pt>
                <c:pt idx="7">
                  <c:v>67.377614438596083</c:v>
                </c:pt>
                <c:pt idx="8">
                  <c:v>67.84954545969471</c:v>
                </c:pt>
                <c:pt idx="9">
                  <c:v>68.23369610866655</c:v>
                </c:pt>
                <c:pt idx="10">
                  <c:v>68.546393758339903</c:v>
                </c:pt>
                <c:pt idx="11">
                  <c:v>68.800928848604471</c:v>
                </c:pt>
                <c:pt idx="12">
                  <c:v>69.008119763674244</c:v>
                </c:pt>
                <c:pt idx="13">
                  <c:v>69.176772640740552</c:v>
                </c:pt>
                <c:pt idx="14">
                  <c:v>69.314055653044278</c:v>
                </c:pt>
                <c:pt idx="15">
                  <c:v>69.42580367534319</c:v>
                </c:pt>
                <c:pt idx="16">
                  <c:v>69.516766280826332</c:v>
                </c:pt>
                <c:pt idx="17">
                  <c:v>69.590809609970435</c:v>
                </c:pt>
                <c:pt idx="18">
                  <c:v>69.651080691274913</c:v>
                </c:pt>
                <c:pt idx="19">
                  <c:v>69.700141197921525</c:v>
                </c:pt>
                <c:pt idx="20">
                  <c:v>69.740076325354579</c:v>
                </c:pt>
              </c:numCache>
            </c:numRef>
          </c:yVal>
          <c:smooth val="0"/>
          <c:extLst>
            <c:ext xmlns:c16="http://schemas.microsoft.com/office/drawing/2014/chart" uri="{C3380CC4-5D6E-409C-BE32-E72D297353CC}">
              <c16:uniqueId val="{00000000-07EA-47B3-9573-D015EBE6EDD7}"/>
            </c:ext>
          </c:extLst>
        </c:ser>
        <c:ser>
          <c:idx val="1"/>
          <c:order val="1"/>
          <c:tx>
            <c:strRef>
              <c:f>'Model I1and2'!$K$14</c:f>
              <c:strCache>
                <c:ptCount val="1"/>
                <c:pt idx="0">
                  <c:v>Input1=1350 Data</c:v>
                </c:pt>
              </c:strCache>
            </c:strRef>
          </c:tx>
          <c:spPr>
            <a:ln w="19050" cap="rnd">
              <a:noFill/>
              <a:round/>
            </a:ln>
            <a:effectLst/>
          </c:spPr>
          <c:marker>
            <c:symbol val="circle"/>
            <c:size val="10"/>
            <c:spPr>
              <a:solidFill>
                <a:schemeClr val="accent1"/>
              </a:solidFill>
              <a:ln w="9525">
                <a:noFill/>
              </a:ln>
              <a:effectLst/>
            </c:spPr>
          </c:marker>
          <c:xVal>
            <c:numRef>
              <c:f>'Model I1and2'!$D$6:$D$12</c:f>
              <c:numCache>
                <c:formatCode>General</c:formatCode>
                <c:ptCount val="7"/>
                <c:pt idx="0">
                  <c:v>150</c:v>
                </c:pt>
                <c:pt idx="1">
                  <c:v>120</c:v>
                </c:pt>
                <c:pt idx="2">
                  <c:v>90</c:v>
                </c:pt>
                <c:pt idx="3">
                  <c:v>60</c:v>
                </c:pt>
                <c:pt idx="4">
                  <c:v>30</c:v>
                </c:pt>
                <c:pt idx="5">
                  <c:v>15</c:v>
                </c:pt>
                <c:pt idx="6">
                  <c:v>0.01</c:v>
                </c:pt>
              </c:numCache>
            </c:numRef>
          </c:xVal>
          <c:yVal>
            <c:numRef>
              <c:f>'Model I1and2'!$E$6:$E$12</c:f>
              <c:numCache>
                <c:formatCode>General</c:formatCode>
                <c:ptCount val="7"/>
                <c:pt idx="0">
                  <c:v>69.116041415051598</c:v>
                </c:pt>
                <c:pt idx="1">
                  <c:v>66.422200000000004</c:v>
                </c:pt>
                <c:pt idx="2">
                  <c:v>69.612200000000001</c:v>
                </c:pt>
                <c:pt idx="3">
                  <c:v>75.120199999999997</c:v>
                </c:pt>
                <c:pt idx="4">
                  <c:v>77.877700000000004</c:v>
                </c:pt>
                <c:pt idx="5">
                  <c:v>64.321399999999997</c:v>
                </c:pt>
                <c:pt idx="6">
                  <c:v>60.359899999999996</c:v>
                </c:pt>
              </c:numCache>
            </c:numRef>
          </c:yVal>
          <c:smooth val="0"/>
          <c:extLst>
            <c:ext xmlns:c16="http://schemas.microsoft.com/office/drawing/2014/chart" uri="{C3380CC4-5D6E-409C-BE32-E72D297353CC}">
              <c16:uniqueId val="{00000001-07EA-47B3-9573-D015EBE6EDD7}"/>
            </c:ext>
          </c:extLst>
        </c:ser>
        <c:ser>
          <c:idx val="2"/>
          <c:order val="2"/>
          <c:tx>
            <c:strRef>
              <c:f>'Model I1and2'!$K$15</c:f>
              <c:strCache>
                <c:ptCount val="1"/>
                <c:pt idx="0">
                  <c:v>Input1=1250 Fit</c:v>
                </c:pt>
              </c:strCache>
            </c:strRef>
          </c:tx>
          <c:spPr>
            <a:ln w="19050" cap="rnd">
              <a:solidFill>
                <a:schemeClr val="accent2"/>
              </a:solidFill>
              <a:round/>
            </a:ln>
            <a:effectLst/>
          </c:spPr>
          <c:marker>
            <c:symbol val="none"/>
          </c:marker>
          <c:xVal>
            <c:numRef>
              <c:f>'Model I1and2'!$H$48:$H$68</c:f>
              <c:numCache>
                <c:formatCode>General</c:formatCode>
                <c:ptCount val="21"/>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numCache>
            </c:numRef>
          </c:xVal>
          <c:yVal>
            <c:numRef>
              <c:f>'Model I1and2'!$I$48:$I$68</c:f>
              <c:numCache>
                <c:formatCode>General</c:formatCode>
                <c:ptCount val="21"/>
                <c:pt idx="0">
                  <c:v>42.975329477656317</c:v>
                </c:pt>
                <c:pt idx="1">
                  <c:v>45.651824341499221</c:v>
                </c:pt>
                <c:pt idx="2">
                  <c:v>48.062404058602169</c:v>
                </c:pt>
                <c:pt idx="3">
                  <c:v>50.233487833507994</c:v>
                </c:pt>
                <c:pt idx="4">
                  <c:v>52.188870069663295</c:v>
                </c:pt>
                <c:pt idx="5">
                  <c:v>53.949981148685353</c:v>
                </c:pt>
                <c:pt idx="6">
                  <c:v>55.53612230068461</c:v>
                </c:pt>
                <c:pt idx="7">
                  <c:v>56.964677139748218</c:v>
                </c:pt>
                <c:pt idx="8">
                  <c:v>58.251302182948059</c:v>
                </c:pt>
                <c:pt idx="9">
                  <c:v>59.41009844090204</c:v>
                </c:pt>
                <c:pt idx="10">
                  <c:v>60.453765960468274</c:v>
                </c:pt>
                <c:pt idx="11">
                  <c:v>61.393743013311664</c:v>
                </c:pt>
                <c:pt idx="12">
                  <c:v>62.240331455806597</c:v>
                </c:pt>
                <c:pt idx="13">
                  <c:v>63.002809634181247</c:v>
                </c:pt>
                <c:pt idx="14">
                  <c:v>63.689534072308717</c:v>
                </c:pt>
                <c:pt idx="15">
                  <c:v>64.308031056611597</c:v>
                </c:pt>
                <c:pt idx="16">
                  <c:v>64.865079121822205</c:v>
                </c:pt>
                <c:pt idx="17">
                  <c:v>65.366783341616667</c:v>
                </c:pt>
                <c:pt idx="18">
                  <c:v>65.818642238324969</c:v>
                </c:pt>
                <c:pt idx="19">
                  <c:v>66.225608045026945</c:v>
                </c:pt>
                <c:pt idx="20">
                  <c:v>66.592140980487784</c:v>
                </c:pt>
              </c:numCache>
            </c:numRef>
          </c:yVal>
          <c:smooth val="0"/>
          <c:extLst>
            <c:ext xmlns:c16="http://schemas.microsoft.com/office/drawing/2014/chart" uri="{C3380CC4-5D6E-409C-BE32-E72D297353CC}">
              <c16:uniqueId val="{00000002-07EA-47B3-9573-D015EBE6EDD7}"/>
            </c:ext>
          </c:extLst>
        </c:ser>
        <c:ser>
          <c:idx val="3"/>
          <c:order val="3"/>
          <c:tx>
            <c:strRef>
              <c:f>'Model I1and2'!$K$16</c:f>
              <c:strCache>
                <c:ptCount val="1"/>
                <c:pt idx="0">
                  <c:v>Input1=1250 Data</c:v>
                </c:pt>
              </c:strCache>
            </c:strRef>
          </c:tx>
          <c:spPr>
            <a:ln w="19050" cap="rnd">
              <a:noFill/>
              <a:round/>
            </a:ln>
            <a:effectLst/>
          </c:spPr>
          <c:marker>
            <c:symbol val="square"/>
            <c:size val="9"/>
            <c:spPr>
              <a:solidFill>
                <a:schemeClr val="accent2"/>
              </a:solidFill>
              <a:ln w="9525">
                <a:noFill/>
              </a:ln>
              <a:effectLst/>
            </c:spPr>
          </c:marker>
          <c:xVal>
            <c:numRef>
              <c:f>'Model I1and2'!$D$13:$D$18</c:f>
              <c:numCache>
                <c:formatCode>General</c:formatCode>
                <c:ptCount val="6"/>
                <c:pt idx="0">
                  <c:v>120</c:v>
                </c:pt>
                <c:pt idx="1">
                  <c:v>94</c:v>
                </c:pt>
                <c:pt idx="2">
                  <c:v>60</c:v>
                </c:pt>
                <c:pt idx="3">
                  <c:v>45</c:v>
                </c:pt>
                <c:pt idx="4">
                  <c:v>30</c:v>
                </c:pt>
                <c:pt idx="5">
                  <c:v>15</c:v>
                </c:pt>
              </c:numCache>
            </c:numRef>
          </c:xVal>
          <c:yVal>
            <c:numRef>
              <c:f>'Model I1and2'!$E$13:$E$18</c:f>
              <c:numCache>
                <c:formatCode>General</c:formatCode>
                <c:ptCount val="6"/>
                <c:pt idx="0">
                  <c:v>60.146999999999991</c:v>
                </c:pt>
                <c:pt idx="1">
                  <c:v>53.255899999999997</c:v>
                </c:pt>
                <c:pt idx="2">
                  <c:v>54.191199999999995</c:v>
                </c:pt>
                <c:pt idx="3">
                  <c:v>50.617000000000004</c:v>
                </c:pt>
                <c:pt idx="4">
                  <c:v>39.694499999999998</c:v>
                </c:pt>
                <c:pt idx="5">
                  <c:v>38.4345</c:v>
                </c:pt>
              </c:numCache>
            </c:numRef>
          </c:yVal>
          <c:smooth val="0"/>
          <c:extLst>
            <c:ext xmlns:c16="http://schemas.microsoft.com/office/drawing/2014/chart" uri="{C3380CC4-5D6E-409C-BE32-E72D297353CC}">
              <c16:uniqueId val="{00000003-07EA-47B3-9573-D015EBE6EDD7}"/>
            </c:ext>
          </c:extLst>
        </c:ser>
        <c:ser>
          <c:idx val="4"/>
          <c:order val="4"/>
          <c:tx>
            <c:strRef>
              <c:f>'Model I1and2'!$K$17</c:f>
              <c:strCache>
                <c:ptCount val="1"/>
                <c:pt idx="0">
                  <c:v>Input1=1150 Fit</c:v>
                </c:pt>
              </c:strCache>
            </c:strRef>
          </c:tx>
          <c:spPr>
            <a:ln w="19050" cap="rnd">
              <a:solidFill>
                <a:srgbClr val="FF0000"/>
              </a:solidFill>
              <a:round/>
            </a:ln>
            <a:effectLst/>
          </c:spPr>
          <c:marker>
            <c:symbol val="none"/>
          </c:marker>
          <c:xVal>
            <c:numRef>
              <c:f>'Model I1and2'!$H$69:$H$89</c:f>
              <c:numCache>
                <c:formatCode>General</c:formatCode>
                <c:ptCount val="21"/>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numCache>
            </c:numRef>
          </c:xVal>
          <c:yVal>
            <c:numRef>
              <c:f>'Model I1and2'!$I$69:$I$89</c:f>
              <c:numCache>
                <c:formatCode>General</c:formatCode>
                <c:ptCount val="21"/>
                <c:pt idx="0">
                  <c:v>24.929644783716277</c:v>
                </c:pt>
                <c:pt idx="1">
                  <c:v>27.054290498438572</c:v>
                </c:pt>
                <c:pt idx="2">
                  <c:v>29.078589442053214</c:v>
                </c:pt>
                <c:pt idx="3">
                  <c:v>31.007280980941122</c:v>
                </c:pt>
                <c:pt idx="4">
                  <c:v>32.844880641757797</c:v>
                </c:pt>
                <c:pt idx="5">
                  <c:v>34.595690683357603</c:v>
                </c:pt>
                <c:pt idx="6">
                  <c:v>36.263810169407364</c:v>
                </c:pt>
                <c:pt idx="7">
                  <c:v>37.853144565271535</c:v>
                </c:pt>
                <c:pt idx="8">
                  <c:v>39.367414881637544</c:v>
                </c:pt>
                <c:pt idx="9">
                  <c:v>40.810166386288941</c:v>
                </c:pt>
                <c:pt idx="10">
                  <c:v>42.1847769044223</c:v>
                </c:pt>
                <c:pt idx="11">
                  <c:v>43.494464726941288</c:v>
                </c:pt>
                <c:pt idx="12">
                  <c:v>44.742296145242797</c:v>
                </c:pt>
                <c:pt idx="13">
                  <c:v>45.931192630136074</c:v>
                </c:pt>
                <c:pt idx="14">
                  <c:v>47.063937671702291</c:v>
                </c:pt>
                <c:pt idx="15">
                  <c:v>48.143183296108404</c:v>
                </c:pt>
                <c:pt idx="16">
                  <c:v>49.171456274632526</c:v>
                </c:pt>
                <c:pt idx="17">
                  <c:v>50.15116403943788</c:v>
                </c:pt>
                <c:pt idx="18">
                  <c:v>51.084600319945352</c:v>
                </c:pt>
                <c:pt idx="19">
                  <c:v>51.973950513000887</c:v>
                </c:pt>
                <c:pt idx="20">
                  <c:v>52.821296799410376</c:v>
                </c:pt>
              </c:numCache>
            </c:numRef>
          </c:yVal>
          <c:smooth val="0"/>
          <c:extLst>
            <c:ext xmlns:c16="http://schemas.microsoft.com/office/drawing/2014/chart" uri="{C3380CC4-5D6E-409C-BE32-E72D297353CC}">
              <c16:uniqueId val="{00000004-07EA-47B3-9573-D015EBE6EDD7}"/>
            </c:ext>
          </c:extLst>
        </c:ser>
        <c:ser>
          <c:idx val="5"/>
          <c:order val="5"/>
          <c:tx>
            <c:strRef>
              <c:f>'Model I1and2'!$K$18</c:f>
              <c:strCache>
                <c:ptCount val="1"/>
                <c:pt idx="0">
                  <c:v>Input1=1150 Data</c:v>
                </c:pt>
              </c:strCache>
            </c:strRef>
          </c:tx>
          <c:spPr>
            <a:ln w="19050" cap="rnd">
              <a:noFill/>
              <a:round/>
            </a:ln>
            <a:effectLst/>
          </c:spPr>
          <c:marker>
            <c:symbol val="triangle"/>
            <c:size val="11"/>
            <c:spPr>
              <a:solidFill>
                <a:srgbClr val="FF0000"/>
              </a:solidFill>
              <a:ln w="9525">
                <a:noFill/>
              </a:ln>
              <a:effectLst/>
            </c:spPr>
          </c:marker>
          <c:xVal>
            <c:numRef>
              <c:f>'Model I1and2'!$D$19:$D$21</c:f>
              <c:numCache>
                <c:formatCode>General</c:formatCode>
                <c:ptCount val="3"/>
                <c:pt idx="0">
                  <c:v>187</c:v>
                </c:pt>
                <c:pt idx="1">
                  <c:v>98</c:v>
                </c:pt>
                <c:pt idx="2">
                  <c:v>45</c:v>
                </c:pt>
              </c:numCache>
            </c:numRef>
          </c:xVal>
          <c:yVal>
            <c:numRef>
              <c:f>'Model I1and2'!$E$19:$E$21</c:f>
              <c:numCache>
                <c:formatCode>General</c:formatCode>
                <c:ptCount val="3"/>
                <c:pt idx="0">
                  <c:v>59.861399999999996</c:v>
                </c:pt>
                <c:pt idx="1">
                  <c:v>43.672400000000003</c:v>
                </c:pt>
                <c:pt idx="2">
                  <c:v>38.238299999999995</c:v>
                </c:pt>
              </c:numCache>
            </c:numRef>
          </c:yVal>
          <c:smooth val="0"/>
          <c:extLst>
            <c:ext xmlns:c16="http://schemas.microsoft.com/office/drawing/2014/chart" uri="{C3380CC4-5D6E-409C-BE32-E72D297353CC}">
              <c16:uniqueId val="{00000005-07EA-47B3-9573-D015EBE6EDD7}"/>
            </c:ext>
          </c:extLst>
        </c:ser>
        <c:dLbls>
          <c:showLegendKey val="0"/>
          <c:showVal val="0"/>
          <c:showCatName val="0"/>
          <c:showSerName val="0"/>
          <c:showPercent val="0"/>
          <c:showBubbleSize val="0"/>
        </c:dLbls>
        <c:axId val="1529199168"/>
        <c:axId val="1529199648"/>
      </c:scatterChart>
      <c:valAx>
        <c:axId val="1529199168"/>
        <c:scaling>
          <c:orientation val="minMax"/>
          <c:max val="2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NZ"/>
                  <a:t>Input 2</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529199648"/>
        <c:crosses val="autoZero"/>
        <c:crossBetween val="midCat"/>
      </c:valAx>
      <c:valAx>
        <c:axId val="1529199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NZ"/>
                  <a:t>%</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52919916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6</xdr:col>
      <xdr:colOff>123825</xdr:colOff>
      <xdr:row>2</xdr:row>
      <xdr:rowOff>4762</xdr:rowOff>
    </xdr:from>
    <xdr:to>
      <xdr:col>15</xdr:col>
      <xdr:colOff>409575</xdr:colOff>
      <xdr:row>20</xdr:row>
      <xdr:rowOff>57150</xdr:rowOff>
    </xdr:to>
    <xdr:graphicFrame macro="">
      <xdr:nvGraphicFramePr>
        <xdr:cNvPr id="4" name="Chart 3">
          <a:extLst>
            <a:ext uri="{FF2B5EF4-FFF2-40B4-BE49-F238E27FC236}">
              <a16:creationId xmlns:a16="http://schemas.microsoft.com/office/drawing/2014/main" id="{7470C639-01CD-52AC-487A-EE259825EA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276225</xdr:colOff>
      <xdr:row>2</xdr:row>
      <xdr:rowOff>142875</xdr:rowOff>
    </xdr:from>
    <xdr:to>
      <xdr:col>5</xdr:col>
      <xdr:colOff>504825</xdr:colOff>
      <xdr:row>16</xdr:row>
      <xdr:rowOff>0</xdr:rowOff>
    </xdr:to>
    <mc:AlternateContent xmlns:mc="http://schemas.openxmlformats.org/markup-compatibility/2006">
      <mc:Choice xmlns:a14="http://schemas.microsoft.com/office/drawing/2010/main" Requires="a14">
        <xdr:graphicFrame macro="">
          <xdr:nvGraphicFramePr>
            <xdr:cNvPr id="6" name="I1">
              <a:extLst>
                <a:ext uri="{FF2B5EF4-FFF2-40B4-BE49-F238E27FC236}">
                  <a16:creationId xmlns:a16="http://schemas.microsoft.com/office/drawing/2014/main" id="{90DB0E6F-DE9C-6832-6682-314BDC4AE9BE}"/>
                </a:ext>
              </a:extLst>
            </xdr:cNvPr>
            <xdr:cNvGraphicFramePr/>
          </xdr:nvGraphicFramePr>
          <xdr:xfrm>
            <a:off x="0" y="0"/>
            <a:ext cx="0" cy="0"/>
          </xdr:xfrm>
          <a:graphic>
            <a:graphicData uri="http://schemas.microsoft.com/office/drawing/2010/slicer">
              <sle:slicer xmlns:sle="http://schemas.microsoft.com/office/drawing/2010/slicer" name="I1"/>
            </a:graphicData>
          </a:graphic>
        </xdr:graphicFrame>
      </mc:Choice>
      <mc:Fallback>
        <xdr:sp macro="" textlink="">
          <xdr:nvSpPr>
            <xdr:cNvPr id="0" name=""/>
            <xdr:cNvSpPr>
              <a:spLocks noTextEdit="1"/>
            </xdr:cNvSpPr>
          </xdr:nvSpPr>
          <xdr:spPr>
            <a:xfrm>
              <a:off x="2266950" y="523875"/>
              <a:ext cx="1828800" cy="25241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133349</xdr:colOff>
      <xdr:row>9</xdr:row>
      <xdr:rowOff>71437</xdr:rowOff>
    </xdr:from>
    <xdr:to>
      <xdr:col>4</xdr:col>
      <xdr:colOff>790574</xdr:colOff>
      <xdr:row>20</xdr:row>
      <xdr:rowOff>57150</xdr:rowOff>
    </xdr:to>
    <xdr:graphicFrame macro="">
      <xdr:nvGraphicFramePr>
        <xdr:cNvPr id="2" name="Chart 1">
          <a:extLst>
            <a:ext uri="{FF2B5EF4-FFF2-40B4-BE49-F238E27FC236}">
              <a16:creationId xmlns:a16="http://schemas.microsoft.com/office/drawing/2014/main" id="{38AF3951-1855-905F-5CF1-181FC85A13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552450</xdr:colOff>
      <xdr:row>0</xdr:row>
      <xdr:rowOff>42861</xdr:rowOff>
    </xdr:from>
    <xdr:to>
      <xdr:col>12</xdr:col>
      <xdr:colOff>685800</xdr:colOff>
      <xdr:row>25</xdr:row>
      <xdr:rowOff>66675</xdr:rowOff>
    </xdr:to>
    <xdr:graphicFrame macro="">
      <xdr:nvGraphicFramePr>
        <xdr:cNvPr id="3" name="Chart 2">
          <a:extLst>
            <a:ext uri="{FF2B5EF4-FFF2-40B4-BE49-F238E27FC236}">
              <a16:creationId xmlns:a16="http://schemas.microsoft.com/office/drawing/2014/main" id="{4900A5CC-CDB2-E382-BE7B-837D43EAAD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123825</xdr:colOff>
      <xdr:row>27</xdr:row>
      <xdr:rowOff>42862</xdr:rowOff>
    </xdr:from>
    <xdr:to>
      <xdr:col>4</xdr:col>
      <xdr:colOff>742950</xdr:colOff>
      <xdr:row>38</xdr:row>
      <xdr:rowOff>28575</xdr:rowOff>
    </xdr:to>
    <xdr:graphicFrame macro="">
      <xdr:nvGraphicFramePr>
        <xdr:cNvPr id="4" name="Chart 3">
          <a:extLst>
            <a:ext uri="{FF2B5EF4-FFF2-40B4-BE49-F238E27FC236}">
              <a16:creationId xmlns:a16="http://schemas.microsoft.com/office/drawing/2014/main" id="{0AB12F9F-2CC2-6ABA-E60B-20BD0CCDD2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523875</xdr:colOff>
      <xdr:row>4</xdr:row>
      <xdr:rowOff>152400</xdr:rowOff>
    </xdr:from>
    <xdr:to>
      <xdr:col>20</xdr:col>
      <xdr:colOff>466725</xdr:colOff>
      <xdr:row>30</xdr:row>
      <xdr:rowOff>171450</xdr:rowOff>
    </xdr:to>
    <xdr:graphicFrame macro="">
      <xdr:nvGraphicFramePr>
        <xdr:cNvPr id="3" name="Chart 2">
          <a:extLst>
            <a:ext uri="{FF2B5EF4-FFF2-40B4-BE49-F238E27FC236}">
              <a16:creationId xmlns:a16="http://schemas.microsoft.com/office/drawing/2014/main" id="{83ED0C0E-CCF6-2E30-91FC-13F72AB836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0</xdr:colOff>
      <xdr:row>34</xdr:row>
      <xdr:rowOff>123825</xdr:rowOff>
    </xdr:from>
    <xdr:to>
      <xdr:col>26</xdr:col>
      <xdr:colOff>476250</xdr:colOff>
      <xdr:row>57</xdr:row>
      <xdr:rowOff>0</xdr:rowOff>
    </xdr:to>
    <xdr:pic>
      <xdr:nvPicPr>
        <xdr:cNvPr id="4" name="Picture 3">
          <a:extLst>
            <a:ext uri="{FF2B5EF4-FFF2-40B4-BE49-F238E27FC236}">
              <a16:creationId xmlns:a16="http://schemas.microsoft.com/office/drawing/2014/main" id="{A8BCAAC7-629C-E57A-AABB-101DA1060B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972800" y="6600825"/>
          <a:ext cx="5353050" cy="425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552450</xdr:colOff>
      <xdr:row>33</xdr:row>
      <xdr:rowOff>133350</xdr:rowOff>
    </xdr:from>
    <xdr:to>
      <xdr:col>17</xdr:col>
      <xdr:colOff>400050</xdr:colOff>
      <xdr:row>58</xdr:row>
      <xdr:rowOff>123825</xdr:rowOff>
    </xdr:to>
    <xdr:pic>
      <xdr:nvPicPr>
        <xdr:cNvPr id="5" name="Picture 4">
          <a:extLst>
            <a:ext uri="{FF2B5EF4-FFF2-40B4-BE49-F238E27FC236}">
              <a16:creationId xmlns:a16="http://schemas.microsoft.com/office/drawing/2014/main" id="{582D484A-3697-C260-3D78-C3161155EDC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19650" y="6419850"/>
          <a:ext cx="5943600" cy="475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180975</xdr:colOff>
      <xdr:row>4</xdr:row>
      <xdr:rowOff>100012</xdr:rowOff>
    </xdr:from>
    <xdr:to>
      <xdr:col>11</xdr:col>
      <xdr:colOff>485775</xdr:colOff>
      <xdr:row>18</xdr:row>
      <xdr:rowOff>176212</xdr:rowOff>
    </xdr:to>
    <xdr:graphicFrame macro="">
      <xdr:nvGraphicFramePr>
        <xdr:cNvPr id="2" name="Chart 1">
          <a:extLst>
            <a:ext uri="{FF2B5EF4-FFF2-40B4-BE49-F238E27FC236}">
              <a16:creationId xmlns:a16="http://schemas.microsoft.com/office/drawing/2014/main" id="{E33B522A-8129-9884-63EE-FE6B3D3FD6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266700</xdr:colOff>
      <xdr:row>22</xdr:row>
      <xdr:rowOff>38100</xdr:rowOff>
    </xdr:from>
    <xdr:to>
      <xdr:col>11</xdr:col>
      <xdr:colOff>571500</xdr:colOff>
      <xdr:row>36</xdr:row>
      <xdr:rowOff>114300</xdr:rowOff>
    </xdr:to>
    <xdr:graphicFrame macro="">
      <xdr:nvGraphicFramePr>
        <xdr:cNvPr id="3" name="Chart 2">
          <a:extLst>
            <a:ext uri="{FF2B5EF4-FFF2-40B4-BE49-F238E27FC236}">
              <a16:creationId xmlns:a16="http://schemas.microsoft.com/office/drawing/2014/main" id="{38FF08F9-6BA0-4E80-95C3-F627CF1409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409575</xdr:colOff>
      <xdr:row>4</xdr:row>
      <xdr:rowOff>142875</xdr:rowOff>
    </xdr:from>
    <xdr:to>
      <xdr:col>21</xdr:col>
      <xdr:colOff>104775</xdr:colOff>
      <xdr:row>19</xdr:row>
      <xdr:rowOff>28575</xdr:rowOff>
    </xdr:to>
    <xdr:graphicFrame macro="">
      <xdr:nvGraphicFramePr>
        <xdr:cNvPr id="4" name="Chart 3">
          <a:extLst>
            <a:ext uri="{FF2B5EF4-FFF2-40B4-BE49-F238E27FC236}">
              <a16:creationId xmlns:a16="http://schemas.microsoft.com/office/drawing/2014/main" id="{AB1D62FF-8EAF-464E-B43C-5A49DB22E9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495300</xdr:colOff>
      <xdr:row>23</xdr:row>
      <xdr:rowOff>47625</xdr:rowOff>
    </xdr:from>
    <xdr:to>
      <xdr:col>21</xdr:col>
      <xdr:colOff>190500</xdr:colOff>
      <xdr:row>37</xdr:row>
      <xdr:rowOff>123825</xdr:rowOff>
    </xdr:to>
    <xdr:graphicFrame macro="">
      <xdr:nvGraphicFramePr>
        <xdr:cNvPr id="5" name="Chart 4">
          <a:extLst>
            <a:ext uri="{FF2B5EF4-FFF2-40B4-BE49-F238E27FC236}">
              <a16:creationId xmlns:a16="http://schemas.microsoft.com/office/drawing/2014/main" id="{F91CE4FD-F44F-452C-8EAD-237793D940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28574</xdr:colOff>
      <xdr:row>3</xdr:row>
      <xdr:rowOff>4762</xdr:rowOff>
    </xdr:from>
    <xdr:to>
      <xdr:col>23</xdr:col>
      <xdr:colOff>361949</xdr:colOff>
      <xdr:row>25</xdr:row>
      <xdr:rowOff>0</xdr:rowOff>
    </xdr:to>
    <xdr:graphicFrame macro="">
      <xdr:nvGraphicFramePr>
        <xdr:cNvPr id="5" name="Chart 4">
          <a:extLst>
            <a:ext uri="{FF2B5EF4-FFF2-40B4-BE49-F238E27FC236}">
              <a16:creationId xmlns:a16="http://schemas.microsoft.com/office/drawing/2014/main" id="{20111E90-4307-B9C6-9ECF-5A71FB5F02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einrich.Badenhorst\Desktop\New%20folder\Mech%20Model.xlsx" TargetMode="External"/><Relationship Id="rId1" Type="http://schemas.openxmlformats.org/officeDocument/2006/relationships/externalLinkPath" Target="Mech%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SA MB008Ox"/>
      <sheetName val="SSA 0403 mix"/>
      <sheetName val="Conversion (Old)"/>
      <sheetName val="Coverage"/>
      <sheetName val="Crat (2)"/>
      <sheetName val="3D"/>
      <sheetName val="PSD&amp;BD"/>
      <sheetName val="Surface area Pred"/>
      <sheetName val="Surface area"/>
      <sheetName val="Crat"/>
      <sheetName val="Time (Fish)"/>
      <sheetName val="Time (AndF)"/>
      <sheetName val="Char"/>
    </sheetNames>
    <sheetDataSet>
      <sheetData sheetId="0"/>
      <sheetData sheetId="1"/>
      <sheetData sheetId="2"/>
      <sheetData sheetId="3"/>
      <sheetData sheetId="4"/>
      <sheetData sheetId="5"/>
      <sheetData sheetId="6"/>
      <sheetData sheetId="7"/>
      <sheetData sheetId="8"/>
      <sheetData sheetId="9"/>
      <sheetData sheetId="10"/>
      <sheetData sheetId="11">
        <row r="11">
          <cell r="AP11">
            <v>0</v>
          </cell>
          <cell r="AQ11">
            <v>59.199691815612731</v>
          </cell>
        </row>
        <row r="12">
          <cell r="AP12">
            <v>10</v>
          </cell>
          <cell r="AQ12">
            <v>61.192737277119249</v>
          </cell>
        </row>
        <row r="13">
          <cell r="AP13">
            <v>20</v>
          </cell>
          <cell r="AQ13">
            <v>62.815071205678898</v>
          </cell>
        </row>
        <row r="14">
          <cell r="AP14">
            <v>30</v>
          </cell>
          <cell r="AQ14">
            <v>64.135646890774581</v>
          </cell>
        </row>
        <row r="15">
          <cell r="AP15">
            <v>40</v>
          </cell>
          <cell r="AQ15">
            <v>65.210592134392968</v>
          </cell>
        </row>
        <row r="16">
          <cell r="AP16">
            <v>50</v>
          </cell>
          <cell r="AQ16">
            <v>66.085594824370602</v>
          </cell>
        </row>
        <row r="17">
          <cell r="AP17">
            <v>60</v>
          </cell>
          <cell r="AQ17">
            <v>66.797844785020615</v>
          </cell>
        </row>
        <row r="18">
          <cell r="AP18">
            <v>70</v>
          </cell>
          <cell r="AQ18">
            <v>67.377614438596083</v>
          </cell>
        </row>
        <row r="19">
          <cell r="AP19">
            <v>80</v>
          </cell>
          <cell r="AQ19">
            <v>67.84954545969471</v>
          </cell>
        </row>
        <row r="20">
          <cell r="AP20">
            <v>90</v>
          </cell>
          <cell r="AQ20">
            <v>68.23369610866655</v>
          </cell>
        </row>
        <row r="21">
          <cell r="AP21">
            <v>100</v>
          </cell>
          <cell r="AQ21">
            <v>68.546393758339903</v>
          </cell>
        </row>
        <row r="22">
          <cell r="AP22">
            <v>110</v>
          </cell>
          <cell r="AQ22">
            <v>68.800928848604471</v>
          </cell>
        </row>
        <row r="23">
          <cell r="AP23">
            <v>120</v>
          </cell>
          <cell r="AQ23">
            <v>69.008119763674244</v>
          </cell>
        </row>
        <row r="24">
          <cell r="AP24">
            <v>130</v>
          </cell>
          <cell r="AQ24">
            <v>69.176772640740552</v>
          </cell>
        </row>
        <row r="25">
          <cell r="AP25">
            <v>140</v>
          </cell>
          <cell r="AQ25">
            <v>69.314055653044278</v>
          </cell>
        </row>
        <row r="26">
          <cell r="AP26">
            <v>150</v>
          </cell>
          <cell r="AQ26">
            <v>69.42580367534319</v>
          </cell>
        </row>
        <row r="27">
          <cell r="AP27">
            <v>160</v>
          </cell>
          <cell r="AQ27">
            <v>69.516766280826332</v>
          </cell>
        </row>
        <row r="28">
          <cell r="AP28">
            <v>170</v>
          </cell>
          <cell r="AQ28">
            <v>69.590809609970435</v>
          </cell>
        </row>
        <row r="29">
          <cell r="AP29">
            <v>180</v>
          </cell>
          <cell r="AQ29">
            <v>69.651080691274913</v>
          </cell>
        </row>
        <row r="30">
          <cell r="AP30">
            <v>190</v>
          </cell>
          <cell r="AQ30">
            <v>69.700141197921525</v>
          </cell>
        </row>
        <row r="31">
          <cell r="AP31">
            <v>200</v>
          </cell>
          <cell r="AQ31">
            <v>69.740076325354579</v>
          </cell>
        </row>
        <row r="32">
          <cell r="AP32">
            <v>0</v>
          </cell>
          <cell r="AQ32">
            <v>51.824393330009563</v>
          </cell>
        </row>
        <row r="33">
          <cell r="AP33">
            <v>10</v>
          </cell>
          <cell r="AQ33">
            <v>54.318278145595201</v>
          </cell>
        </row>
        <row r="34">
          <cell r="AP34">
            <v>20</v>
          </cell>
          <cell r="AQ34">
            <v>56.468364907339641</v>
          </cell>
        </row>
        <row r="35">
          <cell r="AP35">
            <v>30</v>
          </cell>
          <cell r="AQ35">
            <v>58.322048387080905</v>
          </cell>
        </row>
        <row r="36">
          <cell r="AP36">
            <v>40</v>
          </cell>
          <cell r="AQ36">
            <v>59.920189682680437</v>
          </cell>
        </row>
        <row r="37">
          <cell r="S37">
            <v>120</v>
          </cell>
          <cell r="AP37">
            <v>50</v>
          </cell>
          <cell r="AQ37">
            <v>61.298016926982726</v>
          </cell>
        </row>
        <row r="38">
          <cell r="R38">
            <v>91.51</v>
          </cell>
          <cell r="U38">
            <v>2.6635399999999998</v>
          </cell>
          <cell r="V38">
            <v>5.8260800000000001</v>
          </cell>
          <cell r="AP38">
            <v>60</v>
          </cell>
          <cell r="AQ38">
            <v>62.485901828254512</v>
          </cell>
        </row>
        <row r="39">
          <cell r="AP39">
            <v>70</v>
          </cell>
          <cell r="AQ39">
            <v>63.510029159532564</v>
          </cell>
        </row>
        <row r="40">
          <cell r="AP40">
            <v>80</v>
          </cell>
          <cell r="AQ40">
            <v>64.392973954560915</v>
          </cell>
        </row>
        <row r="41">
          <cell r="AP41">
            <v>90</v>
          </cell>
          <cell r="AQ41">
            <v>65.154199133557739</v>
          </cell>
        </row>
        <row r="42">
          <cell r="AP42">
            <v>100</v>
          </cell>
          <cell r="AQ42">
            <v>65.810484528071129</v>
          </cell>
        </row>
        <row r="43">
          <cell r="AP43">
            <v>110</v>
          </cell>
          <cell r="AQ43">
            <v>66.376296762000678</v>
          </cell>
        </row>
        <row r="44">
          <cell r="AP44">
            <v>120</v>
          </cell>
          <cell r="AQ44">
            <v>66.864108142142257</v>
          </cell>
        </row>
        <row r="45">
          <cell r="AP45">
            <v>130</v>
          </cell>
          <cell r="AQ45">
            <v>67.284671587621361</v>
          </cell>
        </row>
        <row r="46">
          <cell r="V46">
            <v>16.134239957523</v>
          </cell>
          <cell r="W46">
            <v>14.749718627425301</v>
          </cell>
          <cell r="X46">
            <v>69.116041415051598</v>
          </cell>
          <cell r="Z46">
            <v>150</v>
          </cell>
          <cell r="AP46">
            <v>140</v>
          </cell>
          <cell r="AQ46">
            <v>67.647257658536532</v>
          </cell>
        </row>
        <row r="47">
          <cell r="V47">
            <v>17.477799999999998</v>
          </cell>
          <cell r="W47">
            <v>16.100000000000001</v>
          </cell>
          <cell r="X47">
            <v>66.422200000000004</v>
          </cell>
          <cell r="Z47">
            <v>120</v>
          </cell>
          <cell r="AP47">
            <v>150</v>
          </cell>
          <cell r="AQ47">
            <v>67.959858908680715</v>
          </cell>
        </row>
        <row r="48">
          <cell r="V48">
            <v>16.020799999999998</v>
          </cell>
          <cell r="W48">
            <v>14.366999999999999</v>
          </cell>
          <cell r="X48">
            <v>69.612200000000001</v>
          </cell>
          <cell r="Z48">
            <v>90</v>
          </cell>
          <cell r="AP48">
            <v>160</v>
          </cell>
          <cell r="AQ48">
            <v>68.22936606692609</v>
          </cell>
        </row>
        <row r="49">
          <cell r="V49">
            <v>13.704599999999999</v>
          </cell>
          <cell r="W49">
            <v>11.1752</v>
          </cell>
          <cell r="X49">
            <v>75.120199999999997</v>
          </cell>
          <cell r="Z49">
            <v>60</v>
          </cell>
          <cell r="AP49">
            <v>170</v>
          </cell>
          <cell r="AQ49">
            <v>68.461719930872562</v>
          </cell>
        </row>
        <row r="50">
          <cell r="V50">
            <v>11.9245</v>
          </cell>
          <cell r="W50">
            <v>10.197900000000001</v>
          </cell>
          <cell r="X50">
            <v>77.877700000000004</v>
          </cell>
          <cell r="Z50">
            <v>30</v>
          </cell>
          <cell r="AP50">
            <v>180</v>
          </cell>
          <cell r="AQ50">
            <v>68.662042320980262</v>
          </cell>
        </row>
        <row r="51">
          <cell r="V51">
            <v>18.761500000000002</v>
          </cell>
          <cell r="W51">
            <v>16.917099999999998</v>
          </cell>
          <cell r="X51">
            <v>64.321399999999997</v>
          </cell>
          <cell r="Z51">
            <v>15</v>
          </cell>
          <cell r="AP51">
            <v>190</v>
          </cell>
          <cell r="AQ51">
            <v>68.834748981833201</v>
          </cell>
        </row>
        <row r="52">
          <cell r="V52">
            <v>19.009799999999998</v>
          </cell>
          <cell r="W52">
            <v>20.630200000000002</v>
          </cell>
          <cell r="X52">
            <v>60.359899999999996</v>
          </cell>
          <cell r="Z52">
            <v>0.01</v>
          </cell>
          <cell r="AP52">
            <v>200</v>
          </cell>
          <cell r="AQ52">
            <v>68.983646919237643</v>
          </cell>
        </row>
        <row r="53">
          <cell r="V53">
            <v>17.880399999999998</v>
          </cell>
          <cell r="W53">
            <v>18.582000000000001</v>
          </cell>
          <cell r="X53">
            <v>63.537600000000005</v>
          </cell>
          <cell r="Z53">
            <v>47</v>
          </cell>
          <cell r="AP53">
            <v>0</v>
          </cell>
          <cell r="AQ53">
            <v>42.975329477656317</v>
          </cell>
        </row>
        <row r="54">
          <cell r="V54">
            <v>21.773899999999998</v>
          </cell>
          <cell r="W54">
            <v>26.305099999999999</v>
          </cell>
          <cell r="X54">
            <v>51.920999999999992</v>
          </cell>
          <cell r="Z54">
            <v>0.01</v>
          </cell>
          <cell r="AP54">
            <v>10</v>
          </cell>
          <cell r="AQ54">
            <v>45.651824341499221</v>
          </cell>
        </row>
        <row r="55">
          <cell r="V55">
            <v>18.244900000000001</v>
          </cell>
          <cell r="W55">
            <v>21.6081</v>
          </cell>
          <cell r="X55">
            <v>60.146999999999991</v>
          </cell>
          <cell r="Z55">
            <v>120</v>
          </cell>
          <cell r="AP55">
            <v>20</v>
          </cell>
          <cell r="AQ55">
            <v>48.062404058602169</v>
          </cell>
        </row>
        <row r="56">
          <cell r="V56">
            <v>20.591999999999999</v>
          </cell>
          <cell r="W56">
            <v>26.152100000000001</v>
          </cell>
          <cell r="X56">
            <v>53.255899999999997</v>
          </cell>
          <cell r="Z56">
            <v>94</v>
          </cell>
          <cell r="AP56">
            <v>30</v>
          </cell>
          <cell r="AQ56">
            <v>50.233487833507994</v>
          </cell>
        </row>
        <row r="57">
          <cell r="V57">
            <v>21.129000000000001</v>
          </cell>
          <cell r="W57">
            <v>24.6798</v>
          </cell>
          <cell r="X57">
            <v>54.191199999999995</v>
          </cell>
          <cell r="Z57">
            <v>60</v>
          </cell>
          <cell r="AP57">
            <v>40</v>
          </cell>
          <cell r="AQ57">
            <v>52.188870069663295</v>
          </cell>
        </row>
        <row r="58">
          <cell r="V58">
            <v>24.5853</v>
          </cell>
          <cell r="W58">
            <v>24.797699999999999</v>
          </cell>
          <cell r="X58">
            <v>50.617000000000004</v>
          </cell>
          <cell r="Z58">
            <v>45</v>
          </cell>
          <cell r="AP58">
            <v>50</v>
          </cell>
          <cell r="AQ58">
            <v>53.949981148685353</v>
          </cell>
        </row>
        <row r="59">
          <cell r="V59">
            <v>36.366100000000003</v>
          </cell>
          <cell r="W59">
            <v>23.939399999999999</v>
          </cell>
          <cell r="X59">
            <v>39.694499999999998</v>
          </cell>
          <cell r="Z59">
            <v>30</v>
          </cell>
          <cell r="AP59">
            <v>60</v>
          </cell>
          <cell r="AQ59">
            <v>55.53612230068461</v>
          </cell>
        </row>
        <row r="60">
          <cell r="V60">
            <v>36.220599999999997</v>
          </cell>
          <cell r="W60">
            <v>25.344899999999999</v>
          </cell>
          <cell r="X60">
            <v>38.4345</v>
          </cell>
          <cell r="Z60">
            <v>15</v>
          </cell>
          <cell r="AP60">
            <v>70</v>
          </cell>
          <cell r="AQ60">
            <v>56.964677139748218</v>
          </cell>
        </row>
        <row r="61">
          <cell r="V61">
            <v>28.383547504773698</v>
          </cell>
          <cell r="W61">
            <v>28.785364091448599</v>
          </cell>
          <cell r="X61">
            <v>42.831088403777599</v>
          </cell>
          <cell r="Z61">
            <v>0</v>
          </cell>
          <cell r="AP61">
            <v>80</v>
          </cell>
          <cell r="AQ61">
            <v>58.251302182948059</v>
          </cell>
        </row>
        <row r="62">
          <cell r="V62">
            <v>19.1859</v>
          </cell>
          <cell r="W62">
            <v>20.9527</v>
          </cell>
          <cell r="X62">
            <v>59.861399999999996</v>
          </cell>
          <cell r="Z62">
            <v>187</v>
          </cell>
          <cell r="AP62">
            <v>90</v>
          </cell>
          <cell r="AQ62">
            <v>59.41009844090204</v>
          </cell>
        </row>
        <row r="63">
          <cell r="V63">
            <v>29.942800000000002</v>
          </cell>
          <cell r="W63">
            <v>26.384800000000002</v>
          </cell>
          <cell r="X63">
            <v>43.672400000000003</v>
          </cell>
          <cell r="Z63">
            <v>98</v>
          </cell>
          <cell r="AP63">
            <v>100</v>
          </cell>
          <cell r="AQ63">
            <v>60.453765960468274</v>
          </cell>
        </row>
        <row r="64">
          <cell r="V64">
            <v>34.251199999999997</v>
          </cell>
          <cell r="W64">
            <v>27.5105</v>
          </cell>
          <cell r="X64">
            <v>38.238299999999995</v>
          </cell>
          <cell r="Z64">
            <v>45</v>
          </cell>
          <cell r="AP64">
            <v>110</v>
          </cell>
          <cell r="AQ64">
            <v>61.393743013311664</v>
          </cell>
        </row>
        <row r="65">
          <cell r="V65">
            <v>35.912485835759597</v>
          </cell>
          <cell r="W65">
            <v>32.045764004458398</v>
          </cell>
          <cell r="X65">
            <v>32.041750159781799</v>
          </cell>
          <cell r="Z65">
            <v>0</v>
          </cell>
          <cell r="AP65">
            <v>120</v>
          </cell>
          <cell r="AQ65">
            <v>62.240331455806597</v>
          </cell>
        </row>
        <row r="66">
          <cell r="AP66">
            <v>130</v>
          </cell>
          <cell r="AQ66">
            <v>63.002809634181247</v>
          </cell>
        </row>
        <row r="67">
          <cell r="AP67">
            <v>140</v>
          </cell>
          <cell r="AQ67">
            <v>63.689534072308717</v>
          </cell>
        </row>
        <row r="68">
          <cell r="AP68">
            <v>150</v>
          </cell>
          <cell r="AQ68">
            <v>64.308031056611597</v>
          </cell>
        </row>
        <row r="69">
          <cell r="AP69">
            <v>160</v>
          </cell>
          <cell r="AQ69">
            <v>64.865079121822205</v>
          </cell>
        </row>
        <row r="70">
          <cell r="AP70">
            <v>170</v>
          </cell>
          <cell r="AQ70">
            <v>65.366783341616667</v>
          </cell>
        </row>
        <row r="71">
          <cell r="AP71">
            <v>180</v>
          </cell>
          <cell r="AQ71">
            <v>65.818642238324969</v>
          </cell>
        </row>
        <row r="72">
          <cell r="AP72">
            <v>190</v>
          </cell>
          <cell r="AQ72">
            <v>66.225608045026945</v>
          </cell>
        </row>
        <row r="73">
          <cell r="AP73">
            <v>200</v>
          </cell>
          <cell r="AQ73">
            <v>66.592140980487784</v>
          </cell>
        </row>
        <row r="74">
          <cell r="AP74">
            <v>0</v>
          </cell>
          <cell r="AQ74">
            <v>24.929644783716277</v>
          </cell>
        </row>
        <row r="75">
          <cell r="AP75">
            <v>10</v>
          </cell>
          <cell r="AQ75">
            <v>27.054290498438572</v>
          </cell>
        </row>
        <row r="76">
          <cell r="AP76">
            <v>20</v>
          </cell>
          <cell r="AQ76">
            <v>29.078589442053214</v>
          </cell>
        </row>
        <row r="77">
          <cell r="AP77">
            <v>30</v>
          </cell>
          <cell r="AQ77">
            <v>31.007280980941122</v>
          </cell>
        </row>
        <row r="78">
          <cell r="AP78">
            <v>40</v>
          </cell>
          <cell r="AQ78">
            <v>32.844880641757797</v>
          </cell>
        </row>
        <row r="79">
          <cell r="AP79">
            <v>50</v>
          </cell>
          <cell r="AQ79">
            <v>34.595690683357603</v>
          </cell>
        </row>
        <row r="80">
          <cell r="AP80">
            <v>60</v>
          </cell>
          <cell r="AQ80">
            <v>36.263810169407364</v>
          </cell>
        </row>
        <row r="81">
          <cell r="AP81">
            <v>70</v>
          </cell>
          <cell r="AQ81">
            <v>37.853144565271535</v>
          </cell>
        </row>
        <row r="82">
          <cell r="AP82">
            <v>80</v>
          </cell>
          <cell r="AQ82">
            <v>39.367414881637544</v>
          </cell>
        </row>
        <row r="83">
          <cell r="AP83">
            <v>90</v>
          </cell>
          <cell r="AQ83">
            <v>40.810166386288941</v>
          </cell>
        </row>
        <row r="84">
          <cell r="AP84">
            <v>100</v>
          </cell>
          <cell r="AQ84">
            <v>42.1847769044223</v>
          </cell>
        </row>
        <row r="85">
          <cell r="AP85">
            <v>110</v>
          </cell>
          <cell r="AQ85">
            <v>43.494464726941288</v>
          </cell>
        </row>
        <row r="86">
          <cell r="AP86">
            <v>120</v>
          </cell>
          <cell r="AQ86">
            <v>44.742296145242797</v>
          </cell>
        </row>
        <row r="87">
          <cell r="AP87">
            <v>130</v>
          </cell>
          <cell r="AQ87">
            <v>45.931192630136074</v>
          </cell>
        </row>
        <row r="88">
          <cell r="AP88">
            <v>140</v>
          </cell>
          <cell r="AQ88">
            <v>47.063937671702291</v>
          </cell>
        </row>
        <row r="89">
          <cell r="AP89">
            <v>150</v>
          </cell>
          <cell r="AQ89">
            <v>48.143183296108404</v>
          </cell>
        </row>
        <row r="90">
          <cell r="AP90">
            <v>160</v>
          </cell>
          <cell r="AQ90">
            <v>49.171456274632526</v>
          </cell>
        </row>
        <row r="91">
          <cell r="AP91">
            <v>170</v>
          </cell>
          <cell r="AQ91">
            <v>50.15116403943788</v>
          </cell>
        </row>
        <row r="92">
          <cell r="AP92">
            <v>180</v>
          </cell>
          <cell r="AQ92">
            <v>51.084600319945352</v>
          </cell>
        </row>
        <row r="93">
          <cell r="AP93">
            <v>190</v>
          </cell>
          <cell r="AQ93">
            <v>51.973950513000887</v>
          </cell>
        </row>
        <row r="94">
          <cell r="AP94">
            <v>200</v>
          </cell>
          <cell r="AQ94">
            <v>52.821296799410376</v>
          </cell>
        </row>
      </sheetData>
      <sheetData sheetId="1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r. Heinrich Badenhorst" refreshedDate="45674.66264166667" createdVersion="8" refreshedVersion="8" minRefreshableVersion="3" recordCount="27" xr:uid="{E104C2BB-D6A4-4018-9329-4EA4E57968C3}">
  <cacheSource type="worksheet">
    <worksheetSource ref="B3:G30" sheet="DataSet1"/>
  </cacheSource>
  <cacheFields count="6">
    <cacheField name="I1" numFmtId="0">
      <sharedItems containsSemiMixedTypes="0" containsString="0" containsNumber="1" minValue="34.6" maxValue="119.6" count="3">
        <n v="34.6"/>
        <n v="107.8"/>
        <n v="119.6"/>
      </sharedItems>
    </cacheField>
    <cacheField name="I2" numFmtId="0">
      <sharedItems containsSemiMixedTypes="0" containsString="0" containsNumber="1" minValue="1.9" maxValue="10" count="3">
        <n v="10"/>
        <n v="5.7"/>
        <n v="1.9"/>
      </sharedItems>
    </cacheField>
    <cacheField name="I3" numFmtId="0">
      <sharedItems containsSemiMixedTypes="0" containsString="0" containsNumber="1" minValue="0.75" maxValue="1.3" count="3">
        <n v="0.75"/>
        <n v="1"/>
        <n v="1.3"/>
      </sharedItems>
    </cacheField>
    <cacheField name="O1" numFmtId="0">
      <sharedItems containsSemiMixedTypes="0" containsString="0" containsNumber="1" minValue="19.34" maxValue="153.4" count="27">
        <n v="29.71"/>
        <n v="27.92"/>
        <n v="28.18"/>
        <n v="27.72"/>
        <n v="26.64"/>
        <n v="25.39"/>
        <n v="26.12"/>
        <n v="21.7"/>
        <n v="19.34"/>
        <n v="77.81"/>
        <n v="153.4"/>
        <n v="99.87"/>
        <n v="66.400000000000006"/>
        <n v="45.13"/>
        <n v="51.8"/>
        <n v="55.99"/>
        <n v="79.11"/>
        <n v="55.77"/>
        <n v="81.760000000000005"/>
        <n v="55.71"/>
        <n v="65.64"/>
        <n v="68.959999999999994"/>
        <n v="68.87"/>
        <n v="59.59"/>
        <n v="57.72"/>
        <n v="47.02"/>
        <n v="53.61"/>
      </sharedItems>
    </cacheField>
    <cacheField name="O2" numFmtId="0">
      <sharedItems containsSemiMixedTypes="0" containsString="0" containsNumber="1" containsInteger="1" minValue="632" maxValue="755"/>
    </cacheField>
    <cacheField name="O3" numFmtId="0">
      <sharedItems containsSemiMixedTypes="0" containsString="0" containsNumber="1" containsInteger="1" minValue="38" maxValue="89" count="18">
        <n v="70"/>
        <n v="83"/>
        <n v="85"/>
        <n v="82"/>
        <n v="88"/>
        <n v="86"/>
        <n v="89"/>
        <n v="46"/>
        <n v="38"/>
        <n v="49"/>
        <n v="72"/>
        <n v="78"/>
        <n v="66"/>
        <n v="40"/>
        <n v="58"/>
        <n v="65"/>
        <n v="81"/>
        <n v="75"/>
      </sharedItems>
    </cacheField>
  </cacheFields>
  <extLst>
    <ext xmlns:x14="http://schemas.microsoft.com/office/spreadsheetml/2009/9/main" uri="{725AE2AE-9491-48be-B2B4-4EB974FC3084}">
      <x14:pivotCacheDefinition pivotCacheId="17992176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
  <r>
    <x v="0"/>
    <x v="0"/>
    <x v="0"/>
    <x v="0"/>
    <n v="697"/>
    <x v="0"/>
  </r>
  <r>
    <x v="0"/>
    <x v="0"/>
    <x v="1"/>
    <x v="1"/>
    <n v="710"/>
    <x v="1"/>
  </r>
  <r>
    <x v="0"/>
    <x v="0"/>
    <x v="2"/>
    <x v="2"/>
    <n v="714"/>
    <x v="2"/>
  </r>
  <r>
    <x v="0"/>
    <x v="1"/>
    <x v="0"/>
    <x v="3"/>
    <n v="755"/>
    <x v="3"/>
  </r>
  <r>
    <x v="0"/>
    <x v="1"/>
    <x v="1"/>
    <x v="4"/>
    <n v="746"/>
    <x v="2"/>
  </r>
  <r>
    <x v="0"/>
    <x v="1"/>
    <x v="2"/>
    <x v="5"/>
    <n v="736"/>
    <x v="4"/>
  </r>
  <r>
    <x v="0"/>
    <x v="2"/>
    <x v="0"/>
    <x v="6"/>
    <n v="683"/>
    <x v="5"/>
  </r>
  <r>
    <x v="0"/>
    <x v="2"/>
    <x v="1"/>
    <x v="7"/>
    <n v="685"/>
    <x v="6"/>
  </r>
  <r>
    <x v="0"/>
    <x v="2"/>
    <x v="2"/>
    <x v="8"/>
    <n v="673"/>
    <x v="1"/>
  </r>
  <r>
    <x v="1"/>
    <x v="0"/>
    <x v="0"/>
    <x v="9"/>
    <n v="666"/>
    <x v="7"/>
  </r>
  <r>
    <x v="1"/>
    <x v="0"/>
    <x v="1"/>
    <x v="10"/>
    <n v="666"/>
    <x v="8"/>
  </r>
  <r>
    <x v="1"/>
    <x v="0"/>
    <x v="2"/>
    <x v="11"/>
    <n v="666"/>
    <x v="9"/>
  </r>
  <r>
    <x v="1"/>
    <x v="1"/>
    <x v="0"/>
    <x v="12"/>
    <n v="714"/>
    <x v="0"/>
  </r>
  <r>
    <x v="1"/>
    <x v="1"/>
    <x v="1"/>
    <x v="13"/>
    <n v="731"/>
    <x v="10"/>
  </r>
  <r>
    <x v="1"/>
    <x v="1"/>
    <x v="2"/>
    <x v="14"/>
    <n v="725"/>
    <x v="0"/>
  </r>
  <r>
    <x v="1"/>
    <x v="2"/>
    <x v="0"/>
    <x v="15"/>
    <n v="699"/>
    <x v="11"/>
  </r>
  <r>
    <x v="1"/>
    <x v="2"/>
    <x v="1"/>
    <x v="16"/>
    <n v="668"/>
    <x v="9"/>
  </r>
  <r>
    <x v="1"/>
    <x v="2"/>
    <x v="2"/>
    <x v="17"/>
    <n v="698"/>
    <x v="12"/>
  </r>
  <r>
    <x v="2"/>
    <x v="0"/>
    <x v="0"/>
    <x v="18"/>
    <n v="690"/>
    <x v="13"/>
  </r>
  <r>
    <x v="2"/>
    <x v="0"/>
    <x v="1"/>
    <x v="19"/>
    <n v="690"/>
    <x v="13"/>
  </r>
  <r>
    <x v="2"/>
    <x v="0"/>
    <x v="2"/>
    <x v="20"/>
    <n v="690"/>
    <x v="13"/>
  </r>
  <r>
    <x v="2"/>
    <x v="1"/>
    <x v="0"/>
    <x v="21"/>
    <n v="635"/>
    <x v="9"/>
  </r>
  <r>
    <x v="2"/>
    <x v="1"/>
    <x v="1"/>
    <x v="22"/>
    <n v="635"/>
    <x v="14"/>
  </r>
  <r>
    <x v="2"/>
    <x v="1"/>
    <x v="2"/>
    <x v="23"/>
    <n v="632"/>
    <x v="15"/>
  </r>
  <r>
    <x v="2"/>
    <x v="2"/>
    <x v="0"/>
    <x v="24"/>
    <n v="683"/>
    <x v="16"/>
  </r>
  <r>
    <x v="2"/>
    <x v="2"/>
    <x v="1"/>
    <x v="25"/>
    <n v="662"/>
    <x v="0"/>
  </r>
  <r>
    <x v="2"/>
    <x v="2"/>
    <x v="2"/>
    <x v="26"/>
    <n v="682"/>
    <x v="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553765-4EA3-4B48-828E-D7B90CD8C2D3}" name="PivotTable12"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16" firstHeaderRow="1" firstDataRow="2" firstDataCol="1"/>
  <pivotFields count="6">
    <pivotField axis="axisCol" showAll="0" defaultSubtotal="0">
      <items count="3">
        <item h="1" x="0"/>
        <item h="1" x="1"/>
        <item x="2"/>
      </items>
    </pivotField>
    <pivotField axis="axisRow" showAll="0" defaultSubtotal="0">
      <items count="3">
        <item x="2"/>
        <item x="1"/>
        <item x="0"/>
      </items>
    </pivotField>
    <pivotField axis="axisRow" showAll="0" defaultSubtotal="0">
      <items count="3">
        <item x="0"/>
        <item x="1"/>
        <item x="2"/>
      </items>
    </pivotField>
    <pivotField showAll="0" defaultSubtotal="0"/>
    <pivotField showAll="0" defaultSubtotal="0"/>
    <pivotField dataField="1" showAll="0" defaultSubtotal="0">
      <items count="18">
        <item x="8"/>
        <item x="13"/>
        <item x="7"/>
        <item x="9"/>
        <item x="14"/>
        <item x="15"/>
        <item x="12"/>
        <item x="0"/>
        <item x="10"/>
        <item x="17"/>
        <item x="11"/>
        <item x="16"/>
        <item x="3"/>
        <item x="1"/>
        <item x="2"/>
        <item x="5"/>
        <item x="4"/>
        <item x="6"/>
      </items>
    </pivotField>
  </pivotFields>
  <rowFields count="2">
    <field x="1"/>
    <field x="2"/>
  </rowFields>
  <rowItems count="12">
    <i>
      <x/>
    </i>
    <i r="1">
      <x/>
    </i>
    <i r="1">
      <x v="1"/>
    </i>
    <i r="1">
      <x v="2"/>
    </i>
    <i>
      <x v="1"/>
    </i>
    <i r="1">
      <x/>
    </i>
    <i r="1">
      <x v="1"/>
    </i>
    <i r="1">
      <x v="2"/>
    </i>
    <i>
      <x v="2"/>
    </i>
    <i r="1">
      <x/>
    </i>
    <i r="1">
      <x v="1"/>
    </i>
    <i r="1">
      <x v="2"/>
    </i>
  </rowItems>
  <colFields count="1">
    <field x="0"/>
  </colFields>
  <colItems count="1">
    <i>
      <x v="2"/>
    </i>
  </colItems>
  <dataFields count="1">
    <dataField name="Average of O3" fld="5"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AF9B59-6EC9-40D0-B9EA-09CBBA2AE1E5}" name="PivotTable5"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2:E27" firstHeaderRow="1" firstDataRow="2" firstDataCol="1"/>
  <pivotFields count="6">
    <pivotField axis="axisCol" showAll="0">
      <items count="4">
        <item x="0"/>
        <item x="1"/>
        <item x="2"/>
        <item t="default"/>
      </items>
    </pivotField>
    <pivotField showAll="0">
      <items count="4">
        <item x="2"/>
        <item x="1"/>
        <item x="0"/>
        <item t="default"/>
      </items>
    </pivotField>
    <pivotField axis="axisRow" showAll="0">
      <items count="4">
        <item x="0"/>
        <item x="1"/>
        <item x="2"/>
        <item t="default"/>
      </items>
    </pivotField>
    <pivotField showAll="0"/>
    <pivotField showAll="0"/>
    <pivotField dataField="1" showAll="0"/>
  </pivotFields>
  <rowFields count="1">
    <field x="2"/>
  </rowFields>
  <rowItems count="4">
    <i>
      <x/>
    </i>
    <i>
      <x v="1"/>
    </i>
    <i>
      <x v="2"/>
    </i>
    <i t="grand">
      <x/>
    </i>
  </rowItems>
  <colFields count="1">
    <field x="0"/>
  </colFields>
  <colItems count="4">
    <i>
      <x/>
    </i>
    <i>
      <x v="1"/>
    </i>
    <i>
      <x v="2"/>
    </i>
    <i t="grand">
      <x/>
    </i>
  </colItems>
  <dataFields count="1">
    <dataField name="StdDev of O3" fld="5" subtotal="stdDev" baseField="1"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7ED3F1-713D-4D5C-A782-4F879567E962}" name="PivotTable4"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S2:W16" firstHeaderRow="1" firstDataRow="2" firstDataCol="1"/>
  <pivotFields count="6">
    <pivotField axis="axisCol" showAll="0">
      <items count="4">
        <item x="0"/>
        <item x="1"/>
        <item x="2"/>
        <item t="default"/>
      </items>
    </pivotField>
    <pivotField axis="axisRow" showAll="0">
      <items count="4">
        <item x="2"/>
        <item x="1"/>
        <item x="0"/>
        <item t="default"/>
      </items>
    </pivotField>
    <pivotField axis="axisRow" showAll="0">
      <items count="4">
        <item x="0"/>
        <item x="1"/>
        <item x="2"/>
        <item t="default"/>
      </items>
    </pivotField>
    <pivotField showAll="0"/>
    <pivotField showAll="0"/>
    <pivotField dataField="1" showAll="0"/>
  </pivotFields>
  <rowFields count="2">
    <field x="2"/>
    <field x="1"/>
  </rowFields>
  <rowItems count="13">
    <i>
      <x/>
    </i>
    <i r="1">
      <x/>
    </i>
    <i r="1">
      <x v="1"/>
    </i>
    <i r="1">
      <x v="2"/>
    </i>
    <i>
      <x v="1"/>
    </i>
    <i r="1">
      <x/>
    </i>
    <i r="1">
      <x v="1"/>
    </i>
    <i r="1">
      <x v="2"/>
    </i>
    <i>
      <x v="2"/>
    </i>
    <i r="1">
      <x/>
    </i>
    <i r="1">
      <x v="1"/>
    </i>
    <i r="1">
      <x v="2"/>
    </i>
    <i t="grand">
      <x/>
    </i>
  </rowItems>
  <colFields count="1">
    <field x="0"/>
  </colFields>
  <colItems count="4">
    <i>
      <x/>
    </i>
    <i>
      <x v="1"/>
    </i>
    <i>
      <x v="2"/>
    </i>
    <i t="grand">
      <x/>
    </i>
  </colItems>
  <dataFields count="1">
    <dataField name="Average of O3" fld="5" subtotal="average" baseField="1" baseItem="0"/>
  </dataFields>
  <chartFormats count="11">
    <chartFormat chart="0" format="6" series="1">
      <pivotArea type="data" outline="0" fieldPosition="0">
        <references count="1">
          <reference field="0" count="1" selected="0">
            <x v="0"/>
          </reference>
        </references>
      </pivotArea>
    </chartFormat>
    <chartFormat chart="0" format="7" series="1">
      <pivotArea type="data" outline="0" fieldPosition="0">
        <references count="1">
          <reference field="0" count="1" selected="0">
            <x v="1"/>
          </reference>
        </references>
      </pivotArea>
    </chartFormat>
    <chartFormat chart="0" format="8" series="1">
      <pivotArea type="data" outline="0" fieldPosition="0">
        <references count="1">
          <reference field="0" count="1" selected="0">
            <x v="2"/>
          </reference>
        </references>
      </pivotArea>
    </chartFormat>
    <chartFormat chart="0" format="9" series="1">
      <pivotArea type="data" outline="0" fieldPosition="0">
        <references count="2">
          <reference field="0" count="1" selected="0">
            <x v="1"/>
          </reference>
          <reference field="2" count="1" selected="0">
            <x v="0"/>
          </reference>
        </references>
      </pivotArea>
    </chartFormat>
    <chartFormat chart="0" format="10" series="1">
      <pivotArea type="data" outline="0" fieldPosition="0">
        <references count="2">
          <reference field="0" count="1" selected="0">
            <x v="1"/>
          </reference>
          <reference field="2" count="1" selected="0">
            <x v="1"/>
          </reference>
        </references>
      </pivotArea>
    </chartFormat>
    <chartFormat chart="0" format="11" series="1">
      <pivotArea type="data" outline="0" fieldPosition="0">
        <references count="2">
          <reference field="0" count="1" selected="0">
            <x v="1"/>
          </reference>
          <reference field="2" count="1" selected="0">
            <x v="2"/>
          </reference>
        </references>
      </pivotArea>
    </chartFormat>
    <chartFormat chart="0" format="12" series="1">
      <pivotArea type="data" outline="0" fieldPosition="0">
        <references count="2">
          <reference field="0" count="1" selected="0">
            <x v="2"/>
          </reference>
          <reference field="2" count="1" selected="0">
            <x v="0"/>
          </reference>
        </references>
      </pivotArea>
    </chartFormat>
    <chartFormat chart="0" format="13" series="1">
      <pivotArea type="data" outline="0" fieldPosition="0">
        <references count="2">
          <reference field="0" count="1" selected="0">
            <x v="2"/>
          </reference>
          <reference field="2" count="1" selected="0">
            <x v="1"/>
          </reference>
        </references>
      </pivotArea>
    </chartFormat>
    <chartFormat chart="0" format="14" series="1">
      <pivotArea type="data" outline="0" fieldPosition="0">
        <references count="2">
          <reference field="0" count="1" selected="0">
            <x v="2"/>
          </reference>
          <reference field="2" count="1" selected="0">
            <x v="2"/>
          </reference>
        </references>
      </pivotArea>
    </chartFormat>
    <chartFormat chart="0" format="15" series="1">
      <pivotArea type="data" outline="0" fieldPosition="0">
        <references count="2">
          <reference field="4294967294" count="1" selected="0">
            <x v="0"/>
          </reference>
          <reference field="0" count="1" selected="0">
            <x v="1"/>
          </reference>
        </references>
      </pivotArea>
    </chartFormat>
    <chartFormat chart="0" format="1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3B83D7B-B60B-4C5B-AB7F-9F6BEDB74FDF}" name="PivotTable3"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E8" firstHeaderRow="1" firstDataRow="2" firstDataCol="1"/>
  <pivotFields count="6">
    <pivotField axis="axisCol" showAll="0">
      <items count="4">
        <item x="0"/>
        <item x="1"/>
        <item x="2"/>
        <item t="default"/>
      </items>
    </pivotField>
    <pivotField axis="axisRow" showAll="0">
      <items count="4">
        <item x="2"/>
        <item x="1"/>
        <item x="0"/>
        <item t="default"/>
      </items>
    </pivotField>
    <pivotField showAll="0">
      <items count="4">
        <item x="0"/>
        <item x="1"/>
        <item x="2"/>
        <item t="default"/>
      </items>
    </pivotField>
    <pivotField showAll="0">
      <items count="28">
        <item x="8"/>
        <item x="7"/>
        <item x="5"/>
        <item x="6"/>
        <item x="4"/>
        <item x="3"/>
        <item x="1"/>
        <item x="2"/>
        <item x="0"/>
        <item x="13"/>
        <item x="25"/>
        <item x="14"/>
        <item x="26"/>
        <item x="19"/>
        <item x="17"/>
        <item x="15"/>
        <item x="24"/>
        <item x="23"/>
        <item x="20"/>
        <item x="12"/>
        <item x="22"/>
        <item x="21"/>
        <item x="9"/>
        <item x="16"/>
        <item x="18"/>
        <item x="11"/>
        <item x="10"/>
        <item t="default"/>
      </items>
    </pivotField>
    <pivotField showAll="0"/>
    <pivotField dataField="1" showAll="0">
      <items count="19">
        <item x="8"/>
        <item x="13"/>
        <item x="7"/>
        <item x="9"/>
        <item x="14"/>
        <item x="15"/>
        <item x="12"/>
        <item x="0"/>
        <item x="10"/>
        <item x="17"/>
        <item x="11"/>
        <item x="16"/>
        <item x="3"/>
        <item x="1"/>
        <item x="2"/>
        <item x="5"/>
        <item x="4"/>
        <item x="6"/>
        <item t="default"/>
      </items>
    </pivotField>
  </pivotFields>
  <rowFields count="1">
    <field x="1"/>
  </rowFields>
  <rowItems count="4">
    <i>
      <x/>
    </i>
    <i>
      <x v="1"/>
    </i>
    <i>
      <x v="2"/>
    </i>
    <i t="grand">
      <x/>
    </i>
  </rowItems>
  <colFields count="1">
    <field x="0"/>
  </colFields>
  <colItems count="4">
    <i>
      <x/>
    </i>
    <i>
      <x v="1"/>
    </i>
    <i>
      <x v="2"/>
    </i>
    <i t="grand">
      <x/>
    </i>
  </colItems>
  <dataFields count="1">
    <dataField name="StdDev of O3" fld="5" subtotal="stdDev" baseField="1"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1" xr10:uid="{1E2B204E-7816-4871-AD2B-E1CE3B324640}" sourceName="I1">
  <pivotTables>
    <pivotTable tabId="3" name="PivotTable12"/>
  </pivotTables>
  <data>
    <tabular pivotCacheId="1799217632">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1" xr10:uid="{2AA1B69D-474D-4765-945E-33E5B8736804}" cache="Slicer_I1" caption="I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61"/>
  <sheetViews>
    <sheetView tabSelected="1" workbookViewId="0"/>
  </sheetViews>
  <sheetFormatPr defaultRowHeight="15" x14ac:dyDescent="0.25"/>
  <sheetData>
    <row r="2" spans="2:7" x14ac:dyDescent="0.25">
      <c r="B2" s="7" t="s">
        <v>11</v>
      </c>
      <c r="C2" s="7"/>
      <c r="D2" s="7"/>
      <c r="E2" s="7" t="s">
        <v>12</v>
      </c>
      <c r="F2" s="7"/>
      <c r="G2" s="7"/>
    </row>
    <row r="3" spans="2:7" x14ac:dyDescent="0.25">
      <c r="B3" s="8">
        <v>1</v>
      </c>
      <c r="C3" s="8">
        <v>2</v>
      </c>
      <c r="D3" s="8">
        <v>3</v>
      </c>
      <c r="E3" s="8">
        <v>1</v>
      </c>
      <c r="F3" s="8">
        <v>2</v>
      </c>
      <c r="G3" s="8">
        <v>3</v>
      </c>
    </row>
    <row r="4" spans="2:7" x14ac:dyDescent="0.25">
      <c r="B4">
        <v>34.6</v>
      </c>
      <c r="C4">
        <v>10</v>
      </c>
      <c r="D4">
        <v>0.75</v>
      </c>
      <c r="E4">
        <v>29.71</v>
      </c>
      <c r="F4">
        <v>697</v>
      </c>
      <c r="G4">
        <v>70</v>
      </c>
    </row>
    <row r="5" spans="2:7" x14ac:dyDescent="0.25">
      <c r="B5">
        <v>34.6</v>
      </c>
      <c r="C5">
        <v>10</v>
      </c>
      <c r="D5">
        <v>1</v>
      </c>
      <c r="E5">
        <v>27.92</v>
      </c>
      <c r="F5">
        <v>710</v>
      </c>
      <c r="G5">
        <v>83</v>
      </c>
    </row>
    <row r="6" spans="2:7" x14ac:dyDescent="0.25">
      <c r="B6">
        <v>34.6</v>
      </c>
      <c r="C6">
        <v>10</v>
      </c>
      <c r="D6">
        <v>1.3</v>
      </c>
      <c r="E6">
        <v>28.18</v>
      </c>
      <c r="F6">
        <v>714</v>
      </c>
      <c r="G6">
        <v>85</v>
      </c>
    </row>
    <row r="7" spans="2:7" x14ac:dyDescent="0.25">
      <c r="B7">
        <v>34.6</v>
      </c>
      <c r="C7">
        <v>5.7</v>
      </c>
      <c r="D7">
        <v>0.75</v>
      </c>
      <c r="E7">
        <v>27.72</v>
      </c>
      <c r="F7">
        <v>755</v>
      </c>
      <c r="G7">
        <v>82</v>
      </c>
    </row>
    <row r="8" spans="2:7" x14ac:dyDescent="0.25">
      <c r="B8">
        <v>34.6</v>
      </c>
      <c r="C8">
        <v>5.7</v>
      </c>
      <c r="D8">
        <v>1</v>
      </c>
      <c r="E8">
        <v>26.64</v>
      </c>
      <c r="F8">
        <v>746</v>
      </c>
      <c r="G8">
        <v>85</v>
      </c>
    </row>
    <row r="9" spans="2:7" x14ac:dyDescent="0.25">
      <c r="B9">
        <v>34.6</v>
      </c>
      <c r="C9">
        <v>5.7</v>
      </c>
      <c r="D9">
        <v>1.3</v>
      </c>
      <c r="E9">
        <v>25.39</v>
      </c>
      <c r="F9">
        <v>736</v>
      </c>
      <c r="G9">
        <v>88</v>
      </c>
    </row>
    <row r="10" spans="2:7" x14ac:dyDescent="0.25">
      <c r="B10">
        <v>34.6</v>
      </c>
      <c r="C10">
        <v>1.9</v>
      </c>
      <c r="D10">
        <v>0.75</v>
      </c>
      <c r="E10">
        <v>26.12</v>
      </c>
      <c r="F10">
        <v>683</v>
      </c>
      <c r="G10">
        <v>86</v>
      </c>
    </row>
    <row r="11" spans="2:7" x14ac:dyDescent="0.25">
      <c r="B11">
        <v>34.6</v>
      </c>
      <c r="C11">
        <v>1.9</v>
      </c>
      <c r="D11">
        <v>1</v>
      </c>
      <c r="E11">
        <v>21.7</v>
      </c>
      <c r="F11">
        <v>685</v>
      </c>
      <c r="G11">
        <v>89</v>
      </c>
    </row>
    <row r="12" spans="2:7" x14ac:dyDescent="0.25">
      <c r="B12">
        <v>34.6</v>
      </c>
      <c r="C12">
        <v>1.9</v>
      </c>
      <c r="D12">
        <v>1.3</v>
      </c>
      <c r="E12">
        <v>19.34</v>
      </c>
      <c r="F12">
        <v>673</v>
      </c>
      <c r="G12">
        <v>83</v>
      </c>
    </row>
    <row r="13" spans="2:7" x14ac:dyDescent="0.25">
      <c r="B13">
        <v>107.8</v>
      </c>
      <c r="C13">
        <v>10</v>
      </c>
      <c r="D13">
        <v>0.75</v>
      </c>
      <c r="E13">
        <v>77.81</v>
      </c>
      <c r="F13">
        <v>666</v>
      </c>
      <c r="G13">
        <v>46</v>
      </c>
    </row>
    <row r="14" spans="2:7" x14ac:dyDescent="0.25">
      <c r="B14">
        <v>107.8</v>
      </c>
      <c r="C14">
        <v>10</v>
      </c>
      <c r="D14">
        <v>1</v>
      </c>
      <c r="E14">
        <v>153.4</v>
      </c>
      <c r="F14">
        <v>666</v>
      </c>
      <c r="G14">
        <v>38</v>
      </c>
    </row>
    <row r="15" spans="2:7" x14ac:dyDescent="0.25">
      <c r="B15">
        <v>107.8</v>
      </c>
      <c r="C15">
        <v>10</v>
      </c>
      <c r="D15">
        <v>1.3</v>
      </c>
      <c r="E15">
        <v>99.87</v>
      </c>
      <c r="F15">
        <v>666</v>
      </c>
      <c r="G15">
        <v>49</v>
      </c>
    </row>
    <row r="16" spans="2:7" x14ac:dyDescent="0.25">
      <c r="B16">
        <v>107.8</v>
      </c>
      <c r="C16">
        <v>5.7</v>
      </c>
      <c r="D16">
        <v>0.75</v>
      </c>
      <c r="E16">
        <v>66.400000000000006</v>
      </c>
      <c r="F16">
        <v>714</v>
      </c>
      <c r="G16">
        <v>70</v>
      </c>
    </row>
    <row r="17" spans="2:7" x14ac:dyDescent="0.25">
      <c r="B17">
        <v>107.8</v>
      </c>
      <c r="C17">
        <v>5.7</v>
      </c>
      <c r="D17">
        <v>1</v>
      </c>
      <c r="E17">
        <v>45.13</v>
      </c>
      <c r="F17">
        <v>731</v>
      </c>
      <c r="G17">
        <v>72</v>
      </c>
    </row>
    <row r="18" spans="2:7" x14ac:dyDescent="0.25">
      <c r="B18">
        <v>107.8</v>
      </c>
      <c r="C18">
        <v>5.7</v>
      </c>
      <c r="D18">
        <v>1.3</v>
      </c>
      <c r="E18">
        <v>51.8</v>
      </c>
      <c r="F18">
        <v>725</v>
      </c>
      <c r="G18">
        <v>70</v>
      </c>
    </row>
    <row r="19" spans="2:7" x14ac:dyDescent="0.25">
      <c r="B19">
        <v>107.8</v>
      </c>
      <c r="C19">
        <v>1.9</v>
      </c>
      <c r="D19">
        <v>0.75</v>
      </c>
      <c r="E19">
        <v>55.99</v>
      </c>
      <c r="F19">
        <v>699</v>
      </c>
      <c r="G19">
        <v>78</v>
      </c>
    </row>
    <row r="20" spans="2:7" x14ac:dyDescent="0.25">
      <c r="B20">
        <v>107.8</v>
      </c>
      <c r="C20">
        <v>1.9</v>
      </c>
      <c r="D20">
        <v>1</v>
      </c>
      <c r="E20">
        <v>79.11</v>
      </c>
      <c r="F20">
        <v>668</v>
      </c>
      <c r="G20">
        <v>49</v>
      </c>
    </row>
    <row r="21" spans="2:7" x14ac:dyDescent="0.25">
      <c r="B21">
        <v>107.8</v>
      </c>
      <c r="C21">
        <v>1.9</v>
      </c>
      <c r="D21">
        <v>1.3</v>
      </c>
      <c r="E21">
        <v>55.77</v>
      </c>
      <c r="F21">
        <v>698</v>
      </c>
      <c r="G21">
        <v>66</v>
      </c>
    </row>
    <row r="22" spans="2:7" x14ac:dyDescent="0.25">
      <c r="B22">
        <v>119.6</v>
      </c>
      <c r="C22">
        <v>10</v>
      </c>
      <c r="D22">
        <v>0.75</v>
      </c>
      <c r="E22">
        <v>81.760000000000005</v>
      </c>
      <c r="F22">
        <v>690</v>
      </c>
      <c r="G22">
        <v>40</v>
      </c>
    </row>
    <row r="23" spans="2:7" x14ac:dyDescent="0.25">
      <c r="B23">
        <v>119.6</v>
      </c>
      <c r="C23">
        <v>10</v>
      </c>
      <c r="D23">
        <v>1</v>
      </c>
      <c r="E23">
        <v>55.71</v>
      </c>
      <c r="F23">
        <v>690</v>
      </c>
      <c r="G23">
        <v>40</v>
      </c>
    </row>
    <row r="24" spans="2:7" x14ac:dyDescent="0.25">
      <c r="B24">
        <v>119.6</v>
      </c>
      <c r="C24">
        <v>10</v>
      </c>
      <c r="D24">
        <v>1.3</v>
      </c>
      <c r="E24">
        <v>65.64</v>
      </c>
      <c r="F24">
        <v>690</v>
      </c>
      <c r="G24">
        <v>40</v>
      </c>
    </row>
    <row r="25" spans="2:7" x14ac:dyDescent="0.25">
      <c r="B25">
        <v>119.6</v>
      </c>
      <c r="C25">
        <v>5.7</v>
      </c>
      <c r="D25">
        <v>0.75</v>
      </c>
      <c r="E25">
        <v>68.959999999999994</v>
      </c>
      <c r="F25">
        <v>635</v>
      </c>
      <c r="G25">
        <v>49</v>
      </c>
    </row>
    <row r="26" spans="2:7" x14ac:dyDescent="0.25">
      <c r="B26">
        <v>119.6</v>
      </c>
      <c r="C26">
        <v>5.7</v>
      </c>
      <c r="D26">
        <v>1</v>
      </c>
      <c r="E26">
        <v>68.87</v>
      </c>
      <c r="F26">
        <v>635</v>
      </c>
      <c r="G26">
        <v>58</v>
      </c>
    </row>
    <row r="27" spans="2:7" x14ac:dyDescent="0.25">
      <c r="B27">
        <v>119.6</v>
      </c>
      <c r="C27">
        <v>5.7</v>
      </c>
      <c r="D27">
        <v>1.3</v>
      </c>
      <c r="E27">
        <v>59.59</v>
      </c>
      <c r="F27">
        <v>632</v>
      </c>
      <c r="G27">
        <v>65</v>
      </c>
    </row>
    <row r="28" spans="2:7" x14ac:dyDescent="0.25">
      <c r="B28">
        <v>119.6</v>
      </c>
      <c r="C28">
        <v>1.9</v>
      </c>
      <c r="D28">
        <v>0.75</v>
      </c>
      <c r="E28">
        <v>57.72</v>
      </c>
      <c r="F28">
        <v>683</v>
      </c>
      <c r="G28">
        <v>81</v>
      </c>
    </row>
    <row r="29" spans="2:7" x14ac:dyDescent="0.25">
      <c r="B29">
        <v>119.6</v>
      </c>
      <c r="C29">
        <v>1.9</v>
      </c>
      <c r="D29">
        <v>1</v>
      </c>
      <c r="E29">
        <v>47.02</v>
      </c>
      <c r="F29">
        <v>662</v>
      </c>
      <c r="G29">
        <v>70</v>
      </c>
    </row>
    <row r="30" spans="2:7" x14ac:dyDescent="0.25">
      <c r="B30">
        <v>119.6</v>
      </c>
      <c r="C30">
        <v>1.9</v>
      </c>
      <c r="D30">
        <v>1.3</v>
      </c>
      <c r="E30">
        <v>53.61</v>
      </c>
      <c r="F30">
        <v>682</v>
      </c>
      <c r="G30">
        <v>75</v>
      </c>
    </row>
    <row r="32" spans="2:7" x14ac:dyDescent="0.25">
      <c r="B32" t="s">
        <v>68</v>
      </c>
    </row>
    <row r="52" spans="2:7" x14ac:dyDescent="0.25">
      <c r="B52" t="s">
        <v>0</v>
      </c>
      <c r="C52">
        <v>34.6</v>
      </c>
      <c r="D52">
        <v>1.9</v>
      </c>
      <c r="E52">
        <v>1.3</v>
      </c>
      <c r="F52">
        <v>19.34</v>
      </c>
      <c r="G52">
        <v>673</v>
      </c>
    </row>
    <row r="53" spans="2:7" x14ac:dyDescent="0.25">
      <c r="B53" t="s">
        <v>0</v>
      </c>
      <c r="C53">
        <v>34.6</v>
      </c>
      <c r="D53">
        <v>1.9</v>
      </c>
      <c r="E53">
        <v>1</v>
      </c>
      <c r="F53">
        <v>21.7</v>
      </c>
      <c r="G53">
        <v>685</v>
      </c>
    </row>
    <row r="54" spans="2:7" x14ac:dyDescent="0.25">
      <c r="B54" t="s">
        <v>1</v>
      </c>
      <c r="C54">
        <v>34.6</v>
      </c>
      <c r="D54">
        <v>5.7</v>
      </c>
      <c r="E54">
        <v>1.3</v>
      </c>
      <c r="F54">
        <v>25.39</v>
      </c>
      <c r="G54">
        <v>736</v>
      </c>
    </row>
    <row r="55" spans="2:7" x14ac:dyDescent="0.25">
      <c r="B55" t="s">
        <v>0</v>
      </c>
      <c r="C55">
        <v>34.6</v>
      </c>
      <c r="D55">
        <v>1.9</v>
      </c>
      <c r="E55">
        <v>0.75</v>
      </c>
      <c r="F55">
        <v>26.12</v>
      </c>
      <c r="G55">
        <v>683</v>
      </c>
    </row>
    <row r="56" spans="2:7" x14ac:dyDescent="0.25">
      <c r="B56" t="s">
        <v>1</v>
      </c>
      <c r="C56">
        <v>34.6</v>
      </c>
      <c r="D56">
        <v>5.7</v>
      </c>
      <c r="E56">
        <v>1</v>
      </c>
      <c r="F56">
        <v>26.64</v>
      </c>
      <c r="G56">
        <v>746</v>
      </c>
    </row>
    <row r="57" spans="2:7" x14ac:dyDescent="0.25">
      <c r="B57" t="s">
        <v>1</v>
      </c>
      <c r="C57">
        <v>34.6</v>
      </c>
      <c r="D57">
        <v>5.7</v>
      </c>
      <c r="E57">
        <v>0.75</v>
      </c>
      <c r="F57">
        <v>27.72</v>
      </c>
      <c r="G57">
        <v>755</v>
      </c>
    </row>
    <row r="58" spans="2:7" x14ac:dyDescent="0.25">
      <c r="B58" t="s">
        <v>2</v>
      </c>
      <c r="C58">
        <v>34.6</v>
      </c>
      <c r="D58">
        <v>10</v>
      </c>
      <c r="E58">
        <v>1</v>
      </c>
      <c r="F58">
        <v>27.92</v>
      </c>
      <c r="G58">
        <v>710</v>
      </c>
    </row>
    <row r="59" spans="2:7" x14ac:dyDescent="0.25">
      <c r="B59" t="s">
        <v>2</v>
      </c>
      <c r="C59">
        <v>34.6</v>
      </c>
      <c r="D59">
        <v>10</v>
      </c>
      <c r="E59">
        <v>1.3</v>
      </c>
      <c r="F59">
        <v>28.18</v>
      </c>
      <c r="G59">
        <v>714</v>
      </c>
    </row>
    <row r="60" spans="2:7" x14ac:dyDescent="0.25">
      <c r="B60" t="s">
        <v>0</v>
      </c>
      <c r="C60">
        <v>107.8</v>
      </c>
      <c r="D60">
        <v>1.9</v>
      </c>
      <c r="E60">
        <v>0.75</v>
      </c>
      <c r="F60">
        <v>55.99</v>
      </c>
      <c r="G60">
        <v>699</v>
      </c>
    </row>
    <row r="61" spans="2:7" x14ac:dyDescent="0.25">
      <c r="B61" t="s">
        <v>0</v>
      </c>
      <c r="C61">
        <v>119.6</v>
      </c>
      <c r="D61">
        <v>1.9</v>
      </c>
      <c r="E61">
        <v>0.75</v>
      </c>
      <c r="F61">
        <v>57.72</v>
      </c>
      <c r="G61">
        <v>683</v>
      </c>
    </row>
  </sheetData>
  <mergeCells count="2">
    <mergeCell ref="B2:D2"/>
    <mergeCell ref="E2: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19175-D6AC-4B47-9C9F-B5D77E9E393D}">
  <dimension ref="A3:H39"/>
  <sheetViews>
    <sheetView topLeftCell="A2" workbookViewId="0">
      <selection activeCell="A2" sqref="A2"/>
    </sheetView>
  </sheetViews>
  <sheetFormatPr defaultRowHeight="15" x14ac:dyDescent="0.25"/>
  <cols>
    <col min="1" max="1" width="13.5703125" bestFit="1" customWidth="1"/>
    <col min="2" max="2" width="16.28515625" bestFit="1" customWidth="1"/>
    <col min="3" max="4" width="6" bestFit="1" customWidth="1"/>
    <col min="5" max="5" width="12" bestFit="1" customWidth="1"/>
  </cols>
  <sheetData>
    <row r="3" spans="1:2" x14ac:dyDescent="0.25">
      <c r="A3" s="2" t="s">
        <v>9</v>
      </c>
      <c r="B3" s="2" t="s">
        <v>3</v>
      </c>
    </row>
    <row r="4" spans="1:2" x14ac:dyDescent="0.25">
      <c r="A4" s="2" t="s">
        <v>5</v>
      </c>
      <c r="B4">
        <v>119.6</v>
      </c>
    </row>
    <row r="5" spans="1:2" x14ac:dyDescent="0.25">
      <c r="A5" s="3">
        <v>1.9</v>
      </c>
      <c r="B5" s="1"/>
    </row>
    <row r="6" spans="1:2" x14ac:dyDescent="0.25">
      <c r="A6" s="4">
        <v>0.75</v>
      </c>
      <c r="B6" s="1">
        <v>81</v>
      </c>
    </row>
    <row r="7" spans="1:2" x14ac:dyDescent="0.25">
      <c r="A7" s="4">
        <v>1</v>
      </c>
      <c r="B7" s="1">
        <v>70</v>
      </c>
    </row>
    <row r="8" spans="1:2" x14ac:dyDescent="0.25">
      <c r="A8" s="4">
        <v>1.3</v>
      </c>
      <c r="B8" s="1">
        <v>75</v>
      </c>
    </row>
    <row r="9" spans="1:2" x14ac:dyDescent="0.25">
      <c r="A9" s="3">
        <v>5.7</v>
      </c>
      <c r="B9" s="1"/>
    </row>
    <row r="10" spans="1:2" x14ac:dyDescent="0.25">
      <c r="A10" s="4">
        <v>0.75</v>
      </c>
      <c r="B10" s="1">
        <v>49</v>
      </c>
    </row>
    <row r="11" spans="1:2" x14ac:dyDescent="0.25">
      <c r="A11" s="4">
        <v>1</v>
      </c>
      <c r="B11" s="1">
        <v>58</v>
      </c>
    </row>
    <row r="12" spans="1:2" x14ac:dyDescent="0.25">
      <c r="A12" s="4">
        <v>1.3</v>
      </c>
      <c r="B12" s="1">
        <v>65</v>
      </c>
    </row>
    <row r="13" spans="1:2" x14ac:dyDescent="0.25">
      <c r="A13" s="3">
        <v>10</v>
      </c>
      <c r="B13" s="1"/>
    </row>
    <row r="14" spans="1:2" x14ac:dyDescent="0.25">
      <c r="A14" s="4">
        <v>0.75</v>
      </c>
      <c r="B14" s="1">
        <v>40</v>
      </c>
    </row>
    <row r="15" spans="1:2" x14ac:dyDescent="0.25">
      <c r="A15" s="4">
        <v>1</v>
      </c>
      <c r="B15" s="1">
        <v>40</v>
      </c>
    </row>
    <row r="16" spans="1:2" x14ac:dyDescent="0.25">
      <c r="A16" s="4">
        <v>1.3</v>
      </c>
      <c r="B16" s="1">
        <v>40</v>
      </c>
    </row>
    <row r="18" spans="1:8" x14ac:dyDescent="0.25">
      <c r="A18" t="s">
        <v>6</v>
      </c>
    </row>
    <row r="19" spans="1:8" x14ac:dyDescent="0.25">
      <c r="A19" t="s">
        <v>7</v>
      </c>
    </row>
    <row r="20" spans="1:8" x14ac:dyDescent="0.25">
      <c r="A20" t="s">
        <v>8</v>
      </c>
    </row>
    <row r="23" spans="1:8" x14ac:dyDescent="0.25">
      <c r="G23" t="s">
        <v>88</v>
      </c>
    </row>
    <row r="24" spans="1:8" x14ac:dyDescent="0.25">
      <c r="G24" t="s">
        <v>19</v>
      </c>
    </row>
    <row r="25" spans="1:8" x14ac:dyDescent="0.25">
      <c r="H25" t="s">
        <v>20</v>
      </c>
    </row>
    <row r="26" spans="1:8" x14ac:dyDescent="0.25">
      <c r="H26" t="s">
        <v>21</v>
      </c>
    </row>
    <row r="28" spans="1:8" x14ac:dyDescent="0.25">
      <c r="G28" t="s">
        <v>22</v>
      </c>
    </row>
    <row r="29" spans="1:8" x14ac:dyDescent="0.25">
      <c r="H29" t="s">
        <v>24</v>
      </c>
    </row>
    <row r="30" spans="1:8" x14ac:dyDescent="0.25">
      <c r="H30" t="s">
        <v>25</v>
      </c>
    </row>
    <row r="31" spans="1:8" x14ac:dyDescent="0.25">
      <c r="H31" t="s">
        <v>26</v>
      </c>
    </row>
    <row r="33" spans="7:8" x14ac:dyDescent="0.25">
      <c r="G33" t="s">
        <v>23</v>
      </c>
    </row>
    <row r="34" spans="7:8" x14ac:dyDescent="0.25">
      <c r="H34" t="s">
        <v>27</v>
      </c>
    </row>
    <row r="35" spans="7:8" x14ac:dyDescent="0.25">
      <c r="H35" t="s">
        <v>28</v>
      </c>
    </row>
    <row r="36" spans="7:8" x14ac:dyDescent="0.25">
      <c r="H36" t="s">
        <v>29</v>
      </c>
    </row>
    <row r="37" spans="7:8" x14ac:dyDescent="0.25">
      <c r="H37" t="s">
        <v>30</v>
      </c>
    </row>
    <row r="39" spans="7:8" x14ac:dyDescent="0.25">
      <c r="G39" t="s">
        <v>31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1CDAE-504D-4EBB-BC42-F3D4BEB24D35}">
  <dimension ref="A2:W33"/>
  <sheetViews>
    <sheetView workbookViewId="0">
      <selection activeCell="P27" sqref="P27"/>
    </sheetView>
  </sheetViews>
  <sheetFormatPr defaultRowHeight="15" x14ac:dyDescent="0.25"/>
  <cols>
    <col min="1" max="1" width="13.140625" bestFit="1" customWidth="1"/>
    <col min="2" max="2" width="16.28515625" bestFit="1" customWidth="1"/>
    <col min="3" max="5" width="12" bestFit="1" customWidth="1"/>
    <col min="6" max="6" width="9.140625" bestFit="1" customWidth="1"/>
    <col min="7" max="7" width="10" bestFit="1" customWidth="1"/>
    <col min="8" max="8" width="14.140625" bestFit="1" customWidth="1"/>
    <col min="9" max="9" width="15" bestFit="1" customWidth="1"/>
    <col min="10" max="10" width="7.85546875" bestFit="1" customWidth="1"/>
    <col min="11" max="11" width="2" bestFit="1" customWidth="1"/>
    <col min="12" max="12" width="4" bestFit="1" customWidth="1"/>
    <col min="13" max="13" width="10.42578125" bestFit="1" customWidth="1"/>
    <col min="14" max="14" width="11.28515625" bestFit="1" customWidth="1"/>
    <col min="15" max="15" width="14.140625" bestFit="1" customWidth="1"/>
    <col min="16" max="17" width="14.140625" customWidth="1"/>
    <col min="18" max="18" width="15" bestFit="1" customWidth="1"/>
    <col min="19" max="19" width="13.5703125" bestFit="1" customWidth="1"/>
    <col min="20" max="20" width="16.28515625" bestFit="1" customWidth="1"/>
    <col min="21" max="23" width="12" bestFit="1" customWidth="1"/>
  </cols>
  <sheetData>
    <row r="2" spans="1:23" x14ac:dyDescent="0.25">
      <c r="S2" s="2" t="s">
        <v>9</v>
      </c>
      <c r="T2" s="2" t="s">
        <v>3</v>
      </c>
    </row>
    <row r="3" spans="1:23" x14ac:dyDescent="0.25">
      <c r="A3" s="2" t="s">
        <v>10</v>
      </c>
      <c r="B3" s="2" t="s">
        <v>3</v>
      </c>
      <c r="S3" s="2" t="s">
        <v>5</v>
      </c>
      <c r="T3">
        <v>34.6</v>
      </c>
      <c r="U3">
        <v>107.8</v>
      </c>
      <c r="V3">
        <v>119.6</v>
      </c>
      <c r="W3" t="s">
        <v>4</v>
      </c>
    </row>
    <row r="4" spans="1:23" x14ac:dyDescent="0.25">
      <c r="A4" s="2" t="s">
        <v>5</v>
      </c>
      <c r="B4">
        <v>34.6</v>
      </c>
      <c r="C4">
        <v>107.8</v>
      </c>
      <c r="D4">
        <v>119.6</v>
      </c>
      <c r="E4" t="s">
        <v>4</v>
      </c>
      <c r="S4" s="3">
        <v>0.75</v>
      </c>
      <c r="T4" s="1">
        <v>79.333333333333329</v>
      </c>
      <c r="U4" s="1">
        <v>64.666666666666671</v>
      </c>
      <c r="V4" s="1">
        <v>56.666666666666664</v>
      </c>
      <c r="W4" s="1">
        <v>66.888888888888886</v>
      </c>
    </row>
    <row r="5" spans="1:23" x14ac:dyDescent="0.25">
      <c r="A5" s="3">
        <v>1.9</v>
      </c>
      <c r="B5" s="1">
        <v>3</v>
      </c>
      <c r="C5" s="1">
        <v>14.571661996262918</v>
      </c>
      <c r="D5" s="1">
        <v>5.5075705472861571</v>
      </c>
      <c r="E5" s="1">
        <v>12.285944995988071</v>
      </c>
      <c r="S5" s="4">
        <v>1.9</v>
      </c>
      <c r="T5" s="1">
        <v>86</v>
      </c>
      <c r="U5" s="1">
        <v>78</v>
      </c>
      <c r="V5" s="1">
        <v>81</v>
      </c>
      <c r="W5" s="1">
        <v>81.666666666666671</v>
      </c>
    </row>
    <row r="6" spans="1:23" x14ac:dyDescent="0.25">
      <c r="A6" s="3">
        <v>5.7</v>
      </c>
      <c r="B6" s="1">
        <v>3</v>
      </c>
      <c r="C6" s="1">
        <v>1.1547005383791202</v>
      </c>
      <c r="D6" s="1">
        <v>8.0208062770106245</v>
      </c>
      <c r="E6" s="1">
        <v>12.737739202856996</v>
      </c>
      <c r="S6" s="4">
        <v>5.7</v>
      </c>
      <c r="T6" s="1">
        <v>82</v>
      </c>
      <c r="U6" s="1">
        <v>70</v>
      </c>
      <c r="V6" s="1">
        <v>49</v>
      </c>
      <c r="W6" s="1">
        <v>67</v>
      </c>
    </row>
    <row r="7" spans="1:23" x14ac:dyDescent="0.25">
      <c r="A7" s="3">
        <v>10</v>
      </c>
      <c r="B7" s="1">
        <v>8.1445278152471143</v>
      </c>
      <c r="C7" s="1">
        <v>5.6862407030773401</v>
      </c>
      <c r="D7" s="1">
        <v>0</v>
      </c>
      <c r="E7" s="1">
        <v>19.326866734620431</v>
      </c>
      <c r="S7" s="4">
        <v>10</v>
      </c>
      <c r="T7" s="1">
        <v>70</v>
      </c>
      <c r="U7" s="1">
        <v>46</v>
      </c>
      <c r="V7" s="1">
        <v>40</v>
      </c>
      <c r="W7" s="1">
        <v>52</v>
      </c>
    </row>
    <row r="8" spans="1:23" x14ac:dyDescent="0.25">
      <c r="A8" s="3" t="s">
        <v>4</v>
      </c>
      <c r="B8" s="1">
        <v>5.5477723256977098</v>
      </c>
      <c r="C8" s="1">
        <v>14.254628877822261</v>
      </c>
      <c r="D8" s="1">
        <v>16.055459438389729</v>
      </c>
      <c r="E8" s="1">
        <v>17.141775165963878</v>
      </c>
      <c r="S8" s="3">
        <v>1</v>
      </c>
      <c r="T8" s="1">
        <v>85.666666666666671</v>
      </c>
      <c r="U8" s="1">
        <v>53</v>
      </c>
      <c r="V8" s="1">
        <v>56</v>
      </c>
      <c r="W8" s="1">
        <v>64.888888888888886</v>
      </c>
    </row>
    <row r="9" spans="1:23" x14ac:dyDescent="0.25">
      <c r="S9" s="4">
        <v>1.9</v>
      </c>
      <c r="T9" s="1">
        <v>89</v>
      </c>
      <c r="U9" s="1">
        <v>49</v>
      </c>
      <c r="V9" s="1">
        <v>70</v>
      </c>
      <c r="W9" s="1">
        <v>69.333333333333329</v>
      </c>
    </row>
    <row r="10" spans="1:23" x14ac:dyDescent="0.25">
      <c r="S10" s="4">
        <v>5.7</v>
      </c>
      <c r="T10" s="1">
        <v>85</v>
      </c>
      <c r="U10" s="1">
        <v>72</v>
      </c>
      <c r="V10" s="1">
        <v>58</v>
      </c>
      <c r="W10" s="1">
        <v>71.666666666666671</v>
      </c>
    </row>
    <row r="11" spans="1:23" x14ac:dyDescent="0.25">
      <c r="S11" s="4">
        <v>10</v>
      </c>
      <c r="T11" s="1">
        <v>83</v>
      </c>
      <c r="U11" s="1">
        <v>38</v>
      </c>
      <c r="V11" s="1">
        <v>40</v>
      </c>
      <c r="W11" s="1">
        <v>53.666666666666664</v>
      </c>
    </row>
    <row r="12" spans="1:23" x14ac:dyDescent="0.25">
      <c r="S12" s="3">
        <v>1.3</v>
      </c>
      <c r="T12" s="1">
        <v>85.333333333333329</v>
      </c>
      <c r="U12" s="1">
        <v>61.666666666666664</v>
      </c>
      <c r="V12" s="1">
        <v>60</v>
      </c>
      <c r="W12" s="1">
        <v>69</v>
      </c>
    </row>
    <row r="13" spans="1:23" x14ac:dyDescent="0.25">
      <c r="S13" s="4">
        <v>1.9</v>
      </c>
      <c r="T13" s="1">
        <v>83</v>
      </c>
      <c r="U13" s="1">
        <v>66</v>
      </c>
      <c r="V13" s="1">
        <v>75</v>
      </c>
      <c r="W13" s="1">
        <v>74.666666666666671</v>
      </c>
    </row>
    <row r="14" spans="1:23" x14ac:dyDescent="0.25">
      <c r="S14" s="4">
        <v>5.7</v>
      </c>
      <c r="T14" s="1">
        <v>88</v>
      </c>
      <c r="U14" s="1">
        <v>70</v>
      </c>
      <c r="V14" s="1">
        <v>65</v>
      </c>
      <c r="W14" s="1">
        <v>74.333333333333329</v>
      </c>
    </row>
    <row r="15" spans="1:23" x14ac:dyDescent="0.25">
      <c r="S15" s="4">
        <v>10</v>
      </c>
      <c r="T15" s="1">
        <v>85</v>
      </c>
      <c r="U15" s="1">
        <v>49</v>
      </c>
      <c r="V15" s="1">
        <v>40</v>
      </c>
      <c r="W15" s="1">
        <v>58</v>
      </c>
    </row>
    <row r="16" spans="1:23" x14ac:dyDescent="0.25">
      <c r="S16" s="3" t="s">
        <v>4</v>
      </c>
      <c r="T16" s="1">
        <v>83.444444444444443</v>
      </c>
      <c r="U16" s="1">
        <v>59.777777777777779</v>
      </c>
      <c r="V16" s="1">
        <v>57.555555555555557</v>
      </c>
      <c r="W16" s="1">
        <v>66.925925925925924</v>
      </c>
    </row>
    <row r="22" spans="1:7" x14ac:dyDescent="0.25">
      <c r="A22" s="2" t="s">
        <v>10</v>
      </c>
      <c r="B22" s="2" t="s">
        <v>3</v>
      </c>
    </row>
    <row r="23" spans="1:7" x14ac:dyDescent="0.25">
      <c r="A23" s="2" t="s">
        <v>5</v>
      </c>
      <c r="B23">
        <v>34.6</v>
      </c>
      <c r="C23">
        <v>107.8</v>
      </c>
      <c r="D23">
        <v>119.6</v>
      </c>
      <c r="E23" t="s">
        <v>4</v>
      </c>
    </row>
    <row r="24" spans="1:7" x14ac:dyDescent="0.25">
      <c r="A24" s="3">
        <v>0.75</v>
      </c>
      <c r="B24" s="1">
        <v>8.3266639978645678</v>
      </c>
      <c r="C24" s="1">
        <v>16.653327995729054</v>
      </c>
      <c r="D24" s="1">
        <v>21.548395145191975</v>
      </c>
      <c r="E24" s="1">
        <v>17.374150658697285</v>
      </c>
    </row>
    <row r="25" spans="1:7" x14ac:dyDescent="0.25">
      <c r="A25" s="3">
        <v>1</v>
      </c>
      <c r="B25" s="1">
        <v>3.0550504633039925</v>
      </c>
      <c r="C25" s="1">
        <v>17.349351572897472</v>
      </c>
      <c r="D25" s="1">
        <v>15.0996688705415</v>
      </c>
      <c r="E25" s="1">
        <v>19.47077582201365</v>
      </c>
    </row>
    <row r="26" spans="1:7" x14ac:dyDescent="0.25">
      <c r="A26" s="3">
        <v>1.3</v>
      </c>
      <c r="B26" s="1">
        <v>2.5166114784237039</v>
      </c>
      <c r="C26" s="1">
        <v>11.150485789118473</v>
      </c>
      <c r="D26" s="1">
        <v>18.027756377319946</v>
      </c>
      <c r="E26" s="1">
        <v>16.263455967290593</v>
      </c>
    </row>
    <row r="27" spans="1:7" x14ac:dyDescent="0.25">
      <c r="A27" s="3" t="s">
        <v>4</v>
      </c>
      <c r="B27" s="1">
        <v>5.5477723256977098</v>
      </c>
      <c r="C27" s="1">
        <v>14.254628877822261</v>
      </c>
      <c r="D27" s="1">
        <v>16.055459438389729</v>
      </c>
      <c r="E27" s="1">
        <v>17.141775165963878</v>
      </c>
      <c r="G27" t="s">
        <v>15</v>
      </c>
    </row>
    <row r="28" spans="1:7" x14ac:dyDescent="0.25">
      <c r="G28" t="s">
        <v>17</v>
      </c>
    </row>
    <row r="29" spans="1:7" x14ac:dyDescent="0.25">
      <c r="G29" t="s">
        <v>18</v>
      </c>
    </row>
    <row r="31" spans="1:7" x14ac:dyDescent="0.25">
      <c r="G31" t="s">
        <v>16</v>
      </c>
    </row>
    <row r="32" spans="1:7" x14ac:dyDescent="0.25">
      <c r="G32" t="s">
        <v>13</v>
      </c>
    </row>
    <row r="33" spans="7:7" x14ac:dyDescent="0.25">
      <c r="G33" t="s">
        <v>14</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2547A-CBFF-430F-BC57-585702C45F7E}">
  <dimension ref="B1:K21"/>
  <sheetViews>
    <sheetView workbookViewId="0"/>
  </sheetViews>
  <sheetFormatPr defaultRowHeight="15" x14ac:dyDescent="0.25"/>
  <sheetData>
    <row r="1" spans="2:11" x14ac:dyDescent="0.25">
      <c r="I1" s="6"/>
      <c r="J1" s="6"/>
      <c r="K1" s="6"/>
    </row>
    <row r="2" spans="2:11" x14ac:dyDescent="0.25">
      <c r="B2" s="8" t="s">
        <v>34</v>
      </c>
      <c r="C2" s="8" t="s">
        <v>12</v>
      </c>
      <c r="E2" s="8" t="s">
        <v>32</v>
      </c>
      <c r="F2" s="8" t="s">
        <v>33</v>
      </c>
      <c r="G2" s="8" t="s">
        <v>12</v>
      </c>
    </row>
    <row r="3" spans="2:11" x14ac:dyDescent="0.25">
      <c r="B3">
        <v>0</v>
      </c>
      <c r="C3">
        <v>0</v>
      </c>
      <c r="E3">
        <v>1350</v>
      </c>
      <c r="F3">
        <v>150</v>
      </c>
      <c r="G3">
        <v>69.116041415051598</v>
      </c>
    </row>
    <row r="4" spans="2:11" x14ac:dyDescent="0.25">
      <c r="B4">
        <v>0.1</v>
      </c>
      <c r="C4">
        <v>25.54931267632244</v>
      </c>
      <c r="E4">
        <v>1350</v>
      </c>
      <c r="F4">
        <v>120</v>
      </c>
      <c r="G4">
        <v>66.422200000000004</v>
      </c>
    </row>
    <row r="5" spans="2:11" x14ac:dyDescent="0.25">
      <c r="B5">
        <v>0.2</v>
      </c>
      <c r="C5">
        <v>47.882297834631828</v>
      </c>
      <c r="E5">
        <v>1350</v>
      </c>
      <c r="F5">
        <v>90</v>
      </c>
      <c r="G5">
        <v>69.612200000000001</v>
      </c>
    </row>
    <row r="6" spans="2:11" x14ac:dyDescent="0.25">
      <c r="B6">
        <v>0.4</v>
      </c>
      <c r="C6">
        <v>67.41832027974084</v>
      </c>
      <c r="E6">
        <v>1350</v>
      </c>
      <c r="F6">
        <v>60</v>
      </c>
      <c r="G6">
        <v>75.120199999999997</v>
      </c>
    </row>
    <row r="7" spans="2:11" x14ac:dyDescent="0.25">
      <c r="B7">
        <v>0.8</v>
      </c>
      <c r="C7">
        <v>81.33046967398711</v>
      </c>
      <c r="E7">
        <v>1350</v>
      </c>
      <c r="F7">
        <v>30</v>
      </c>
      <c r="G7">
        <v>77.877700000000004</v>
      </c>
    </row>
    <row r="8" spans="2:11" x14ac:dyDescent="0.25">
      <c r="B8">
        <v>1</v>
      </c>
      <c r="C8">
        <v>85.999864679764045</v>
      </c>
      <c r="E8">
        <v>1350</v>
      </c>
      <c r="F8">
        <v>15</v>
      </c>
      <c r="G8">
        <v>64.321399999999997</v>
      </c>
    </row>
    <row r="9" spans="2:11" x14ac:dyDescent="0.25">
      <c r="E9">
        <v>1350</v>
      </c>
      <c r="F9">
        <v>0.01</v>
      </c>
      <c r="G9">
        <v>60.359899999999996</v>
      </c>
    </row>
    <row r="10" spans="2:11" x14ac:dyDescent="0.25">
      <c r="E10">
        <v>1250</v>
      </c>
      <c r="F10">
        <v>120</v>
      </c>
      <c r="G10">
        <v>60.146999999999991</v>
      </c>
    </row>
    <row r="11" spans="2:11" x14ac:dyDescent="0.25">
      <c r="E11">
        <v>1250</v>
      </c>
      <c r="F11">
        <v>94</v>
      </c>
      <c r="G11">
        <v>53.255899999999997</v>
      </c>
    </row>
    <row r="12" spans="2:11" x14ac:dyDescent="0.25">
      <c r="E12">
        <v>1250</v>
      </c>
      <c r="F12">
        <v>60</v>
      </c>
      <c r="G12">
        <v>54.191199999999995</v>
      </c>
    </row>
    <row r="13" spans="2:11" x14ac:dyDescent="0.25">
      <c r="E13">
        <v>1250</v>
      </c>
      <c r="F13">
        <v>45</v>
      </c>
      <c r="G13">
        <v>50.617000000000004</v>
      </c>
    </row>
    <row r="14" spans="2:11" x14ac:dyDescent="0.25">
      <c r="E14">
        <v>1250</v>
      </c>
      <c r="F14">
        <v>30</v>
      </c>
      <c r="G14">
        <v>39.694499999999998</v>
      </c>
    </row>
    <row r="15" spans="2:11" x14ac:dyDescent="0.25">
      <c r="E15">
        <v>1250</v>
      </c>
      <c r="F15">
        <v>15</v>
      </c>
      <c r="G15">
        <v>38.4345</v>
      </c>
    </row>
    <row r="16" spans="2:11" x14ac:dyDescent="0.25">
      <c r="E16">
        <v>1150</v>
      </c>
      <c r="F16">
        <v>187</v>
      </c>
      <c r="G16">
        <v>59.861399999999996</v>
      </c>
    </row>
    <row r="17" spans="2:7" x14ac:dyDescent="0.25">
      <c r="E17">
        <v>1150</v>
      </c>
      <c r="F17">
        <v>98</v>
      </c>
      <c r="G17">
        <v>43.672400000000003</v>
      </c>
    </row>
    <row r="18" spans="2:7" x14ac:dyDescent="0.25">
      <c r="E18">
        <v>1150</v>
      </c>
      <c r="F18">
        <v>45</v>
      </c>
      <c r="G18">
        <v>38.238299999999995</v>
      </c>
    </row>
    <row r="21" spans="2:7" x14ac:dyDescent="0.25">
      <c r="B21" t="s">
        <v>68</v>
      </c>
    </row>
  </sheetData>
  <mergeCells count="1">
    <mergeCell ref="I1:K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FACF-47E0-403D-A82D-0988A316DA28}">
  <dimension ref="B2:I59"/>
  <sheetViews>
    <sheetView topLeftCell="A6" zoomScaleNormal="100" workbookViewId="0"/>
  </sheetViews>
  <sheetFormatPr defaultRowHeight="15" x14ac:dyDescent="0.25"/>
  <sheetData>
    <row r="2" spans="2:9" x14ac:dyDescent="0.25">
      <c r="B2" t="s">
        <v>85</v>
      </c>
    </row>
    <row r="4" spans="2:9" x14ac:dyDescent="0.25">
      <c r="B4" t="s">
        <v>82</v>
      </c>
      <c r="I4" t="s">
        <v>86</v>
      </c>
    </row>
    <row r="5" spans="2:9" x14ac:dyDescent="0.25">
      <c r="B5" t="s">
        <v>57</v>
      </c>
      <c r="C5">
        <v>6.5</v>
      </c>
    </row>
    <row r="6" spans="2:9" x14ac:dyDescent="0.25">
      <c r="B6" t="s">
        <v>58</v>
      </c>
      <c r="C6">
        <v>0.87549999999999994</v>
      </c>
    </row>
    <row r="7" spans="2:9" x14ac:dyDescent="0.25">
      <c r="B7" t="s">
        <v>70</v>
      </c>
      <c r="C7">
        <v>1.75</v>
      </c>
    </row>
    <row r="8" spans="2:9" x14ac:dyDescent="0.25">
      <c r="B8" t="s">
        <v>71</v>
      </c>
      <c r="C8">
        <v>120</v>
      </c>
    </row>
    <row r="9" spans="2:9" x14ac:dyDescent="0.25">
      <c r="B9" t="s">
        <v>72</v>
      </c>
      <c r="C9">
        <v>3.5999999999999998E-6</v>
      </c>
    </row>
    <row r="10" spans="2:9" x14ac:dyDescent="0.25">
      <c r="B10" t="s">
        <v>73</v>
      </c>
      <c r="C10" s="11">
        <v>1.4724630875370546E-6</v>
      </c>
    </row>
    <row r="12" spans="2:9" x14ac:dyDescent="0.25">
      <c r="B12" t="s">
        <v>81</v>
      </c>
    </row>
    <row r="13" spans="2:9" x14ac:dyDescent="0.25">
      <c r="B13" t="s">
        <v>34</v>
      </c>
      <c r="C13" t="s">
        <v>12</v>
      </c>
      <c r="D13" t="s">
        <v>69</v>
      </c>
      <c r="F13" s="12"/>
    </row>
    <row r="14" spans="2:9" x14ac:dyDescent="0.25">
      <c r="B14">
        <v>0</v>
      </c>
      <c r="C14">
        <v>0</v>
      </c>
      <c r="D14">
        <v>1</v>
      </c>
      <c r="F14" s="12"/>
    </row>
    <row r="15" spans="2:9" x14ac:dyDescent="0.25">
      <c r="B15">
        <v>0.1</v>
      </c>
      <c r="C15">
        <v>0.29670000000000002</v>
      </c>
      <c r="D15">
        <f>C15/(C15 - (2*LN(EXP($C$5*$C$6) - EXP($C$5 *C15)))/$C$5+$C$7)</f>
        <v>0.97942503754418175</v>
      </c>
      <c r="F15" s="12"/>
    </row>
    <row r="16" spans="2:9" x14ac:dyDescent="0.25">
      <c r="B16">
        <v>0.2</v>
      </c>
      <c r="C16">
        <v>0.56899999999999995</v>
      </c>
      <c r="D16">
        <f>C16/(C16 - (2*LN(EXP($C$5*$C$6) - EXP($C$5 *C16)))/$C$5+$C$7)</f>
        <v>0.92804394907399035</v>
      </c>
      <c r="F16" s="12"/>
    </row>
    <row r="17" spans="2:6" x14ac:dyDescent="0.25">
      <c r="B17">
        <v>0.4</v>
      </c>
      <c r="C17">
        <v>0.82540000000000002</v>
      </c>
      <c r="D17">
        <f>C17/(C17 - (2*LN(EXP($C$5*$C$6) - EXP($C$5 *C17)))/$C$5+$C$7)</f>
        <v>0.67747280617106331</v>
      </c>
      <c r="F17" s="12"/>
    </row>
    <row r="18" spans="2:6" x14ac:dyDescent="0.25">
      <c r="B18">
        <v>0.8</v>
      </c>
      <c r="C18">
        <v>0.87429999999999997</v>
      </c>
      <c r="D18">
        <f>C18/(C18 - (2*LN(EXP($C$5*$C$6) - EXP($C$5 *C18)))/$C$5+$C$7)</f>
        <v>0.36922632872638922</v>
      </c>
    </row>
    <row r="19" spans="2:6" x14ac:dyDescent="0.25">
      <c r="B19">
        <v>1</v>
      </c>
      <c r="C19">
        <v>0.88188999999999995</v>
      </c>
      <c r="D19" t="e">
        <f>C19/(C19 - (2*LN(EXP($C$5*$C$6) - EXP($C$5 *C19)))/$C$5+$C$7)</f>
        <v>#NUM!</v>
      </c>
    </row>
    <row r="21" spans="2:6" x14ac:dyDescent="0.25">
      <c r="C21" s="6" t="s">
        <v>34</v>
      </c>
      <c r="D21" s="6"/>
      <c r="E21" s="6"/>
      <c r="F21" s="6"/>
    </row>
    <row r="22" spans="2:6" x14ac:dyDescent="0.25">
      <c r="B22" t="s">
        <v>33</v>
      </c>
      <c r="C22">
        <v>0.1</v>
      </c>
      <c r="D22">
        <v>0.2</v>
      </c>
      <c r="E22">
        <v>0.4</v>
      </c>
      <c r="F22">
        <v>0.8</v>
      </c>
    </row>
    <row r="23" spans="2:6" x14ac:dyDescent="0.25">
      <c r="B23">
        <v>0</v>
      </c>
      <c r="C23">
        <f>$C$9*$C$8/120*B23*$B$15/$C$10/100*$D$15*100</f>
        <v>0</v>
      </c>
      <c r="D23">
        <f>$C$9*$C$8/120*B23*$B$16/$C$10/100*$D$16*100</f>
        <v>0</v>
      </c>
      <c r="E23">
        <f>$C$9*$C$8/120*B23*$B$17/$C$10/100*$D$17*100</f>
        <v>0</v>
      </c>
      <c r="F23">
        <f>$C$9*$C$8/120*B23*$B$18/$C$10/100*$D$18*100</f>
        <v>0</v>
      </c>
    </row>
    <row r="24" spans="2:6" x14ac:dyDescent="0.25">
      <c r="B24">
        <v>5</v>
      </c>
      <c r="C24">
        <f t="shared" ref="C24:C59" si="0">$C$9*$C$8/120*B24*$B$15/$C$10/100*$D$15*100</f>
        <v>1.1972898217288332</v>
      </c>
      <c r="D24">
        <f t="shared" ref="D24:D59" si="1">$C$9*$C$8/120*B24*$B$16/$C$10/100*$D$16*100</f>
        <v>2.2689588927181106</v>
      </c>
      <c r="E24">
        <f t="shared" ref="E24:E59" si="2">$C$9*$C$8/120*B24*$B$17/$C$10/100*$D$17*100</f>
        <v>3.3126835203662832</v>
      </c>
      <c r="F24">
        <f t="shared" ref="F24:F59" si="3">$C$9*$C$8/120*B24*$B$18/$C$10/100*$D$18*100</f>
        <v>3.6108607262633381</v>
      </c>
    </row>
    <row r="25" spans="2:6" x14ac:dyDescent="0.25">
      <c r="B25">
        <v>10</v>
      </c>
      <c r="C25">
        <f t="shared" si="0"/>
        <v>2.3945796434576665</v>
      </c>
      <c r="D25">
        <f t="shared" si="1"/>
        <v>4.5379177854362212</v>
      </c>
      <c r="E25">
        <f t="shared" si="2"/>
        <v>6.6253670407325664</v>
      </c>
      <c r="F25">
        <f t="shared" si="3"/>
        <v>7.2217214525266762</v>
      </c>
    </row>
    <row r="26" spans="2:6" x14ac:dyDescent="0.25">
      <c r="B26">
        <v>15</v>
      </c>
      <c r="C26">
        <f t="shared" si="0"/>
        <v>3.5918694651864995</v>
      </c>
      <c r="D26">
        <f t="shared" si="1"/>
        <v>6.8068766781543308</v>
      </c>
      <c r="E26">
        <f t="shared" si="2"/>
        <v>9.9380505610988479</v>
      </c>
      <c r="F26">
        <f t="shared" si="3"/>
        <v>10.832582178790011</v>
      </c>
    </row>
    <row r="27" spans="2:6" x14ac:dyDescent="0.25">
      <c r="B27">
        <v>20</v>
      </c>
      <c r="C27">
        <f t="shared" si="0"/>
        <v>4.789159286915333</v>
      </c>
      <c r="D27">
        <f t="shared" si="1"/>
        <v>9.0758355708724423</v>
      </c>
      <c r="E27">
        <f t="shared" si="2"/>
        <v>13.250734081465133</v>
      </c>
      <c r="F27">
        <f t="shared" si="3"/>
        <v>14.443442905053352</v>
      </c>
    </row>
    <row r="28" spans="2:6" x14ac:dyDescent="0.25">
      <c r="B28">
        <v>25</v>
      </c>
      <c r="C28">
        <f t="shared" si="0"/>
        <v>5.9864491086441651</v>
      </c>
      <c r="D28">
        <f t="shared" si="1"/>
        <v>11.344794463590551</v>
      </c>
      <c r="E28">
        <f t="shared" si="2"/>
        <v>16.563417601831411</v>
      </c>
      <c r="F28">
        <f t="shared" si="3"/>
        <v>18.054303631316685</v>
      </c>
    </row>
    <row r="29" spans="2:6" x14ac:dyDescent="0.25">
      <c r="B29">
        <v>30</v>
      </c>
      <c r="C29">
        <f t="shared" si="0"/>
        <v>7.183738930372999</v>
      </c>
      <c r="D29">
        <f t="shared" si="1"/>
        <v>13.613753356308662</v>
      </c>
      <c r="E29">
        <f t="shared" si="2"/>
        <v>19.876101122197696</v>
      </c>
      <c r="F29">
        <f t="shared" si="3"/>
        <v>21.665164357580021</v>
      </c>
    </row>
    <row r="30" spans="2:6" x14ac:dyDescent="0.25">
      <c r="B30">
        <v>35</v>
      </c>
      <c r="C30">
        <f t="shared" si="0"/>
        <v>8.3810287521018303</v>
      </c>
      <c r="D30">
        <f t="shared" si="1"/>
        <v>15.882712249026772</v>
      </c>
      <c r="E30">
        <f t="shared" si="2"/>
        <v>23.188784642563977</v>
      </c>
      <c r="F30">
        <f t="shared" si="3"/>
        <v>25.276025083843361</v>
      </c>
    </row>
    <row r="31" spans="2:6" x14ac:dyDescent="0.25">
      <c r="B31">
        <v>40</v>
      </c>
      <c r="C31">
        <f t="shared" si="0"/>
        <v>9.578318573830666</v>
      </c>
      <c r="D31">
        <f t="shared" si="1"/>
        <v>18.151671141744885</v>
      </c>
      <c r="E31">
        <f t="shared" si="2"/>
        <v>26.501468162930266</v>
      </c>
      <c r="F31">
        <f t="shared" si="3"/>
        <v>28.886885810106705</v>
      </c>
    </row>
    <row r="32" spans="2:6" x14ac:dyDescent="0.25">
      <c r="B32">
        <v>45</v>
      </c>
      <c r="C32">
        <f t="shared" si="0"/>
        <v>10.775608395559496</v>
      </c>
      <c r="D32">
        <f t="shared" si="1"/>
        <v>20.420630034462992</v>
      </c>
      <c r="E32">
        <f t="shared" si="2"/>
        <v>29.81415168329654</v>
      </c>
      <c r="F32">
        <f t="shared" si="3"/>
        <v>32.49774653637003</v>
      </c>
    </row>
    <row r="33" spans="2:9" x14ac:dyDescent="0.25">
      <c r="B33">
        <v>50</v>
      </c>
      <c r="C33">
        <f t="shared" si="0"/>
        <v>11.97289821728833</v>
      </c>
      <c r="D33">
        <f t="shared" si="1"/>
        <v>22.689588927181102</v>
      </c>
      <c r="E33">
        <f t="shared" si="2"/>
        <v>33.126835203662822</v>
      </c>
      <c r="F33">
        <f t="shared" si="3"/>
        <v>36.10860726263337</v>
      </c>
      <c r="I33" t="s">
        <v>87</v>
      </c>
    </row>
    <row r="34" spans="2:9" x14ac:dyDescent="0.25">
      <c r="B34">
        <v>55</v>
      </c>
      <c r="C34">
        <f t="shared" si="0"/>
        <v>13.170188039017164</v>
      </c>
      <c r="D34">
        <f t="shared" si="1"/>
        <v>24.958547819899216</v>
      </c>
      <c r="E34">
        <f t="shared" si="2"/>
        <v>36.439518724029114</v>
      </c>
      <c r="F34">
        <f t="shared" si="3"/>
        <v>39.71946798889671</v>
      </c>
    </row>
    <row r="35" spans="2:9" x14ac:dyDescent="0.25">
      <c r="B35">
        <v>60</v>
      </c>
      <c r="C35">
        <f t="shared" si="0"/>
        <v>14.367477860745998</v>
      </c>
      <c r="D35">
        <f t="shared" si="1"/>
        <v>27.227506712617323</v>
      </c>
      <c r="E35">
        <f t="shared" si="2"/>
        <v>39.752202244395392</v>
      </c>
      <c r="F35">
        <f t="shared" si="3"/>
        <v>43.330328715160043</v>
      </c>
    </row>
    <row r="36" spans="2:9" x14ac:dyDescent="0.25">
      <c r="B36">
        <v>65</v>
      </c>
      <c r="C36">
        <f t="shared" si="0"/>
        <v>15.56476768247483</v>
      </c>
      <c r="D36">
        <f t="shared" si="1"/>
        <v>29.496465605335437</v>
      </c>
      <c r="E36">
        <f t="shared" si="2"/>
        <v>43.064885764761677</v>
      </c>
      <c r="F36">
        <f t="shared" si="3"/>
        <v>46.94118944142339</v>
      </c>
    </row>
    <row r="37" spans="2:9" x14ac:dyDescent="0.25">
      <c r="B37">
        <v>70</v>
      </c>
      <c r="C37">
        <f t="shared" si="0"/>
        <v>16.762057504203661</v>
      </c>
      <c r="D37">
        <f t="shared" si="1"/>
        <v>31.765424498053545</v>
      </c>
      <c r="E37">
        <f t="shared" si="2"/>
        <v>46.377569285127954</v>
      </c>
      <c r="F37">
        <f t="shared" si="3"/>
        <v>50.552050167686723</v>
      </c>
    </row>
    <row r="38" spans="2:9" x14ac:dyDescent="0.25">
      <c r="B38">
        <v>75</v>
      </c>
      <c r="C38">
        <f t="shared" si="0"/>
        <v>17.959347325932494</v>
      </c>
      <c r="D38">
        <f t="shared" si="1"/>
        <v>34.034383390771652</v>
      </c>
      <c r="E38">
        <f t="shared" si="2"/>
        <v>49.690252805494239</v>
      </c>
      <c r="F38">
        <f t="shared" si="3"/>
        <v>54.162910893950055</v>
      </c>
    </row>
    <row r="39" spans="2:9" x14ac:dyDescent="0.25">
      <c r="B39">
        <v>80</v>
      </c>
      <c r="C39">
        <f t="shared" si="0"/>
        <v>19.156637147661332</v>
      </c>
      <c r="D39">
        <f t="shared" si="1"/>
        <v>36.303342283489769</v>
      </c>
      <c r="E39">
        <f t="shared" si="2"/>
        <v>53.002936325860531</v>
      </c>
      <c r="F39">
        <f t="shared" si="3"/>
        <v>57.77377162021341</v>
      </c>
    </row>
    <row r="40" spans="2:9" x14ac:dyDescent="0.25">
      <c r="B40">
        <v>85</v>
      </c>
      <c r="C40">
        <f t="shared" si="0"/>
        <v>20.353926969390166</v>
      </c>
      <c r="D40">
        <f t="shared" si="1"/>
        <v>38.572301176207887</v>
      </c>
      <c r="E40">
        <f t="shared" si="2"/>
        <v>56.315619846226816</v>
      </c>
      <c r="F40">
        <f t="shared" si="3"/>
        <v>61.384632346476742</v>
      </c>
    </row>
    <row r="41" spans="2:9" x14ac:dyDescent="0.25">
      <c r="B41">
        <v>90</v>
      </c>
      <c r="C41">
        <f t="shared" si="0"/>
        <v>21.551216791118993</v>
      </c>
      <c r="D41">
        <f t="shared" si="1"/>
        <v>40.841260068925983</v>
      </c>
      <c r="E41">
        <f t="shared" si="2"/>
        <v>59.62830336659308</v>
      </c>
      <c r="F41">
        <f t="shared" si="3"/>
        <v>64.995493072740061</v>
      </c>
    </row>
    <row r="42" spans="2:9" x14ac:dyDescent="0.25">
      <c r="B42">
        <v>95</v>
      </c>
      <c r="C42">
        <f t="shared" si="0"/>
        <v>22.748506612847827</v>
      </c>
      <c r="D42">
        <f t="shared" si="1"/>
        <v>43.110218961644101</v>
      </c>
      <c r="E42">
        <f t="shared" si="2"/>
        <v>62.940986886959372</v>
      </c>
      <c r="F42">
        <f t="shared" si="3"/>
        <v>68.606353799003401</v>
      </c>
    </row>
    <row r="43" spans="2:9" x14ac:dyDescent="0.25">
      <c r="B43">
        <v>100</v>
      </c>
      <c r="C43">
        <f t="shared" si="0"/>
        <v>23.945796434576661</v>
      </c>
      <c r="D43">
        <f t="shared" si="1"/>
        <v>45.379177854362204</v>
      </c>
      <c r="E43">
        <f t="shared" si="2"/>
        <v>66.253670407325643</v>
      </c>
      <c r="F43">
        <f t="shared" si="3"/>
        <v>72.217214525266741</v>
      </c>
    </row>
    <row r="44" spans="2:9" x14ac:dyDescent="0.25">
      <c r="B44">
        <v>105</v>
      </c>
      <c r="C44">
        <f t="shared" si="0"/>
        <v>25.143086256305491</v>
      </c>
      <c r="D44">
        <f t="shared" si="1"/>
        <v>47.648136747080308</v>
      </c>
      <c r="E44">
        <f t="shared" si="2"/>
        <v>69.566353927691921</v>
      </c>
      <c r="F44">
        <f t="shared" si="3"/>
        <v>75.828075251530066</v>
      </c>
    </row>
    <row r="45" spans="2:9" x14ac:dyDescent="0.25">
      <c r="B45">
        <v>110</v>
      </c>
      <c r="C45">
        <f t="shared" si="0"/>
        <v>26.340376078034328</v>
      </c>
      <c r="D45">
        <f t="shared" si="1"/>
        <v>49.917095639798433</v>
      </c>
      <c r="E45">
        <f t="shared" si="2"/>
        <v>72.879037448058227</v>
      </c>
      <c r="F45">
        <f t="shared" si="3"/>
        <v>79.43893597779342</v>
      </c>
    </row>
    <row r="46" spans="2:9" x14ac:dyDescent="0.25">
      <c r="B46">
        <v>115</v>
      </c>
      <c r="C46">
        <f t="shared" si="0"/>
        <v>27.537665899763159</v>
      </c>
      <c r="D46">
        <f t="shared" si="1"/>
        <v>52.186054532516536</v>
      </c>
      <c r="E46">
        <f t="shared" si="2"/>
        <v>76.191720968424505</v>
      </c>
      <c r="F46">
        <f t="shared" si="3"/>
        <v>83.04979670405676</v>
      </c>
    </row>
    <row r="47" spans="2:9" x14ac:dyDescent="0.25">
      <c r="B47">
        <v>120</v>
      </c>
      <c r="C47">
        <f t="shared" si="0"/>
        <v>28.734955721491996</v>
      </c>
      <c r="D47">
        <f t="shared" si="1"/>
        <v>54.455013425234647</v>
      </c>
      <c r="E47">
        <f t="shared" si="2"/>
        <v>79.504404488790783</v>
      </c>
      <c r="F47">
        <f t="shared" si="3"/>
        <v>86.660657430320086</v>
      </c>
    </row>
    <row r="48" spans="2:9" x14ac:dyDescent="0.25">
      <c r="B48">
        <v>125</v>
      </c>
      <c r="C48">
        <f t="shared" si="0"/>
        <v>29.932245543220827</v>
      </c>
      <c r="D48">
        <f t="shared" si="1"/>
        <v>56.72397231795275</v>
      </c>
      <c r="E48">
        <f t="shared" si="2"/>
        <v>82.817088009157061</v>
      </c>
      <c r="F48">
        <f t="shared" si="3"/>
        <v>90.271518156583426</v>
      </c>
    </row>
    <row r="49" spans="2:6" x14ac:dyDescent="0.25">
      <c r="B49">
        <v>130</v>
      </c>
      <c r="C49">
        <f t="shared" si="0"/>
        <v>31.12953536494966</v>
      </c>
      <c r="D49">
        <f t="shared" si="1"/>
        <v>58.992931210670875</v>
      </c>
      <c r="E49">
        <f t="shared" si="2"/>
        <v>86.129771529523353</v>
      </c>
      <c r="F49">
        <f t="shared" si="3"/>
        <v>93.88237888284678</v>
      </c>
    </row>
    <row r="50" spans="2:6" x14ac:dyDescent="0.25">
      <c r="B50">
        <v>135</v>
      </c>
      <c r="C50">
        <f t="shared" si="0"/>
        <v>32.326825186678491</v>
      </c>
      <c r="D50">
        <f t="shared" si="1"/>
        <v>61.261890103388986</v>
      </c>
      <c r="E50">
        <f t="shared" si="2"/>
        <v>89.442455049889631</v>
      </c>
      <c r="F50">
        <f t="shared" si="3"/>
        <v>97.493239609110105</v>
      </c>
    </row>
    <row r="51" spans="2:6" x14ac:dyDescent="0.25">
      <c r="B51">
        <v>140</v>
      </c>
      <c r="C51">
        <f t="shared" si="0"/>
        <v>33.524115008407321</v>
      </c>
      <c r="D51">
        <f t="shared" si="1"/>
        <v>63.530848996107089</v>
      </c>
      <c r="E51">
        <f t="shared" si="2"/>
        <v>92.755138570255909</v>
      </c>
      <c r="F51">
        <f t="shared" si="3"/>
        <v>101.10410033537345</v>
      </c>
    </row>
    <row r="52" spans="2:6" x14ac:dyDescent="0.25">
      <c r="B52">
        <v>145</v>
      </c>
      <c r="C52">
        <f t="shared" si="0"/>
        <v>34.721404830136159</v>
      </c>
      <c r="D52">
        <f t="shared" si="1"/>
        <v>65.7998078888252</v>
      </c>
      <c r="E52">
        <f t="shared" si="2"/>
        <v>96.067822090622201</v>
      </c>
      <c r="F52">
        <f t="shared" si="3"/>
        <v>104.71496106163679</v>
      </c>
    </row>
    <row r="53" spans="2:6" x14ac:dyDescent="0.25">
      <c r="B53">
        <v>150</v>
      </c>
      <c r="C53">
        <f t="shared" si="0"/>
        <v>35.918694651864989</v>
      </c>
      <c r="D53">
        <f t="shared" si="1"/>
        <v>68.068766781543303</v>
      </c>
      <c r="E53">
        <f t="shared" si="2"/>
        <v>99.380505610988479</v>
      </c>
      <c r="F53">
        <f t="shared" si="3"/>
        <v>108.32582178790011</v>
      </c>
    </row>
    <row r="54" spans="2:6" x14ac:dyDescent="0.25">
      <c r="B54">
        <v>155</v>
      </c>
      <c r="C54">
        <f t="shared" si="0"/>
        <v>37.115984473593819</v>
      </c>
      <c r="D54">
        <f t="shared" si="1"/>
        <v>70.337725674261407</v>
      </c>
      <c r="E54">
        <f t="shared" si="2"/>
        <v>102.69318913135474</v>
      </c>
      <c r="F54">
        <f t="shared" si="3"/>
        <v>111.93668251416344</v>
      </c>
    </row>
    <row r="55" spans="2:6" x14ac:dyDescent="0.25">
      <c r="B55">
        <v>160</v>
      </c>
      <c r="C55">
        <f t="shared" si="0"/>
        <v>38.313274295322664</v>
      </c>
      <c r="D55">
        <f t="shared" si="1"/>
        <v>72.606684566979538</v>
      </c>
      <c r="E55">
        <f t="shared" si="2"/>
        <v>106.00587265172106</v>
      </c>
      <c r="F55">
        <f t="shared" si="3"/>
        <v>115.54754324042682</v>
      </c>
    </row>
    <row r="56" spans="2:6" x14ac:dyDescent="0.25">
      <c r="B56">
        <v>165</v>
      </c>
      <c r="C56">
        <f t="shared" si="0"/>
        <v>39.510564117051494</v>
      </c>
      <c r="D56">
        <f t="shared" si="1"/>
        <v>74.875643459697656</v>
      </c>
      <c r="E56">
        <f t="shared" si="2"/>
        <v>109.31855617208734</v>
      </c>
      <c r="F56">
        <f t="shared" si="3"/>
        <v>119.15840396669014</v>
      </c>
    </row>
    <row r="57" spans="2:6" x14ac:dyDescent="0.25">
      <c r="B57">
        <v>170</v>
      </c>
      <c r="C57">
        <f t="shared" si="0"/>
        <v>40.707853938780332</v>
      </c>
      <c r="D57">
        <f t="shared" si="1"/>
        <v>77.144602352415774</v>
      </c>
      <c r="E57">
        <f t="shared" si="2"/>
        <v>112.63123969245363</v>
      </c>
      <c r="F57">
        <f t="shared" si="3"/>
        <v>122.76926469295348</v>
      </c>
    </row>
    <row r="58" spans="2:6" x14ac:dyDescent="0.25">
      <c r="B58">
        <v>175</v>
      </c>
      <c r="C58">
        <f t="shared" si="0"/>
        <v>41.905143760509162</v>
      </c>
      <c r="D58">
        <f t="shared" si="1"/>
        <v>79.413561245133863</v>
      </c>
      <c r="E58">
        <f t="shared" si="2"/>
        <v>115.9439232128199</v>
      </c>
      <c r="F58">
        <f t="shared" si="3"/>
        <v>126.38012541921681</v>
      </c>
    </row>
    <row r="59" spans="2:6" x14ac:dyDescent="0.25">
      <c r="B59">
        <v>180</v>
      </c>
      <c r="C59">
        <f t="shared" si="0"/>
        <v>43.102433582237985</v>
      </c>
      <c r="D59">
        <f t="shared" si="1"/>
        <v>81.682520137851967</v>
      </c>
      <c r="E59">
        <f t="shared" si="2"/>
        <v>119.25660673318616</v>
      </c>
      <c r="F59">
        <f t="shared" si="3"/>
        <v>129.99098614548012</v>
      </c>
    </row>
  </sheetData>
  <mergeCells count="1">
    <mergeCell ref="C21:F21"/>
  </mergeCells>
  <conditionalFormatting sqref="F13:F17">
    <cfRule type="cellIs" dxfId="0" priority="1" operator="greaterThan">
      <formula>100</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C2A98-7E9E-4E18-839A-EA15B7774EE0}">
  <dimension ref="B2:AQ1009"/>
  <sheetViews>
    <sheetView workbookViewId="0"/>
  </sheetViews>
  <sheetFormatPr defaultRowHeight="15" x14ac:dyDescent="0.25"/>
  <cols>
    <col min="3" max="3" width="12.7109375" bestFit="1" customWidth="1"/>
    <col min="24" max="24" width="16.7109375" customWidth="1"/>
    <col min="26" max="26" width="12" bestFit="1" customWidth="1"/>
    <col min="27" max="27" width="12.28515625" customWidth="1"/>
    <col min="29" max="29" width="13.7109375" customWidth="1"/>
    <col min="31" max="31" width="12.85546875" bestFit="1" customWidth="1"/>
    <col min="33" max="33" width="17.85546875" customWidth="1"/>
    <col min="34" max="34" width="16.42578125" customWidth="1"/>
    <col min="35" max="35" width="14.140625" customWidth="1"/>
    <col min="36" max="36" width="13.7109375" customWidth="1"/>
  </cols>
  <sheetData>
    <row r="2" spans="2:43" x14ac:dyDescent="0.25">
      <c r="B2" t="s">
        <v>39</v>
      </c>
    </row>
    <row r="4" spans="2:43" x14ac:dyDescent="0.25">
      <c r="E4" t="s">
        <v>35</v>
      </c>
      <c r="N4" t="s">
        <v>63</v>
      </c>
      <c r="Z4" t="s">
        <v>44</v>
      </c>
      <c r="AA4">
        <v>55.844999999999999</v>
      </c>
    </row>
    <row r="5" spans="2:43" x14ac:dyDescent="0.25">
      <c r="B5" t="s">
        <v>34</v>
      </c>
      <c r="C5" t="s">
        <v>12</v>
      </c>
      <c r="Z5" t="s">
        <v>45</v>
      </c>
      <c r="AA5">
        <v>159.69</v>
      </c>
    </row>
    <row r="6" spans="2:43" x14ac:dyDescent="0.25">
      <c r="B6">
        <v>0</v>
      </c>
      <c r="C6">
        <v>0</v>
      </c>
      <c r="Z6" t="s">
        <v>46</v>
      </c>
      <c r="AA6">
        <v>5240</v>
      </c>
      <c r="AP6" t="s">
        <v>57</v>
      </c>
      <c r="AQ6">
        <v>6.5</v>
      </c>
    </row>
    <row r="7" spans="2:43" x14ac:dyDescent="0.25">
      <c r="B7">
        <v>0.1</v>
      </c>
      <c r="C7">
        <v>29.67</v>
      </c>
      <c r="Z7" t="s">
        <v>47</v>
      </c>
      <c r="AA7">
        <v>7874</v>
      </c>
      <c r="AL7" t="s">
        <v>40</v>
      </c>
      <c r="AM7">
        <v>0.93</v>
      </c>
      <c r="AP7" t="s">
        <v>58</v>
      </c>
      <c r="AQ7">
        <v>0.87549999999999994</v>
      </c>
    </row>
    <row r="8" spans="2:43" x14ac:dyDescent="0.25">
      <c r="B8">
        <v>0.2</v>
      </c>
      <c r="C8">
        <v>56.899999999999991</v>
      </c>
      <c r="Z8" t="s">
        <v>48</v>
      </c>
      <c r="AA8">
        <v>1.9</v>
      </c>
      <c r="AQ8" t="s">
        <v>56</v>
      </c>
    </row>
    <row r="9" spans="2:43" x14ac:dyDescent="0.25">
      <c r="B9">
        <v>0.4</v>
      </c>
      <c r="C9">
        <v>82.54</v>
      </c>
      <c r="Z9" t="s">
        <v>49</v>
      </c>
      <c r="AA9">
        <f>(AA8^3*$AA$6/$AA$5*2*$AA$4/$AA$7)^(1/3)</f>
        <v>1.4724630875370546</v>
      </c>
      <c r="AK9">
        <v>1</v>
      </c>
      <c r="AL9">
        <v>1.06060606060606E-2</v>
      </c>
      <c r="AM9">
        <f>AL9*$AM$7</f>
        <v>9.8636363636363592E-3</v>
      </c>
      <c r="AN9">
        <v>1.0606060606060601</v>
      </c>
      <c r="AP9">
        <v>0</v>
      </c>
      <c r="AQ9">
        <f>-2/(1+EXP($AQ$6*($AQ$7-AP9)))+1</f>
        <v>0.9932686138398833</v>
      </c>
    </row>
    <row r="10" spans="2:43" x14ac:dyDescent="0.25">
      <c r="B10">
        <v>0.8</v>
      </c>
      <c r="C10">
        <v>87.429999999999993</v>
      </c>
      <c r="Z10" t="s">
        <v>50</v>
      </c>
      <c r="AA10">
        <v>120</v>
      </c>
      <c r="AK10">
        <v>2</v>
      </c>
      <c r="AL10">
        <v>2.4621212121212099E-2</v>
      </c>
      <c r="AM10">
        <f>AL10*$AM$7</f>
        <v>2.2897727272727254E-2</v>
      </c>
      <c r="AN10">
        <v>1.2310606060606</v>
      </c>
      <c r="AP10">
        <v>1E-3</v>
      </c>
      <c r="AQ10">
        <f>-2/(1+EXP($AQ$6*($AQ$7-AP10)))+1</f>
        <v>0.99322486602310667</v>
      </c>
    </row>
    <row r="11" spans="2:43" x14ac:dyDescent="0.25">
      <c r="B11">
        <v>1</v>
      </c>
      <c r="C11">
        <v>88.188999999999993</v>
      </c>
      <c r="Z11" t="s">
        <v>51</v>
      </c>
      <c r="AA11">
        <v>3.5999999999999998E-6</v>
      </c>
      <c r="AK11">
        <v>3</v>
      </c>
      <c r="AL11">
        <v>3.37121212121212E-2</v>
      </c>
      <c r="AM11">
        <f>AL11*$AM$7</f>
        <v>3.1352272727272715E-2</v>
      </c>
      <c r="AN11">
        <v>1.1237373737373699</v>
      </c>
      <c r="AP11">
        <v>2E-3</v>
      </c>
      <c r="AQ11">
        <f>-2/(1+EXP($AQ$6*($AQ$7-AP11)))+1</f>
        <v>0.99318083485845976</v>
      </c>
    </row>
    <row r="12" spans="2:43" x14ac:dyDescent="0.25">
      <c r="AC12" t="s">
        <v>42</v>
      </c>
      <c r="AK12">
        <v>4</v>
      </c>
      <c r="AL12">
        <v>4.0909090909090902E-2</v>
      </c>
      <c r="AM12">
        <f>AL12*$AM$7</f>
        <v>3.8045454545454542E-2</v>
      </c>
      <c r="AN12">
        <v>1.02272727272727</v>
      </c>
      <c r="AP12">
        <v>3.0000000000000001E-3</v>
      </c>
      <c r="AQ12">
        <f>-2/(1+EXP($AQ$6*($AQ$7-AP12)))+1</f>
        <v>0.99313651852342555</v>
      </c>
    </row>
    <row r="13" spans="2:43" x14ac:dyDescent="0.25">
      <c r="B13">
        <v>1000</v>
      </c>
      <c r="C13">
        <f>-186.76*B13^2+264.64*B13+4.7747</f>
        <v>-186495355.22530001</v>
      </c>
      <c r="Y13" t="s">
        <v>34</v>
      </c>
      <c r="Z13" t="s">
        <v>43</v>
      </c>
      <c r="AA13" t="s">
        <v>54</v>
      </c>
      <c r="AB13" t="s">
        <v>55</v>
      </c>
      <c r="AC13" t="s">
        <v>52</v>
      </c>
      <c r="AD13" t="s">
        <v>12</v>
      </c>
      <c r="AE13" t="s">
        <v>53</v>
      </c>
      <c r="AG13" t="s">
        <v>60</v>
      </c>
      <c r="AH13" t="s">
        <v>61</v>
      </c>
      <c r="AI13" t="s">
        <v>62</v>
      </c>
      <c r="AJ13" t="s">
        <v>59</v>
      </c>
      <c r="AK13">
        <v>5</v>
      </c>
      <c r="AL13">
        <v>5.2651515151515102E-2</v>
      </c>
      <c r="AM13">
        <f>AL13*$AM$7</f>
        <v>4.8965909090909046E-2</v>
      </c>
      <c r="AN13">
        <v>1.0530303030303001</v>
      </c>
      <c r="AP13">
        <v>4.0000000000000001E-3</v>
      </c>
      <c r="AQ13">
        <f>-2/(1+EXP($AQ$6*($AQ$7-AP13)))+1</f>
        <v>0.99309191518392981</v>
      </c>
    </row>
    <row r="14" spans="2:43" x14ac:dyDescent="0.25">
      <c r="C14" t="s">
        <v>37</v>
      </c>
      <c r="Y14">
        <v>0</v>
      </c>
      <c r="Z14" s="11">
        <f>$AA$9/1000000</f>
        <v>1.4724630875370546E-6</v>
      </c>
      <c r="AA14">
        <f>$N$8*$N$7*Y14/Z14</f>
        <v>0</v>
      </c>
      <c r="AB14">
        <f>AA14/100</f>
        <v>0</v>
      </c>
      <c r="AC14">
        <v>1</v>
      </c>
      <c r="AD14">
        <v>0</v>
      </c>
      <c r="AE14">
        <v>0</v>
      </c>
      <c r="AI14">
        <v>1</v>
      </c>
      <c r="AJ14">
        <v>0</v>
      </c>
      <c r="AK14">
        <v>6</v>
      </c>
      <c r="AL14">
        <v>6.25E-2</v>
      </c>
      <c r="AM14">
        <f>AL14*$AM$7</f>
        <v>5.8125000000000003E-2</v>
      </c>
      <c r="AN14">
        <v>1.0416666666666601</v>
      </c>
      <c r="AP14">
        <v>5.0000000000000001E-3</v>
      </c>
      <c r="AQ14">
        <f>-2/(1+EXP($AQ$6*($AQ$7-AP14)))+1</f>
        <v>0.99304702299427017</v>
      </c>
    </row>
    <row r="15" spans="2:43" x14ac:dyDescent="0.25">
      <c r="Y15">
        <v>0.1</v>
      </c>
      <c r="Z15" s="11">
        <f>$AA$9/1000000</f>
        <v>1.4724630875370546E-6</v>
      </c>
      <c r="AA15">
        <f>$AA$11*$AA$10*Y15/Z15</f>
        <v>29.338596237586749</v>
      </c>
      <c r="AB15">
        <f>AA15/100</f>
        <v>0.2933859623758675</v>
      </c>
      <c r="AC15">
        <f>AE15/AB15</f>
        <v>1.0112958288709355</v>
      </c>
      <c r="AD15" s="9">
        <v>29.67</v>
      </c>
      <c r="AE15">
        <f>AD15/100</f>
        <v>0.29670000000000002</v>
      </c>
      <c r="AG15">
        <f>AE15-AE14</f>
        <v>0.29670000000000002</v>
      </c>
      <c r="AH15">
        <f>AB15-AB14</f>
        <v>0.2933859623758675</v>
      </c>
      <c r="AI15">
        <f>1/(AH15/AG15)</f>
        <v>1.0112958288709355</v>
      </c>
      <c r="AJ15">
        <f>(AE15-AE14)/2+AE14</f>
        <v>0.14835000000000001</v>
      </c>
      <c r="AK15">
        <v>7</v>
      </c>
      <c r="AL15">
        <v>7.3484848484848403E-2</v>
      </c>
      <c r="AM15">
        <f>AL15*$AM$7</f>
        <v>6.8340909090909022E-2</v>
      </c>
      <c r="AN15">
        <v>1.0497835497835399</v>
      </c>
      <c r="AP15">
        <v>6.0000000000000001E-3</v>
      </c>
      <c r="AQ15">
        <f>-2/(1+EXP($AQ$6*($AQ$7-AP15)))+1</f>
        <v>0.99300184009704417</v>
      </c>
    </row>
    <row r="16" spans="2:43" x14ac:dyDescent="0.25">
      <c r="Y16">
        <v>0.2</v>
      </c>
      <c r="Z16" s="11">
        <f>$AA$9/1000000</f>
        <v>1.4724630875370546E-6</v>
      </c>
      <c r="AA16">
        <f>$AA$11*$AA$10*Y16/Z16</f>
        <v>58.677192475173499</v>
      </c>
      <c r="AB16">
        <f>AA16/100</f>
        <v>0.58677192475173501</v>
      </c>
      <c r="AC16">
        <f>AE16/AB16</f>
        <v>0.96971238056549069</v>
      </c>
      <c r="AD16" s="9">
        <v>56.899999999999991</v>
      </c>
      <c r="AE16">
        <f>AD16/100</f>
        <v>0.56899999999999995</v>
      </c>
      <c r="AG16">
        <f>AE16-AE15</f>
        <v>0.27229999999999993</v>
      </c>
      <c r="AH16">
        <f>AB16-AB15</f>
        <v>0.2933859623758675</v>
      </c>
      <c r="AI16">
        <f>1/(AH16/AG16)</f>
        <v>0.928128932260046</v>
      </c>
      <c r="AJ16">
        <f>(AE16-AE15)/2+AE15</f>
        <v>0.43284999999999996</v>
      </c>
      <c r="AK16">
        <v>8</v>
      </c>
      <c r="AL16">
        <v>8.8636363636363596E-2</v>
      </c>
      <c r="AM16">
        <f>AL16*$AM$7</f>
        <v>8.2431818181818148E-2</v>
      </c>
      <c r="AN16">
        <v>1.1079545454545401</v>
      </c>
      <c r="AP16">
        <v>7.0000000000000001E-3</v>
      </c>
      <c r="AQ16">
        <f>-2/(1+EXP($AQ$6*($AQ$7-AP16)))+1</f>
        <v>0.99295636462307768</v>
      </c>
    </row>
    <row r="17" spans="2:43" x14ac:dyDescent="0.25">
      <c r="Y17">
        <v>0.4</v>
      </c>
      <c r="Z17" s="11">
        <f>$AA$9/1000000</f>
        <v>1.4724630875370546E-6</v>
      </c>
      <c r="AA17">
        <f>$AA$11*$AA$10*Y17/Z17</f>
        <v>117.354384950347</v>
      </c>
      <c r="AB17">
        <f>AA17/100</f>
        <v>1.17354384950347</v>
      </c>
      <c r="AC17">
        <f>AE17/AB17</f>
        <v>0.70333971785479454</v>
      </c>
      <c r="AD17" s="9">
        <v>82.54</v>
      </c>
      <c r="AE17">
        <f>AD17/100</f>
        <v>0.82540000000000002</v>
      </c>
      <c r="AG17">
        <f>AE17-AE16</f>
        <v>0.25640000000000007</v>
      </c>
      <c r="AH17">
        <f>AB17-AB16</f>
        <v>0.58677192475173501</v>
      </c>
      <c r="AI17">
        <f>1/(AH17/AG17)</f>
        <v>0.43696705514409823</v>
      </c>
      <c r="AJ17">
        <f>(AE17-AE16)/2+AE16</f>
        <v>0.69720000000000004</v>
      </c>
      <c r="AK17">
        <v>9</v>
      </c>
      <c r="AL17">
        <v>0.101515151515151</v>
      </c>
      <c r="AM17">
        <f>AL17*$AM$7</f>
        <v>9.4409090909090443E-2</v>
      </c>
      <c r="AN17">
        <v>1.12794612794612</v>
      </c>
      <c r="AP17">
        <v>8.0000000000000002E-3</v>
      </c>
      <c r="AQ17">
        <f>-2/(1+EXP($AQ$6*($AQ$7-AP17)))+1</f>
        <v>0.99291059469135234</v>
      </c>
    </row>
    <row r="18" spans="2:43" x14ac:dyDescent="0.25">
      <c r="Y18">
        <v>0.8</v>
      </c>
      <c r="Z18" s="11">
        <f>$AA$9/1000000</f>
        <v>1.4724630875370546E-6</v>
      </c>
      <c r="AA18">
        <f>$AA$11*$AA$10*Y18/Z18</f>
        <v>234.70876990069399</v>
      </c>
      <c r="AB18">
        <f>AA18/100</f>
        <v>2.34708769900694</v>
      </c>
      <c r="AC18">
        <f>AE18/AB18</f>
        <v>0.37250418907223576</v>
      </c>
      <c r="AD18" s="10">
        <v>87.429999999999993</v>
      </c>
      <c r="AE18">
        <f>AD18/100</f>
        <v>0.87429999999999997</v>
      </c>
      <c r="AG18">
        <f>AE18-AE17</f>
        <v>4.8899999999999944E-2</v>
      </c>
      <c r="AH18">
        <f>AB18-AB17</f>
        <v>1.17354384950347</v>
      </c>
      <c r="AI18">
        <f>1/(AH18/AG18)</f>
        <v>4.1668660289677022E-2</v>
      </c>
      <c r="AJ18">
        <f>(AE18-AE17)/2+AE17</f>
        <v>0.84984999999999999</v>
      </c>
      <c r="AK18">
        <v>10</v>
      </c>
      <c r="AL18">
        <v>0.11022727272727199</v>
      </c>
      <c r="AM18">
        <f>AL18*$AM$7</f>
        <v>0.10251136363636296</v>
      </c>
      <c r="AN18">
        <v>1.10227272727272</v>
      </c>
      <c r="AP18">
        <v>8.9999999999999993E-3</v>
      </c>
      <c r="AQ18">
        <f>-2/(1+EXP($AQ$6*($AQ$7-AP18)))+1</f>
        <v>0.99286452840893291</v>
      </c>
    </row>
    <row r="19" spans="2:43" x14ac:dyDescent="0.25">
      <c r="Y19">
        <v>1</v>
      </c>
      <c r="Z19" s="11">
        <f>$AA$9/1000000</f>
        <v>1.4724630875370546E-6</v>
      </c>
      <c r="AA19">
        <f>$AA$11*$AA$10*Y19/Z19</f>
        <v>293.38596237586751</v>
      </c>
      <c r="AB19">
        <f>AA19/100</f>
        <v>2.9338596237586749</v>
      </c>
      <c r="AC19">
        <f>AE19/AB19</f>
        <v>0.30059038709908636</v>
      </c>
      <c r="AD19" s="9">
        <v>88.188999999999993</v>
      </c>
      <c r="AE19">
        <f>AD19/100</f>
        <v>0.88188999999999995</v>
      </c>
      <c r="AG19">
        <f>AE19-AE18</f>
        <v>7.5899999999999856E-3</v>
      </c>
      <c r="AH19">
        <f>AB19-AB18</f>
        <v>0.5867719247517349</v>
      </c>
      <c r="AI19">
        <f>1/(AH19/AG19)</f>
        <v>1.2935179206488687E-2</v>
      </c>
      <c r="AJ19">
        <f>(AE19-AE18)/2+AE18</f>
        <v>0.87809499999999996</v>
      </c>
      <c r="AK19">
        <v>11</v>
      </c>
      <c r="AL19">
        <v>0.11704545454545399</v>
      </c>
      <c r="AM19">
        <f>AL19*$AM$7</f>
        <v>0.10885227272727221</v>
      </c>
      <c r="AN19">
        <v>1.06404958677685</v>
      </c>
      <c r="AP19">
        <v>0.01</v>
      </c>
      <c r="AQ19">
        <f>-2/(1+EXP($AQ$6*($AQ$7-AP19)))+1</f>
        <v>0.99281816387089394</v>
      </c>
    </row>
    <row r="20" spans="2:43" x14ac:dyDescent="0.25">
      <c r="AK20">
        <v>12</v>
      </c>
      <c r="AL20">
        <v>0.126893939393939</v>
      </c>
      <c r="AM20">
        <f>AL20*$AM$7</f>
        <v>0.11801136363636328</v>
      </c>
      <c r="AN20">
        <v>1.0574494949494899</v>
      </c>
      <c r="AP20">
        <v>1.0999999999999999E-2</v>
      </c>
      <c r="AQ20">
        <f>-2/(1+EXP($AQ$6*($AQ$7-AP20)))+1</f>
        <v>0.99277149916024632</v>
      </c>
    </row>
    <row r="21" spans="2:43" x14ac:dyDescent="0.25">
      <c r="AK21">
        <v>13</v>
      </c>
      <c r="AL21">
        <v>0.13598484848484799</v>
      </c>
      <c r="AM21">
        <f>AL21*$AM$7</f>
        <v>0.12646590909090863</v>
      </c>
      <c r="AN21">
        <v>1.0460372960372899</v>
      </c>
      <c r="AP21">
        <v>1.2E-2</v>
      </c>
      <c r="AQ21">
        <f>-2/(1+EXP($AQ$6*($AQ$7-AP21)))+1</f>
        <v>0.99272453234786295</v>
      </c>
    </row>
    <row r="22" spans="2:43" x14ac:dyDescent="0.25">
      <c r="B22" t="s">
        <v>34</v>
      </c>
      <c r="C22" t="s">
        <v>12</v>
      </c>
      <c r="E22" t="s">
        <v>38</v>
      </c>
      <c r="N22" t="s">
        <v>64</v>
      </c>
      <c r="AK22">
        <v>14</v>
      </c>
      <c r="AL22">
        <v>0.14810606060605999</v>
      </c>
      <c r="AM22">
        <f>AL22*$AM$7</f>
        <v>0.13773863636363579</v>
      </c>
      <c r="AN22">
        <v>1.05790043290043</v>
      </c>
      <c r="AP22">
        <v>1.2999999999999999E-2</v>
      </c>
      <c r="AQ22">
        <f>-2/(1+EXP($AQ$6*($AQ$7-AP22)))+1</f>
        <v>0.99267726149240476</v>
      </c>
    </row>
    <row r="23" spans="2:43" x14ac:dyDescent="0.25">
      <c r="B23">
        <v>0</v>
      </c>
      <c r="C23">
        <v>0</v>
      </c>
      <c r="D23">
        <f>100-C23</f>
        <v>100</v>
      </c>
      <c r="O23" t="s">
        <v>83</v>
      </c>
      <c r="AK23">
        <v>15</v>
      </c>
      <c r="AL23">
        <v>0.157196969696969</v>
      </c>
      <c r="AM23">
        <f>AL23*$AM$7</f>
        <v>0.14619318181818117</v>
      </c>
      <c r="AN23">
        <v>1.04797979797979</v>
      </c>
      <c r="AP23">
        <v>1.4E-2</v>
      </c>
      <c r="AQ23">
        <f>-2/(1+EXP($AQ$6*($AQ$7-AP23)))+1</f>
        <v>0.99262968464024526</v>
      </c>
    </row>
    <row r="24" spans="2:43" x14ac:dyDescent="0.25">
      <c r="B24">
        <v>0.1</v>
      </c>
      <c r="C24">
        <v>29.67</v>
      </c>
      <c r="D24">
        <f t="shared" ref="D24:D28" si="0">100-C24</f>
        <v>70.33</v>
      </c>
      <c r="AK24">
        <v>16</v>
      </c>
      <c r="AL24">
        <v>0.170833333333333</v>
      </c>
      <c r="AM24">
        <f>AL24*$AM$7</f>
        <v>0.15887499999999971</v>
      </c>
      <c r="AN24">
        <v>1.0677083333333299</v>
      </c>
      <c r="AP24">
        <v>1.4999999999999999E-2</v>
      </c>
      <c r="AQ24">
        <f>-2/(1+EXP($AQ$6*($AQ$7-AP24)))+1</f>
        <v>0.99258179982539563</v>
      </c>
    </row>
    <row r="25" spans="2:43" x14ac:dyDescent="0.25">
      <c r="B25">
        <v>0.2</v>
      </c>
      <c r="C25">
        <v>56.899999999999991</v>
      </c>
      <c r="D25">
        <f t="shared" si="0"/>
        <v>43.100000000000009</v>
      </c>
      <c r="AK25">
        <v>17</v>
      </c>
      <c r="AL25">
        <v>0.17840909090908999</v>
      </c>
      <c r="AM25">
        <f>AL25*$AM$7</f>
        <v>0.1659204545454537</v>
      </c>
      <c r="AN25">
        <v>1.04946524064171</v>
      </c>
      <c r="AP25">
        <v>1.6E-2</v>
      </c>
      <c r="AQ25">
        <f>-2/(1+EXP($AQ$6*($AQ$7-AP25)))+1</f>
        <v>0.992533605069429</v>
      </c>
    </row>
    <row r="26" spans="2:43" x14ac:dyDescent="0.25">
      <c r="B26">
        <v>0.4</v>
      </c>
      <c r="C26">
        <v>82.54</v>
      </c>
      <c r="D26">
        <f t="shared" si="0"/>
        <v>17.459999999999994</v>
      </c>
      <c r="AK26">
        <v>18</v>
      </c>
      <c r="AL26">
        <v>0.18863636363636299</v>
      </c>
      <c r="AM26">
        <f>AL26*$AM$7</f>
        <v>0.17543181818181758</v>
      </c>
      <c r="AN26">
        <v>1.04797979797979</v>
      </c>
      <c r="AP26">
        <v>1.7000000000000001E-2</v>
      </c>
      <c r="AQ26">
        <f>-2/(1+EXP($AQ$6*($AQ$7-AP26)))+1</f>
        <v>0.99248509838140386</v>
      </c>
    </row>
    <row r="27" spans="2:43" x14ac:dyDescent="0.25">
      <c r="B27">
        <v>0.8</v>
      </c>
      <c r="C27">
        <v>87.429999999999993</v>
      </c>
      <c r="D27">
        <f t="shared" si="0"/>
        <v>12.570000000000007</v>
      </c>
      <c r="AK27">
        <v>19</v>
      </c>
      <c r="AL27">
        <v>0.193939393939393</v>
      </c>
      <c r="AM27">
        <f>AL27*$AM$7</f>
        <v>0.1803636363636355</v>
      </c>
      <c r="AN27">
        <v>1.0207336523125901</v>
      </c>
      <c r="AP27">
        <v>1.7999999999999999E-2</v>
      </c>
      <c r="AQ27">
        <f>-2/(1+EXP($AQ$6*($AQ$7-AP27)))+1</f>
        <v>0.99243627775778809</v>
      </c>
    </row>
    <row r="28" spans="2:43" x14ac:dyDescent="0.25">
      <c r="B28">
        <v>1</v>
      </c>
      <c r="C28">
        <v>88.188999999999993</v>
      </c>
      <c r="D28">
        <f t="shared" si="0"/>
        <v>11.811000000000007</v>
      </c>
      <c r="AK28">
        <v>20</v>
      </c>
      <c r="AL28">
        <v>0.20340909090909001</v>
      </c>
      <c r="AM28">
        <f>AL28*$AM$7</f>
        <v>0.18917045454545373</v>
      </c>
      <c r="AN28">
        <v>1.0170454545454499</v>
      </c>
      <c r="AP28">
        <v>1.9E-2</v>
      </c>
      <c r="AQ28">
        <f>-2/(1+EXP($AQ$6*($AQ$7-AP28)))+1</f>
        <v>0.99238714118238136</v>
      </c>
    </row>
    <row r="29" spans="2:43" x14ac:dyDescent="0.25">
      <c r="AK29">
        <v>21</v>
      </c>
      <c r="AL29">
        <v>0.21590909090909</v>
      </c>
      <c r="AM29">
        <f>AL29*$AM$7</f>
        <v>0.20079545454545369</v>
      </c>
      <c r="AN29">
        <v>1.02813852813852</v>
      </c>
      <c r="AP29">
        <v>0.02</v>
      </c>
      <c r="AQ29">
        <f>-2/(1+EXP($AQ$6*($AQ$7-AP29)))+1</f>
        <v>0.99233768662623778</v>
      </c>
    </row>
    <row r="30" spans="2:43" x14ac:dyDescent="0.25">
      <c r="B30">
        <v>1000</v>
      </c>
      <c r="D30">
        <f>73.651*EXP(-2.126*B30)</f>
        <v>0</v>
      </c>
      <c r="AK30">
        <v>22</v>
      </c>
      <c r="AL30">
        <v>0.222727272727272</v>
      </c>
      <c r="AM30">
        <f>AL30*$AM$7</f>
        <v>0.20713636363636298</v>
      </c>
      <c r="AN30">
        <v>1.0123966942148701</v>
      </c>
      <c r="AP30">
        <v>2.1000000000000001E-2</v>
      </c>
      <c r="AQ30">
        <f>-2/(1+EXP($AQ$6*($AQ$7-AP30)))+1</f>
        <v>0.99228791204758826</v>
      </c>
    </row>
    <row r="31" spans="2:43" x14ac:dyDescent="0.25">
      <c r="D31" t="s">
        <v>36</v>
      </c>
      <c r="AK31">
        <v>23</v>
      </c>
      <c r="AL31">
        <v>0.232954545454545</v>
      </c>
      <c r="AM31">
        <f>AL31*$AM$7</f>
        <v>0.21664772727272685</v>
      </c>
      <c r="AN31">
        <v>1.01284584980237</v>
      </c>
      <c r="AP31">
        <v>2.1999999999999999E-2</v>
      </c>
      <c r="AQ31">
        <f>-2/(1+EXP($AQ$6*($AQ$7-AP31)))+1</f>
        <v>0.9922378153917617</v>
      </c>
    </row>
    <row r="32" spans="2:43" x14ac:dyDescent="0.25">
      <c r="AK32">
        <v>24</v>
      </c>
      <c r="AL32">
        <v>0.24431818181818099</v>
      </c>
      <c r="AM32">
        <f>AL32*$AM$7</f>
        <v>0.22721590909090833</v>
      </c>
      <c r="AN32">
        <v>1.0179924242424201</v>
      </c>
      <c r="AP32">
        <v>2.3E-2</v>
      </c>
      <c r="AQ32">
        <f>-2/(1+EXP($AQ$6*($AQ$7-AP32)))+1</f>
        <v>0.99218739459110694</v>
      </c>
    </row>
    <row r="33" spans="14:43" x14ac:dyDescent="0.25">
      <c r="AK33">
        <v>25</v>
      </c>
      <c r="AL33">
        <v>0.25530303030302998</v>
      </c>
      <c r="AM33">
        <f>AL33*$AM$7</f>
        <v>0.23743181818181788</v>
      </c>
      <c r="AN33">
        <v>1.0212121212121199</v>
      </c>
      <c r="AP33">
        <v>2.4E-2</v>
      </c>
      <c r="AQ33">
        <f>-2/(1+EXP($AQ$6*($AQ$7-AP33)))+1</f>
        <v>0.99213664756491238</v>
      </c>
    </row>
    <row r="34" spans="14:43" x14ac:dyDescent="0.25">
      <c r="AK34">
        <v>26</v>
      </c>
      <c r="AL34">
        <v>0.263636363636363</v>
      </c>
      <c r="AM34">
        <f>AL34*$AM$7</f>
        <v>0.24518181818181761</v>
      </c>
      <c r="AN34">
        <v>1.01398601398601</v>
      </c>
      <c r="AP34">
        <v>2.5000000000000001E-2</v>
      </c>
      <c r="AQ34">
        <f>-2/(1+EXP($AQ$6*($AQ$7-AP34)))+1</f>
        <v>0.99208557221932747</v>
      </c>
    </row>
    <row r="35" spans="14:43" x14ac:dyDescent="0.25">
      <c r="AK35">
        <v>27</v>
      </c>
      <c r="AL35">
        <v>0.27651515151515099</v>
      </c>
      <c r="AM35">
        <f>AL35*$AM$7</f>
        <v>0.25715909090909045</v>
      </c>
      <c r="AN35">
        <v>1.0241301907968501</v>
      </c>
      <c r="AP35">
        <v>2.5999999999999999E-2</v>
      </c>
      <c r="AQ35">
        <f>-2/(1+EXP($AQ$6*($AQ$7-AP35)))+1</f>
        <v>0.99203416644728171</v>
      </c>
    </row>
    <row r="36" spans="14:43" x14ac:dyDescent="0.25">
      <c r="AK36">
        <v>28</v>
      </c>
      <c r="AL36">
        <v>0.28636363636363599</v>
      </c>
      <c r="AM36">
        <f>AL36*$AM$7</f>
        <v>0.26631818181818151</v>
      </c>
      <c r="AN36">
        <v>1.02272727272727</v>
      </c>
      <c r="AP36">
        <v>2.7E-2</v>
      </c>
      <c r="AQ36">
        <f>-2/(1+EXP($AQ$6*($AQ$7-AP36)))+1</f>
        <v>0.99198242812840431</v>
      </c>
    </row>
    <row r="37" spans="14:43" x14ac:dyDescent="0.25">
      <c r="AK37">
        <v>29</v>
      </c>
      <c r="AL37">
        <v>0.29621212121212098</v>
      </c>
      <c r="AM37">
        <f>AL37*$AM$7</f>
        <v>0.27547727272727252</v>
      </c>
      <c r="AN37">
        <v>1.021421107628</v>
      </c>
      <c r="AP37">
        <v>2.8000000000000001E-2</v>
      </c>
      <c r="AQ37">
        <f>-2/(1+EXP($AQ$6*($AQ$7-AP37)))+1</f>
        <v>0.99193035512894356</v>
      </c>
    </row>
    <row r="38" spans="14:43" x14ac:dyDescent="0.25">
      <c r="AK38">
        <v>30</v>
      </c>
      <c r="AL38">
        <v>0.30946969696969601</v>
      </c>
      <c r="AM38">
        <f>AL38*$AM$7</f>
        <v>0.2878068181818173</v>
      </c>
      <c r="AN38">
        <v>1.0315656565656499</v>
      </c>
      <c r="AP38">
        <v>2.9000000000000001E-2</v>
      </c>
      <c r="AQ38">
        <f>-2/(1+EXP($AQ$6*($AQ$7-AP38)))+1</f>
        <v>0.9918779453016846</v>
      </c>
    </row>
    <row r="39" spans="14:43" x14ac:dyDescent="0.25">
      <c r="AK39">
        <v>31</v>
      </c>
      <c r="AL39">
        <v>0.32272727272727197</v>
      </c>
      <c r="AM39">
        <f>AL39*$AM$7</f>
        <v>0.30013636363636298</v>
      </c>
      <c r="AN39">
        <v>1.0410557184750699</v>
      </c>
      <c r="AP39">
        <v>0.03</v>
      </c>
      <c r="AQ39">
        <f>-2/(1+EXP($AQ$6*($AQ$7-AP39)))+1</f>
        <v>0.99182519648586798</v>
      </c>
    </row>
    <row r="40" spans="14:43" x14ac:dyDescent="0.25">
      <c r="N40" t="s">
        <v>65</v>
      </c>
      <c r="AK40">
        <v>32</v>
      </c>
      <c r="AL40">
        <v>0.33143939393939298</v>
      </c>
      <c r="AM40">
        <f>AL40*$AM$7</f>
        <v>0.30823863636363547</v>
      </c>
      <c r="AN40">
        <v>1.0357481060606</v>
      </c>
      <c r="AP40">
        <v>3.1E-2</v>
      </c>
      <c r="AQ40">
        <f>-2/(1+EXP($AQ$6*($AQ$7-AP40)))+1</f>
        <v>0.99177210650710712</v>
      </c>
    </row>
    <row r="41" spans="14:43" x14ac:dyDescent="0.25">
      <c r="O41" t="s">
        <v>84</v>
      </c>
      <c r="AK41">
        <v>33</v>
      </c>
      <c r="AL41">
        <v>0.34507575757575698</v>
      </c>
      <c r="AM41">
        <f>AL41*$AM$7</f>
        <v>0.32092045454545398</v>
      </c>
      <c r="AN41">
        <v>1.0456841138659301</v>
      </c>
      <c r="AP41">
        <v>3.2000000000000001E-2</v>
      </c>
      <c r="AQ41">
        <f>-2/(1+EXP($AQ$6*($AQ$7-AP41)))+1</f>
        <v>0.99171867317730522</v>
      </c>
    </row>
    <row r="42" spans="14:43" x14ac:dyDescent="0.25">
      <c r="O42" s="14" t="s">
        <v>66</v>
      </c>
      <c r="AK42">
        <v>34</v>
      </c>
      <c r="AL42">
        <v>0.35303030303030303</v>
      </c>
      <c r="AM42">
        <f>AL42*$AM$7</f>
        <v>0.32831818181818184</v>
      </c>
      <c r="AN42">
        <v>1.0383244206773601</v>
      </c>
      <c r="AP42">
        <v>3.3000000000000002E-2</v>
      </c>
      <c r="AQ42">
        <f>-2/(1+EXP($AQ$6*($AQ$7-AP42)))+1</f>
        <v>0.99166489429457205</v>
      </c>
    </row>
    <row r="43" spans="14:43" x14ac:dyDescent="0.25">
      <c r="AK43">
        <v>35</v>
      </c>
      <c r="AL43">
        <v>0.36098484848484802</v>
      </c>
      <c r="AM43">
        <f>AL43*$AM$7</f>
        <v>0.33571590909090865</v>
      </c>
      <c r="AN43">
        <v>1.03138528138528</v>
      </c>
      <c r="AP43">
        <v>3.4000000000000002E-2</v>
      </c>
      <c r="AQ43">
        <f>-2/(1+EXP($AQ$6*($AQ$7-AP43)))+1</f>
        <v>0.99161076764314049</v>
      </c>
    </row>
    <row r="44" spans="14:43" x14ac:dyDescent="0.25">
      <c r="AK44">
        <v>36</v>
      </c>
      <c r="AL44">
        <v>0.36856060606060598</v>
      </c>
      <c r="AM44">
        <f>AL44*$AM$7</f>
        <v>0.34276136363636356</v>
      </c>
      <c r="AN44">
        <v>1.02377946127946</v>
      </c>
      <c r="AP44">
        <v>3.5000000000000003E-2</v>
      </c>
      <c r="AQ44">
        <f>-2/(1+EXP($AQ$6*($AQ$7-AP44)))+1</f>
        <v>0.99155629099328157</v>
      </c>
    </row>
    <row r="45" spans="14:43" x14ac:dyDescent="0.25">
      <c r="AK45">
        <v>37</v>
      </c>
      <c r="AL45">
        <v>0.37765151515151502</v>
      </c>
      <c r="AM45">
        <f>AL45*$AM$7</f>
        <v>0.351215909090909</v>
      </c>
      <c r="AN45">
        <v>1.0206797706797699</v>
      </c>
      <c r="AP45">
        <v>3.5999999999999997E-2</v>
      </c>
      <c r="AQ45">
        <f>-2/(1+EXP($AQ$6*($AQ$7-AP45)))+1</f>
        <v>0.99150146210122025</v>
      </c>
    </row>
    <row r="46" spans="14:43" x14ac:dyDescent="0.25">
      <c r="AK46">
        <v>38</v>
      </c>
      <c r="AL46">
        <v>0.38750000000000001</v>
      </c>
      <c r="AM46">
        <f>AL46*$AM$7</f>
        <v>0.36037500000000006</v>
      </c>
      <c r="AN46">
        <v>1.0197368421052599</v>
      </c>
      <c r="AP46">
        <v>3.6999999999999998E-2</v>
      </c>
      <c r="AQ46">
        <f>-2/(1+EXP($AQ$6*($AQ$7-AP46)))+1</f>
        <v>0.99144627870904978</v>
      </c>
    </row>
    <row r="47" spans="14:43" x14ac:dyDescent="0.25">
      <c r="AK47">
        <v>39</v>
      </c>
      <c r="AL47">
        <v>0.39621212121212102</v>
      </c>
      <c r="AM47">
        <f>AL47*$AM$7</f>
        <v>0.36847727272727254</v>
      </c>
      <c r="AN47">
        <v>1.0159285159285101</v>
      </c>
      <c r="AP47">
        <v>3.7999999999999999E-2</v>
      </c>
      <c r="AQ47">
        <f>-2/(1+EXP($AQ$6*($AQ$7-AP47)))+1</f>
        <v>0.99139073854464665</v>
      </c>
    </row>
    <row r="48" spans="14:43" x14ac:dyDescent="0.25">
      <c r="AK48">
        <v>40</v>
      </c>
      <c r="AL48">
        <v>0.407196969696969</v>
      </c>
      <c r="AM48">
        <f>AL48*$AM$7</f>
        <v>0.37869318181818118</v>
      </c>
      <c r="AN48">
        <v>1.0179924242424201</v>
      </c>
      <c r="AP48">
        <v>3.9E-2</v>
      </c>
      <c r="AQ48">
        <f>-2/(1+EXP($AQ$6*($AQ$7-AP48)))+1</f>
        <v>0.99133483932158351</v>
      </c>
    </row>
    <row r="49" spans="37:43" x14ac:dyDescent="0.25">
      <c r="AK49">
        <v>41</v>
      </c>
      <c r="AL49">
        <v>0.418939393939393</v>
      </c>
      <c r="AM49">
        <f>AL49*$AM$7</f>
        <v>0.3896136363636355</v>
      </c>
      <c r="AN49">
        <v>1.02180339985218</v>
      </c>
      <c r="AP49">
        <v>0.04</v>
      </c>
      <c r="AQ49">
        <f>-2/(1+EXP($AQ$6*($AQ$7-AP49)))+1</f>
        <v>0.99127857873904346</v>
      </c>
    </row>
    <row r="50" spans="37:43" x14ac:dyDescent="0.25">
      <c r="AK50">
        <v>42</v>
      </c>
      <c r="AL50">
        <v>0.42689393939393899</v>
      </c>
      <c r="AM50">
        <f>AL50*$AM$7</f>
        <v>0.3970113636363633</v>
      </c>
      <c r="AN50">
        <v>1.0164141414141401</v>
      </c>
      <c r="AP50">
        <v>4.1000000000000002E-2</v>
      </c>
      <c r="AQ50">
        <f>-2/(1+EXP($AQ$6*($AQ$7-AP50)))+1</f>
        <v>0.991221954481732</v>
      </c>
    </row>
    <row r="51" spans="37:43" x14ac:dyDescent="0.25">
      <c r="AK51">
        <v>43</v>
      </c>
      <c r="AL51">
        <v>0.43522727272727202</v>
      </c>
      <c r="AM51">
        <f>AL51*$AM$7</f>
        <v>0.404761363636363</v>
      </c>
      <c r="AN51">
        <v>1.0121564482029599</v>
      </c>
      <c r="AP51">
        <v>4.2000000000000003E-2</v>
      </c>
      <c r="AQ51">
        <f>-2/(1+EXP($AQ$6*($AQ$7-AP51)))+1</f>
        <v>0.99116496421979028</v>
      </c>
    </row>
    <row r="52" spans="37:43" x14ac:dyDescent="0.25">
      <c r="AK52">
        <v>44</v>
      </c>
      <c r="AL52">
        <v>0.44393939393939302</v>
      </c>
      <c r="AM52">
        <f>AL52*$AM$7</f>
        <v>0.41286363636363554</v>
      </c>
      <c r="AN52">
        <v>1.00895316804407</v>
      </c>
      <c r="AP52">
        <v>4.2999999999999997E-2</v>
      </c>
      <c r="AQ52">
        <f>-2/(1+EXP($AQ$6*($AQ$7-AP52)))+1</f>
        <v>0.99110760560870637</v>
      </c>
    </row>
    <row r="53" spans="37:43" x14ac:dyDescent="0.25">
      <c r="AK53">
        <v>45</v>
      </c>
      <c r="AL53">
        <v>0.45492424242424201</v>
      </c>
      <c r="AM53">
        <f>AL53*$AM$7</f>
        <v>0.42307954545454507</v>
      </c>
      <c r="AN53">
        <v>1.0109427609427599</v>
      </c>
      <c r="AP53">
        <v>4.3999999999999997E-2</v>
      </c>
      <c r="AQ53">
        <f>-2/(1+EXP($AQ$6*($AQ$7-AP53)))+1</f>
        <v>0.99104987628922703</v>
      </c>
    </row>
    <row r="54" spans="37:43" x14ac:dyDescent="0.25">
      <c r="AK54">
        <v>46</v>
      </c>
      <c r="AL54">
        <v>0.46818181818181798</v>
      </c>
      <c r="AM54">
        <f>AL54*$AM$7</f>
        <v>0.43540909090909075</v>
      </c>
      <c r="AN54">
        <v>1.01778656126482</v>
      </c>
      <c r="AP54">
        <v>4.4999999999999998E-2</v>
      </c>
      <c r="AQ54">
        <f>-2/(1+EXP($AQ$6*($AQ$7-AP54)))+1</f>
        <v>0.99099177388726822</v>
      </c>
    </row>
    <row r="55" spans="37:43" x14ac:dyDescent="0.25">
      <c r="AK55">
        <v>47</v>
      </c>
      <c r="AL55">
        <v>0.47878787878787799</v>
      </c>
      <c r="AM55">
        <f>AL55*$AM$7</f>
        <v>0.44527272727272654</v>
      </c>
      <c r="AN55">
        <v>1.0186976144422899</v>
      </c>
      <c r="AP55">
        <v>4.5999999999999999E-2</v>
      </c>
      <c r="AQ55">
        <f>-2/(1+EXP($AQ$6*($AQ$7-AP55)))+1</f>
        <v>0.99093329601382618</v>
      </c>
    </row>
    <row r="56" spans="37:43" x14ac:dyDescent="0.25">
      <c r="AK56">
        <v>48</v>
      </c>
      <c r="AL56">
        <v>0.49166666666666597</v>
      </c>
      <c r="AM56">
        <f>AL56*$AM$7</f>
        <v>0.45724999999999938</v>
      </c>
      <c r="AN56">
        <v>1.02430555555555</v>
      </c>
      <c r="AP56">
        <v>4.7E-2</v>
      </c>
      <c r="AQ56">
        <f>-2/(1+EXP($AQ$6*($AQ$7-AP56)))+1</f>
        <v>0.9908744402648868</v>
      </c>
    </row>
    <row r="57" spans="37:43" x14ac:dyDescent="0.25">
      <c r="AK57">
        <v>49</v>
      </c>
      <c r="AL57">
        <v>0.49848484848484798</v>
      </c>
      <c r="AM57">
        <f>AL57*$AM$7</f>
        <v>0.46359090909090866</v>
      </c>
      <c r="AN57">
        <v>1.0173160173160101</v>
      </c>
      <c r="AP57">
        <v>4.8000000000000001E-2</v>
      </c>
      <c r="AQ57">
        <f>-2/(1+EXP($AQ$6*($AQ$7-AP57)))+1</f>
        <v>0.9908152042213354</v>
      </c>
    </row>
    <row r="58" spans="37:43" x14ac:dyDescent="0.25">
      <c r="AK58">
        <v>50</v>
      </c>
      <c r="AL58">
        <v>0.50681818181818095</v>
      </c>
      <c r="AM58">
        <f>AL58*$AM$7</f>
        <v>0.47134090909090831</v>
      </c>
      <c r="AN58">
        <v>1.0136363636363599</v>
      </c>
      <c r="AP58">
        <v>4.9000000000000002E-2</v>
      </c>
      <c r="AQ58">
        <f>-2/(1+EXP($AQ$6*($AQ$7-AP58)))+1</f>
        <v>0.99075558544886533</v>
      </c>
    </row>
    <row r="59" spans="37:43" x14ac:dyDescent="0.25">
      <c r="AK59">
        <v>51</v>
      </c>
      <c r="AL59">
        <v>0.51553030303030301</v>
      </c>
      <c r="AM59">
        <f>AL59*$AM$7</f>
        <v>0.4794431818181818</v>
      </c>
      <c r="AN59">
        <v>1.01084373143196</v>
      </c>
      <c r="AP59">
        <v>0.05</v>
      </c>
      <c r="AQ59">
        <f>-2/(1+EXP($AQ$6*($AQ$7-AP59)))+1</f>
        <v>0.99069558149788683</v>
      </c>
    </row>
    <row r="60" spans="37:43" x14ac:dyDescent="0.25">
      <c r="AK60">
        <v>52</v>
      </c>
      <c r="AL60">
        <v>0.52613636363636296</v>
      </c>
      <c r="AM60">
        <f>AL60*$AM$7</f>
        <v>0.48930681818181759</v>
      </c>
      <c r="AN60">
        <v>1.0118006993006901</v>
      </c>
      <c r="AP60">
        <v>5.0999999999999997E-2</v>
      </c>
      <c r="AQ60">
        <f>-2/(1+EXP($AQ$6*($AQ$7-AP60)))+1</f>
        <v>0.9906351899034348</v>
      </c>
    </row>
    <row r="61" spans="37:43" x14ac:dyDescent="0.25">
      <c r="AK61">
        <v>53</v>
      </c>
      <c r="AL61">
        <v>0.539015151515151</v>
      </c>
      <c r="AM61">
        <f>AL61*$AM$7</f>
        <v>0.50128409090909043</v>
      </c>
      <c r="AN61">
        <v>1.0170097198399</v>
      </c>
      <c r="AP61">
        <v>5.1999999999999998E-2</v>
      </c>
      <c r="AQ61">
        <f>-2/(1+EXP($AQ$6*($AQ$7-AP61)))+1</f>
        <v>0.99057440818507614</v>
      </c>
    </row>
    <row r="62" spans="37:43" x14ac:dyDescent="0.25">
      <c r="AK62">
        <v>54</v>
      </c>
      <c r="AL62">
        <v>0.54848484848484802</v>
      </c>
      <c r="AM62">
        <f>AL62*$AM$7</f>
        <v>0.51009090909090871</v>
      </c>
      <c r="AN62">
        <v>1.0157126823793401</v>
      </c>
      <c r="AP62">
        <v>5.2999999999999999E-2</v>
      </c>
      <c r="AQ62">
        <f>-2/(1+EXP($AQ$6*($AQ$7-AP62)))+1</f>
        <v>0.99051323384681689</v>
      </c>
    </row>
    <row r="63" spans="37:43" x14ac:dyDescent="0.25">
      <c r="AK63">
        <v>55</v>
      </c>
      <c r="AL63">
        <v>0.55643939393939301</v>
      </c>
      <c r="AM63">
        <f>AL63*$AM$7</f>
        <v>0.51748863636363551</v>
      </c>
      <c r="AN63">
        <v>1.0117079889807099</v>
      </c>
      <c r="AP63">
        <v>5.3999999999999999E-2</v>
      </c>
      <c r="AQ63">
        <f>-2/(1+EXP($AQ$6*($AQ$7-AP63)))+1</f>
        <v>0.99045166437700838</v>
      </c>
    </row>
    <row r="64" spans="37:43" x14ac:dyDescent="0.25">
      <c r="AK64">
        <v>56</v>
      </c>
      <c r="AL64">
        <v>0.56742424242424205</v>
      </c>
      <c r="AM64">
        <f>AL64*$AM$7</f>
        <v>0.52770454545454515</v>
      </c>
      <c r="AN64">
        <v>1.0132575757575699</v>
      </c>
      <c r="AP64">
        <v>5.5E-2</v>
      </c>
      <c r="AQ64">
        <f>-2/(1+EXP($AQ$6*($AQ$7-AP64)))+1</f>
        <v>0.99038969724825365</v>
      </c>
    </row>
    <row r="65" spans="37:43" x14ac:dyDescent="0.25">
      <c r="AK65">
        <v>57</v>
      </c>
      <c r="AL65">
        <v>0.57803030303030301</v>
      </c>
      <c r="AM65">
        <f>AL65*$AM$7</f>
        <v>0.53756818181818178</v>
      </c>
      <c r="AN65">
        <v>1.0140882509303499</v>
      </c>
      <c r="AP65">
        <v>5.6000000000000001E-2</v>
      </c>
      <c r="AQ65">
        <f>-2/(1+EXP($AQ$6*($AQ$7-AP65)))+1</f>
        <v>0.99032732991731232</v>
      </c>
    </row>
    <row r="66" spans="37:43" x14ac:dyDescent="0.25">
      <c r="AK66">
        <v>58</v>
      </c>
      <c r="AL66">
        <v>0.58674242424242395</v>
      </c>
      <c r="AM66">
        <f>AL66*$AM$7</f>
        <v>0.54567045454545426</v>
      </c>
      <c r="AN66">
        <v>1.0116248693834899</v>
      </c>
      <c r="AP66">
        <v>5.7000000000000002E-2</v>
      </c>
      <c r="AQ66">
        <f>-2/(1+EXP($AQ$6*($AQ$7-AP66)))+1</f>
        <v>0.99026455982500572</v>
      </c>
    </row>
    <row r="67" spans="37:43" x14ac:dyDescent="0.25">
      <c r="AK67">
        <v>59</v>
      </c>
      <c r="AL67">
        <v>0.597727272727272</v>
      </c>
      <c r="AM67">
        <f>AL67*$AM$7</f>
        <v>0.55588636363636301</v>
      </c>
      <c r="AN67">
        <v>1.0130970724191</v>
      </c>
      <c r="AP67">
        <v>5.8000000000000003E-2</v>
      </c>
      <c r="AQ67">
        <f>-2/(1+EXP($AQ$6*($AQ$7-AP67)))+1</f>
        <v>0.99020138439612138</v>
      </c>
    </row>
    <row r="68" spans="37:43" x14ac:dyDescent="0.25">
      <c r="AK68">
        <v>60</v>
      </c>
      <c r="AL68">
        <v>0.60871212121212104</v>
      </c>
      <c r="AM68">
        <f>AL68*$AM$7</f>
        <v>0.56610227272727265</v>
      </c>
      <c r="AN68">
        <v>1.0145202020202</v>
      </c>
      <c r="AP68">
        <v>5.8999999999999997E-2</v>
      </c>
      <c r="AQ68">
        <f>-2/(1+EXP($AQ$6*($AQ$7-AP68)))+1</f>
        <v>0.99013780103931681</v>
      </c>
    </row>
    <row r="69" spans="37:43" x14ac:dyDescent="0.25">
      <c r="AK69">
        <v>61</v>
      </c>
      <c r="AL69">
        <v>0.62083333333333302</v>
      </c>
      <c r="AM69">
        <f>AL69*$AM$7</f>
        <v>0.57737499999999975</v>
      </c>
      <c r="AN69">
        <v>1.0177595628415299</v>
      </c>
      <c r="AP69">
        <v>0.06</v>
      </c>
      <c r="AQ69">
        <f>-2/(1+EXP($AQ$6*($AQ$7-AP69)))+1</f>
        <v>0.99007380714702287</v>
      </c>
    </row>
    <row r="70" spans="37:43" x14ac:dyDescent="0.25">
      <c r="AK70">
        <v>62</v>
      </c>
      <c r="AL70">
        <v>0.62840909090909003</v>
      </c>
      <c r="AM70">
        <f>AL70*$AM$7</f>
        <v>0.58442045454545377</v>
      </c>
      <c r="AN70">
        <v>1.0135630498533701</v>
      </c>
      <c r="AP70">
        <v>6.0999999999999999E-2</v>
      </c>
      <c r="AQ70">
        <f>-2/(1+EXP($AQ$6*($AQ$7-AP70)))+1</f>
        <v>0.99000940009534633</v>
      </c>
    </row>
    <row r="71" spans="37:43" x14ac:dyDescent="0.25">
      <c r="AK71">
        <v>63</v>
      </c>
      <c r="AL71">
        <v>0.63522727272727197</v>
      </c>
      <c r="AM71">
        <f>AL71*$AM$7</f>
        <v>0.590761363636363</v>
      </c>
      <c r="AN71">
        <v>1.00829725829725</v>
      </c>
      <c r="AP71">
        <v>6.2E-2</v>
      </c>
      <c r="AQ71">
        <f>-2/(1+EXP($AQ$6*($AQ$7-AP71)))+1</f>
        <v>0.98994457724397267</v>
      </c>
    </row>
    <row r="72" spans="37:43" x14ac:dyDescent="0.25">
      <c r="AK72">
        <v>64</v>
      </c>
      <c r="AL72">
        <v>0.64318181818181797</v>
      </c>
      <c r="AM72">
        <f>AL72*$AM$7</f>
        <v>0.5981590909090907</v>
      </c>
      <c r="AN72">
        <v>1.0049715909090899</v>
      </c>
      <c r="AP72">
        <v>6.3E-2</v>
      </c>
      <c r="AQ72">
        <f>-2/(1+EXP($AQ$6*($AQ$7-AP72)))+1</f>
        <v>0.98987933593606758</v>
      </c>
    </row>
    <row r="73" spans="37:43" x14ac:dyDescent="0.25">
      <c r="AK73">
        <v>65</v>
      </c>
      <c r="AL73">
        <v>0.64962121212121204</v>
      </c>
      <c r="AM73">
        <f>AL73*$AM$7</f>
        <v>0.60414772727272725</v>
      </c>
      <c r="AN73">
        <v>0.99941724941724897</v>
      </c>
      <c r="AP73">
        <v>6.4000000000000001E-2</v>
      </c>
      <c r="AQ73">
        <f>-2/(1+EXP($AQ$6*($AQ$7-AP73)))+1</f>
        <v>0.98981367349817806</v>
      </c>
    </row>
    <row r="74" spans="37:43" x14ac:dyDescent="0.25">
      <c r="AK74">
        <v>66</v>
      </c>
      <c r="AL74">
        <v>0.65454545454545399</v>
      </c>
      <c r="AM74">
        <f>AL74*$AM$7</f>
        <v>0.60872727272727223</v>
      </c>
      <c r="AN74">
        <v>0.99173553719008201</v>
      </c>
      <c r="AP74">
        <v>6.5000000000000002E-2</v>
      </c>
      <c r="AQ74">
        <f>-2/(1+EXP($AQ$6*($AQ$7-AP74)))+1</f>
        <v>0.98974758724013345</v>
      </c>
    </row>
    <row r="75" spans="37:43" x14ac:dyDescent="0.25">
      <c r="AK75">
        <v>67</v>
      </c>
      <c r="AL75">
        <v>0.66287878787878696</v>
      </c>
      <c r="AM75">
        <f>AL75*$AM$7</f>
        <v>0.61647727272727193</v>
      </c>
      <c r="AN75">
        <v>0.98937132519222004</v>
      </c>
      <c r="AP75">
        <v>6.6000000000000003E-2</v>
      </c>
      <c r="AQ75">
        <f>-2/(1+EXP($AQ$6*($AQ$7-AP75)))+1</f>
        <v>0.98968107445494546</v>
      </c>
    </row>
    <row r="76" spans="37:43" x14ac:dyDescent="0.25">
      <c r="AK76">
        <v>68</v>
      </c>
      <c r="AL76">
        <v>0.66856060606060597</v>
      </c>
      <c r="AM76">
        <f>AL76*$AM$7</f>
        <v>0.62176136363636358</v>
      </c>
      <c r="AN76">
        <v>0.98317736185383198</v>
      </c>
      <c r="AP76">
        <v>6.7000000000000004E-2</v>
      </c>
      <c r="AQ76">
        <f>-2/(1+EXP($AQ$6*($AQ$7-AP76)))+1</f>
        <v>0.98961413241870788</v>
      </c>
    </row>
    <row r="77" spans="37:43" x14ac:dyDescent="0.25">
      <c r="AK77">
        <v>69</v>
      </c>
      <c r="AL77">
        <v>0.67689393939393905</v>
      </c>
      <c r="AM77">
        <f>AL77*$AM$7</f>
        <v>0.6295113636363634</v>
      </c>
      <c r="AN77">
        <v>0.98100570926657804</v>
      </c>
      <c r="AP77">
        <v>6.8000000000000005E-2</v>
      </c>
      <c r="AQ77">
        <f>-2/(1+EXP($AQ$6*($AQ$7-AP77)))+1</f>
        <v>0.98954675839049566</v>
      </c>
    </row>
    <row r="78" spans="37:43" x14ac:dyDescent="0.25">
      <c r="AK78">
        <v>70</v>
      </c>
      <c r="AL78">
        <v>0.68257575757575695</v>
      </c>
      <c r="AM78">
        <f>AL78*$AM$7</f>
        <v>0.63479545454545394</v>
      </c>
      <c r="AN78">
        <v>0.97510822510822504</v>
      </c>
      <c r="AP78">
        <v>6.9000000000000006E-2</v>
      </c>
      <c r="AQ78">
        <f>-2/(1+EXP($AQ$6*($AQ$7-AP78)))+1</f>
        <v>0.98947894961226335</v>
      </c>
    </row>
    <row r="79" spans="37:43" x14ac:dyDescent="0.25">
      <c r="AK79">
        <v>71</v>
      </c>
      <c r="AL79">
        <v>0.68787878787878698</v>
      </c>
      <c r="AM79">
        <f>AL79*$AM$7</f>
        <v>0.63972727272727192</v>
      </c>
      <c r="AN79">
        <v>0.96884336320955999</v>
      </c>
      <c r="AP79">
        <v>7.0000000000000007E-2</v>
      </c>
      <c r="AQ79">
        <f>-2/(1+EXP($AQ$6*($AQ$7-AP79)))+1</f>
        <v>0.98941070330874348</v>
      </c>
    </row>
    <row r="80" spans="37:43" x14ac:dyDescent="0.25">
      <c r="AK80">
        <v>72</v>
      </c>
      <c r="AL80">
        <v>0.69393939393939397</v>
      </c>
      <c r="AM80">
        <f>AL80*$AM$7</f>
        <v>0.64536363636363647</v>
      </c>
      <c r="AN80">
        <v>0.963804713804713</v>
      </c>
      <c r="AP80">
        <v>7.0999999999999994E-2</v>
      </c>
      <c r="AQ80">
        <f>-2/(1+EXP($AQ$6*($AQ$7-AP80)))+1</f>
        <v>0.98934201668734389</v>
      </c>
    </row>
    <row r="81" spans="37:43" x14ac:dyDescent="0.25">
      <c r="AK81">
        <v>73</v>
      </c>
      <c r="AL81">
        <v>0.70037878787878705</v>
      </c>
      <c r="AM81">
        <f>AL81*$AM$7</f>
        <v>0.65135227272727203</v>
      </c>
      <c r="AN81">
        <v>0.95942299709422996</v>
      </c>
      <c r="AP81">
        <v>7.1999999999999995E-2</v>
      </c>
      <c r="AQ81">
        <f>-2/(1+EXP($AQ$6*($AQ$7-AP81)))+1</f>
        <v>0.9892728869380446</v>
      </c>
    </row>
    <row r="82" spans="37:43" x14ac:dyDescent="0.25">
      <c r="AK82">
        <v>74</v>
      </c>
      <c r="AL82">
        <v>0.70568181818181797</v>
      </c>
      <c r="AM82">
        <f>AL82*$AM$7</f>
        <v>0.65628409090909079</v>
      </c>
      <c r="AN82">
        <v>0.95362407862407805</v>
      </c>
      <c r="AP82">
        <v>7.2999999999999995E-2</v>
      </c>
      <c r="AQ82">
        <f>-2/(1+EXP($AQ$6*($AQ$7-AP82)))+1</f>
        <v>0.9892033112332943</v>
      </c>
    </row>
    <row r="83" spans="37:43" x14ac:dyDescent="0.25">
      <c r="AK83">
        <v>75</v>
      </c>
      <c r="AL83">
        <v>0.71060606060606002</v>
      </c>
      <c r="AM83">
        <f>AL83*$AM$7</f>
        <v>0.66086363636363588</v>
      </c>
      <c r="AN83">
        <v>0.94747474747474703</v>
      </c>
      <c r="AP83">
        <v>7.3999999999999996E-2</v>
      </c>
      <c r="AQ83">
        <f>-2/(1+EXP($AQ$6*($AQ$7-AP83)))+1</f>
        <v>0.98913328672790624</v>
      </c>
    </row>
    <row r="84" spans="37:43" x14ac:dyDescent="0.25">
      <c r="AK84">
        <v>76</v>
      </c>
      <c r="AL84">
        <v>0.71628787878787803</v>
      </c>
      <c r="AM84">
        <f>AL84*$AM$7</f>
        <v>0.66614772727272664</v>
      </c>
      <c r="AN84">
        <v>0.94248405103668198</v>
      </c>
      <c r="AP84">
        <v>7.4999999999999997E-2</v>
      </c>
      <c r="AQ84">
        <f>-2/(1+EXP($AQ$6*($AQ$7-AP84)))+1</f>
        <v>0.98906281055895362</v>
      </c>
    </row>
    <row r="85" spans="37:43" x14ac:dyDescent="0.25">
      <c r="AK85">
        <v>77</v>
      </c>
      <c r="AL85">
        <v>0.72007575757575704</v>
      </c>
      <c r="AM85">
        <f>AL85*$AM$7</f>
        <v>0.66967045454545404</v>
      </c>
      <c r="AN85">
        <v>0.93516332152695802</v>
      </c>
      <c r="AP85">
        <v>7.5999999999999998E-2</v>
      </c>
      <c r="AQ85">
        <f>-2/(1+EXP($AQ$6*($AQ$7-AP85)))+1</f>
        <v>0.98899187984566406</v>
      </c>
    </row>
    <row r="86" spans="37:43" x14ac:dyDescent="0.25">
      <c r="AK86">
        <v>78</v>
      </c>
      <c r="AL86">
        <v>0.72499999999999998</v>
      </c>
      <c r="AM86">
        <f>AL86*$AM$7</f>
        <v>0.67425000000000002</v>
      </c>
      <c r="AN86">
        <v>0.92948717948717896</v>
      </c>
      <c r="AP86">
        <v>7.6999999999999999E-2</v>
      </c>
      <c r="AQ86">
        <f>-2/(1+EXP($AQ$6*($AQ$7-AP86)))+1</f>
        <v>0.98892049168931428</v>
      </c>
    </row>
    <row r="87" spans="37:43" x14ac:dyDescent="0.25">
      <c r="AK87">
        <v>79</v>
      </c>
      <c r="AL87">
        <v>0.72992424242424203</v>
      </c>
      <c r="AM87">
        <f>AL87*$AM$7</f>
        <v>0.6788295454545451</v>
      </c>
      <c r="AN87">
        <v>0.92395473724587596</v>
      </c>
      <c r="AP87">
        <v>7.8E-2</v>
      </c>
      <c r="AQ87">
        <f>-2/(1+EXP($AQ$6*($AQ$7-AP87)))+1</f>
        <v>0.98884864317312327</v>
      </c>
    </row>
    <row r="88" spans="37:43" x14ac:dyDescent="0.25">
      <c r="AK88">
        <v>80</v>
      </c>
      <c r="AL88">
        <v>0.738257575757575</v>
      </c>
      <c r="AM88">
        <f>AL88*$AM$7</f>
        <v>0.6865795454545448</v>
      </c>
      <c r="AN88">
        <v>0.92282196969696895</v>
      </c>
      <c r="AP88">
        <v>7.9000000000000001E-2</v>
      </c>
      <c r="AQ88">
        <f>-2/(1+EXP($AQ$6*($AQ$7-AP88)))+1</f>
        <v>0.98877633136214571</v>
      </c>
    </row>
    <row r="89" spans="37:43" x14ac:dyDescent="0.25">
      <c r="AK89">
        <v>81</v>
      </c>
      <c r="AL89">
        <v>0.74090909090909096</v>
      </c>
      <c r="AM89">
        <f>AL89*$AM$7</f>
        <v>0.68904545454545463</v>
      </c>
      <c r="AN89">
        <v>0.91470258136924798</v>
      </c>
      <c r="AP89">
        <v>0.08</v>
      </c>
      <c r="AQ89">
        <f>-2/(1+EXP($AQ$6*($AQ$7-AP89)))+1</f>
        <v>0.98870355330316428</v>
      </c>
    </row>
    <row r="90" spans="37:43" x14ac:dyDescent="0.25">
      <c r="AK90">
        <v>82</v>
      </c>
      <c r="AL90">
        <v>0.74621212121212099</v>
      </c>
      <c r="AM90">
        <f>AL90*$AM$7</f>
        <v>0.69397727272727261</v>
      </c>
      <c r="AN90">
        <v>0.91001478196600105</v>
      </c>
      <c r="AP90">
        <v>8.1000000000000003E-2</v>
      </c>
      <c r="AQ90">
        <f>-2/(1+EXP($AQ$6*($AQ$7-AP90)))+1</f>
        <v>0.98863030602458213</v>
      </c>
    </row>
    <row r="91" spans="37:43" x14ac:dyDescent="0.25">
      <c r="AK91">
        <v>83</v>
      </c>
      <c r="AL91">
        <v>0.75530303030303003</v>
      </c>
      <c r="AM91">
        <f>AL91*$AM$7</f>
        <v>0.70243181818181799</v>
      </c>
      <c r="AN91">
        <v>0.91000365096750602</v>
      </c>
      <c r="AP91">
        <v>8.2000000000000003E-2</v>
      </c>
      <c r="AQ91">
        <f>-2/(1+EXP($AQ$6*($AQ$7-AP91)))+1</f>
        <v>0.98855658653631351</v>
      </c>
    </row>
    <row r="92" spans="37:43" x14ac:dyDescent="0.25">
      <c r="AK92">
        <v>84</v>
      </c>
      <c r="AL92">
        <v>0.76098484848484804</v>
      </c>
      <c r="AM92">
        <f>AL92*$AM$7</f>
        <v>0.70771590909090876</v>
      </c>
      <c r="AN92">
        <v>0.90593434343434298</v>
      </c>
      <c r="AP92">
        <v>8.3000000000000004E-2</v>
      </c>
      <c r="AQ92">
        <f>-2/(1+EXP($AQ$6*($AQ$7-AP92)))+1</f>
        <v>0.98848239182967534</v>
      </c>
    </row>
    <row r="93" spans="37:43" x14ac:dyDescent="0.25">
      <c r="AK93">
        <v>85</v>
      </c>
      <c r="AL93">
        <v>0.76590909090908998</v>
      </c>
      <c r="AM93">
        <f>AL93*$AM$7</f>
        <v>0.71229545454545373</v>
      </c>
      <c r="AN93">
        <v>0.90106951871657703</v>
      </c>
      <c r="AP93">
        <v>8.4000000000000005E-2</v>
      </c>
      <c r="AQ93">
        <f>-2/(1+EXP($AQ$6*($AQ$7-AP93)))+1</f>
        <v>0.98840771887727696</v>
      </c>
    </row>
    <row r="94" spans="37:43" x14ac:dyDescent="0.25">
      <c r="AK94">
        <v>86</v>
      </c>
      <c r="AL94">
        <v>0.76893939393939303</v>
      </c>
      <c r="AM94">
        <f>AL94*$AM$7</f>
        <v>0.71511363636363556</v>
      </c>
      <c r="AN94">
        <v>0.89411557434813205</v>
      </c>
      <c r="AP94">
        <v>8.5000000000000006E-2</v>
      </c>
      <c r="AQ94">
        <f>-2/(1+EXP($AQ$6*($AQ$7-AP94)))+1</f>
        <v>0.98833256463291042</v>
      </c>
    </row>
    <row r="95" spans="37:43" x14ac:dyDescent="0.25">
      <c r="AK95">
        <v>87</v>
      </c>
      <c r="AL95">
        <v>0.77500000000000002</v>
      </c>
      <c r="AM95">
        <f>AL95*$AM$7</f>
        <v>0.72075000000000011</v>
      </c>
      <c r="AN95">
        <v>0.89080459770114895</v>
      </c>
      <c r="AP95">
        <v>8.5999999999999993E-2</v>
      </c>
      <c r="AQ95">
        <f>-2/(1+EXP($AQ$6*($AQ$7-AP95)))+1</f>
        <v>0.988256926031439</v>
      </c>
    </row>
    <row r="96" spans="37:43" x14ac:dyDescent="0.25">
      <c r="AK96">
        <v>88</v>
      </c>
      <c r="AL96">
        <v>0.78106060606060601</v>
      </c>
      <c r="AM96">
        <f>AL96*$AM$7</f>
        <v>0.72638636363636366</v>
      </c>
      <c r="AN96">
        <v>0.88756887052341504</v>
      </c>
      <c r="AP96">
        <v>8.6999999999999994E-2</v>
      </c>
      <c r="AQ96">
        <f>-2/(1+EXP($AQ$6*($AQ$7-AP96)))+1</f>
        <v>0.98818079998868635</v>
      </c>
    </row>
    <row r="97" spans="37:43" x14ac:dyDescent="0.25">
      <c r="AK97">
        <v>89</v>
      </c>
      <c r="AL97">
        <v>0.78749999999999998</v>
      </c>
      <c r="AM97">
        <f>AL97*$AM$7</f>
        <v>0.732375</v>
      </c>
      <c r="AN97">
        <v>0.88483146067415697</v>
      </c>
      <c r="AP97">
        <v>8.7999999999999995E-2</v>
      </c>
      <c r="AQ97">
        <f>-2/(1+EXP($AQ$6*($AQ$7-AP97)))+1</f>
        <v>0.98810418340132389</v>
      </c>
    </row>
    <row r="98" spans="37:43" x14ac:dyDescent="0.25">
      <c r="AK98">
        <v>90</v>
      </c>
      <c r="AL98">
        <v>0.79280303030303001</v>
      </c>
      <c r="AM98">
        <f>AL98*$AM$7</f>
        <v>0.73730681818181798</v>
      </c>
      <c r="AN98">
        <v>0.88089225589225595</v>
      </c>
      <c r="AP98">
        <v>8.8999999999999996E-2</v>
      </c>
      <c r="AQ98">
        <f>-2/(1+EXP($AQ$6*($AQ$7-AP98)))+1</f>
        <v>0.98802707314675875</v>
      </c>
    </row>
    <row r="99" spans="37:43" x14ac:dyDescent="0.25">
      <c r="AK99">
        <v>91</v>
      </c>
      <c r="AL99">
        <v>0.79962121212121196</v>
      </c>
      <c r="AM99">
        <f>AL99*$AM$7</f>
        <v>0.74364772727272721</v>
      </c>
      <c r="AN99">
        <v>0.87870462870462795</v>
      </c>
      <c r="AP99">
        <v>0.09</v>
      </c>
      <c r="AQ99">
        <f>-2/(1+EXP($AQ$6*($AQ$7-AP99)))+1</f>
        <v>0.98794946608302059</v>
      </c>
    </row>
    <row r="100" spans="37:43" x14ac:dyDescent="0.25">
      <c r="AK100">
        <v>92</v>
      </c>
      <c r="AL100">
        <v>0.80530303030302997</v>
      </c>
      <c r="AM100">
        <f>AL100*$AM$7</f>
        <v>0.74893181818181787</v>
      </c>
      <c r="AN100">
        <v>0.875329380764163</v>
      </c>
      <c r="AP100">
        <v>9.0999999999999998E-2</v>
      </c>
      <c r="AQ100">
        <f>-2/(1+EXP($AQ$6*($AQ$7-AP100)))+1</f>
        <v>0.98787135904864742</v>
      </c>
    </row>
    <row r="101" spans="37:43" x14ac:dyDescent="0.25">
      <c r="AK101">
        <v>93</v>
      </c>
      <c r="AL101">
        <v>0.80681818181818099</v>
      </c>
      <c r="AM101">
        <f>AL101*$AM$7</f>
        <v>0.75034090909090834</v>
      </c>
      <c r="AN101">
        <v>0.86754643206256099</v>
      </c>
      <c r="AP101">
        <v>9.1999999999999998E-2</v>
      </c>
      <c r="AQ101">
        <f>-2/(1+EXP($AQ$6*($AQ$7-AP101)))+1</f>
        <v>0.98779274886257162</v>
      </c>
    </row>
    <row r="102" spans="37:43" x14ac:dyDescent="0.25">
      <c r="AK102">
        <v>94</v>
      </c>
      <c r="AL102">
        <v>0.81401515151515103</v>
      </c>
      <c r="AM102">
        <f>AL102*$AM$7</f>
        <v>0.75703409090909046</v>
      </c>
      <c r="AN102">
        <v>0.86597356544165005</v>
      </c>
      <c r="AP102">
        <v>9.2999999999999999E-2</v>
      </c>
      <c r="AQ102">
        <f>-2/(1+EXP($AQ$6*($AQ$7-AP102)))+1</f>
        <v>0.98771363232400533</v>
      </c>
    </row>
    <row r="103" spans="37:43" x14ac:dyDescent="0.25">
      <c r="AK103">
        <v>95</v>
      </c>
      <c r="AL103">
        <v>0.81628787878787801</v>
      </c>
      <c r="AM103">
        <f>AL103*$AM$7</f>
        <v>0.75914772727272661</v>
      </c>
      <c r="AN103">
        <v>0.85925039872408204</v>
      </c>
      <c r="AP103">
        <v>9.4E-2</v>
      </c>
      <c r="AQ103">
        <f>-2/(1+EXP($AQ$6*($AQ$7-AP103)))+1</f>
        <v>0.98763400621232411</v>
      </c>
    </row>
    <row r="104" spans="37:43" x14ac:dyDescent="0.25">
      <c r="AK104">
        <v>96</v>
      </c>
      <c r="AL104">
        <v>0.82083333333333297</v>
      </c>
      <c r="AM104">
        <f>AL104*$AM$7</f>
        <v>0.76337499999999969</v>
      </c>
      <c r="AN104">
        <v>0.85503472222222199</v>
      </c>
      <c r="AP104">
        <v>9.5000000000000001E-2</v>
      </c>
      <c r="AQ104">
        <f>-2/(1+EXP($AQ$6*($AQ$7-AP104)))+1</f>
        <v>0.98755386728695171</v>
      </c>
    </row>
    <row r="105" spans="37:43" x14ac:dyDescent="0.25">
      <c r="AK105">
        <v>97</v>
      </c>
      <c r="AL105">
        <v>0.82348484848484804</v>
      </c>
      <c r="AM105">
        <f>AL105*$AM$7</f>
        <v>0.76584090909090874</v>
      </c>
      <c r="AN105">
        <v>0.84895345204623496</v>
      </c>
      <c r="AP105">
        <v>9.6000000000000002E-2</v>
      </c>
      <c r="AQ105">
        <f>-2/(1+EXP($AQ$6*($AQ$7-AP105)))+1</f>
        <v>0.98747321228724305</v>
      </c>
    </row>
    <row r="106" spans="37:43" x14ac:dyDescent="0.25">
      <c r="AK106">
        <v>98</v>
      </c>
      <c r="AL106">
        <v>0.82689393939393896</v>
      </c>
      <c r="AM106">
        <f>AL106*$AM$7</f>
        <v>0.76901136363636324</v>
      </c>
      <c r="AN106">
        <v>0.84376932591218301</v>
      </c>
      <c r="AP106">
        <v>9.7000000000000003E-2</v>
      </c>
      <c r="AQ106">
        <f>-2/(1+EXP($AQ$6*($AQ$7-AP106)))+1</f>
        <v>0.98739203793236696</v>
      </c>
    </row>
    <row r="107" spans="37:43" x14ac:dyDescent="0.25">
      <c r="AK107">
        <v>99</v>
      </c>
      <c r="AL107">
        <v>0.82916666666666605</v>
      </c>
      <c r="AM107">
        <f>AL107*$AM$7</f>
        <v>0.77112499999999951</v>
      </c>
      <c r="AN107">
        <v>0.83754208754208703</v>
      </c>
      <c r="AP107">
        <v>9.8000000000000004E-2</v>
      </c>
      <c r="AQ107">
        <f>-2/(1+EXP($AQ$6*($AQ$7-AP107)))+1</f>
        <v>0.98731034092118841</v>
      </c>
    </row>
    <row r="108" spans="37:43" x14ac:dyDescent="0.25">
      <c r="AK108">
        <v>100</v>
      </c>
      <c r="AL108">
        <v>0.83106060606060606</v>
      </c>
      <c r="AM108">
        <f>AL108*$AM$7</f>
        <v>0.77288636363636365</v>
      </c>
      <c r="AN108">
        <v>0.83106060606060606</v>
      </c>
      <c r="AP108">
        <v>9.9000000000000005E-2</v>
      </c>
      <c r="AQ108">
        <f>-2/(1+EXP($AQ$6*($AQ$7-AP108)))+1</f>
        <v>0.98722811793215004</v>
      </c>
    </row>
    <row r="109" spans="37:43" x14ac:dyDescent="0.25">
      <c r="AK109">
        <v>101</v>
      </c>
      <c r="AL109">
        <v>0.83371212121212102</v>
      </c>
      <c r="AM109">
        <f>AL109*$AM$7</f>
        <v>0.77535227272727258</v>
      </c>
      <c r="AN109">
        <v>0.82545754575457497</v>
      </c>
      <c r="AP109">
        <v>0.1</v>
      </c>
      <c r="AQ109">
        <f>-2/(1+EXP($AQ$6*($AQ$7-AP109)))+1</f>
        <v>0.98714536562315314</v>
      </c>
    </row>
    <row r="110" spans="37:43" x14ac:dyDescent="0.25">
      <c r="AK110">
        <v>102</v>
      </c>
      <c r="AL110">
        <v>0.83712121212121204</v>
      </c>
      <c r="AM110">
        <f>AL110*$AM$7</f>
        <v>0.7785227272727272</v>
      </c>
      <c r="AN110">
        <v>0.82070707070707005</v>
      </c>
      <c r="AP110">
        <v>0.10100000000000001</v>
      </c>
      <c r="AQ110">
        <f>-2/(1+EXP($AQ$6*($AQ$7-AP110)))+1</f>
        <v>0.98706208063143785</v>
      </c>
    </row>
    <row r="111" spans="37:43" x14ac:dyDescent="0.25">
      <c r="AK111">
        <v>103</v>
      </c>
      <c r="AL111">
        <v>0.84128787878787803</v>
      </c>
      <c r="AM111">
        <f>AL111*$AM$7</f>
        <v>0.78239772727272661</v>
      </c>
      <c r="AN111">
        <v>0.81678434833774605</v>
      </c>
      <c r="AP111">
        <v>0.10199999999999999</v>
      </c>
      <c r="AQ111">
        <f>-2/(1+EXP($AQ$6*($AQ$7-AP111)))+1</f>
        <v>0.98697825957346352</v>
      </c>
    </row>
    <row r="112" spans="37:43" x14ac:dyDescent="0.25">
      <c r="AK112">
        <v>104</v>
      </c>
      <c r="AL112">
        <v>0.84318181818181803</v>
      </c>
      <c r="AM112">
        <f>AL112*$AM$7</f>
        <v>0.78415909090909086</v>
      </c>
      <c r="AN112">
        <v>0.81075174825174801</v>
      </c>
      <c r="AP112">
        <v>0.10299999999999999</v>
      </c>
      <c r="AQ112">
        <f>-2/(1+EXP($AQ$6*($AQ$7-AP112)))+1</f>
        <v>0.98689389904478708</v>
      </c>
    </row>
    <row r="113" spans="37:43" x14ac:dyDescent="0.25">
      <c r="AK113">
        <v>105</v>
      </c>
      <c r="AL113">
        <v>0.84696969696969604</v>
      </c>
      <c r="AM113">
        <f>AL113*$AM$7</f>
        <v>0.78768181818181737</v>
      </c>
      <c r="AN113">
        <v>0.80663780663780604</v>
      </c>
      <c r="AP113">
        <v>0.104</v>
      </c>
      <c r="AQ113">
        <f>-2/(1+EXP($AQ$6*($AQ$7-AP113)))+1</f>
        <v>0.98680899561994218</v>
      </c>
    </row>
    <row r="114" spans="37:43" x14ac:dyDescent="0.25">
      <c r="AK114">
        <v>106</v>
      </c>
      <c r="AL114">
        <v>0.85037878787878696</v>
      </c>
      <c r="AM114">
        <f>AL114*$AM$7</f>
        <v>0.79085227272727188</v>
      </c>
      <c r="AN114">
        <v>0.80224413950828999</v>
      </c>
      <c r="AP114">
        <v>0.105</v>
      </c>
      <c r="AQ114">
        <f>-2/(1+EXP($AQ$6*($AQ$7-AP114)))+1</f>
        <v>0.98672354585231681</v>
      </c>
    </row>
    <row r="115" spans="37:43" x14ac:dyDescent="0.25">
      <c r="AK115">
        <v>107</v>
      </c>
      <c r="AL115">
        <v>0.851515151515151</v>
      </c>
      <c r="AM115">
        <f>AL115*$AM$7</f>
        <v>0.79190909090909045</v>
      </c>
      <c r="AN115">
        <v>0.79580855281789797</v>
      </c>
      <c r="AP115">
        <v>0.106</v>
      </c>
      <c r="AQ115">
        <f>-2/(1+EXP($AQ$6*($AQ$7-AP115)))+1</f>
        <v>0.986637546274031</v>
      </c>
    </row>
    <row r="116" spans="37:43" x14ac:dyDescent="0.25">
      <c r="AK116">
        <v>108</v>
      </c>
      <c r="AL116">
        <v>0.85378787878787799</v>
      </c>
      <c r="AM116">
        <f>AL116*$AM$7</f>
        <v>0.7940227272727266</v>
      </c>
      <c r="AN116">
        <v>0.79054433221099796</v>
      </c>
      <c r="AP116">
        <v>0.107</v>
      </c>
      <c r="AQ116">
        <f>-2/(1+EXP($AQ$6*($AQ$7-AP116)))+1</f>
        <v>0.98655099339581342</v>
      </c>
    </row>
    <row r="117" spans="37:43" x14ac:dyDescent="0.25">
      <c r="AK117">
        <v>109</v>
      </c>
      <c r="AL117">
        <v>0.85568181818181799</v>
      </c>
      <c r="AM117">
        <f>AL117*$AM$7</f>
        <v>0.79578409090909075</v>
      </c>
      <c r="AN117">
        <v>0.78502919099249302</v>
      </c>
      <c r="AP117">
        <v>0.108</v>
      </c>
      <c r="AQ117">
        <f>-2/(1+EXP($AQ$6*($AQ$7-AP117)))+1</f>
        <v>0.98646388370687721</v>
      </c>
    </row>
    <row r="118" spans="37:43" x14ac:dyDescent="0.25">
      <c r="AK118">
        <v>110</v>
      </c>
      <c r="AL118">
        <v>0.86022727272727195</v>
      </c>
      <c r="AM118">
        <f>AL118*$AM$7</f>
        <v>0.80001136363636294</v>
      </c>
      <c r="AN118">
        <v>0.78202479338842901</v>
      </c>
      <c r="AP118">
        <v>0.109</v>
      </c>
      <c r="AQ118">
        <f>-2/(1+EXP($AQ$6*($AQ$7-AP118)))+1</f>
        <v>0.98637621367479622</v>
      </c>
    </row>
    <row r="119" spans="37:43" x14ac:dyDescent="0.25">
      <c r="AK119">
        <v>111</v>
      </c>
      <c r="AL119">
        <v>0.86666666666666603</v>
      </c>
      <c r="AM119">
        <f>AL119*$AM$7</f>
        <v>0.80599999999999949</v>
      </c>
      <c r="AN119">
        <v>0.78078078078077995</v>
      </c>
      <c r="AP119">
        <v>0.11</v>
      </c>
      <c r="AQ119">
        <f>-2/(1+EXP($AQ$6*($AQ$7-AP119)))+1</f>
        <v>0.98628797974537918</v>
      </c>
    </row>
    <row r="120" spans="37:43" x14ac:dyDescent="0.25">
      <c r="AK120">
        <v>112</v>
      </c>
      <c r="AL120">
        <v>0.86818181818181805</v>
      </c>
      <c r="AM120">
        <f>AL120*$AM$7</f>
        <v>0.80740909090909085</v>
      </c>
      <c r="AN120">
        <v>0.775162337662337</v>
      </c>
      <c r="AP120">
        <v>0.111</v>
      </c>
      <c r="AQ120">
        <f>-2/(1+EXP($AQ$6*($AQ$7-AP120)))+1</f>
        <v>0.98619917834254445</v>
      </c>
    </row>
    <row r="121" spans="37:43" x14ac:dyDescent="0.25">
      <c r="AK121">
        <v>113</v>
      </c>
      <c r="AL121">
        <v>0.87083333333333302</v>
      </c>
      <c r="AM121">
        <f>AL121*$AM$7</f>
        <v>0.80987499999999979</v>
      </c>
      <c r="AN121">
        <v>0.77064896755162204</v>
      </c>
      <c r="AP121">
        <v>0.112</v>
      </c>
      <c r="AQ121">
        <f>-2/(1+EXP($AQ$6*($AQ$7-AP121)))+1</f>
        <v>0.98610980586819375</v>
      </c>
    </row>
    <row r="122" spans="37:43" x14ac:dyDescent="0.25">
      <c r="AK122">
        <v>114</v>
      </c>
      <c r="AL122">
        <v>0.87424242424242404</v>
      </c>
      <c r="AM122">
        <f>AL122*$AM$7</f>
        <v>0.8130454545454544</v>
      </c>
      <c r="AN122">
        <v>0.76687931951089805</v>
      </c>
      <c r="AP122">
        <v>0.113</v>
      </c>
      <c r="AQ122">
        <f>-2/(1+EXP($AQ$6*($AQ$7-AP122)))+1</f>
        <v>0.98601985870208486</v>
      </c>
    </row>
    <row r="123" spans="37:43" x14ac:dyDescent="0.25">
      <c r="AK123">
        <v>115</v>
      </c>
      <c r="AL123">
        <v>0.87727272727272698</v>
      </c>
      <c r="AM123">
        <f>AL123*$AM$7</f>
        <v>0.81586363636363612</v>
      </c>
      <c r="AN123">
        <v>0.76284584980237102</v>
      </c>
      <c r="AP123">
        <v>0.114</v>
      </c>
      <c r="AQ123">
        <f>-2/(1+EXP($AQ$6*($AQ$7-AP123)))+1</f>
        <v>0.98592933320170462</v>
      </c>
    </row>
    <row r="124" spans="37:43" x14ac:dyDescent="0.25">
      <c r="AK124">
        <v>116</v>
      </c>
      <c r="AL124">
        <v>0.87916666666666599</v>
      </c>
      <c r="AM124">
        <f>AL124*$AM$7</f>
        <v>0.81762499999999938</v>
      </c>
      <c r="AN124">
        <v>0.75790229885057403</v>
      </c>
      <c r="AP124">
        <v>0.115</v>
      </c>
      <c r="AQ124">
        <f>-2/(1+EXP($AQ$6*($AQ$7-AP124)))+1</f>
        <v>0.9858382257021403</v>
      </c>
    </row>
    <row r="125" spans="37:43" x14ac:dyDescent="0.25">
      <c r="AK125">
        <v>117</v>
      </c>
      <c r="AL125">
        <v>0.88106060606060599</v>
      </c>
      <c r="AM125">
        <f>AL125*$AM$7</f>
        <v>0.81938636363636363</v>
      </c>
      <c r="AN125">
        <v>0.75304325304325304</v>
      </c>
      <c r="AP125">
        <v>0.11600000000000001</v>
      </c>
      <c r="AQ125">
        <f>-2/(1+EXP($AQ$6*($AQ$7-AP125)))+1</f>
        <v>0.98574653251595112</v>
      </c>
    </row>
    <row r="126" spans="37:43" x14ac:dyDescent="0.25">
      <c r="AK126">
        <v>118</v>
      </c>
      <c r="AL126">
        <v>0.88219696969696904</v>
      </c>
      <c r="AM126">
        <f>AL126*$AM$7</f>
        <v>0.82044318181818121</v>
      </c>
      <c r="AN126">
        <v>0.74762455059065203</v>
      </c>
      <c r="AP126">
        <v>0.11700000000000001</v>
      </c>
      <c r="AQ126">
        <f>-2/(1+EXP($AQ$6*($AQ$7-AP126)))+1</f>
        <v>0.98565424993303863</v>
      </c>
    </row>
    <row r="127" spans="37:43" x14ac:dyDescent="0.25">
      <c r="AK127">
        <v>119</v>
      </c>
      <c r="AL127">
        <v>0.88409090909090904</v>
      </c>
      <c r="AM127">
        <f>AL127*$AM$7</f>
        <v>0.82220454545454547</v>
      </c>
      <c r="AN127">
        <v>0.74293353705118403</v>
      </c>
      <c r="AP127">
        <v>0.11799999999999999</v>
      </c>
      <c r="AQ127">
        <f>-2/(1+EXP($AQ$6*($AQ$7-AP127)))+1</f>
        <v>0.98556137422051671</v>
      </c>
    </row>
    <row r="128" spans="37:43" x14ac:dyDescent="0.25">
      <c r="AK128">
        <v>120</v>
      </c>
      <c r="AL128">
        <v>0.88598484848484804</v>
      </c>
      <c r="AM128">
        <f>AL128*$AM$7</f>
        <v>0.82396590909090872</v>
      </c>
      <c r="AN128">
        <v>0.73832070707070696</v>
      </c>
      <c r="AP128">
        <v>0.11899999999999999</v>
      </c>
      <c r="AQ128">
        <f>-2/(1+EXP($AQ$6*($AQ$7-AP128)))+1</f>
        <v>0.98546790162258135</v>
      </c>
    </row>
    <row r="129" spans="37:43" x14ac:dyDescent="0.25">
      <c r="AK129">
        <v>121</v>
      </c>
      <c r="AL129">
        <v>0.88787878787878705</v>
      </c>
      <c r="AM129">
        <f>AL129*$AM$7</f>
        <v>0.82572727272727198</v>
      </c>
      <c r="AN129">
        <v>0.73378412221387401</v>
      </c>
      <c r="AP129">
        <v>0.12</v>
      </c>
      <c r="AQ129">
        <f>-2/(1+EXP($AQ$6*($AQ$7-AP129)))+1</f>
        <v>0.98537382836037879</v>
      </c>
    </row>
    <row r="130" spans="37:43" x14ac:dyDescent="0.25">
      <c r="AK130">
        <v>122</v>
      </c>
      <c r="AL130">
        <v>0.89090909090908998</v>
      </c>
      <c r="AM130">
        <f>AL130*$AM$7</f>
        <v>0.8285454545454537</v>
      </c>
      <c r="AN130">
        <v>0.73025335320417195</v>
      </c>
      <c r="AP130">
        <v>0.121</v>
      </c>
      <c r="AQ130">
        <f>-2/(1+EXP($AQ$6*($AQ$7-AP130)))+1</f>
        <v>0.98527915063187388</v>
      </c>
    </row>
    <row r="131" spans="37:43" x14ac:dyDescent="0.25">
      <c r="AK131">
        <v>123</v>
      </c>
      <c r="AL131">
        <v>0.89204545454545403</v>
      </c>
      <c r="AM131">
        <f>AL131*$AM$7</f>
        <v>0.82960227272727227</v>
      </c>
      <c r="AN131">
        <v>0.725240206947524</v>
      </c>
      <c r="AP131">
        <v>0.122</v>
      </c>
      <c r="AQ131">
        <f>-2/(1+EXP($AQ$6*($AQ$7-AP131)))+1</f>
        <v>0.98518386461171759</v>
      </c>
    </row>
    <row r="132" spans="37:43" x14ac:dyDescent="0.25">
      <c r="AK132">
        <v>124</v>
      </c>
      <c r="AL132">
        <v>0.89507575757575697</v>
      </c>
      <c r="AM132">
        <f>AL132*$AM$7</f>
        <v>0.83242045454545399</v>
      </c>
      <c r="AN132">
        <v>0.72183528836754596</v>
      </c>
      <c r="AP132">
        <v>0.123</v>
      </c>
      <c r="AQ132">
        <f>-2/(1+EXP($AQ$6*($AQ$7-AP132)))+1</f>
        <v>0.98508796645111396</v>
      </c>
    </row>
    <row r="133" spans="37:43" x14ac:dyDescent="0.25">
      <c r="AK133">
        <v>125</v>
      </c>
      <c r="AL133">
        <v>0.89621212121212102</v>
      </c>
      <c r="AM133">
        <f>AL133*$AM$7</f>
        <v>0.83347727272727257</v>
      </c>
      <c r="AN133">
        <v>0.71696969696969703</v>
      </c>
      <c r="AP133">
        <v>0.124</v>
      </c>
      <c r="AQ133">
        <f>-2/(1+EXP($AQ$6*($AQ$7-AP133)))+1</f>
        <v>0.98499145227768581</v>
      </c>
    </row>
    <row r="134" spans="37:43" x14ac:dyDescent="0.25">
      <c r="AK134">
        <v>126</v>
      </c>
      <c r="AL134">
        <v>0.89696969696969697</v>
      </c>
      <c r="AM134">
        <f>AL134*$AM$7</f>
        <v>0.83418181818181825</v>
      </c>
      <c r="AN134">
        <v>0.711880711880711</v>
      </c>
      <c r="AP134">
        <v>0.125</v>
      </c>
      <c r="AQ134">
        <f>-2/(1+EXP($AQ$6*($AQ$7-AP134)))+1</f>
        <v>0.98489431819534112</v>
      </c>
    </row>
    <row r="135" spans="37:43" x14ac:dyDescent="0.25">
      <c r="AK135">
        <v>127</v>
      </c>
      <c r="AL135">
        <v>0.89886363636363598</v>
      </c>
      <c r="AM135">
        <f>AL135*$AM$7</f>
        <v>0.8359431818181815</v>
      </c>
      <c r="AN135">
        <v>0.70776664280601198</v>
      </c>
      <c r="AP135">
        <v>0.126</v>
      </c>
      <c r="AQ135">
        <f>-2/(1+EXP($AQ$6*($AQ$7-AP135)))+1</f>
        <v>0.9847965602841372</v>
      </c>
    </row>
    <row r="136" spans="37:43" x14ac:dyDescent="0.25">
      <c r="AK136">
        <v>128</v>
      </c>
      <c r="AL136">
        <v>0.89924242424242395</v>
      </c>
      <c r="AM136">
        <f>AL136*$AM$7</f>
        <v>0.83629545454545429</v>
      </c>
      <c r="AN136">
        <v>0.70253314393939303</v>
      </c>
      <c r="AP136">
        <v>0.127</v>
      </c>
      <c r="AQ136">
        <f>-2/(1+EXP($AQ$6*($AQ$7-AP136)))+1</f>
        <v>0.98469817460014553</v>
      </c>
    </row>
    <row r="137" spans="37:43" x14ac:dyDescent="0.25">
      <c r="AK137">
        <v>129</v>
      </c>
      <c r="AL137">
        <v>0.90151515151515105</v>
      </c>
      <c r="AM137">
        <f>AL137*$AM$7</f>
        <v>0.83840909090909055</v>
      </c>
      <c r="AN137">
        <v>0.69884895466290797</v>
      </c>
      <c r="AP137">
        <v>0.128</v>
      </c>
      <c r="AQ137">
        <f>-2/(1+EXP($AQ$6*($AQ$7-AP137)))+1</f>
        <v>0.9845991571753151</v>
      </c>
    </row>
    <row r="138" spans="37:43" x14ac:dyDescent="0.25">
      <c r="AK138">
        <v>130</v>
      </c>
      <c r="AL138">
        <v>0.90265151515151498</v>
      </c>
      <c r="AM138">
        <f>AL138*$AM$7</f>
        <v>0.83946590909090901</v>
      </c>
      <c r="AN138">
        <v>0.69434731934731897</v>
      </c>
      <c r="AP138">
        <v>0.129</v>
      </c>
      <c r="AQ138">
        <f>-2/(1+EXP($AQ$6*($AQ$7-AP138)))+1</f>
        <v>0.98449950401733577</v>
      </c>
    </row>
    <row r="139" spans="37:43" x14ac:dyDescent="0.25">
      <c r="AK139">
        <v>131</v>
      </c>
      <c r="AL139">
        <v>0.90378787878787803</v>
      </c>
      <c r="AM139">
        <f>AL139*$AM$7</f>
        <v>0.84052272727272659</v>
      </c>
      <c r="AN139">
        <v>0.68991441128845699</v>
      </c>
      <c r="AP139">
        <v>0.13</v>
      </c>
      <c r="AQ139">
        <f>-2/(1+EXP($AQ$6*($AQ$7-AP139)))+1</f>
        <v>0.98439921110950024</v>
      </c>
    </row>
    <row r="140" spans="37:43" x14ac:dyDescent="0.25">
      <c r="AK140">
        <v>132</v>
      </c>
      <c r="AL140">
        <v>0.90454545454545399</v>
      </c>
      <c r="AM140">
        <f>AL140*$AM$7</f>
        <v>0.84122727272727227</v>
      </c>
      <c r="AN140">
        <v>0.68526170798898001</v>
      </c>
      <c r="AP140">
        <v>0.13100000000000001</v>
      </c>
      <c r="AQ140">
        <f>-2/(1+EXP($AQ$6*($AQ$7-AP140)))+1</f>
        <v>0.9842982744105665</v>
      </c>
    </row>
    <row r="141" spans="37:43" x14ac:dyDescent="0.25">
      <c r="AK141">
        <v>133</v>
      </c>
      <c r="AL141">
        <v>0.90530303030303005</v>
      </c>
      <c r="AM141">
        <f>AL141*$AM$7</f>
        <v>0.84193181818181795</v>
      </c>
      <c r="AN141">
        <v>0.68067897015265399</v>
      </c>
      <c r="AP141">
        <v>0.13200000000000001</v>
      </c>
      <c r="AQ141">
        <f>-2/(1+EXP($AQ$6*($AQ$7-AP141)))+1</f>
        <v>0.98419668985461817</v>
      </c>
    </row>
    <row r="142" spans="37:43" x14ac:dyDescent="0.25">
      <c r="AK142">
        <v>134</v>
      </c>
      <c r="AL142">
        <v>0.90871212121212097</v>
      </c>
      <c r="AM142">
        <f>AL142*$AM$7</f>
        <v>0.84510227272727256</v>
      </c>
      <c r="AN142">
        <v>0.67814337403889602</v>
      </c>
      <c r="AP142">
        <v>0.13300000000000001</v>
      </c>
      <c r="AQ142">
        <f>-2/(1+EXP($AQ$6*($AQ$7-AP142)))+1</f>
        <v>0.98409445335092549</v>
      </c>
    </row>
    <row r="143" spans="37:43" x14ac:dyDescent="0.25">
      <c r="AK143">
        <v>135</v>
      </c>
      <c r="AL143">
        <v>0.90984848484848402</v>
      </c>
      <c r="AM143">
        <f>AL143*$AM$7</f>
        <v>0.84615909090909014</v>
      </c>
      <c r="AN143">
        <v>0.67396184062850695</v>
      </c>
      <c r="AP143">
        <v>0.13400000000000001</v>
      </c>
      <c r="AQ143">
        <f>-2/(1+EXP($AQ$6*($AQ$7-AP143)))+1</f>
        <v>0.98399156078380501</v>
      </c>
    </row>
    <row r="144" spans="37:43" x14ac:dyDescent="0.25">
      <c r="AK144">
        <v>136</v>
      </c>
      <c r="AL144">
        <v>0.90984848484848402</v>
      </c>
      <c r="AM144">
        <f>AL144*$AM$7</f>
        <v>0.84615909090909014</v>
      </c>
      <c r="AN144">
        <v>0.66900623885917998</v>
      </c>
      <c r="AP144">
        <v>0.13500000000000001</v>
      </c>
      <c r="AQ144">
        <f>-2/(1+EXP($AQ$6*($AQ$7-AP144)))+1</f>
        <v>0.983888008012479</v>
      </c>
    </row>
    <row r="145" spans="37:43" x14ac:dyDescent="0.25">
      <c r="AK145">
        <v>137</v>
      </c>
      <c r="AL145">
        <v>0.91060606060605997</v>
      </c>
      <c r="AM145">
        <f>AL145*$AM$7</f>
        <v>0.84686363636363582</v>
      </c>
      <c r="AN145">
        <v>0.66467595664675905</v>
      </c>
      <c r="AP145">
        <v>0.13600000000000001</v>
      </c>
      <c r="AQ145">
        <f>-2/(1+EXP($AQ$6*($AQ$7-AP145)))+1</f>
        <v>0.98378379087093359</v>
      </c>
    </row>
    <row r="146" spans="37:43" x14ac:dyDescent="0.25">
      <c r="AK146">
        <v>138</v>
      </c>
      <c r="AL146">
        <v>0.91098484848484795</v>
      </c>
      <c r="AM146">
        <f>AL146*$AM$7</f>
        <v>0.8472159090909086</v>
      </c>
      <c r="AN146">
        <v>0.66013394817742599</v>
      </c>
      <c r="AP146">
        <v>0.13700000000000001</v>
      </c>
      <c r="AQ146">
        <f>-2/(1+EXP($AQ$6*($AQ$7-AP146)))+1</f>
        <v>0.98367890516777701</v>
      </c>
    </row>
    <row r="147" spans="37:43" x14ac:dyDescent="0.25">
      <c r="AK147">
        <v>139</v>
      </c>
      <c r="AL147">
        <v>0.91136363636363604</v>
      </c>
      <c r="AM147">
        <f>AL147*$AM$7</f>
        <v>0.84756818181818161</v>
      </c>
      <c r="AN147">
        <v>0.65565729234793901</v>
      </c>
      <c r="AP147">
        <v>0.13800000000000001</v>
      </c>
      <c r="AQ147">
        <f>-2/(1+EXP($AQ$6*($AQ$7-AP147)))+1</f>
        <v>0.98357334668609675</v>
      </c>
    </row>
    <row r="148" spans="37:43" x14ac:dyDescent="0.25">
      <c r="AK148">
        <v>140</v>
      </c>
      <c r="AL148">
        <v>0.91136363636363604</v>
      </c>
      <c r="AM148">
        <f>AL148*$AM$7</f>
        <v>0.84756818181818161</v>
      </c>
      <c r="AN148">
        <v>0.65097402597402598</v>
      </c>
      <c r="AP148">
        <v>0.13900000000000001</v>
      </c>
      <c r="AQ148">
        <f>-2/(1+EXP($AQ$6*($AQ$7-AP148)))+1</f>
        <v>0.98346711118331642</v>
      </c>
    </row>
    <row r="149" spans="37:43" x14ac:dyDescent="0.25">
      <c r="AK149">
        <v>141</v>
      </c>
      <c r="AL149">
        <v>0.91249999999999998</v>
      </c>
      <c r="AM149">
        <f>AL149*$AM$7</f>
        <v>0.84862500000000007</v>
      </c>
      <c r="AN149">
        <v>0.64716312056737502</v>
      </c>
      <c r="AP149">
        <v>0.14000000000000001</v>
      </c>
      <c r="AQ149">
        <f>-2/(1+EXP($AQ$6*($AQ$7-AP149)))+1</f>
        <v>0.98336019439105127</v>
      </c>
    </row>
    <row r="150" spans="37:43" x14ac:dyDescent="0.25">
      <c r="AK150">
        <v>142</v>
      </c>
      <c r="AL150">
        <v>0.91249999999999998</v>
      </c>
      <c r="AM150">
        <f>AL150*$AM$7</f>
        <v>0.84862500000000007</v>
      </c>
      <c r="AN150">
        <v>0.64260563380281599</v>
      </c>
      <c r="AP150">
        <v>0.14099999999999999</v>
      </c>
      <c r="AQ150">
        <f>-2/(1+EXP($AQ$6*($AQ$7-AP150)))+1</f>
        <v>0.98325259201496396</v>
      </c>
    </row>
    <row r="151" spans="37:43" x14ac:dyDescent="0.25">
      <c r="AK151">
        <v>143</v>
      </c>
      <c r="AL151">
        <v>0.91325757575757505</v>
      </c>
      <c r="AM151">
        <f>AL151*$AM$7</f>
        <v>0.84932954545454487</v>
      </c>
      <c r="AN151">
        <v>0.63864166136893397</v>
      </c>
      <c r="AP151">
        <v>0.14199999999999999</v>
      </c>
      <c r="AQ151">
        <f>-2/(1+EXP($AQ$6*($AQ$7-AP151)))+1</f>
        <v>0.98314429973461881</v>
      </c>
    </row>
    <row r="152" spans="37:43" x14ac:dyDescent="0.25">
      <c r="AK152">
        <v>144</v>
      </c>
      <c r="AL152">
        <v>0.91439393939393898</v>
      </c>
      <c r="AM152">
        <f>AL152*$AM$7</f>
        <v>0.85038636363636333</v>
      </c>
      <c r="AN152">
        <v>0.63499579124579097</v>
      </c>
      <c r="AP152">
        <v>0.14299999999999999</v>
      </c>
      <c r="AQ152">
        <f>-2/(1+EXP($AQ$6*($AQ$7-AP152)))+1</f>
        <v>0.98303531320333648</v>
      </c>
    </row>
    <row r="153" spans="37:43" x14ac:dyDescent="0.25">
      <c r="AK153">
        <v>145</v>
      </c>
      <c r="AL153">
        <v>0.91515151515151505</v>
      </c>
      <c r="AM153">
        <f>AL153*$AM$7</f>
        <v>0.85109090909090901</v>
      </c>
      <c r="AN153">
        <v>0.63113897596656199</v>
      </c>
      <c r="AP153">
        <v>0.14399999999999999</v>
      </c>
      <c r="AQ153">
        <f>-2/(1+EXP($AQ$6*($AQ$7-AP153)))+1</f>
        <v>0.98292562804804673</v>
      </c>
    </row>
    <row r="154" spans="37:43" x14ac:dyDescent="0.25">
      <c r="AK154">
        <v>146</v>
      </c>
      <c r="AL154">
        <v>0.91666666666666596</v>
      </c>
      <c r="AM154">
        <f>AL154*$AM$7</f>
        <v>0.85249999999999937</v>
      </c>
      <c r="AN154">
        <v>0.62785388127853803</v>
      </c>
      <c r="AP154">
        <v>0.14499999999999999</v>
      </c>
      <c r="AQ154">
        <f>-2/(1+EXP($AQ$6*($AQ$7-AP154)))+1</f>
        <v>0.98281523986914143</v>
      </c>
    </row>
    <row r="155" spans="37:43" x14ac:dyDescent="0.25">
      <c r="AK155">
        <v>147</v>
      </c>
      <c r="AL155">
        <v>0.91742424242424203</v>
      </c>
      <c r="AM155">
        <f>AL155*$AM$7</f>
        <v>0.85320454545454516</v>
      </c>
      <c r="AN155">
        <v>0.62409812409812404</v>
      </c>
      <c r="AP155">
        <v>0.14599999999999999</v>
      </c>
      <c r="AQ155">
        <f>-2/(1+EXP($AQ$6*($AQ$7-AP155)))+1</f>
        <v>0.9827041442403267</v>
      </c>
    </row>
    <row r="156" spans="37:43" x14ac:dyDescent="0.25">
      <c r="AK156">
        <v>148</v>
      </c>
      <c r="AL156">
        <v>0.91818181818181799</v>
      </c>
      <c r="AM156">
        <f>AL156*$AM$7</f>
        <v>0.85390909090909073</v>
      </c>
      <c r="AN156">
        <v>0.62039312039312</v>
      </c>
      <c r="AP156">
        <v>0.14699999999999999</v>
      </c>
      <c r="AQ156">
        <f>-2/(1+EXP($AQ$6*($AQ$7-AP156)))+1</f>
        <v>0.98259233670847423</v>
      </c>
    </row>
    <row r="157" spans="37:43" x14ac:dyDescent="0.25">
      <c r="AK157">
        <v>149</v>
      </c>
      <c r="AL157">
        <v>0.91969696969696901</v>
      </c>
      <c r="AM157">
        <f>AL157*$AM$7</f>
        <v>0.8553181818181812</v>
      </c>
      <c r="AN157">
        <v>0.61724628838722795</v>
      </c>
      <c r="AP157">
        <v>0.14799999999999999</v>
      </c>
      <c r="AQ157">
        <f>-2/(1+EXP($AQ$6*($AQ$7-AP157)))+1</f>
        <v>0.9824798127934723</v>
      </c>
    </row>
    <row r="158" spans="37:43" x14ac:dyDescent="0.25">
      <c r="AK158">
        <v>150</v>
      </c>
      <c r="AL158">
        <v>0.92045454545454497</v>
      </c>
      <c r="AM158">
        <f>AL158*$AM$7</f>
        <v>0.85602272727272688</v>
      </c>
      <c r="AN158">
        <v>0.61363636363636298</v>
      </c>
      <c r="AP158">
        <v>0.14899999999999999</v>
      </c>
      <c r="AQ158">
        <f>-2/(1+EXP($AQ$6*($AQ$7-AP158)))+1</f>
        <v>0.98236656798807542</v>
      </c>
    </row>
    <row r="159" spans="37:43" x14ac:dyDescent="0.25">
      <c r="AK159">
        <v>151</v>
      </c>
      <c r="AL159">
        <v>0.92159090909090902</v>
      </c>
      <c r="AM159">
        <f>AL159*$AM$7</f>
        <v>0.85707954545454546</v>
      </c>
      <c r="AN159">
        <v>0.61032510535821805</v>
      </c>
      <c r="AP159">
        <v>0.15</v>
      </c>
      <c r="AQ159">
        <f>-2/(1+EXP($AQ$6*($AQ$7-AP159)))+1</f>
        <v>0.98225259775775442</v>
      </c>
    </row>
    <row r="160" spans="37:43" x14ac:dyDescent="0.25">
      <c r="AK160">
        <v>152</v>
      </c>
      <c r="AL160">
        <v>0.92159090909090902</v>
      </c>
      <c r="AM160">
        <f>AL160*$AM$7</f>
        <v>0.85707954545454546</v>
      </c>
      <c r="AN160">
        <v>0.60630980861243999</v>
      </c>
      <c r="AP160">
        <v>0.151</v>
      </c>
      <c r="AQ160">
        <f>-2/(1+EXP($AQ$6*($AQ$7-AP160)))+1</f>
        <v>0.98213789754054504</v>
      </c>
    </row>
    <row r="161" spans="37:43" x14ac:dyDescent="0.25">
      <c r="AK161">
        <v>153</v>
      </c>
      <c r="AL161">
        <v>0.92272727272727195</v>
      </c>
      <c r="AM161">
        <f>AL161*$AM$7</f>
        <v>0.85813636363636292</v>
      </c>
      <c r="AN161">
        <v>0.60308972073677902</v>
      </c>
      <c r="AP161">
        <v>0.152</v>
      </c>
      <c r="AQ161">
        <f>-2/(1+EXP($AQ$6*($AQ$7-AP161)))+1</f>
        <v>0.98202246274689575</v>
      </c>
    </row>
    <row r="162" spans="37:43" x14ac:dyDescent="0.25">
      <c r="AK162">
        <v>154</v>
      </c>
      <c r="AL162">
        <v>0.92310606060606004</v>
      </c>
      <c r="AM162">
        <f>AL162*$AM$7</f>
        <v>0.85848863636363593</v>
      </c>
      <c r="AN162">
        <v>0.59941951987406505</v>
      </c>
      <c r="AP162">
        <v>0.153</v>
      </c>
      <c r="AQ162">
        <f>-2/(1+EXP($AQ$6*($AQ$7-AP162)))+1</f>
        <v>0.98190628875951613</v>
      </c>
    </row>
    <row r="163" spans="37:43" x14ac:dyDescent="0.25">
      <c r="AK163">
        <v>155</v>
      </c>
      <c r="AL163">
        <v>0.92348484848484802</v>
      </c>
      <c r="AM163">
        <f>AL163*$AM$7</f>
        <v>0.85884090909090871</v>
      </c>
      <c r="AN163">
        <v>0.59579667644183698</v>
      </c>
      <c r="AP163">
        <v>0.154</v>
      </c>
      <c r="AQ163">
        <f>-2/(1+EXP($AQ$6*($AQ$7-AP163)))+1</f>
        <v>0.98178937093322294</v>
      </c>
    </row>
    <row r="164" spans="37:43" x14ac:dyDescent="0.25">
      <c r="AK164">
        <v>156</v>
      </c>
      <c r="AL164">
        <v>0.92424242424242398</v>
      </c>
      <c r="AM164">
        <f>AL164*$AM$7</f>
        <v>0.85954545454545439</v>
      </c>
      <c r="AN164">
        <v>0.59246309246309203</v>
      </c>
      <c r="AP164">
        <v>0.155</v>
      </c>
      <c r="AQ164">
        <f>-2/(1+EXP($AQ$6*($AQ$7-AP164)))+1</f>
        <v>0.9816717045947867</v>
      </c>
    </row>
    <row r="165" spans="37:43" x14ac:dyDescent="0.25">
      <c r="AK165">
        <v>157</v>
      </c>
      <c r="AL165">
        <v>0.92537878787878702</v>
      </c>
      <c r="AM165">
        <f>AL165*$AM$7</f>
        <v>0.86060227272727197</v>
      </c>
      <c r="AN165">
        <v>0.58941324068712597</v>
      </c>
      <c r="AP165">
        <v>0.156</v>
      </c>
      <c r="AQ165">
        <f>-2/(1+EXP($AQ$6*($AQ$7-AP165)))+1</f>
        <v>0.98155328504277717</v>
      </c>
    </row>
    <row r="166" spans="37:43" x14ac:dyDescent="0.25">
      <c r="AK166">
        <v>158</v>
      </c>
      <c r="AL166">
        <v>0.92613636363636298</v>
      </c>
      <c r="AM166">
        <f>AL166*$AM$7</f>
        <v>0.86130681818181765</v>
      </c>
      <c r="AN166">
        <v>0.58616225546605205</v>
      </c>
      <c r="AP166">
        <v>0.157</v>
      </c>
      <c r="AQ166">
        <f>-2/(1+EXP($AQ$6*($AQ$7-AP166)))+1</f>
        <v>0.98143410754740856</v>
      </c>
    </row>
    <row r="167" spans="37:43" x14ac:dyDescent="0.25">
      <c r="AK167">
        <v>159</v>
      </c>
      <c r="AL167">
        <v>0.92727272727272703</v>
      </c>
      <c r="AM167">
        <f>AL167*$AM$7</f>
        <v>0.86236363636363622</v>
      </c>
      <c r="AN167">
        <v>0.58319039451114896</v>
      </c>
      <c r="AP167">
        <v>0.158</v>
      </c>
      <c r="AQ167">
        <f>-2/(1+EXP($AQ$6*($AQ$7-AP167)))+1</f>
        <v>0.98131416735038346</v>
      </c>
    </row>
    <row r="168" spans="37:43" x14ac:dyDescent="0.25">
      <c r="AK168">
        <v>160</v>
      </c>
      <c r="AL168">
        <v>0.92803030303030298</v>
      </c>
      <c r="AM168">
        <f>AL168*$AM$7</f>
        <v>0.86306818181818179</v>
      </c>
      <c r="AN168">
        <v>0.580018939393939</v>
      </c>
      <c r="AP168">
        <v>0.159</v>
      </c>
      <c r="AQ168">
        <f>-2/(1+EXP($AQ$6*($AQ$7-AP168)))+1</f>
        <v>0.98119345966473659</v>
      </c>
    </row>
    <row r="169" spans="37:43" x14ac:dyDescent="0.25">
      <c r="AK169">
        <v>161</v>
      </c>
      <c r="AL169">
        <v>0.92840909090909096</v>
      </c>
      <c r="AM169">
        <f>AL169*$AM$7</f>
        <v>0.86342045454545469</v>
      </c>
      <c r="AN169">
        <v>0.57665160926030401</v>
      </c>
      <c r="AP169">
        <v>0.16</v>
      </c>
      <c r="AQ169">
        <f>-2/(1+EXP($AQ$6*($AQ$7-AP169)))+1</f>
        <v>0.98107197967467774</v>
      </c>
    </row>
    <row r="170" spans="37:43" x14ac:dyDescent="0.25">
      <c r="AK170">
        <v>162</v>
      </c>
      <c r="AL170">
        <v>0.92878787878787805</v>
      </c>
      <c r="AM170">
        <f>AL170*$AM$7</f>
        <v>0.86377272727272658</v>
      </c>
      <c r="AN170">
        <v>0.57332585110362899</v>
      </c>
      <c r="AP170">
        <v>0.161</v>
      </c>
      <c r="AQ170">
        <f>-2/(1+EXP($AQ$6*($AQ$7-AP170)))+1</f>
        <v>0.98094972253543422</v>
      </c>
    </row>
    <row r="171" spans="37:43" x14ac:dyDescent="0.25">
      <c r="AK171">
        <v>163</v>
      </c>
      <c r="AL171">
        <v>0.92916666666666603</v>
      </c>
      <c r="AM171">
        <f>AL171*$AM$7</f>
        <v>0.86412499999999948</v>
      </c>
      <c r="AN171">
        <v>0.57004089979550099</v>
      </c>
      <c r="AP171">
        <v>0.16200000000000001</v>
      </c>
      <c r="AQ171">
        <f>-2/(1+EXP($AQ$6*($AQ$7-AP171)))+1</f>
        <v>0.98082668337309242</v>
      </c>
    </row>
    <row r="172" spans="37:43" x14ac:dyDescent="0.25">
      <c r="AK172">
        <v>164</v>
      </c>
      <c r="AL172">
        <v>0.92992424242424199</v>
      </c>
      <c r="AM172">
        <f>AL172*$AM$7</f>
        <v>0.86482954545454505</v>
      </c>
      <c r="AN172">
        <v>0.56702697708795202</v>
      </c>
      <c r="AP172">
        <v>0.16300000000000001</v>
      </c>
      <c r="AQ172">
        <f>-2/(1+EXP($AQ$6*($AQ$7-AP172)))+1</f>
        <v>0.98070285728443884</v>
      </c>
    </row>
    <row r="173" spans="37:43" x14ac:dyDescent="0.25">
      <c r="AK173">
        <v>165</v>
      </c>
      <c r="AL173">
        <v>0.93068181818181805</v>
      </c>
      <c r="AM173">
        <f>AL173*$AM$7</f>
        <v>0.86553409090909084</v>
      </c>
      <c r="AN173">
        <v>0.56404958677685901</v>
      </c>
      <c r="AP173">
        <v>0.16400000000000001</v>
      </c>
      <c r="AQ173">
        <f>-2/(1+EXP($AQ$6*($AQ$7-AP173)))+1</f>
        <v>0.98057823933680033</v>
      </c>
    </row>
    <row r="174" spans="37:43" x14ac:dyDescent="0.25">
      <c r="AK174">
        <v>166</v>
      </c>
      <c r="AL174">
        <v>0.93068181818181805</v>
      </c>
      <c r="AM174">
        <f>AL174*$AM$7</f>
        <v>0.86553409090909084</v>
      </c>
      <c r="AN174">
        <v>0.56065169769988998</v>
      </c>
      <c r="AP174">
        <v>0.16500000000000001</v>
      </c>
      <c r="AQ174">
        <f>-2/(1+EXP($AQ$6*($AQ$7-AP174)))+1</f>
        <v>0.98045282456788407</v>
      </c>
    </row>
    <row r="175" spans="37:43" x14ac:dyDescent="0.25">
      <c r="AK175">
        <v>167</v>
      </c>
      <c r="AL175">
        <v>0.93143939393939301</v>
      </c>
      <c r="AM175">
        <f>AL175*$AM$7</f>
        <v>0.86623863636363552</v>
      </c>
      <c r="AN175">
        <v>0.55774814008346896</v>
      </c>
      <c r="AP175">
        <v>0.16600000000000001</v>
      </c>
      <c r="AQ175">
        <f>-2/(1+EXP($AQ$6*($AQ$7-AP175)))+1</f>
        <v>0.98032660798561655</v>
      </c>
    </row>
    <row r="176" spans="37:43" x14ac:dyDescent="0.25">
      <c r="AK176">
        <v>168</v>
      </c>
      <c r="AL176">
        <v>0.93143939393939301</v>
      </c>
      <c r="AM176">
        <f>AL176*$AM$7</f>
        <v>0.86623863636363552</v>
      </c>
      <c r="AN176">
        <v>0.55442821067821002</v>
      </c>
      <c r="AP176">
        <v>0.16700000000000001</v>
      </c>
      <c r="AQ176">
        <f>-2/(1+EXP($AQ$6*($AQ$7-AP176)))+1</f>
        <v>0.98019958456798195</v>
      </c>
    </row>
    <row r="177" spans="37:43" x14ac:dyDescent="0.25">
      <c r="AK177">
        <v>169</v>
      </c>
      <c r="AL177">
        <v>0.93181818181818099</v>
      </c>
      <c r="AM177">
        <f>AL177*$AM$7</f>
        <v>0.86659090909090841</v>
      </c>
      <c r="AN177">
        <v>0.55137170521785905</v>
      </c>
      <c r="AP177">
        <v>0.16800000000000001</v>
      </c>
      <c r="AQ177">
        <f>-2/(1+EXP($AQ$6*($AQ$7-AP177)))+1</f>
        <v>0.98007174926285989</v>
      </c>
    </row>
    <row r="178" spans="37:43" x14ac:dyDescent="0.25">
      <c r="AK178">
        <v>170</v>
      </c>
      <c r="AL178">
        <v>0.93219696969696897</v>
      </c>
      <c r="AM178">
        <f>AL178*$AM$7</f>
        <v>0.8669431818181812</v>
      </c>
      <c r="AN178">
        <v>0.54835115864527595</v>
      </c>
      <c r="AP178">
        <v>0.16900000000000001</v>
      </c>
      <c r="AQ178">
        <f>-2/(1+EXP($AQ$6*($AQ$7-AP178)))+1</f>
        <v>0.97994309698786242</v>
      </c>
    </row>
    <row r="179" spans="37:43" x14ac:dyDescent="0.25">
      <c r="AK179">
        <v>171</v>
      </c>
      <c r="AL179">
        <v>0.93219696969696897</v>
      </c>
      <c r="AM179">
        <f>AL179*$AM$7</f>
        <v>0.8669431818181812</v>
      </c>
      <c r="AN179">
        <v>0.54514442672337404</v>
      </c>
      <c r="AP179">
        <v>0.17</v>
      </c>
      <c r="AQ179">
        <f>-2/(1+EXP($AQ$6*($AQ$7-AP179)))+1</f>
        <v>0.9798136226301708</v>
      </c>
    </row>
    <row r="180" spans="37:43" x14ac:dyDescent="0.25">
      <c r="AK180">
        <v>172</v>
      </c>
      <c r="AL180">
        <v>0.93371212121212099</v>
      </c>
      <c r="AM180">
        <f>AL180*$AM$7</f>
        <v>0.86835227272727256</v>
      </c>
      <c r="AN180">
        <v>0.54285588442565103</v>
      </c>
      <c r="AP180">
        <v>0.17100000000000001</v>
      </c>
      <c r="AQ180">
        <f>-2/(1+EXP($AQ$6*($AQ$7-AP180)))+1</f>
        <v>0.97968332104637124</v>
      </c>
    </row>
    <row r="181" spans="37:43" x14ac:dyDescent="0.25">
      <c r="AK181">
        <v>173</v>
      </c>
      <c r="AL181">
        <v>0.93409090909090897</v>
      </c>
      <c r="AM181">
        <f>AL181*$AM$7</f>
        <v>0.86870454545454534</v>
      </c>
      <c r="AN181">
        <v>0.539936941671045</v>
      </c>
      <c r="AP181">
        <v>0.17199999999999999</v>
      </c>
      <c r="AQ181">
        <f>-2/(1+EXP($AQ$6*($AQ$7-AP181)))+1</f>
        <v>0.97955218706228997</v>
      </c>
    </row>
    <row r="182" spans="37:43" x14ac:dyDescent="0.25">
      <c r="AK182">
        <v>174</v>
      </c>
      <c r="AL182">
        <v>0.93409090909090897</v>
      </c>
      <c r="AM182">
        <f>AL182*$AM$7</f>
        <v>0.86870454545454534</v>
      </c>
      <c r="AN182">
        <v>0.53683385579937304</v>
      </c>
      <c r="AP182">
        <v>0.17299999999999999</v>
      </c>
      <c r="AQ182">
        <f>-2/(1+EXP($AQ$6*($AQ$7-AP182)))+1</f>
        <v>0.97942021547282765</v>
      </c>
    </row>
    <row r="183" spans="37:43" x14ac:dyDescent="0.25">
      <c r="AK183">
        <v>175</v>
      </c>
      <c r="AL183">
        <v>0.93484848484848404</v>
      </c>
      <c r="AM183">
        <f>AL183*$AM$7</f>
        <v>0.86940909090909024</v>
      </c>
      <c r="AN183">
        <v>0.53419913419913401</v>
      </c>
      <c r="AP183">
        <v>0.17399999999999999</v>
      </c>
      <c r="AQ183">
        <f>-2/(1+EXP($AQ$6*($AQ$7-AP183)))+1</f>
        <v>0.9792874010417939</v>
      </c>
    </row>
    <row r="184" spans="37:43" x14ac:dyDescent="0.25">
      <c r="AK184">
        <v>176</v>
      </c>
      <c r="AL184">
        <v>0.93560606060606</v>
      </c>
      <c r="AM184">
        <f>AL184*$AM$7</f>
        <v>0.87011363636363581</v>
      </c>
      <c r="AN184">
        <v>0.53159435261707899</v>
      </c>
      <c r="AP184">
        <v>0.17499999999999999</v>
      </c>
      <c r="AQ184">
        <f>-2/(1+EXP($AQ$6*($AQ$7-AP184)))+1</f>
        <v>0.9791537385017397</v>
      </c>
    </row>
    <row r="185" spans="37:43" x14ac:dyDescent="0.25">
      <c r="AK185">
        <v>177</v>
      </c>
      <c r="AL185">
        <v>0.93560606060606</v>
      </c>
      <c r="AM185">
        <f>AL185*$AM$7</f>
        <v>0.87011363636363581</v>
      </c>
      <c r="AN185">
        <v>0.528590994692689</v>
      </c>
      <c r="AP185">
        <v>0.17599999999999999</v>
      </c>
      <c r="AQ185">
        <f>-2/(1+EXP($AQ$6*($AQ$7-AP185)))+1</f>
        <v>0.97901922255379059</v>
      </c>
    </row>
    <row r="186" spans="37:43" x14ac:dyDescent="0.25">
      <c r="AK186">
        <v>178</v>
      </c>
      <c r="AL186">
        <v>0.93598484848484798</v>
      </c>
      <c r="AM186">
        <f>AL186*$AM$7</f>
        <v>0.87046590909090871</v>
      </c>
      <c r="AN186">
        <v>0.525834184542049</v>
      </c>
      <c r="AP186">
        <v>0.17699999999999999</v>
      </c>
      <c r="AQ186">
        <f>-2/(1+EXP($AQ$6*($AQ$7-AP186)))+1</f>
        <v>0.97888384786747851</v>
      </c>
    </row>
    <row r="187" spans="37:43" x14ac:dyDescent="0.25">
      <c r="AK187">
        <v>179</v>
      </c>
      <c r="AL187">
        <v>0.93598484848484798</v>
      </c>
      <c r="AM187">
        <f>AL187*$AM$7</f>
        <v>0.87046590909090871</v>
      </c>
      <c r="AN187">
        <v>0.52289656339935597</v>
      </c>
      <c r="AP187">
        <v>0.17799999999999999</v>
      </c>
      <c r="AQ187">
        <f>-2/(1+EXP($AQ$6*($AQ$7-AP187)))+1</f>
        <v>0.97874760908057279</v>
      </c>
    </row>
    <row r="188" spans="37:43" x14ac:dyDescent="0.25">
      <c r="AK188">
        <v>180</v>
      </c>
      <c r="AL188">
        <v>0.93674242424242404</v>
      </c>
      <c r="AM188">
        <f>AL188*$AM$7</f>
        <v>0.87117045454545439</v>
      </c>
      <c r="AN188">
        <v>0.52041245791245705</v>
      </c>
      <c r="AP188">
        <v>0.17899999999999999</v>
      </c>
      <c r="AQ188">
        <f>-2/(1+EXP($AQ$6*($AQ$7-AP188)))+1</f>
        <v>0.97861050079891165</v>
      </c>
    </row>
    <row r="189" spans="37:43" x14ac:dyDescent="0.25">
      <c r="AK189">
        <v>181</v>
      </c>
      <c r="AL189">
        <v>0.93787878787878698</v>
      </c>
      <c r="AM189">
        <f>AL189*$AM$7</f>
        <v>0.87222727272727196</v>
      </c>
      <c r="AN189">
        <v>0.51816507617612495</v>
      </c>
      <c r="AP189">
        <v>0.18</v>
      </c>
      <c r="AQ189">
        <f>-2/(1+EXP($AQ$6*($AQ$7-AP189)))+1</f>
        <v>0.97847251759623133</v>
      </c>
    </row>
    <row r="190" spans="37:43" x14ac:dyDescent="0.25">
      <c r="AK190">
        <v>182</v>
      </c>
      <c r="AL190">
        <v>0.93787878787878698</v>
      </c>
      <c r="AM190">
        <f>AL190*$AM$7</f>
        <v>0.87222727272727196</v>
      </c>
      <c r="AN190">
        <v>0.51531801531801502</v>
      </c>
      <c r="AP190">
        <v>0.18099999999999999</v>
      </c>
      <c r="AQ190">
        <f>-2/(1+EXP($AQ$6*($AQ$7-AP190)))+1</f>
        <v>0.97833365401399608</v>
      </c>
    </row>
    <row r="191" spans="37:43" x14ac:dyDescent="0.25">
      <c r="AK191">
        <v>183</v>
      </c>
      <c r="AL191">
        <v>0.93901515151515103</v>
      </c>
      <c r="AM191">
        <f>AL191*$AM$7</f>
        <v>0.87328409090909054</v>
      </c>
      <c r="AN191">
        <v>0.51312303361483602</v>
      </c>
      <c r="AP191">
        <v>0.182</v>
      </c>
      <c r="AQ191">
        <f>-2/(1+EXP($AQ$6*($AQ$7-AP191)))+1</f>
        <v>0.97819390456122701</v>
      </c>
    </row>
    <row r="192" spans="37:43" x14ac:dyDescent="0.25">
      <c r="AK192">
        <v>184</v>
      </c>
      <c r="AL192">
        <v>0.93901515151515103</v>
      </c>
      <c r="AM192">
        <f>AL192*$AM$7</f>
        <v>0.87328409090909054</v>
      </c>
      <c r="AN192">
        <v>0.51033432147562496</v>
      </c>
      <c r="AP192">
        <v>0.183</v>
      </c>
      <c r="AQ192">
        <f>-2/(1+EXP($AQ$6*($AQ$7-AP192)))+1</f>
        <v>0.97805326371432977</v>
      </c>
    </row>
    <row r="193" spans="37:43" x14ac:dyDescent="0.25">
      <c r="AK193">
        <v>185</v>
      </c>
      <c r="AL193">
        <v>0.94053030303030305</v>
      </c>
      <c r="AM193">
        <f>AL193*$AM$7</f>
        <v>0.8746931818181819</v>
      </c>
      <c r="AN193">
        <v>0.50839475839475801</v>
      </c>
      <c r="AP193">
        <v>0.184</v>
      </c>
      <c r="AQ193">
        <f>-2/(1+EXP($AQ$6*($AQ$7-AP193)))+1</f>
        <v>0.97791172591692244</v>
      </c>
    </row>
    <row r="194" spans="37:43" x14ac:dyDescent="0.25">
      <c r="AK194">
        <v>186</v>
      </c>
      <c r="AL194">
        <v>0.94090909090909003</v>
      </c>
      <c r="AM194">
        <f>AL194*$AM$7</f>
        <v>0.87504545454545379</v>
      </c>
      <c r="AN194">
        <v>0.50586510263929596</v>
      </c>
      <c r="AP194">
        <v>0.185</v>
      </c>
      <c r="AQ194">
        <f>-2/(1+EXP($AQ$6*($AQ$7-AP194)))+1</f>
        <v>0.97776928557966258</v>
      </c>
    </row>
    <row r="195" spans="37:43" x14ac:dyDescent="0.25">
      <c r="AK195">
        <v>187</v>
      </c>
      <c r="AL195">
        <v>0.94128787878787801</v>
      </c>
      <c r="AM195">
        <f>AL195*$AM$7</f>
        <v>0.87539772727272658</v>
      </c>
      <c r="AN195">
        <v>0.50336250202560295</v>
      </c>
      <c r="AP195">
        <v>0.186</v>
      </c>
      <c r="AQ195">
        <f>-2/(1+EXP($AQ$6*($AQ$7-AP195)))+1</f>
        <v>0.97762593708007295</v>
      </c>
    </row>
    <row r="196" spans="37:43" x14ac:dyDescent="0.25">
      <c r="AK196">
        <v>188</v>
      </c>
      <c r="AL196">
        <v>0.94166666666666599</v>
      </c>
      <c r="AM196">
        <f>AL196*$AM$7</f>
        <v>0.87574999999999936</v>
      </c>
      <c r="AN196">
        <v>0.50088652482269502</v>
      </c>
      <c r="AP196">
        <v>0.187</v>
      </c>
      <c r="AQ196">
        <f>-2/(1+EXP($AQ$6*($AQ$7-AP196)))+1</f>
        <v>0.97748167476236758</v>
      </c>
    </row>
    <row r="197" spans="37:43" x14ac:dyDescent="0.25">
      <c r="AK197">
        <v>189</v>
      </c>
      <c r="AL197">
        <v>0.94166666666666599</v>
      </c>
      <c r="AM197">
        <f>AL197*$AM$7</f>
        <v>0.87574999999999936</v>
      </c>
      <c r="AN197">
        <v>0.49823633156966401</v>
      </c>
      <c r="AP197">
        <v>0.188</v>
      </c>
      <c r="AQ197">
        <f>-2/(1+EXP($AQ$6*($AQ$7-AP197)))+1</f>
        <v>0.97733649293727709</v>
      </c>
    </row>
    <row r="198" spans="37:43" x14ac:dyDescent="0.25">
      <c r="AK198">
        <v>190</v>
      </c>
      <c r="AL198">
        <v>0.94166666666666599</v>
      </c>
      <c r="AM198">
        <f>AL198*$AM$7</f>
        <v>0.87574999999999936</v>
      </c>
      <c r="AN198">
        <v>0.49561403508771901</v>
      </c>
      <c r="AP198">
        <v>0.189</v>
      </c>
      <c r="AQ198">
        <f>-2/(1+EXP($AQ$6*($AQ$7-AP198)))+1</f>
        <v>0.97719038588187224</v>
      </c>
    </row>
    <row r="199" spans="37:43" x14ac:dyDescent="0.25">
      <c r="AK199">
        <v>191</v>
      </c>
      <c r="AL199">
        <v>0.94242424242424205</v>
      </c>
      <c r="AM199">
        <f>AL199*$AM$7</f>
        <v>0.87645454545454515</v>
      </c>
      <c r="AN199">
        <v>0.493415833729969</v>
      </c>
      <c r="AP199">
        <v>0.19</v>
      </c>
      <c r="AQ199">
        <f>-2/(1+EXP($AQ$6*($AQ$7-AP199)))+1</f>
        <v>0.9770433478393884</v>
      </c>
    </row>
    <row r="200" spans="37:43" x14ac:dyDescent="0.25">
      <c r="AK200">
        <v>192</v>
      </c>
      <c r="AL200">
        <v>0.94242424242424205</v>
      </c>
      <c r="AM200">
        <f>AL200*$AM$7</f>
        <v>0.87645454545454515</v>
      </c>
      <c r="AN200">
        <v>0.490845959595959</v>
      </c>
      <c r="AP200">
        <v>0.191</v>
      </c>
      <c r="AQ200">
        <f>-2/(1+EXP($AQ$6*($AQ$7-AP200)))+1</f>
        <v>0.9768953730190485</v>
      </c>
    </row>
    <row r="201" spans="37:43" x14ac:dyDescent="0.25">
      <c r="AK201">
        <v>193</v>
      </c>
      <c r="AL201">
        <v>0.94280303030303003</v>
      </c>
      <c r="AM201">
        <f>AL201*$AM$7</f>
        <v>0.87680681818181794</v>
      </c>
      <c r="AN201">
        <v>0.48849897943162102</v>
      </c>
      <c r="AP201">
        <v>0.192</v>
      </c>
      <c r="AQ201">
        <f>-2/(1+EXP($AQ$6*($AQ$7-AP201)))+1</f>
        <v>0.9767464555958858</v>
      </c>
    </row>
    <row r="202" spans="37:43" x14ac:dyDescent="0.25">
      <c r="AK202">
        <v>194</v>
      </c>
      <c r="AL202">
        <v>0.94280303030303003</v>
      </c>
      <c r="AM202">
        <f>AL202*$AM$7</f>
        <v>0.87680681818181794</v>
      </c>
      <c r="AN202">
        <v>0.48598094345517001</v>
      </c>
      <c r="AP202">
        <v>0.193</v>
      </c>
      <c r="AQ202">
        <f>-2/(1+EXP($AQ$6*($AQ$7-AP202)))+1</f>
        <v>0.9765965897105654</v>
      </c>
    </row>
    <row r="203" spans="37:43" x14ac:dyDescent="0.25">
      <c r="AK203">
        <v>195</v>
      </c>
      <c r="AL203">
        <v>0.94280303030303003</v>
      </c>
      <c r="AM203">
        <f>AL203*$AM$7</f>
        <v>0.87680681818181794</v>
      </c>
      <c r="AN203">
        <v>0.483488733488733</v>
      </c>
      <c r="AP203">
        <v>0.19400000000000001</v>
      </c>
      <c r="AQ203">
        <f>-2/(1+EXP($AQ$6*($AQ$7-AP203)))+1</f>
        <v>0.97644576946920603</v>
      </c>
    </row>
    <row r="204" spans="37:43" x14ac:dyDescent="0.25">
      <c r="AK204">
        <v>196</v>
      </c>
      <c r="AL204">
        <v>0.94318181818181801</v>
      </c>
      <c r="AM204">
        <f>AL204*$AM$7</f>
        <v>0.87715909090909083</v>
      </c>
      <c r="AN204">
        <v>0.48121521335806999</v>
      </c>
      <c r="AP204">
        <v>0.19500000000000001</v>
      </c>
      <c r="AQ204">
        <f>-2/(1+EXP($AQ$6*($AQ$7-AP204)))+1</f>
        <v>0.97629398894320041</v>
      </c>
    </row>
    <row r="205" spans="37:43" x14ac:dyDescent="0.25">
      <c r="AK205">
        <v>197</v>
      </c>
      <c r="AL205">
        <v>0.94356060606060599</v>
      </c>
      <c r="AM205">
        <f>AL205*$AM$7</f>
        <v>0.87751136363636362</v>
      </c>
      <c r="AN205">
        <v>0.47896477465005299</v>
      </c>
      <c r="AP205">
        <v>0.19600000000000001</v>
      </c>
      <c r="AQ205">
        <f>-2/(1+EXP($AQ$6*($AQ$7-AP205)))+1</f>
        <v>0.97614124216903586</v>
      </c>
    </row>
    <row r="206" spans="37:43" x14ac:dyDescent="0.25">
      <c r="AK206">
        <v>198</v>
      </c>
      <c r="AL206">
        <v>0.94393939393939397</v>
      </c>
      <c r="AM206">
        <f>AL206*$AM$7</f>
        <v>0.8778636363636364</v>
      </c>
      <c r="AN206">
        <v>0.47673706764615797</v>
      </c>
      <c r="AP206">
        <v>0.19700000000000001</v>
      </c>
      <c r="AQ206">
        <f>-2/(1+EXP($AQ$6*($AQ$7-AP206)))+1</f>
        <v>0.97598752314811321</v>
      </c>
    </row>
    <row r="207" spans="37:43" x14ac:dyDescent="0.25">
      <c r="AK207">
        <v>199</v>
      </c>
      <c r="AL207">
        <v>0.94393939393939397</v>
      </c>
      <c r="AM207">
        <f>AL207*$AM$7</f>
        <v>0.8778636363636364</v>
      </c>
      <c r="AN207">
        <v>0.47434140398964503</v>
      </c>
      <c r="AP207">
        <v>0.19800000000000001</v>
      </c>
      <c r="AQ207">
        <f>-2/(1+EXP($AQ$6*($AQ$7-AP207)))+1</f>
        <v>0.97583282584656617</v>
      </c>
    </row>
    <row r="208" spans="37:43" x14ac:dyDescent="0.25">
      <c r="AK208">
        <v>200</v>
      </c>
      <c r="AL208">
        <v>0.94431818181818095</v>
      </c>
      <c r="AM208">
        <f>AL208*$AM$7</f>
        <v>0.8782159090909083</v>
      </c>
      <c r="AN208">
        <v>0.47215909090908997</v>
      </c>
      <c r="AP208">
        <v>0.19900000000000001</v>
      </c>
      <c r="AQ208">
        <f>-2/(1+EXP($AQ$6*($AQ$7-AP208)))+1</f>
        <v>0.97567714419507978</v>
      </c>
    </row>
    <row r="209" spans="37:43" x14ac:dyDescent="0.25">
      <c r="AK209">
        <v>201</v>
      </c>
      <c r="AL209">
        <v>0.94431818181818095</v>
      </c>
      <c r="AM209">
        <f>AL209*$AM$7</f>
        <v>0.8782159090909083</v>
      </c>
      <c r="AN209">
        <v>0.46981004070556298</v>
      </c>
      <c r="AP209">
        <v>0.2</v>
      </c>
      <c r="AQ209">
        <f>-2/(1+EXP($AQ$6*($AQ$7-AP209)))+1</f>
        <v>0.97552047208870762</v>
      </c>
    </row>
    <row r="210" spans="37:43" x14ac:dyDescent="0.25">
      <c r="AK210">
        <v>202</v>
      </c>
      <c r="AL210">
        <v>0.94431818181818095</v>
      </c>
      <c r="AM210">
        <f>AL210*$AM$7</f>
        <v>0.8782159090909083</v>
      </c>
      <c r="AN210">
        <v>0.46748424842484199</v>
      </c>
      <c r="AP210">
        <v>0.20100000000000001</v>
      </c>
      <c r="AQ210">
        <f>-2/(1+EXP($AQ$6*($AQ$7-AP210)))+1</f>
        <v>0.97536280338668946</v>
      </c>
    </row>
    <row r="211" spans="37:43" x14ac:dyDescent="0.25">
      <c r="AK211">
        <v>203</v>
      </c>
      <c r="AL211">
        <v>0.94431818181818095</v>
      </c>
      <c r="AM211">
        <f>AL211*$AM$7</f>
        <v>0.8782159090909083</v>
      </c>
      <c r="AN211">
        <v>0.46518137035378399</v>
      </c>
      <c r="AP211">
        <v>0.20200000000000001</v>
      </c>
      <c r="AQ211">
        <f>-2/(1+EXP($AQ$6*($AQ$7-AP211)))+1</f>
        <v>0.97520413191226774</v>
      </c>
    </row>
    <row r="212" spans="37:43" x14ac:dyDescent="0.25">
      <c r="AK212">
        <v>204</v>
      </c>
      <c r="AL212">
        <v>0.94431818181818095</v>
      </c>
      <c r="AM212">
        <f>AL212*$AM$7</f>
        <v>0.8782159090909083</v>
      </c>
      <c r="AN212">
        <v>0.46290106951871601</v>
      </c>
      <c r="AP212">
        <v>0.20300000000000001</v>
      </c>
      <c r="AQ212">
        <f>-2/(1+EXP($AQ$6*($AQ$7-AP212)))+1</f>
        <v>0.97504445145250307</v>
      </c>
    </row>
    <row r="213" spans="37:43" x14ac:dyDescent="0.25">
      <c r="AK213">
        <v>205</v>
      </c>
      <c r="AL213">
        <v>0.94431818181818095</v>
      </c>
      <c r="AM213">
        <f>AL213*$AM$7</f>
        <v>0.8782159090909083</v>
      </c>
      <c r="AN213">
        <v>0.46064301552106401</v>
      </c>
      <c r="AP213">
        <v>0.20399999999999999</v>
      </c>
      <c r="AQ213">
        <f>-2/(1+EXP($AQ$6*($AQ$7-AP213)))+1</f>
        <v>0.9748837557580905</v>
      </c>
    </row>
    <row r="214" spans="37:43" x14ac:dyDescent="0.25">
      <c r="AK214">
        <v>206</v>
      </c>
      <c r="AL214">
        <v>0.94431818181818095</v>
      </c>
      <c r="AM214">
        <f>AL214*$AM$7</f>
        <v>0.8782159090909083</v>
      </c>
      <c r="AN214">
        <v>0.45840688437775801</v>
      </c>
      <c r="AP214">
        <v>0.20499999999999999</v>
      </c>
      <c r="AQ214">
        <f>-2/(1+EXP($AQ$6*($AQ$7-AP214)))+1</f>
        <v>0.97472203854317374</v>
      </c>
    </row>
    <row r="215" spans="37:43" x14ac:dyDescent="0.25">
      <c r="AK215">
        <v>207</v>
      </c>
      <c r="AL215">
        <v>0.94469696969696904</v>
      </c>
      <c r="AM215">
        <f>AL215*$AM$7</f>
        <v>0.8785681818181813</v>
      </c>
      <c r="AN215">
        <v>0.45637534767969501</v>
      </c>
      <c r="AP215">
        <v>0.20599999999999999</v>
      </c>
      <c r="AQ215">
        <f>-2/(1+EXP($AQ$6*($AQ$7-AP215)))+1</f>
        <v>0.97455929348515946</v>
      </c>
    </row>
    <row r="216" spans="37:43" x14ac:dyDescent="0.25">
      <c r="AK216">
        <v>208</v>
      </c>
      <c r="AL216">
        <v>0.94469696969696904</v>
      </c>
      <c r="AM216">
        <f>AL216*$AM$7</f>
        <v>0.8785681818181813</v>
      </c>
      <c r="AN216">
        <v>0.45418123543123501</v>
      </c>
      <c r="AP216">
        <v>0.20699999999999999</v>
      </c>
      <c r="AQ216">
        <f>-2/(1+EXP($AQ$6*($AQ$7-AP216)))+1</f>
        <v>0.9743955142245313</v>
      </c>
    </row>
    <row r="217" spans="37:43" x14ac:dyDescent="0.25">
      <c r="AK217">
        <v>209</v>
      </c>
      <c r="AL217">
        <v>0.94469696969696904</v>
      </c>
      <c r="AM217">
        <f>AL217*$AM$7</f>
        <v>0.8785681818181813</v>
      </c>
      <c r="AN217">
        <v>0.45200811947223402</v>
      </c>
      <c r="AP217">
        <v>0.20799999999999999</v>
      </c>
      <c r="AQ217">
        <f>-2/(1+EXP($AQ$6*($AQ$7-AP217)))+1</f>
        <v>0.9742306943646627</v>
      </c>
    </row>
    <row r="218" spans="37:43" x14ac:dyDescent="0.25">
      <c r="AK218">
        <v>210</v>
      </c>
      <c r="AL218">
        <v>0.94469696969696904</v>
      </c>
      <c r="AM218">
        <f>AL218*$AM$7</f>
        <v>0.8785681818181813</v>
      </c>
      <c r="AN218">
        <v>0.44985569985569901</v>
      </c>
      <c r="AP218">
        <v>0.20899999999999999</v>
      </c>
      <c r="AQ218">
        <f>-2/(1+EXP($AQ$6*($AQ$7-AP218)))+1</f>
        <v>0.97406482747162959</v>
      </c>
    </row>
    <row r="219" spans="37:43" x14ac:dyDescent="0.25">
      <c r="AK219">
        <v>211</v>
      </c>
      <c r="AL219">
        <v>0.94469696969696904</v>
      </c>
      <c r="AM219">
        <f>AL219*$AM$7</f>
        <v>0.8785681818181813</v>
      </c>
      <c r="AN219">
        <v>0.44772368232083798</v>
      </c>
      <c r="AP219">
        <v>0.21</v>
      </c>
      <c r="AQ219">
        <f>-2/(1+EXP($AQ$6*($AQ$7-AP219)))+1</f>
        <v>0.97389790707402235</v>
      </c>
    </row>
    <row r="220" spans="37:43" x14ac:dyDescent="0.25">
      <c r="AK220">
        <v>212</v>
      </c>
      <c r="AL220">
        <v>0.94469696969696904</v>
      </c>
      <c r="AM220">
        <f>AL220*$AM$7</f>
        <v>0.8785681818181813</v>
      </c>
      <c r="AN220">
        <v>0.44561177815894798</v>
      </c>
      <c r="AP220">
        <v>0.21099999999999999</v>
      </c>
      <c r="AQ220">
        <f>-2/(1+EXP($AQ$6*($AQ$7-AP220)))+1</f>
        <v>0.97372992666275771</v>
      </c>
    </row>
    <row r="221" spans="37:43" x14ac:dyDescent="0.25">
      <c r="AK221">
        <v>213</v>
      </c>
      <c r="AL221">
        <v>0.94469696969696904</v>
      </c>
      <c r="AM221">
        <f>AL221*$AM$7</f>
        <v>0.8785681818181813</v>
      </c>
      <c r="AN221">
        <v>0.443519704083084</v>
      </c>
      <c r="AP221">
        <v>0.21199999999999999</v>
      </c>
      <c r="AQ221">
        <f>-2/(1+EXP($AQ$6*($AQ$7-AP221)))+1</f>
        <v>0.97356087969088867</v>
      </c>
    </row>
    <row r="222" spans="37:43" x14ac:dyDescent="0.25">
      <c r="AK222">
        <v>214</v>
      </c>
      <c r="AL222">
        <v>0.94469696969696904</v>
      </c>
      <c r="AM222">
        <f>AL222*$AM$7</f>
        <v>0.8785681818181813</v>
      </c>
      <c r="AN222">
        <v>0.441447182101387</v>
      </c>
      <c r="AP222">
        <v>0.21299999999999999</v>
      </c>
      <c r="AQ222">
        <f>-2/(1+EXP($AQ$6*($AQ$7-AP222)))+1</f>
        <v>0.97339075957341592</v>
      </c>
    </row>
    <row r="223" spans="37:43" x14ac:dyDescent="0.25">
      <c r="AK223">
        <v>215</v>
      </c>
      <c r="AL223">
        <v>0.94507575757575701</v>
      </c>
      <c r="AM223">
        <f>AL223*$AM$7</f>
        <v>0.87892045454545409</v>
      </c>
      <c r="AN223">
        <v>0.43957011980267702</v>
      </c>
      <c r="AP223">
        <v>0.214</v>
      </c>
      <c r="AQ223">
        <f>-2/(1+EXP($AQ$6*($AQ$7-AP223)))+1</f>
        <v>0.97321955968709728</v>
      </c>
    </row>
    <row r="224" spans="37:43" x14ac:dyDescent="0.25">
      <c r="AK224">
        <v>216</v>
      </c>
      <c r="AL224">
        <v>0.94507575757575701</v>
      </c>
      <c r="AM224">
        <f>AL224*$AM$7</f>
        <v>0.87892045454545409</v>
      </c>
      <c r="AN224">
        <v>0.43753507295173899</v>
      </c>
      <c r="AP224">
        <v>0.215</v>
      </c>
      <c r="AQ224">
        <f>-2/(1+EXP($AQ$6*($AQ$7-AP224)))+1</f>
        <v>0.97304727337025665</v>
      </c>
    </row>
    <row r="225" spans="37:43" x14ac:dyDescent="0.25">
      <c r="AK225">
        <v>217</v>
      </c>
      <c r="AL225">
        <v>0.94583333333333297</v>
      </c>
      <c r="AM225">
        <f>AL225*$AM$7</f>
        <v>0.87962499999999966</v>
      </c>
      <c r="AN225">
        <v>0.43586789554531402</v>
      </c>
      <c r="AP225">
        <v>0.216</v>
      </c>
      <c r="AQ225">
        <f>-2/(1+EXP($AQ$6*($AQ$7-AP225)))+1</f>
        <v>0.97287389392259349</v>
      </c>
    </row>
    <row r="226" spans="37:43" x14ac:dyDescent="0.25">
      <c r="AK226">
        <v>218</v>
      </c>
      <c r="AL226">
        <v>0.94583333333333297</v>
      </c>
      <c r="AM226">
        <f>AL226*$AM$7</f>
        <v>0.87962499999999966</v>
      </c>
      <c r="AN226">
        <v>0.43386850152905199</v>
      </c>
      <c r="AP226">
        <v>0.217</v>
      </c>
      <c r="AQ226">
        <f>-2/(1+EXP($AQ$6*($AQ$7-AP226)))+1</f>
        <v>0.97269941460499032</v>
      </c>
    </row>
    <row r="227" spans="37:43" x14ac:dyDescent="0.25">
      <c r="AK227">
        <v>219</v>
      </c>
      <c r="AL227">
        <v>0.94621212121212095</v>
      </c>
      <c r="AM227">
        <f>AL227*$AM$7</f>
        <v>0.87997727272727255</v>
      </c>
      <c r="AN227">
        <v>0.43206032932060301</v>
      </c>
      <c r="AP227">
        <v>0.218</v>
      </c>
      <c r="AQ227">
        <f>-2/(1+EXP($AQ$6*($AQ$7-AP227)))+1</f>
        <v>0.97252382863932119</v>
      </c>
    </row>
    <row r="228" spans="37:43" x14ac:dyDescent="0.25">
      <c r="AK228">
        <v>220</v>
      </c>
      <c r="AL228">
        <v>0.94621212121212095</v>
      </c>
      <c r="AM228">
        <f>AL228*$AM$7</f>
        <v>0.87997727272727255</v>
      </c>
      <c r="AN228">
        <v>0.43009641873278198</v>
      </c>
      <c r="AP228">
        <v>0.219</v>
      </c>
      <c r="AQ228">
        <f>-2/(1+EXP($AQ$6*($AQ$7-AP228)))+1</f>
        <v>0.97234712920825817</v>
      </c>
    </row>
    <row r="229" spans="37:43" x14ac:dyDescent="0.25">
      <c r="AK229">
        <v>221</v>
      </c>
      <c r="AL229">
        <v>0.94696969696969702</v>
      </c>
      <c r="AM229">
        <f>AL229*$AM$7</f>
        <v>0.88068181818181823</v>
      </c>
      <c r="AN229">
        <v>0.42849307555189903</v>
      </c>
      <c r="AP229">
        <v>0.22</v>
      </c>
      <c r="AQ229">
        <f>-2/(1+EXP($AQ$6*($AQ$7-AP229)))+1</f>
        <v>0.97216930945507873</v>
      </c>
    </row>
    <row r="230" spans="37:43" x14ac:dyDescent="0.25">
      <c r="AK230">
        <v>222</v>
      </c>
      <c r="AL230">
        <v>0.94696969696969702</v>
      </c>
      <c r="AM230">
        <f>AL230*$AM$7</f>
        <v>0.88068181818181823</v>
      </c>
      <c r="AN230">
        <v>0.42656292656292599</v>
      </c>
      <c r="AP230">
        <v>0.221</v>
      </c>
      <c r="AQ230">
        <f>-2/(1+EXP($AQ$6*($AQ$7-AP230)))+1</f>
        <v>0.97199036248347159</v>
      </c>
    </row>
    <row r="231" spans="37:43" x14ac:dyDescent="0.25">
      <c r="AK231">
        <v>223</v>
      </c>
      <c r="AL231">
        <v>0.94696969696969702</v>
      </c>
      <c r="AM231">
        <f>AL231*$AM$7</f>
        <v>0.88068181818181823</v>
      </c>
      <c r="AN231">
        <v>0.42465008832721801</v>
      </c>
      <c r="AP231">
        <v>0.222</v>
      </c>
      <c r="AQ231">
        <f>-2/(1+EXP($AQ$6*($AQ$7-AP231)))+1</f>
        <v>0.97181028135734226</v>
      </c>
    </row>
    <row r="232" spans="37:43" x14ac:dyDescent="0.25">
      <c r="AK232">
        <v>224</v>
      </c>
      <c r="AL232">
        <v>0.94696969696969702</v>
      </c>
      <c r="AM232">
        <f>AL232*$AM$7</f>
        <v>0.88068181818181823</v>
      </c>
      <c r="AN232">
        <v>0.42275432900432902</v>
      </c>
      <c r="AP232">
        <v>0.223</v>
      </c>
      <c r="AQ232">
        <f>-2/(1+EXP($AQ$6*($AQ$7-AP232)))+1</f>
        <v>0.9716290591006187</v>
      </c>
    </row>
    <row r="233" spans="37:43" x14ac:dyDescent="0.25">
      <c r="AK233">
        <v>225</v>
      </c>
      <c r="AL233">
        <v>0.94696969696969702</v>
      </c>
      <c r="AM233">
        <f>AL233*$AM$7</f>
        <v>0.88068181818181823</v>
      </c>
      <c r="AN233">
        <v>0.42087542087542001</v>
      </c>
      <c r="AP233">
        <v>0.224</v>
      </c>
      <c r="AQ233">
        <f>-2/(1+EXP($AQ$6*($AQ$7-AP233)))+1</f>
        <v>0.97144668869705564</v>
      </c>
    </row>
    <row r="234" spans="37:43" x14ac:dyDescent="0.25">
      <c r="AK234">
        <v>226</v>
      </c>
      <c r="AL234">
        <v>0.94696969696969702</v>
      </c>
      <c r="AM234">
        <f>AL234*$AM$7</f>
        <v>0.88068181818181823</v>
      </c>
      <c r="AN234">
        <v>0.41901314025207798</v>
      </c>
      <c r="AP234">
        <v>0.22500000000000001</v>
      </c>
      <c r="AQ234">
        <f>-2/(1+EXP($AQ$6*($AQ$7-AP234)))+1</f>
        <v>0.97126316309003935</v>
      </c>
    </row>
    <row r="235" spans="37:43" x14ac:dyDescent="0.25">
      <c r="AK235">
        <v>227</v>
      </c>
      <c r="AL235">
        <v>0.94696969696969702</v>
      </c>
      <c r="AM235">
        <f>AL235*$AM$7</f>
        <v>0.88068181818181823</v>
      </c>
      <c r="AN235">
        <v>0.41716726738753102</v>
      </c>
      <c r="AP235">
        <v>0.22600000000000001</v>
      </c>
      <c r="AQ235">
        <f>-2/(1+EXP($AQ$6*($AQ$7-AP235)))+1</f>
        <v>0.97107847518239077</v>
      </c>
    </row>
    <row r="236" spans="37:43" x14ac:dyDescent="0.25">
      <c r="AK236">
        <v>228</v>
      </c>
      <c r="AL236">
        <v>0.94696969696969702</v>
      </c>
      <c r="AM236">
        <f>AL236*$AM$7</f>
        <v>0.88068181818181823</v>
      </c>
      <c r="AN236">
        <v>0.41533758639021801</v>
      </c>
      <c r="AP236">
        <v>0.22700000000000001</v>
      </c>
      <c r="AQ236">
        <f>-2/(1+EXP($AQ$6*($AQ$7-AP236)))+1</f>
        <v>0.97089261783616909</v>
      </c>
    </row>
    <row r="237" spans="37:43" x14ac:dyDescent="0.25">
      <c r="AK237">
        <v>229</v>
      </c>
      <c r="AL237">
        <v>0.94696969696969702</v>
      </c>
      <c r="AM237">
        <f>AL237*$AM$7</f>
        <v>0.88068181818181823</v>
      </c>
      <c r="AN237">
        <v>0.41352388513960497</v>
      </c>
      <c r="AP237">
        <v>0.22800000000000001</v>
      </c>
      <c r="AQ237">
        <f>-2/(1+EXP($AQ$6*($AQ$7-AP237)))+1</f>
        <v>0.97070558387247496</v>
      </c>
    </row>
    <row r="238" spans="37:43" x14ac:dyDescent="0.25">
      <c r="AK238">
        <v>230</v>
      </c>
      <c r="AL238">
        <v>0.94696969696969702</v>
      </c>
      <c r="AM238">
        <f>AL238*$AM$7</f>
        <v>0.88068181818181823</v>
      </c>
      <c r="AN238">
        <v>0.41172595520421601</v>
      </c>
      <c r="AP238">
        <v>0.22900000000000001</v>
      </c>
      <c r="AQ238">
        <f>-2/(1+EXP($AQ$6*($AQ$7-AP238)))+1</f>
        <v>0.97051736607125239</v>
      </c>
    </row>
    <row r="239" spans="37:43" x14ac:dyDescent="0.25">
      <c r="AK239">
        <v>231</v>
      </c>
      <c r="AL239">
        <v>0.94696969696969702</v>
      </c>
      <c r="AM239">
        <f>AL239*$AM$7</f>
        <v>0.88068181818181823</v>
      </c>
      <c r="AN239">
        <v>0.40994359176177297</v>
      </c>
      <c r="AP239">
        <v>0.23</v>
      </c>
      <c r="AQ239">
        <f>-2/(1+EXP($AQ$6*($AQ$7-AP239)))+1</f>
        <v>0.97032795717109077</v>
      </c>
    </row>
    <row r="240" spans="37:43" x14ac:dyDescent="0.25">
      <c r="AK240">
        <v>232</v>
      </c>
      <c r="AL240">
        <v>0.94696969696969702</v>
      </c>
      <c r="AM240">
        <f>AL240*$AM$7</f>
        <v>0.88068181818181823</v>
      </c>
      <c r="AN240">
        <v>0.40817659352142099</v>
      </c>
      <c r="AP240">
        <v>0.23100000000000001</v>
      </c>
      <c r="AQ240">
        <f>-2/(1+EXP($AQ$6*($AQ$7-AP240)))+1</f>
        <v>0.97013734986902667</v>
      </c>
    </row>
    <row r="241" spans="37:43" x14ac:dyDescent="0.25">
      <c r="AK241">
        <v>233</v>
      </c>
      <c r="AL241">
        <v>0.94772727272727197</v>
      </c>
      <c r="AM241">
        <f>AL241*$AM$7</f>
        <v>0.88138636363636302</v>
      </c>
      <c r="AN241">
        <v>0.40674990245805698</v>
      </c>
      <c r="AP241">
        <v>0.23200000000000001</v>
      </c>
      <c r="AQ241">
        <f>-2/(1+EXP($AQ$6*($AQ$7-AP241)))+1</f>
        <v>0.96994553682034457</v>
      </c>
    </row>
    <row r="242" spans="37:43" x14ac:dyDescent="0.25">
      <c r="AK242">
        <v>234</v>
      </c>
      <c r="AL242">
        <v>0.94772727272727197</v>
      </c>
      <c r="AM242">
        <f>AL242*$AM$7</f>
        <v>0.88138636363636302</v>
      </c>
      <c r="AN242">
        <v>0.40501165501165498</v>
      </c>
      <c r="AP242">
        <v>0.23300000000000001</v>
      </c>
      <c r="AQ242">
        <f>-2/(1+EXP($AQ$6*($AQ$7-AP242)))+1</f>
        <v>0.96975251063837764</v>
      </c>
    </row>
    <row r="243" spans="37:43" x14ac:dyDescent="0.25">
      <c r="AK243">
        <v>235</v>
      </c>
      <c r="AL243">
        <v>0.94772727272727197</v>
      </c>
      <c r="AM243">
        <f>AL243*$AM$7</f>
        <v>0.88138636363636302</v>
      </c>
      <c r="AN243">
        <v>0.40328820116054098</v>
      </c>
      <c r="AP243">
        <v>0.23400000000000001</v>
      </c>
      <c r="AQ243">
        <f>-2/(1+EXP($AQ$6*($AQ$7-AP243)))+1</f>
        <v>0.9695582638943081</v>
      </c>
    </row>
    <row r="244" spans="37:43" x14ac:dyDescent="0.25">
      <c r="AK244">
        <v>236</v>
      </c>
      <c r="AL244">
        <v>0.94810606060605995</v>
      </c>
      <c r="AM244">
        <f>AL244*$AM$7</f>
        <v>0.88173863636363581</v>
      </c>
      <c r="AN244">
        <v>0.40173985618900798</v>
      </c>
      <c r="AP244">
        <v>0.23499999999999999</v>
      </c>
      <c r="AQ244">
        <f>-2/(1+EXP($AQ$6*($AQ$7-AP244)))+1</f>
        <v>0.96936278911696672</v>
      </c>
    </row>
    <row r="245" spans="37:43" x14ac:dyDescent="0.25">
      <c r="AK245">
        <v>237</v>
      </c>
      <c r="AL245">
        <v>0.94810606060605995</v>
      </c>
      <c r="AM245">
        <f>AL245*$AM$7</f>
        <v>0.88173863636363581</v>
      </c>
      <c r="AN245">
        <v>0.40004475131057399</v>
      </c>
      <c r="AP245">
        <v>0.23599999999999999</v>
      </c>
      <c r="AQ245">
        <f>-2/(1+EXP($AQ$6*($AQ$7-AP245)))+1</f>
        <v>0.96916607879263239</v>
      </c>
    </row>
    <row r="246" spans="37:43" x14ac:dyDescent="0.25">
      <c r="AK246">
        <v>238</v>
      </c>
      <c r="AL246">
        <v>0.94810606060605995</v>
      </c>
      <c r="AM246">
        <f>AL246*$AM$7</f>
        <v>0.88173863636363581</v>
      </c>
      <c r="AN246">
        <v>0.39836389101094899</v>
      </c>
      <c r="AP246">
        <v>0.23699999999999999</v>
      </c>
      <c r="AQ246">
        <f>-2/(1+EXP($AQ$6*($AQ$7-AP246)))+1</f>
        <v>0.96896812536483135</v>
      </c>
    </row>
    <row r="247" spans="37:43" x14ac:dyDescent="0.25">
      <c r="AK247">
        <v>239</v>
      </c>
      <c r="AL247">
        <v>0.94810606060605995</v>
      </c>
      <c r="AM247">
        <f>AL247*$AM$7</f>
        <v>0.88173863636363581</v>
      </c>
      <c r="AN247">
        <v>0.39669709648789098</v>
      </c>
      <c r="AP247">
        <v>0.23799999999999999</v>
      </c>
      <c r="AQ247">
        <f>-2/(1+EXP($AQ$6*($AQ$7-AP247)))+1</f>
        <v>0.96876892123413516</v>
      </c>
    </row>
    <row r="248" spans="37:43" x14ac:dyDescent="0.25">
      <c r="AK248">
        <v>240</v>
      </c>
      <c r="AL248">
        <v>0.94810606060605995</v>
      </c>
      <c r="AM248">
        <f>AL248*$AM$7</f>
        <v>0.88173863636363581</v>
      </c>
      <c r="AN248">
        <v>0.39504419191919099</v>
      </c>
      <c r="AP248">
        <v>0.23899999999999999</v>
      </c>
      <c r="AQ248">
        <f>-2/(1+EXP($AQ$6*($AQ$7-AP248)))+1</f>
        <v>0.96856845875795983</v>
      </c>
    </row>
    <row r="249" spans="37:43" x14ac:dyDescent="0.25">
      <c r="AK249">
        <v>241</v>
      </c>
      <c r="AL249">
        <v>0.94810606060605995</v>
      </c>
      <c r="AM249">
        <f>AL249*$AM$7</f>
        <v>0.88173863636363581</v>
      </c>
      <c r="AN249">
        <v>0.39340500440085502</v>
      </c>
      <c r="AP249">
        <v>0.24</v>
      </c>
      <c r="AQ249">
        <f>-2/(1+EXP($AQ$6*($AQ$7-AP249)))+1</f>
        <v>0.96836673025036279</v>
      </c>
    </row>
    <row r="250" spans="37:43" x14ac:dyDescent="0.25">
      <c r="AK250">
        <v>242</v>
      </c>
      <c r="AL250">
        <v>0.94810606060605995</v>
      </c>
      <c r="AM250">
        <f>AL250*$AM$7</f>
        <v>0.88173863636363581</v>
      </c>
      <c r="AN250">
        <v>0.39177936388680101</v>
      </c>
      <c r="AP250">
        <v>0.24099999999999999</v>
      </c>
      <c r="AQ250">
        <f>-2/(1+EXP($AQ$6*($AQ$7-AP250)))+1</f>
        <v>0.96816372798184092</v>
      </c>
    </row>
    <row r="251" spans="37:43" x14ac:dyDescent="0.25">
      <c r="AK251">
        <v>243</v>
      </c>
      <c r="AL251">
        <v>0.94810606060605995</v>
      </c>
      <c r="AM251">
        <f>AL251*$AM$7</f>
        <v>0.88173863636363581</v>
      </c>
      <c r="AN251">
        <v>0.39016710313006597</v>
      </c>
      <c r="AP251">
        <v>0.24199999999999999</v>
      </c>
      <c r="AQ251">
        <f>-2/(1+EXP($AQ$6*($AQ$7-AP251)))+1</f>
        <v>0.96795944417912771</v>
      </c>
    </row>
    <row r="252" spans="37:43" x14ac:dyDescent="0.25">
      <c r="AK252">
        <v>244</v>
      </c>
      <c r="AL252">
        <v>0.94810606060605995</v>
      </c>
      <c r="AM252">
        <f>AL252*$AM$7</f>
        <v>0.88173863636363581</v>
      </c>
      <c r="AN252">
        <v>0.388568057625434</v>
      </c>
      <c r="AP252">
        <v>0.24299999999999999</v>
      </c>
      <c r="AQ252">
        <f>-2/(1+EXP($AQ$6*($AQ$7-AP252)))+1</f>
        <v>0.96775387102498955</v>
      </c>
    </row>
    <row r="253" spans="37:43" x14ac:dyDescent="0.25">
      <c r="AK253">
        <v>245</v>
      </c>
      <c r="AL253">
        <v>0.94848484848484804</v>
      </c>
      <c r="AM253">
        <f>AL253*$AM$7</f>
        <v>0.8820909090909087</v>
      </c>
      <c r="AN253">
        <v>0.38713667285095799</v>
      </c>
      <c r="AP253">
        <v>0.24399999999999999</v>
      </c>
      <c r="AQ253">
        <f>-2/(1+EXP($AQ$6*($AQ$7-AP253)))+1</f>
        <v>0.96754700065802268</v>
      </c>
    </row>
    <row r="254" spans="37:43" x14ac:dyDescent="0.25">
      <c r="AK254">
        <v>246</v>
      </c>
      <c r="AL254">
        <v>0.94848484848484804</v>
      </c>
      <c r="AM254">
        <f>AL254*$AM$7</f>
        <v>0.8820909090909087</v>
      </c>
      <c r="AN254">
        <v>0.385562946538556</v>
      </c>
      <c r="AP254">
        <v>0.245</v>
      </c>
      <c r="AQ254">
        <f>-2/(1+EXP($AQ$6*($AQ$7-AP254)))+1</f>
        <v>0.96733882517244929</v>
      </c>
    </row>
    <row r="255" spans="37:43" x14ac:dyDescent="0.25">
      <c r="AK255">
        <v>247</v>
      </c>
      <c r="AL255">
        <v>0.94886363636363602</v>
      </c>
      <c r="AM255">
        <f>AL255*$AM$7</f>
        <v>0.8824431818181816</v>
      </c>
      <c r="AN255">
        <v>0.38415531836584399</v>
      </c>
      <c r="AP255">
        <v>0.246</v>
      </c>
      <c r="AQ255">
        <f>-2/(1+EXP($AQ$6*($AQ$7-AP255)))+1</f>
        <v>0.96712933661791278</v>
      </c>
    </row>
    <row r="256" spans="37:43" x14ac:dyDescent="0.25">
      <c r="AK256">
        <v>248</v>
      </c>
      <c r="AL256">
        <v>0.94886363636363602</v>
      </c>
      <c r="AM256">
        <f>AL256*$AM$7</f>
        <v>0.8824431818181816</v>
      </c>
      <c r="AN256">
        <v>0.38260630498533699</v>
      </c>
      <c r="AP256">
        <v>0.247</v>
      </c>
      <c r="AQ256">
        <f>-2/(1+EXP($AQ$6*($AQ$7-AP256)))+1</f>
        <v>0.96691852699927405</v>
      </c>
    </row>
    <row r="257" spans="37:43" x14ac:dyDescent="0.25">
      <c r="AK257">
        <v>249</v>
      </c>
      <c r="AL257">
        <v>0.94886363636363602</v>
      </c>
      <c r="AM257">
        <f>AL257*$AM$7</f>
        <v>0.8824431818181816</v>
      </c>
      <c r="AN257">
        <v>0.38106973347937201</v>
      </c>
      <c r="AP257">
        <v>0.248</v>
      </c>
      <c r="AQ257">
        <f>-2/(1+EXP($AQ$6*($AQ$7-AP257)))+1</f>
        <v>0.96670638827640587</v>
      </c>
    </row>
    <row r="258" spans="37:43" x14ac:dyDescent="0.25">
      <c r="AK258">
        <v>250</v>
      </c>
      <c r="AL258">
        <v>0.949242424242424</v>
      </c>
      <c r="AM258">
        <f>AL258*$AM$7</f>
        <v>0.88279545454545438</v>
      </c>
      <c r="AN258">
        <v>0.37969696969696898</v>
      </c>
      <c r="AP258">
        <v>0.249</v>
      </c>
      <c r="AQ258">
        <f>-2/(1+EXP($AQ$6*($AQ$7-AP258)))+1</f>
        <v>0.96649291236398838</v>
      </c>
    </row>
    <row r="259" spans="37:43" x14ac:dyDescent="0.25">
      <c r="AK259">
        <v>251</v>
      </c>
      <c r="AL259">
        <v>0.949242424242424</v>
      </c>
      <c r="AM259">
        <f>AL259*$AM$7</f>
        <v>0.88279545454545438</v>
      </c>
      <c r="AN259">
        <v>0.37818423276590601</v>
      </c>
      <c r="AP259">
        <v>0.25</v>
      </c>
      <c r="AQ259">
        <f>-2/(1+EXP($AQ$6*($AQ$7-AP259)))+1</f>
        <v>0.96627809113130336</v>
      </c>
    </row>
    <row r="260" spans="37:43" x14ac:dyDescent="0.25">
      <c r="AP260">
        <v>0.251</v>
      </c>
      <c r="AQ260">
        <f>-2/(1+EXP($AQ$6*($AQ$7-AP260)))+1</f>
        <v>0.96606191640202876</v>
      </c>
    </row>
    <row r="261" spans="37:43" x14ac:dyDescent="0.25">
      <c r="AP261">
        <v>0.252</v>
      </c>
      <c r="AQ261">
        <f>-2/(1+EXP($AQ$6*($AQ$7-AP261)))+1</f>
        <v>0.96584437995403249</v>
      </c>
    </row>
    <row r="262" spans="37:43" x14ac:dyDescent="0.25">
      <c r="AP262">
        <v>0.253</v>
      </c>
      <c r="AQ262">
        <f>-2/(1+EXP($AQ$6*($AQ$7-AP262)))+1</f>
        <v>0.96562547351916661</v>
      </c>
    </row>
    <row r="263" spans="37:43" x14ac:dyDescent="0.25">
      <c r="AP263">
        <v>0.254</v>
      </c>
      <c r="AQ263">
        <f>-2/(1+EXP($AQ$6*($AQ$7-AP263)))+1</f>
        <v>0.96540518878306048</v>
      </c>
    </row>
    <row r="264" spans="37:43" x14ac:dyDescent="0.25">
      <c r="AP264">
        <v>0.255</v>
      </c>
      <c r="AQ264">
        <f>-2/(1+EXP($AQ$6*($AQ$7-AP264)))+1</f>
        <v>0.9651835173849147</v>
      </c>
    </row>
    <row r="265" spans="37:43" x14ac:dyDescent="0.25">
      <c r="AP265">
        <v>0.25600000000000001</v>
      </c>
      <c r="AQ265">
        <f>-2/(1+EXP($AQ$6*($AQ$7-AP265)))+1</f>
        <v>0.96496045091729343</v>
      </c>
    </row>
    <row r="266" spans="37:43" x14ac:dyDescent="0.25">
      <c r="AP266">
        <v>0.25700000000000001</v>
      </c>
      <c r="AQ266">
        <f>-2/(1+EXP($AQ$6*($AQ$7-AP266)))+1</f>
        <v>0.96473598092591817</v>
      </c>
    </row>
    <row r="267" spans="37:43" x14ac:dyDescent="0.25">
      <c r="AP267">
        <v>0.25800000000000001</v>
      </c>
      <c r="AQ267">
        <f>-2/(1+EXP($AQ$6*($AQ$7-AP267)))+1</f>
        <v>0.96451009890945971</v>
      </c>
    </row>
    <row r="268" spans="37:43" x14ac:dyDescent="0.25">
      <c r="AP268">
        <v>0.25900000000000001</v>
      </c>
      <c r="AQ268">
        <f>-2/(1+EXP($AQ$6*($AQ$7-AP268)))+1</f>
        <v>0.96428279631933134</v>
      </c>
    </row>
    <row r="269" spans="37:43" x14ac:dyDescent="0.25">
      <c r="AP269">
        <v>0.26</v>
      </c>
      <c r="AQ269">
        <f>-2/(1+EXP($AQ$6*($AQ$7-AP269)))+1</f>
        <v>0.96405406455948062</v>
      </c>
    </row>
    <row r="270" spans="37:43" x14ac:dyDescent="0.25">
      <c r="AP270">
        <v>0.26100000000000001</v>
      </c>
      <c r="AQ270">
        <f>-2/(1+EXP($AQ$6*($AQ$7-AP270)))+1</f>
        <v>0.96382389498618193</v>
      </c>
    </row>
    <row r="271" spans="37:43" x14ac:dyDescent="0.25">
      <c r="AP271">
        <v>0.26200000000000001</v>
      </c>
      <c r="AQ271">
        <f>-2/(1+EXP($AQ$6*($AQ$7-AP271)))+1</f>
        <v>0.9635922789078285</v>
      </c>
    </row>
    <row r="272" spans="37:43" x14ac:dyDescent="0.25">
      <c r="AP272">
        <v>0.26300000000000001</v>
      </c>
      <c r="AQ272">
        <f>-2/(1+EXP($AQ$6*($AQ$7-AP272)))+1</f>
        <v>0.96335920758472426</v>
      </c>
    </row>
    <row r="273" spans="42:43" x14ac:dyDescent="0.25">
      <c r="AP273">
        <v>0.26400000000000001</v>
      </c>
      <c r="AQ273">
        <f>-2/(1+EXP($AQ$6*($AQ$7-AP273)))+1</f>
        <v>0.96312467222887566</v>
      </c>
    </row>
    <row r="274" spans="42:43" x14ac:dyDescent="0.25">
      <c r="AP274">
        <v>0.26500000000000001</v>
      </c>
      <c r="AQ274">
        <f>-2/(1+EXP($AQ$6*($AQ$7-AP274)))+1</f>
        <v>0.96288866400378315</v>
      </c>
    </row>
    <row r="275" spans="42:43" x14ac:dyDescent="0.25">
      <c r="AP275">
        <v>0.26600000000000001</v>
      </c>
      <c r="AQ275">
        <f>-2/(1+EXP($AQ$6*($AQ$7-AP275)))+1</f>
        <v>0.96265117402423328</v>
      </c>
    </row>
    <row r="276" spans="42:43" x14ac:dyDescent="0.25">
      <c r="AP276">
        <v>0.26700000000000002</v>
      </c>
      <c r="AQ276">
        <f>-2/(1+EXP($AQ$6*($AQ$7-AP276)))+1</f>
        <v>0.96241219335608963</v>
      </c>
    </row>
    <row r="277" spans="42:43" x14ac:dyDescent="0.25">
      <c r="AP277">
        <v>0.26800000000000002</v>
      </c>
      <c r="AQ277">
        <f>-2/(1+EXP($AQ$6*($AQ$7-AP277)))+1</f>
        <v>0.9621717130160844</v>
      </c>
    </row>
    <row r="278" spans="42:43" x14ac:dyDescent="0.25">
      <c r="AP278">
        <v>0.26900000000000002</v>
      </c>
      <c r="AQ278">
        <f>-2/(1+EXP($AQ$6*($AQ$7-AP278)))+1</f>
        <v>0.96192972397161025</v>
      </c>
    </row>
    <row r="279" spans="42:43" x14ac:dyDescent="0.25">
      <c r="AP279">
        <v>0.27</v>
      </c>
      <c r="AQ279">
        <f>-2/(1+EXP($AQ$6*($AQ$7-AP279)))+1</f>
        <v>0.96168621714051072</v>
      </c>
    </row>
    <row r="280" spans="42:43" x14ac:dyDescent="0.25">
      <c r="AP280">
        <v>0.27100000000000002</v>
      </c>
      <c r="AQ280">
        <f>-2/(1+EXP($AQ$6*($AQ$7-AP280)))+1</f>
        <v>0.96144118339087248</v>
      </c>
    </row>
    <row r="281" spans="42:43" x14ac:dyDescent="0.25">
      <c r="AP281">
        <v>0.27200000000000002</v>
      </c>
      <c r="AQ281">
        <f>-2/(1+EXP($AQ$6*($AQ$7-AP281)))+1</f>
        <v>0.96119461354081592</v>
      </c>
    </row>
    <row r="282" spans="42:43" x14ac:dyDescent="0.25">
      <c r="AP282">
        <v>0.27300000000000002</v>
      </c>
      <c r="AQ282">
        <f>-2/(1+EXP($AQ$6*($AQ$7-AP282)))+1</f>
        <v>0.96094649835828694</v>
      </c>
    </row>
    <row r="283" spans="42:43" x14ac:dyDescent="0.25">
      <c r="AP283">
        <v>0.27400000000000002</v>
      </c>
      <c r="AQ283">
        <f>-2/(1+EXP($AQ$6*($AQ$7-AP283)))+1</f>
        <v>0.96069682856084782</v>
      </c>
    </row>
    <row r="284" spans="42:43" x14ac:dyDescent="0.25">
      <c r="AP284">
        <v>0.27500000000000002</v>
      </c>
      <c r="AQ284">
        <f>-2/(1+EXP($AQ$6*($AQ$7-AP284)))+1</f>
        <v>0.96044559481546876</v>
      </c>
    </row>
    <row r="285" spans="42:43" x14ac:dyDescent="0.25">
      <c r="AP285">
        <v>0.27600000000000002</v>
      </c>
      <c r="AQ285">
        <f>-2/(1+EXP($AQ$6*($AQ$7-AP285)))+1</f>
        <v>0.96019278773831951</v>
      </c>
    </row>
    <row r="286" spans="42:43" x14ac:dyDescent="0.25">
      <c r="AP286">
        <v>0.27700000000000002</v>
      </c>
      <c r="AQ286">
        <f>-2/(1+EXP($AQ$6*($AQ$7-AP286)))+1</f>
        <v>0.95993839789456037</v>
      </c>
    </row>
    <row r="287" spans="42:43" x14ac:dyDescent="0.25">
      <c r="AP287">
        <v>0.27800000000000002</v>
      </c>
      <c r="AQ287">
        <f>-2/(1+EXP($AQ$6*($AQ$7-AP287)))+1</f>
        <v>0.95968241579813374</v>
      </c>
    </row>
    <row r="288" spans="42:43" x14ac:dyDescent="0.25">
      <c r="AP288">
        <v>0.27900000000000003</v>
      </c>
      <c r="AQ288">
        <f>-2/(1+EXP($AQ$6*($AQ$7-AP288)))+1</f>
        <v>0.95942483191155625</v>
      </c>
    </row>
    <row r="289" spans="42:43" x14ac:dyDescent="0.25">
      <c r="AP289">
        <v>0.28000000000000003</v>
      </c>
      <c r="AQ289">
        <f>-2/(1+EXP($AQ$6*($AQ$7-AP289)))+1</f>
        <v>0.95916563664570986</v>
      </c>
    </row>
    <row r="290" spans="42:43" x14ac:dyDescent="0.25">
      <c r="AP290">
        <v>0.28100000000000003</v>
      </c>
      <c r="AQ290">
        <f>-2/(1+EXP($AQ$6*($AQ$7-AP290)))+1</f>
        <v>0.95890482035963431</v>
      </c>
    </row>
    <row r="291" spans="42:43" x14ac:dyDescent="0.25">
      <c r="AP291">
        <v>0.28199999999999997</v>
      </c>
      <c r="AQ291">
        <f>-2/(1+EXP($AQ$6*($AQ$7-AP291)))+1</f>
        <v>0.95864237336031843</v>
      </c>
    </row>
    <row r="292" spans="42:43" x14ac:dyDescent="0.25">
      <c r="AP292">
        <v>0.28299999999999997</v>
      </c>
      <c r="AQ292">
        <f>-2/(1+EXP($AQ$6*($AQ$7-AP292)))+1</f>
        <v>0.95837828590249308</v>
      </c>
    </row>
    <row r="293" spans="42:43" x14ac:dyDescent="0.25">
      <c r="AP293">
        <v>0.28399999999999997</v>
      </c>
      <c r="AQ293">
        <f>-2/(1+EXP($AQ$6*($AQ$7-AP293)))+1</f>
        <v>0.95811254818842273</v>
      </c>
    </row>
    <row r="294" spans="42:43" x14ac:dyDescent="0.25">
      <c r="AP294">
        <v>0.28499999999999998</v>
      </c>
      <c r="AQ294">
        <f>-2/(1+EXP($AQ$6*($AQ$7-AP294)))+1</f>
        <v>0.95784515036769857</v>
      </c>
    </row>
    <row r="295" spans="42:43" x14ac:dyDescent="0.25">
      <c r="AP295">
        <v>0.28599999999999998</v>
      </c>
      <c r="AQ295">
        <f>-2/(1+EXP($AQ$6*($AQ$7-AP295)))+1</f>
        <v>0.95757608253703097</v>
      </c>
    </row>
    <row r="296" spans="42:43" x14ac:dyDescent="0.25">
      <c r="AP296">
        <v>0.28699999999999998</v>
      </c>
      <c r="AQ296">
        <f>-2/(1+EXP($AQ$6*($AQ$7-AP296)))+1</f>
        <v>0.95730533474004276</v>
      </c>
    </row>
    <row r="297" spans="42:43" x14ac:dyDescent="0.25">
      <c r="AP297">
        <v>0.28799999999999998</v>
      </c>
      <c r="AQ297">
        <f>-2/(1+EXP($AQ$6*($AQ$7-AP297)))+1</f>
        <v>0.95703289696706195</v>
      </c>
    </row>
    <row r="298" spans="42:43" x14ac:dyDescent="0.25">
      <c r="AP298">
        <v>0.28899999999999998</v>
      </c>
      <c r="AQ298">
        <f>-2/(1+EXP($AQ$6*($AQ$7-AP298)))+1</f>
        <v>0.95675875915491593</v>
      </c>
    </row>
    <row r="299" spans="42:43" x14ac:dyDescent="0.25">
      <c r="AP299">
        <v>0.28999999999999998</v>
      </c>
      <c r="AQ299">
        <f>-2/(1+EXP($AQ$6*($AQ$7-AP299)))+1</f>
        <v>0.95648291118672457</v>
      </c>
    </row>
    <row r="300" spans="42:43" x14ac:dyDescent="0.25">
      <c r="AP300">
        <v>0.29099999999999998</v>
      </c>
      <c r="AQ300">
        <f>-2/(1+EXP($AQ$6*($AQ$7-AP300)))+1</f>
        <v>0.95620534289169501</v>
      </c>
    </row>
    <row r="301" spans="42:43" x14ac:dyDescent="0.25">
      <c r="AP301">
        <v>0.29199999999999998</v>
      </c>
      <c r="AQ301">
        <f>-2/(1+EXP($AQ$6*($AQ$7-AP301)))+1</f>
        <v>0.95592604404491555</v>
      </c>
    </row>
    <row r="302" spans="42:43" x14ac:dyDescent="0.25">
      <c r="AP302">
        <v>0.29299999999999998</v>
      </c>
      <c r="AQ302">
        <f>-2/(1+EXP($AQ$6*($AQ$7-AP302)))+1</f>
        <v>0.95564500436715061</v>
      </c>
    </row>
    <row r="303" spans="42:43" x14ac:dyDescent="0.25">
      <c r="AP303">
        <v>0.29399999999999998</v>
      </c>
      <c r="AQ303">
        <f>-2/(1+EXP($AQ$6*($AQ$7-AP303)))+1</f>
        <v>0.95536221352463624</v>
      </c>
    </row>
    <row r="304" spans="42:43" x14ac:dyDescent="0.25">
      <c r="AP304">
        <v>0.29499999999999998</v>
      </c>
      <c r="AQ304">
        <f>-2/(1+EXP($AQ$6*($AQ$7-AP304)))+1</f>
        <v>0.95507766112887515</v>
      </c>
    </row>
    <row r="305" spans="42:43" x14ac:dyDescent="0.25">
      <c r="AP305">
        <v>0.29599999999999999</v>
      </c>
      <c r="AQ305">
        <f>-2/(1+EXP($AQ$6*($AQ$7-AP305)))+1</f>
        <v>0.95479133673643291</v>
      </c>
    </row>
    <row r="306" spans="42:43" x14ac:dyDescent="0.25">
      <c r="AP306">
        <v>0.29699999999999999</v>
      </c>
      <c r="AQ306">
        <f>-2/(1+EXP($AQ$6*($AQ$7-AP306)))+1</f>
        <v>0.95450322984873481</v>
      </c>
    </row>
    <row r="307" spans="42:43" x14ac:dyDescent="0.25">
      <c r="AP307">
        <v>0.29799999999999999</v>
      </c>
      <c r="AQ307">
        <f>-2/(1+EXP($AQ$6*($AQ$7-AP307)))+1</f>
        <v>0.95421332991186159</v>
      </c>
    </row>
    <row r="308" spans="42:43" x14ac:dyDescent="0.25">
      <c r="AP308">
        <v>0.29899999999999999</v>
      </c>
      <c r="AQ308">
        <f>-2/(1+EXP($AQ$6*($AQ$7-AP308)))+1</f>
        <v>0.95392162631634791</v>
      </c>
    </row>
    <row r="309" spans="42:43" x14ac:dyDescent="0.25">
      <c r="AP309">
        <v>0.3</v>
      </c>
      <c r="AQ309">
        <f>-2/(1+EXP($AQ$6*($AQ$7-AP309)))+1</f>
        <v>0.95362810839697976</v>
      </c>
    </row>
    <row r="310" spans="42:43" x14ac:dyDescent="0.25">
      <c r="AP310">
        <v>0.30099999999999999</v>
      </c>
      <c r="AQ310">
        <f>-2/(1+EXP($AQ$6*($AQ$7-AP310)))+1</f>
        <v>0.95333276543259249</v>
      </c>
    </row>
    <row r="311" spans="42:43" x14ac:dyDescent="0.25">
      <c r="AP311">
        <v>0.30199999999999999</v>
      </c>
      <c r="AQ311">
        <f>-2/(1+EXP($AQ$6*($AQ$7-AP311)))+1</f>
        <v>0.95303558664587029</v>
      </c>
    </row>
    <row r="312" spans="42:43" x14ac:dyDescent="0.25">
      <c r="AP312">
        <v>0.30299999999999999</v>
      </c>
      <c r="AQ312">
        <f>-2/(1+EXP($AQ$6*($AQ$7-AP312)))+1</f>
        <v>0.9527365612031452</v>
      </c>
    </row>
    <row r="313" spans="42:43" x14ac:dyDescent="0.25">
      <c r="AP313">
        <v>0.30399999999999999</v>
      </c>
      <c r="AQ313">
        <f>-2/(1+EXP($AQ$6*($AQ$7-AP313)))+1</f>
        <v>0.9524356782141975</v>
      </c>
    </row>
    <row r="314" spans="42:43" x14ac:dyDescent="0.25">
      <c r="AP314">
        <v>0.30499999999999999</v>
      </c>
      <c r="AQ314">
        <f>-2/(1+EXP($AQ$6*($AQ$7-AP314)))+1</f>
        <v>0.95213292673205618</v>
      </c>
    </row>
    <row r="315" spans="42:43" x14ac:dyDescent="0.25">
      <c r="AP315">
        <v>0.30599999999999999</v>
      </c>
      <c r="AQ315">
        <f>-2/(1+EXP($AQ$6*($AQ$7-AP315)))+1</f>
        <v>0.95182829575280015</v>
      </c>
    </row>
    <row r="316" spans="42:43" x14ac:dyDescent="0.25">
      <c r="AP316">
        <v>0.307</v>
      </c>
      <c r="AQ316">
        <f>-2/(1+EXP($AQ$6*($AQ$7-AP316)))+1</f>
        <v>0.95152177421536066</v>
      </c>
    </row>
    <row r="317" spans="42:43" x14ac:dyDescent="0.25">
      <c r="AP317">
        <v>0.308</v>
      </c>
      <c r="AQ317">
        <f>-2/(1+EXP($AQ$6*($AQ$7-AP317)))+1</f>
        <v>0.95121335100132354</v>
      </c>
    </row>
    <row r="318" spans="42:43" x14ac:dyDescent="0.25">
      <c r="AP318">
        <v>0.309</v>
      </c>
      <c r="AQ318">
        <f>-2/(1+EXP($AQ$6*($AQ$7-AP318)))+1</f>
        <v>0.95090301493473262</v>
      </c>
    </row>
    <row r="319" spans="42:43" x14ac:dyDescent="0.25">
      <c r="AP319">
        <v>0.31</v>
      </c>
      <c r="AQ319">
        <f>-2/(1+EXP($AQ$6*($AQ$7-AP319)))+1</f>
        <v>0.95059075478189414</v>
      </c>
    </row>
    <row r="320" spans="42:43" x14ac:dyDescent="0.25">
      <c r="AP320">
        <v>0.311</v>
      </c>
      <c r="AQ320">
        <f>-2/(1+EXP($AQ$6*($AQ$7-AP320)))+1</f>
        <v>0.95027655925118137</v>
      </c>
    </row>
    <row r="321" spans="42:43" x14ac:dyDescent="0.25">
      <c r="AP321">
        <v>0.312</v>
      </c>
      <c r="AQ321">
        <f>-2/(1+EXP($AQ$6*($AQ$7-AP321)))+1</f>
        <v>0.94996041699284028</v>
      </c>
    </row>
    <row r="322" spans="42:43" x14ac:dyDescent="0.25">
      <c r="AP322">
        <v>0.313</v>
      </c>
      <c r="AQ322">
        <f>-2/(1+EXP($AQ$6*($AQ$7-AP322)))+1</f>
        <v>0.94964231659879628</v>
      </c>
    </row>
    <row r="323" spans="42:43" x14ac:dyDescent="0.25">
      <c r="AP323">
        <v>0.314</v>
      </c>
      <c r="AQ323">
        <f>-2/(1+EXP($AQ$6*($AQ$7-AP323)))+1</f>
        <v>0.94932224660246112</v>
      </c>
    </row>
    <row r="324" spans="42:43" x14ac:dyDescent="0.25">
      <c r="AP324">
        <v>0.315</v>
      </c>
      <c r="AQ324">
        <f>-2/(1+EXP($AQ$6*($AQ$7-AP324)))+1</f>
        <v>0.94900019547854175</v>
      </c>
    </row>
    <row r="325" spans="42:43" x14ac:dyDescent="0.25">
      <c r="AP325">
        <v>0.316</v>
      </c>
      <c r="AQ325">
        <f>-2/(1+EXP($AQ$6*($AQ$7-AP325)))+1</f>
        <v>0.94867615164284869</v>
      </c>
    </row>
    <row r="326" spans="42:43" x14ac:dyDescent="0.25">
      <c r="AP326">
        <v>0.317</v>
      </c>
      <c r="AQ326">
        <f>-2/(1+EXP($AQ$6*($AQ$7-AP326)))+1</f>
        <v>0.94835010345210669</v>
      </c>
    </row>
    <row r="327" spans="42:43" x14ac:dyDescent="0.25">
      <c r="AP327">
        <v>0.318</v>
      </c>
      <c r="AQ327">
        <f>-2/(1+EXP($AQ$6*($AQ$7-AP327)))+1</f>
        <v>0.94802203920376504</v>
      </c>
    </row>
    <row r="328" spans="42:43" x14ac:dyDescent="0.25">
      <c r="AP328">
        <v>0.31900000000000001</v>
      </c>
      <c r="AQ328">
        <f>-2/(1+EXP($AQ$6*($AQ$7-AP328)))+1</f>
        <v>0.94769194713581062</v>
      </c>
    </row>
    <row r="329" spans="42:43" x14ac:dyDescent="0.25">
      <c r="AP329">
        <v>0.32</v>
      </c>
      <c r="AQ329">
        <f>-2/(1+EXP($AQ$6*($AQ$7-AP329)))+1</f>
        <v>0.94735981542657965</v>
      </c>
    </row>
    <row r="330" spans="42:43" x14ac:dyDescent="0.25">
      <c r="AP330">
        <v>0.32100000000000001</v>
      </c>
      <c r="AQ330">
        <f>-2/(1+EXP($AQ$6*($AQ$7-AP330)))+1</f>
        <v>0.94702563219457259</v>
      </c>
    </row>
    <row r="331" spans="42:43" x14ac:dyDescent="0.25">
      <c r="AP331">
        <v>0.32200000000000001</v>
      </c>
      <c r="AQ331">
        <f>-2/(1+EXP($AQ$6*($AQ$7-AP331)))+1</f>
        <v>0.94668938549826886</v>
      </c>
    </row>
    <row r="332" spans="42:43" x14ac:dyDescent="0.25">
      <c r="AP332">
        <v>0.32300000000000001</v>
      </c>
      <c r="AQ332">
        <f>-2/(1+EXP($AQ$6*($AQ$7-AP332)))+1</f>
        <v>0.94635106333594321</v>
      </c>
    </row>
    <row r="333" spans="42:43" x14ac:dyDescent="0.25">
      <c r="AP333">
        <v>0.32400000000000001</v>
      </c>
      <c r="AQ333">
        <f>-2/(1+EXP($AQ$6*($AQ$7-AP333)))+1</f>
        <v>0.94601065364548287</v>
      </c>
    </row>
    <row r="334" spans="42:43" x14ac:dyDescent="0.25">
      <c r="AP334">
        <v>0.32500000000000001</v>
      </c>
      <c r="AQ334">
        <f>-2/(1+EXP($AQ$6*($AQ$7-AP334)))+1</f>
        <v>0.94566814430420632</v>
      </c>
    </row>
    <row r="335" spans="42:43" x14ac:dyDescent="0.25">
      <c r="AP335">
        <v>0.32600000000000001</v>
      </c>
      <c r="AQ335">
        <f>-2/(1+EXP($AQ$6*($AQ$7-AP335)))+1</f>
        <v>0.94532352312868284</v>
      </c>
    </row>
    <row r="336" spans="42:43" x14ac:dyDescent="0.25">
      <c r="AP336">
        <v>0.32700000000000001</v>
      </c>
      <c r="AQ336">
        <f>-2/(1+EXP($AQ$6*($AQ$7-AP336)))+1</f>
        <v>0.94497677787455359</v>
      </c>
    </row>
    <row r="337" spans="42:43" x14ac:dyDescent="0.25">
      <c r="AP337">
        <v>0.32800000000000001</v>
      </c>
      <c r="AQ337">
        <f>-2/(1+EXP($AQ$6*($AQ$7-AP337)))+1</f>
        <v>0.94462789623635324</v>
      </c>
    </row>
    <row r="338" spans="42:43" x14ac:dyDescent="0.25">
      <c r="AP338">
        <v>0.32900000000000001</v>
      </c>
      <c r="AQ338">
        <f>-2/(1+EXP($AQ$6*($AQ$7-AP338)))+1</f>
        <v>0.9442768658473345</v>
      </c>
    </row>
    <row r="339" spans="42:43" x14ac:dyDescent="0.25">
      <c r="AP339">
        <v>0.33</v>
      </c>
      <c r="AQ339">
        <f>-2/(1+EXP($AQ$6*($AQ$7-AP339)))+1</f>
        <v>0.9439236742792918</v>
      </c>
    </row>
    <row r="340" spans="42:43" x14ac:dyDescent="0.25">
      <c r="AP340">
        <v>0.33100000000000002</v>
      </c>
      <c r="AQ340">
        <f>-2/(1+EXP($AQ$6*($AQ$7-AP340)))+1</f>
        <v>0.94356830904238831</v>
      </c>
    </row>
    <row r="341" spans="42:43" x14ac:dyDescent="0.25">
      <c r="AP341">
        <v>0.33200000000000002</v>
      </c>
      <c r="AQ341">
        <f>-2/(1+EXP($AQ$6*($AQ$7-AP341)))+1</f>
        <v>0.94321075758498285</v>
      </c>
    </row>
    <row r="342" spans="42:43" x14ac:dyDescent="0.25">
      <c r="AP342">
        <v>0.33300000000000002</v>
      </c>
      <c r="AQ342">
        <f>-2/(1+EXP($AQ$6*($AQ$7-AP342)))+1</f>
        <v>0.94285100729345972</v>
      </c>
    </row>
    <row r="343" spans="42:43" x14ac:dyDescent="0.25">
      <c r="AP343">
        <v>0.33400000000000002</v>
      </c>
      <c r="AQ343">
        <f>-2/(1+EXP($AQ$6*($AQ$7-AP343)))+1</f>
        <v>0.94248904549205792</v>
      </c>
    </row>
    <row r="344" spans="42:43" x14ac:dyDescent="0.25">
      <c r="AP344">
        <v>0.33500000000000002</v>
      </c>
      <c r="AQ344">
        <f>-2/(1+EXP($AQ$6*($AQ$7-AP344)))+1</f>
        <v>0.94212485944270452</v>
      </c>
    </row>
    <row r="345" spans="42:43" x14ac:dyDescent="0.25">
      <c r="AP345">
        <v>0.33600000000000002</v>
      </c>
      <c r="AQ345">
        <f>-2/(1+EXP($AQ$6*($AQ$7-AP345)))+1</f>
        <v>0.94175843634484702</v>
      </c>
    </row>
    <row r="346" spans="42:43" x14ac:dyDescent="0.25">
      <c r="AP346">
        <v>0.33700000000000002</v>
      </c>
      <c r="AQ346">
        <f>-2/(1+EXP($AQ$6*($AQ$7-AP346)))+1</f>
        <v>0.94138976333528879</v>
      </c>
    </row>
    <row r="347" spans="42:43" x14ac:dyDescent="0.25">
      <c r="AP347">
        <v>0.33800000000000002</v>
      </c>
      <c r="AQ347">
        <f>-2/(1+EXP($AQ$6*($AQ$7-AP347)))+1</f>
        <v>0.9410188274880259</v>
      </c>
    </row>
    <row r="348" spans="42:43" x14ac:dyDescent="0.25">
      <c r="AP348">
        <v>0.33900000000000002</v>
      </c>
      <c r="AQ348">
        <f>-2/(1+EXP($AQ$6*($AQ$7-AP348)))+1</f>
        <v>0.94064561581408523</v>
      </c>
    </row>
    <row r="349" spans="42:43" x14ac:dyDescent="0.25">
      <c r="AP349">
        <v>0.34</v>
      </c>
      <c r="AQ349">
        <f>-2/(1+EXP($AQ$6*($AQ$7-AP349)))+1</f>
        <v>0.94027011526136439</v>
      </c>
    </row>
    <row r="350" spans="42:43" x14ac:dyDescent="0.25">
      <c r="AP350">
        <v>0.34100000000000003</v>
      </c>
      <c r="AQ350">
        <f>-2/(1+EXP($AQ$6*($AQ$7-AP350)))+1</f>
        <v>0.93989231271447349</v>
      </c>
    </row>
    <row r="351" spans="42:43" x14ac:dyDescent="0.25">
      <c r="AP351">
        <v>0.34200000000000003</v>
      </c>
      <c r="AQ351">
        <f>-2/(1+EXP($AQ$6*($AQ$7-AP351)))+1</f>
        <v>0.93951219499457861</v>
      </c>
    </row>
    <row r="352" spans="42:43" x14ac:dyDescent="0.25">
      <c r="AP352">
        <v>0.34300000000000003</v>
      </c>
      <c r="AQ352">
        <f>-2/(1+EXP($AQ$6*($AQ$7-AP352)))+1</f>
        <v>0.93912974885924705</v>
      </c>
    </row>
    <row r="353" spans="42:43" x14ac:dyDescent="0.25">
      <c r="AP353">
        <v>0.34399999999999997</v>
      </c>
      <c r="AQ353">
        <f>-2/(1+EXP($AQ$6*($AQ$7-AP353)))+1</f>
        <v>0.93874496100229421</v>
      </c>
    </row>
    <row r="354" spans="42:43" x14ac:dyDescent="0.25">
      <c r="AP354">
        <v>0.34499999999999997</v>
      </c>
      <c r="AQ354">
        <f>-2/(1+EXP($AQ$6*($AQ$7-AP354)))+1</f>
        <v>0.93835781805363261</v>
      </c>
    </row>
    <row r="355" spans="42:43" x14ac:dyDescent="0.25">
      <c r="AP355">
        <v>0.34599999999999997</v>
      </c>
      <c r="AQ355">
        <f>-2/(1+EXP($AQ$6*($AQ$7-AP355)))+1</f>
        <v>0.93796830657912311</v>
      </c>
    </row>
    <row r="356" spans="42:43" x14ac:dyDescent="0.25">
      <c r="AP356">
        <v>0.34699999999999998</v>
      </c>
      <c r="AQ356">
        <f>-2/(1+EXP($AQ$6*($AQ$7-AP356)))+1</f>
        <v>0.93757641308042694</v>
      </c>
    </row>
    <row r="357" spans="42:43" x14ac:dyDescent="0.25">
      <c r="AP357">
        <v>0.34799999999999998</v>
      </c>
      <c r="AQ357">
        <f>-2/(1+EXP($AQ$6*($AQ$7-AP357)))+1</f>
        <v>0.93718212399486123</v>
      </c>
    </row>
    <row r="358" spans="42:43" x14ac:dyDescent="0.25">
      <c r="AP358">
        <v>0.34899999999999998</v>
      </c>
      <c r="AQ358">
        <f>-2/(1+EXP($AQ$6*($AQ$7-AP358)))+1</f>
        <v>0.93678542569525547</v>
      </c>
    </row>
    <row r="359" spans="42:43" x14ac:dyDescent="0.25">
      <c r="AP359">
        <v>0.35</v>
      </c>
      <c r="AQ359">
        <f>-2/(1+EXP($AQ$6*($AQ$7-AP359)))+1</f>
        <v>0.93638630448981053</v>
      </c>
    </row>
    <row r="360" spans="42:43" x14ac:dyDescent="0.25">
      <c r="AP360">
        <v>0.35099999999999998</v>
      </c>
      <c r="AQ360">
        <f>-2/(1+EXP($AQ$6*($AQ$7-AP360)))+1</f>
        <v>0.93598474662195941</v>
      </c>
    </row>
    <row r="361" spans="42:43" x14ac:dyDescent="0.25">
      <c r="AP361">
        <v>0.35199999999999998</v>
      </c>
      <c r="AQ361">
        <f>-2/(1+EXP($AQ$6*($AQ$7-AP361)))+1</f>
        <v>0.93558073827023081</v>
      </c>
    </row>
    <row r="362" spans="42:43" x14ac:dyDescent="0.25">
      <c r="AP362">
        <v>0.35299999999999998</v>
      </c>
      <c r="AQ362">
        <f>-2/(1+EXP($AQ$6*($AQ$7-AP362)))+1</f>
        <v>0.93517426554811411</v>
      </c>
    </row>
    <row r="363" spans="42:43" x14ac:dyDescent="0.25">
      <c r="AP363">
        <v>0.35399999999999998</v>
      </c>
      <c r="AQ363">
        <f>-2/(1+EXP($AQ$6*($AQ$7-AP363)))+1</f>
        <v>0.93476531450392752</v>
      </c>
    </row>
    <row r="364" spans="42:43" x14ac:dyDescent="0.25">
      <c r="AP364">
        <v>0.35499999999999998</v>
      </c>
      <c r="AQ364">
        <f>-2/(1+EXP($AQ$6*($AQ$7-AP364)))+1</f>
        <v>0.93435387112068735</v>
      </c>
    </row>
    <row r="365" spans="42:43" x14ac:dyDescent="0.25">
      <c r="AP365">
        <v>0.35599999999999998</v>
      </c>
      <c r="AQ365">
        <f>-2/(1+EXP($AQ$6*($AQ$7-AP365)))+1</f>
        <v>0.9339399213159808</v>
      </c>
    </row>
    <row r="366" spans="42:43" x14ac:dyDescent="0.25">
      <c r="AP366">
        <v>0.35699999999999998</v>
      </c>
      <c r="AQ366">
        <f>-2/(1+EXP($AQ$6*($AQ$7-AP366)))+1</f>
        <v>0.93352345094184008</v>
      </c>
    </row>
    <row r="367" spans="42:43" x14ac:dyDescent="0.25">
      <c r="AP367">
        <v>0.35799999999999998</v>
      </c>
      <c r="AQ367">
        <f>-2/(1+EXP($AQ$6*($AQ$7-AP367)))+1</f>
        <v>0.93310444578461993</v>
      </c>
    </row>
    <row r="368" spans="42:43" x14ac:dyDescent="0.25">
      <c r="AP368">
        <v>0.35899999999999999</v>
      </c>
      <c r="AQ368">
        <f>-2/(1+EXP($AQ$6*($AQ$7-AP368)))+1</f>
        <v>0.93268289156487705</v>
      </c>
    </row>
    <row r="369" spans="42:43" x14ac:dyDescent="0.25">
      <c r="AP369">
        <v>0.36</v>
      </c>
      <c r="AQ369">
        <f>-2/(1+EXP($AQ$6*($AQ$7-AP369)))+1</f>
        <v>0.93225877393725165</v>
      </c>
    </row>
    <row r="370" spans="42:43" x14ac:dyDescent="0.25">
      <c r="AP370">
        <v>0.36099999999999999</v>
      </c>
      <c r="AQ370">
        <f>-2/(1+EXP($AQ$6*($AQ$7-AP370)))+1</f>
        <v>0.93183207849035277</v>
      </c>
    </row>
    <row r="371" spans="42:43" x14ac:dyDescent="0.25">
      <c r="AP371">
        <v>0.36199999999999999</v>
      </c>
      <c r="AQ371">
        <f>-2/(1+EXP($AQ$6*($AQ$7-AP371)))+1</f>
        <v>0.93140279074664512</v>
      </c>
    </row>
    <row r="372" spans="42:43" x14ac:dyDescent="0.25">
      <c r="AP372">
        <v>0.36299999999999999</v>
      </c>
      <c r="AQ372">
        <f>-2/(1+EXP($AQ$6*($AQ$7-AP372)))+1</f>
        <v>0.93097089616233875</v>
      </c>
    </row>
    <row r="373" spans="42:43" x14ac:dyDescent="0.25">
      <c r="AP373">
        <v>0.36399999999999999</v>
      </c>
      <c r="AQ373">
        <f>-2/(1+EXP($AQ$6*($AQ$7-AP373)))+1</f>
        <v>0.93053638012728213</v>
      </c>
    </row>
    <row r="374" spans="42:43" x14ac:dyDescent="0.25">
      <c r="AP374">
        <v>0.36499999999999999</v>
      </c>
      <c r="AQ374">
        <f>-2/(1+EXP($AQ$6*($AQ$7-AP374)))+1</f>
        <v>0.93009922796485722</v>
      </c>
    </row>
    <row r="375" spans="42:43" x14ac:dyDescent="0.25">
      <c r="AP375">
        <v>0.36599999999999999</v>
      </c>
      <c r="AQ375">
        <f>-2/(1+EXP($AQ$6*($AQ$7-AP375)))+1</f>
        <v>0.92965942493187725</v>
      </c>
    </row>
    <row r="376" spans="42:43" x14ac:dyDescent="0.25">
      <c r="AP376">
        <v>0.36699999999999999</v>
      </c>
      <c r="AQ376">
        <f>-2/(1+EXP($AQ$6*($AQ$7-AP376)))+1</f>
        <v>0.92921695621848865</v>
      </c>
    </row>
    <row r="377" spans="42:43" x14ac:dyDescent="0.25">
      <c r="AP377">
        <v>0.36799999999999999</v>
      </c>
      <c r="AQ377">
        <f>-2/(1+EXP($AQ$6*($AQ$7-AP377)))+1</f>
        <v>0.92877180694807393</v>
      </c>
    </row>
    <row r="378" spans="42:43" x14ac:dyDescent="0.25">
      <c r="AP378">
        <v>0.36899999999999999</v>
      </c>
      <c r="AQ378">
        <f>-2/(1+EXP($AQ$6*($AQ$7-AP378)))+1</f>
        <v>0.92832396217715907</v>
      </c>
    </row>
    <row r="379" spans="42:43" x14ac:dyDescent="0.25">
      <c r="AP379">
        <v>0.37</v>
      </c>
      <c r="AQ379">
        <f>-2/(1+EXP($AQ$6*($AQ$7-AP379)))+1</f>
        <v>0.92787340689532372</v>
      </c>
    </row>
    <row r="380" spans="42:43" x14ac:dyDescent="0.25">
      <c r="AP380">
        <v>0.371</v>
      </c>
      <c r="AQ380">
        <f>-2/(1+EXP($AQ$6*($AQ$7-AP380)))+1</f>
        <v>0.92742012602511315</v>
      </c>
    </row>
    <row r="381" spans="42:43" x14ac:dyDescent="0.25">
      <c r="AP381">
        <v>0.372</v>
      </c>
      <c r="AQ381">
        <f>-2/(1+EXP($AQ$6*($AQ$7-AP381)))+1</f>
        <v>0.92696410442195531</v>
      </c>
    </row>
    <row r="382" spans="42:43" x14ac:dyDescent="0.25">
      <c r="AP382">
        <v>0.373</v>
      </c>
      <c r="AQ382">
        <f>-2/(1+EXP($AQ$6*($AQ$7-AP382)))+1</f>
        <v>0.92650532687407949</v>
      </c>
    </row>
    <row r="383" spans="42:43" x14ac:dyDescent="0.25">
      <c r="AP383">
        <v>0.374</v>
      </c>
      <c r="AQ383">
        <f>-2/(1+EXP($AQ$6*($AQ$7-AP383)))+1</f>
        <v>0.92604377810243876</v>
      </c>
    </row>
    <row r="384" spans="42:43" x14ac:dyDescent="0.25">
      <c r="AP384">
        <v>0.375</v>
      </c>
      <c r="AQ384">
        <f>-2/(1+EXP($AQ$6*($AQ$7-AP384)))+1</f>
        <v>0.92557944276063597</v>
      </c>
    </row>
    <row r="385" spans="42:43" x14ac:dyDescent="0.25">
      <c r="AP385">
        <v>0.376</v>
      </c>
      <c r="AQ385">
        <f>-2/(1+EXP($AQ$6*($AQ$7-AP385)))+1</f>
        <v>0.92511230543485257</v>
      </c>
    </row>
    <row r="386" spans="42:43" x14ac:dyDescent="0.25">
      <c r="AP386">
        <v>0.377</v>
      </c>
      <c r="AQ386">
        <f>-2/(1+EXP($AQ$6*($AQ$7-AP386)))+1</f>
        <v>0.92464235064378086</v>
      </c>
    </row>
    <row r="387" spans="42:43" x14ac:dyDescent="0.25">
      <c r="AP387">
        <v>0.378</v>
      </c>
      <c r="AQ387">
        <f>-2/(1+EXP($AQ$6*($AQ$7-AP387)))+1</f>
        <v>0.92416956283856033</v>
      </c>
    </row>
    <row r="388" spans="42:43" x14ac:dyDescent="0.25">
      <c r="AP388">
        <v>0.379</v>
      </c>
      <c r="AQ388">
        <f>-2/(1+EXP($AQ$6*($AQ$7-AP388)))+1</f>
        <v>0.92369392640271653</v>
      </c>
    </row>
    <row r="389" spans="42:43" x14ac:dyDescent="0.25">
      <c r="AP389">
        <v>0.38</v>
      </c>
      <c r="AQ389">
        <f>-2/(1+EXP($AQ$6*($AQ$7-AP389)))+1</f>
        <v>0.92321542565210424</v>
      </c>
    </row>
    <row r="390" spans="42:43" x14ac:dyDescent="0.25">
      <c r="AP390">
        <v>0.38100000000000001</v>
      </c>
      <c r="AQ390">
        <f>-2/(1+EXP($AQ$6*($AQ$7-AP390)))+1</f>
        <v>0.92273404483485388</v>
      </c>
    </row>
    <row r="391" spans="42:43" x14ac:dyDescent="0.25">
      <c r="AP391">
        <v>0.38200000000000001</v>
      </c>
      <c r="AQ391">
        <f>-2/(1+EXP($AQ$6*($AQ$7-AP391)))+1</f>
        <v>0.92224976813132153</v>
      </c>
    </row>
    <row r="392" spans="42:43" x14ac:dyDescent="0.25">
      <c r="AP392">
        <v>0.38300000000000001</v>
      </c>
      <c r="AQ392">
        <f>-2/(1+EXP($AQ$6*($AQ$7-AP392)))+1</f>
        <v>0.92176257965404351</v>
      </c>
    </row>
    <row r="393" spans="42:43" x14ac:dyDescent="0.25">
      <c r="AP393">
        <v>0.38400000000000001</v>
      </c>
      <c r="AQ393">
        <f>-2/(1+EXP($AQ$6*($AQ$7-AP393)))+1</f>
        <v>0.92127246344769309</v>
      </c>
    </row>
    <row r="394" spans="42:43" x14ac:dyDescent="0.25">
      <c r="AP394">
        <v>0.38500000000000001</v>
      </c>
      <c r="AQ394">
        <f>-2/(1+EXP($AQ$6*($AQ$7-AP394)))+1</f>
        <v>0.92077940348904264</v>
      </c>
    </row>
    <row r="395" spans="42:43" x14ac:dyDescent="0.25">
      <c r="AP395">
        <v>0.38600000000000001</v>
      </c>
      <c r="AQ395">
        <f>-2/(1+EXP($AQ$6*($AQ$7-AP395)))+1</f>
        <v>0.92028338368692886</v>
      </c>
    </row>
    <row r="396" spans="42:43" x14ac:dyDescent="0.25">
      <c r="AP396">
        <v>0.38700000000000001</v>
      </c>
      <c r="AQ396">
        <f>-2/(1+EXP($AQ$6*($AQ$7-AP396)))+1</f>
        <v>0.91978438788222239</v>
      </c>
    </row>
    <row r="397" spans="42:43" x14ac:dyDescent="0.25">
      <c r="AP397">
        <v>0.38800000000000001</v>
      </c>
      <c r="AQ397">
        <f>-2/(1+EXP($AQ$6*($AQ$7-AP397)))+1</f>
        <v>0.9192823998478008</v>
      </c>
    </row>
    <row r="398" spans="42:43" x14ac:dyDescent="0.25">
      <c r="AP398">
        <v>0.38900000000000001</v>
      </c>
      <c r="AQ398">
        <f>-2/(1+EXP($AQ$6*($AQ$7-AP398)))+1</f>
        <v>0.91877740328852653</v>
      </c>
    </row>
    <row r="399" spans="42:43" x14ac:dyDescent="0.25">
      <c r="AP399">
        <v>0.39</v>
      </c>
      <c r="AQ399">
        <f>-2/(1+EXP($AQ$6*($AQ$7-AP399)))+1</f>
        <v>0.9182693818412283</v>
      </c>
    </row>
    <row r="400" spans="42:43" x14ac:dyDescent="0.25">
      <c r="AP400">
        <v>0.39100000000000001</v>
      </c>
      <c r="AQ400">
        <f>-2/(1+EXP($AQ$6*($AQ$7-AP400)))+1</f>
        <v>0.91775831907468697</v>
      </c>
    </row>
    <row r="401" spans="42:43" x14ac:dyDescent="0.25">
      <c r="AP401">
        <v>0.39200000000000002</v>
      </c>
      <c r="AQ401">
        <f>-2/(1+EXP($AQ$6*($AQ$7-AP401)))+1</f>
        <v>0.91724419848962591</v>
      </c>
    </row>
    <row r="402" spans="42:43" x14ac:dyDescent="0.25">
      <c r="AP402">
        <v>0.39300000000000002</v>
      </c>
      <c r="AQ402">
        <f>-2/(1+EXP($AQ$6*($AQ$7-AP402)))+1</f>
        <v>0.91672700351870484</v>
      </c>
    </row>
    <row r="403" spans="42:43" x14ac:dyDescent="0.25">
      <c r="AP403">
        <v>0.39400000000000002</v>
      </c>
      <c r="AQ403">
        <f>-2/(1+EXP($AQ$6*($AQ$7-AP403)))+1</f>
        <v>0.91620671752651972</v>
      </c>
    </row>
    <row r="404" spans="42:43" x14ac:dyDescent="0.25">
      <c r="AP404">
        <v>0.39500000000000002</v>
      </c>
      <c r="AQ404">
        <f>-2/(1+EXP($AQ$6*($AQ$7-AP404)))+1</f>
        <v>0.91568332380960493</v>
      </c>
    </row>
    <row r="405" spans="42:43" x14ac:dyDescent="0.25">
      <c r="AP405">
        <v>0.39600000000000002</v>
      </c>
      <c r="AQ405">
        <f>-2/(1+EXP($AQ$6*($AQ$7-AP405)))+1</f>
        <v>0.91515680559644197</v>
      </c>
    </row>
    <row r="406" spans="42:43" x14ac:dyDescent="0.25">
      <c r="AP406">
        <v>0.39700000000000002</v>
      </c>
      <c r="AQ406">
        <f>-2/(1+EXP($AQ$6*($AQ$7-AP406)))+1</f>
        <v>0.91462714604747153</v>
      </c>
    </row>
    <row r="407" spans="42:43" x14ac:dyDescent="0.25">
      <c r="AP407">
        <v>0.39800000000000002</v>
      </c>
      <c r="AQ407">
        <f>-2/(1+EXP($AQ$6*($AQ$7-AP407)))+1</f>
        <v>0.91409432825511083</v>
      </c>
    </row>
    <row r="408" spans="42:43" x14ac:dyDescent="0.25">
      <c r="AP408">
        <v>0.39900000000000002</v>
      </c>
      <c r="AQ408">
        <f>-2/(1+EXP($AQ$6*($AQ$7-AP408)))+1</f>
        <v>0.91355833524377528</v>
      </c>
    </row>
    <row r="409" spans="42:43" x14ac:dyDescent="0.25">
      <c r="AP409">
        <v>0.4</v>
      </c>
      <c r="AQ409">
        <f>-2/(1+EXP($AQ$6*($AQ$7-AP409)))+1</f>
        <v>0.91301914996990508</v>
      </c>
    </row>
    <row r="410" spans="42:43" x14ac:dyDescent="0.25">
      <c r="AP410">
        <v>0.40100000000000002</v>
      </c>
      <c r="AQ410">
        <f>-2/(1+EXP($AQ$6*($AQ$7-AP410)))+1</f>
        <v>0.9124767553219969</v>
      </c>
    </row>
    <row r="411" spans="42:43" x14ac:dyDescent="0.25">
      <c r="AP411">
        <v>0.40200000000000002</v>
      </c>
      <c r="AQ411">
        <f>-2/(1+EXP($AQ$6*($AQ$7-AP411)))+1</f>
        <v>0.9119311341206402</v>
      </c>
    </row>
    <row r="412" spans="42:43" x14ac:dyDescent="0.25">
      <c r="AP412">
        <v>0.40300000000000002</v>
      </c>
      <c r="AQ412">
        <f>-2/(1+EXP($AQ$6*($AQ$7-AP412)))+1</f>
        <v>0.91138226911855891</v>
      </c>
    </row>
    <row r="413" spans="42:43" x14ac:dyDescent="0.25">
      <c r="AP413">
        <v>0.40400000000000003</v>
      </c>
      <c r="AQ413">
        <f>-2/(1+EXP($AQ$6*($AQ$7-AP413)))+1</f>
        <v>0.91083014300065757</v>
      </c>
    </row>
    <row r="414" spans="42:43" x14ac:dyDescent="0.25">
      <c r="AP414">
        <v>0.40500000000000003</v>
      </c>
      <c r="AQ414">
        <f>-2/(1+EXP($AQ$6*($AQ$7-AP414)))+1</f>
        <v>0.91027473838407302</v>
      </c>
    </row>
    <row r="415" spans="42:43" x14ac:dyDescent="0.25">
      <c r="AP415">
        <v>0.40600000000000003</v>
      </c>
      <c r="AQ415">
        <f>-2/(1+EXP($AQ$6*($AQ$7-AP415)))+1</f>
        <v>0.90971603781823185</v>
      </c>
    </row>
    <row r="416" spans="42:43" x14ac:dyDescent="0.25">
      <c r="AP416">
        <v>0.40699999999999997</v>
      </c>
      <c r="AQ416">
        <f>-2/(1+EXP($AQ$6*($AQ$7-AP416)))+1</f>
        <v>0.90915402378491161</v>
      </c>
    </row>
    <row r="417" spans="42:43" x14ac:dyDescent="0.25">
      <c r="AP417">
        <v>0.40799999999999997</v>
      </c>
      <c r="AQ417">
        <f>-2/(1+EXP($AQ$6*($AQ$7-AP417)))+1</f>
        <v>0.90858867869830895</v>
      </c>
    </row>
    <row r="418" spans="42:43" x14ac:dyDescent="0.25">
      <c r="AP418">
        <v>0.40899999999999997</v>
      </c>
      <c r="AQ418">
        <f>-2/(1+EXP($AQ$6*($AQ$7-AP418)))+1</f>
        <v>0.90801998490511249</v>
      </c>
    </row>
    <row r="419" spans="42:43" x14ac:dyDescent="0.25">
      <c r="AP419">
        <v>0.41</v>
      </c>
      <c r="AQ419">
        <f>-2/(1+EXP($AQ$6*($AQ$7-AP419)))+1</f>
        <v>0.90744792468458124</v>
      </c>
    </row>
    <row r="420" spans="42:43" x14ac:dyDescent="0.25">
      <c r="AP420">
        <v>0.41099999999999998</v>
      </c>
      <c r="AQ420">
        <f>-2/(1+EXP($AQ$6*($AQ$7-AP420)))+1</f>
        <v>0.9068724802486281</v>
      </c>
    </row>
    <row r="421" spans="42:43" x14ac:dyDescent="0.25">
      <c r="AP421">
        <v>0.41199999999999998</v>
      </c>
      <c r="AQ421">
        <f>-2/(1+EXP($AQ$6*($AQ$7-AP421)))+1</f>
        <v>0.90629363374191019</v>
      </c>
    </row>
    <row r="422" spans="42:43" x14ac:dyDescent="0.25">
      <c r="AP422">
        <v>0.41299999999999998</v>
      </c>
      <c r="AQ422">
        <f>-2/(1+EXP($AQ$6*($AQ$7-AP422)))+1</f>
        <v>0.90571136724192391</v>
      </c>
    </row>
    <row r="423" spans="42:43" x14ac:dyDescent="0.25">
      <c r="AP423">
        <v>0.41399999999999998</v>
      </c>
      <c r="AQ423">
        <f>-2/(1+EXP($AQ$6*($AQ$7-AP423)))+1</f>
        <v>0.905125662759106</v>
      </c>
    </row>
    <row r="424" spans="42:43" x14ac:dyDescent="0.25">
      <c r="AP424">
        <v>0.41499999999999998</v>
      </c>
      <c r="AQ424">
        <f>-2/(1+EXP($AQ$6*($AQ$7-AP424)))+1</f>
        <v>0.90453650223694082</v>
      </c>
    </row>
    <row r="425" spans="42:43" x14ac:dyDescent="0.25">
      <c r="AP425">
        <v>0.41599999999999998</v>
      </c>
      <c r="AQ425">
        <f>-2/(1+EXP($AQ$6*($AQ$7-AP425)))+1</f>
        <v>0.90394386755207312</v>
      </c>
    </row>
    <row r="426" spans="42:43" x14ac:dyDescent="0.25">
      <c r="AP426">
        <v>0.41699999999999998</v>
      </c>
      <c r="AQ426">
        <f>-2/(1+EXP($AQ$6*($AQ$7-AP426)))+1</f>
        <v>0.90334774051442701</v>
      </c>
    </row>
    <row r="427" spans="42:43" x14ac:dyDescent="0.25">
      <c r="AP427">
        <v>0.41799999999999998</v>
      </c>
      <c r="AQ427">
        <f>-2/(1+EXP($AQ$6*($AQ$7-AP427)))+1</f>
        <v>0.90274810286733109</v>
      </c>
    </row>
    <row r="428" spans="42:43" x14ac:dyDescent="0.25">
      <c r="AP428">
        <v>0.41899999999999998</v>
      </c>
      <c r="AQ428">
        <f>-2/(1+EXP($AQ$6*($AQ$7-AP428)))+1</f>
        <v>0.90214493628765002</v>
      </c>
    </row>
    <row r="429" spans="42:43" x14ac:dyDescent="0.25">
      <c r="AP429">
        <v>0.42</v>
      </c>
      <c r="AQ429">
        <f>-2/(1+EXP($AQ$6*($AQ$7-AP429)))+1</f>
        <v>0.90153822238592152</v>
      </c>
    </row>
    <row r="430" spans="42:43" x14ac:dyDescent="0.25">
      <c r="AP430">
        <v>0.42099999999999999</v>
      </c>
      <c r="AQ430">
        <f>-2/(1+EXP($AQ$6*($AQ$7-AP430)))+1</f>
        <v>0.90092794270650067</v>
      </c>
    </row>
    <row r="431" spans="42:43" x14ac:dyDescent="0.25">
      <c r="AP431">
        <v>0.42199999999999999</v>
      </c>
      <c r="AQ431">
        <f>-2/(1+EXP($AQ$6*($AQ$7-AP431)))+1</f>
        <v>0.90031407872770985</v>
      </c>
    </row>
    <row r="432" spans="42:43" x14ac:dyDescent="0.25">
      <c r="AP432">
        <v>0.42299999999999999</v>
      </c>
      <c r="AQ432">
        <f>-2/(1+EXP($AQ$6*($AQ$7-AP432)))+1</f>
        <v>0.89969661186199601</v>
      </c>
    </row>
    <row r="433" spans="42:43" x14ac:dyDescent="0.25">
      <c r="AP433">
        <v>0.42399999999999999</v>
      </c>
      <c r="AQ433">
        <f>-2/(1+EXP($AQ$6*($AQ$7-AP433)))+1</f>
        <v>0.8990755234560931</v>
      </c>
    </row>
    <row r="434" spans="42:43" x14ac:dyDescent="0.25">
      <c r="AP434">
        <v>0.42499999999999999</v>
      </c>
      <c r="AQ434">
        <f>-2/(1+EXP($AQ$6*($AQ$7-AP434)))+1</f>
        <v>0.89845079479119294</v>
      </c>
    </row>
    <row r="435" spans="42:43" x14ac:dyDescent="0.25">
      <c r="AP435">
        <v>0.42599999999999999</v>
      </c>
      <c r="AQ435">
        <f>-2/(1+EXP($AQ$6*($AQ$7-AP435)))+1</f>
        <v>0.89782240708312155</v>
      </c>
    </row>
    <row r="436" spans="42:43" x14ac:dyDescent="0.25">
      <c r="AP436">
        <v>0.42699999999999999</v>
      </c>
      <c r="AQ436">
        <f>-2/(1+EXP($AQ$6*($AQ$7-AP436)))+1</f>
        <v>0.89719034148252275</v>
      </c>
    </row>
    <row r="437" spans="42:43" x14ac:dyDescent="0.25">
      <c r="AP437">
        <v>0.42799999999999999</v>
      </c>
      <c r="AQ437">
        <f>-2/(1+EXP($AQ$6*($AQ$7-AP437)))+1</f>
        <v>0.89655457907504832</v>
      </c>
    </row>
    <row r="438" spans="42:43" x14ac:dyDescent="0.25">
      <c r="AP438">
        <v>0.42899999999999999</v>
      </c>
      <c r="AQ438">
        <f>-2/(1+EXP($AQ$6*($AQ$7-AP438)))+1</f>
        <v>0.8959151008815559</v>
      </c>
    </row>
    <row r="439" spans="42:43" x14ac:dyDescent="0.25">
      <c r="AP439">
        <v>0.43</v>
      </c>
      <c r="AQ439">
        <f>-2/(1+EXP($AQ$6*($AQ$7-AP439)))+1</f>
        <v>0.89527188785831291</v>
      </c>
    </row>
    <row r="440" spans="42:43" x14ac:dyDescent="0.25">
      <c r="AP440">
        <v>0.43099999999999999</v>
      </c>
      <c r="AQ440">
        <f>-2/(1+EXP($AQ$6*($AQ$7-AP440)))+1</f>
        <v>0.89462492089720858</v>
      </c>
    </row>
    <row r="441" spans="42:43" x14ac:dyDescent="0.25">
      <c r="AP441">
        <v>0.432</v>
      </c>
      <c r="AQ441">
        <f>-2/(1+EXP($AQ$6*($AQ$7-AP441)))+1</f>
        <v>0.89397418082597235</v>
      </c>
    </row>
    <row r="442" spans="42:43" x14ac:dyDescent="0.25">
      <c r="AP442">
        <v>0.433</v>
      </c>
      <c r="AQ442">
        <f>-2/(1+EXP($AQ$6*($AQ$7-AP442)))+1</f>
        <v>0.89331964840840072</v>
      </c>
    </row>
    <row r="443" spans="42:43" x14ac:dyDescent="0.25">
      <c r="AP443">
        <v>0.434</v>
      </c>
      <c r="AQ443">
        <f>-2/(1+EXP($AQ$6*($AQ$7-AP443)))+1</f>
        <v>0.89266130434458968</v>
      </c>
    </row>
    <row r="444" spans="42:43" x14ac:dyDescent="0.25">
      <c r="AP444">
        <v>0.435</v>
      </c>
      <c r="AQ444">
        <f>-2/(1+EXP($AQ$6*($AQ$7-AP444)))+1</f>
        <v>0.89199912927117686</v>
      </c>
    </row>
    <row r="445" spans="42:43" x14ac:dyDescent="0.25">
      <c r="AP445">
        <v>0.436</v>
      </c>
      <c r="AQ445">
        <f>-2/(1+EXP($AQ$6*($AQ$7-AP445)))+1</f>
        <v>0.89133310376158914</v>
      </c>
    </row>
    <row r="446" spans="42:43" x14ac:dyDescent="0.25">
      <c r="AP446">
        <v>0.437</v>
      </c>
      <c r="AQ446">
        <f>-2/(1+EXP($AQ$6*($AQ$7-AP446)))+1</f>
        <v>0.89066320832629986</v>
      </c>
    </row>
    <row r="447" spans="42:43" x14ac:dyDescent="0.25">
      <c r="AP447">
        <v>0.438</v>
      </c>
      <c r="AQ447">
        <f>-2/(1+EXP($AQ$6*($AQ$7-AP447)))+1</f>
        <v>0.88998942341309162</v>
      </c>
    </row>
    <row r="448" spans="42:43" x14ac:dyDescent="0.25">
      <c r="AP448">
        <v>0.439</v>
      </c>
      <c r="AQ448">
        <f>-2/(1+EXP($AQ$6*($AQ$7-AP448)))+1</f>
        <v>0.88931172940732928</v>
      </c>
    </row>
    <row r="449" spans="42:43" x14ac:dyDescent="0.25">
      <c r="AP449">
        <v>0.44</v>
      </c>
      <c r="AQ449">
        <f>-2/(1+EXP($AQ$6*($AQ$7-AP449)))+1</f>
        <v>0.88863010663223851</v>
      </c>
    </row>
    <row r="450" spans="42:43" x14ac:dyDescent="0.25">
      <c r="AP450">
        <v>0.441</v>
      </c>
      <c r="AQ450">
        <f>-2/(1+EXP($AQ$6*($AQ$7-AP450)))+1</f>
        <v>0.88794453534919437</v>
      </c>
    </row>
    <row r="451" spans="42:43" x14ac:dyDescent="0.25">
      <c r="AP451">
        <v>0.442</v>
      </c>
      <c r="AQ451">
        <f>-2/(1+EXP($AQ$6*($AQ$7-AP451)))+1</f>
        <v>0.88725499575801658</v>
      </c>
    </row>
    <row r="452" spans="42:43" x14ac:dyDescent="0.25">
      <c r="AP452">
        <v>0.443</v>
      </c>
      <c r="AQ452">
        <f>-2/(1+EXP($AQ$6*($AQ$7-AP452)))+1</f>
        <v>0.88656146799727376</v>
      </c>
    </row>
    <row r="453" spans="42:43" x14ac:dyDescent="0.25">
      <c r="AP453">
        <v>0.44400000000000001</v>
      </c>
      <c r="AQ453">
        <f>-2/(1+EXP($AQ$6*($AQ$7-AP453)))+1</f>
        <v>0.88586393214459525</v>
      </c>
    </row>
    <row r="454" spans="42:43" x14ac:dyDescent="0.25">
      <c r="AP454">
        <v>0.44500000000000001</v>
      </c>
      <c r="AQ454">
        <f>-2/(1+EXP($AQ$6*($AQ$7-AP454)))+1</f>
        <v>0.88516236821699235</v>
      </c>
    </row>
    <row r="455" spans="42:43" x14ac:dyDescent="0.25">
      <c r="AP455">
        <v>0.44600000000000001</v>
      </c>
      <c r="AQ455">
        <f>-2/(1+EXP($AQ$6*($AQ$7-AP455)))+1</f>
        <v>0.88445675617118658</v>
      </c>
    </row>
    <row r="456" spans="42:43" x14ac:dyDescent="0.25">
      <c r="AP456">
        <v>0.44700000000000001</v>
      </c>
      <c r="AQ456">
        <f>-2/(1+EXP($AQ$6*($AQ$7-AP456)))+1</f>
        <v>0.88374707590394752</v>
      </c>
    </row>
    <row r="457" spans="42:43" x14ac:dyDescent="0.25">
      <c r="AP457">
        <v>0.44800000000000001</v>
      </c>
      <c r="AQ457">
        <f>-2/(1+EXP($AQ$6*($AQ$7-AP457)))+1</f>
        <v>0.88303330725243911</v>
      </c>
    </row>
    <row r="458" spans="42:43" x14ac:dyDescent="0.25">
      <c r="AP458">
        <v>0.44900000000000001</v>
      </c>
      <c r="AQ458">
        <f>-2/(1+EXP($AQ$6*($AQ$7-AP458)))+1</f>
        <v>0.88231542999457446</v>
      </c>
    </row>
    <row r="459" spans="42:43" x14ac:dyDescent="0.25">
      <c r="AP459">
        <v>0.45</v>
      </c>
      <c r="AQ459">
        <f>-2/(1+EXP($AQ$6*($AQ$7-AP459)))+1</f>
        <v>0.88159342384937911</v>
      </c>
    </row>
    <row r="460" spans="42:43" x14ac:dyDescent="0.25">
      <c r="AP460">
        <v>0.45100000000000001</v>
      </c>
      <c r="AQ460">
        <f>-2/(1+EXP($AQ$6*($AQ$7-AP460)))+1</f>
        <v>0.8808672684773643</v>
      </c>
    </row>
    <row r="461" spans="42:43" x14ac:dyDescent="0.25">
      <c r="AP461">
        <v>0.45200000000000001</v>
      </c>
      <c r="AQ461">
        <f>-2/(1+EXP($AQ$6*($AQ$7-AP461)))+1</f>
        <v>0.88013694348090765</v>
      </c>
    </row>
    <row r="462" spans="42:43" x14ac:dyDescent="0.25">
      <c r="AP462">
        <v>0.45300000000000001</v>
      </c>
      <c r="AQ462">
        <f>-2/(1+EXP($AQ$6*($AQ$7-AP462)))+1</f>
        <v>0.87940242840464466</v>
      </c>
    </row>
    <row r="463" spans="42:43" x14ac:dyDescent="0.25">
      <c r="AP463">
        <v>0.45400000000000001</v>
      </c>
      <c r="AQ463">
        <f>-2/(1+EXP($AQ$6*($AQ$7-AP463)))+1</f>
        <v>0.87866370273586791</v>
      </c>
    </row>
    <row r="464" spans="42:43" x14ac:dyDescent="0.25">
      <c r="AP464">
        <v>0.45500000000000002</v>
      </c>
      <c r="AQ464">
        <f>-2/(1+EXP($AQ$6*($AQ$7-AP464)))+1</f>
        <v>0.87792074590493596</v>
      </c>
    </row>
    <row r="465" spans="42:43" x14ac:dyDescent="0.25">
      <c r="AP465">
        <v>0.45600000000000002</v>
      </c>
      <c r="AQ465">
        <f>-2/(1+EXP($AQ$6*($AQ$7-AP465)))+1</f>
        <v>0.87717353728569236</v>
      </c>
    </row>
    <row r="466" spans="42:43" x14ac:dyDescent="0.25">
      <c r="AP466">
        <v>0.45700000000000002</v>
      </c>
      <c r="AQ466">
        <f>-2/(1+EXP($AQ$6*($AQ$7-AP466)))+1</f>
        <v>0.87642205619589297</v>
      </c>
    </row>
    <row r="467" spans="42:43" x14ac:dyDescent="0.25">
      <c r="AP467">
        <v>0.45800000000000002</v>
      </c>
      <c r="AQ467">
        <f>-2/(1+EXP($AQ$6*($AQ$7-AP467)))+1</f>
        <v>0.87566628189764351</v>
      </c>
    </row>
    <row r="468" spans="42:43" x14ac:dyDescent="0.25">
      <c r="AP468">
        <v>0.45900000000000002</v>
      </c>
      <c r="AQ468">
        <f>-2/(1+EXP($AQ$6*($AQ$7-AP468)))+1</f>
        <v>0.87490619359784616</v>
      </c>
    </row>
    <row r="469" spans="42:43" x14ac:dyDescent="0.25">
      <c r="AP469">
        <v>0.46</v>
      </c>
      <c r="AQ469">
        <f>-2/(1+EXP($AQ$6*($AQ$7-AP469)))+1</f>
        <v>0.87414177044865715</v>
      </c>
    </row>
    <row r="470" spans="42:43" x14ac:dyDescent="0.25">
      <c r="AP470">
        <v>0.46100000000000002</v>
      </c>
      <c r="AQ470">
        <f>-2/(1+EXP($AQ$6*($AQ$7-AP470)))+1</f>
        <v>0.87337299154795234</v>
      </c>
    </row>
    <row r="471" spans="42:43" x14ac:dyDescent="0.25">
      <c r="AP471">
        <v>0.46200000000000002</v>
      </c>
      <c r="AQ471">
        <f>-2/(1+EXP($AQ$6*($AQ$7-AP471)))+1</f>
        <v>0.87259983593980417</v>
      </c>
    </row>
    <row r="472" spans="42:43" x14ac:dyDescent="0.25">
      <c r="AP472">
        <v>0.46300000000000002</v>
      </c>
      <c r="AQ472">
        <f>-2/(1+EXP($AQ$6*($AQ$7-AP472)))+1</f>
        <v>0.87182228261496808</v>
      </c>
    </row>
    <row r="473" spans="42:43" x14ac:dyDescent="0.25">
      <c r="AP473">
        <v>0.46400000000000002</v>
      </c>
      <c r="AQ473">
        <f>-2/(1+EXP($AQ$6*($AQ$7-AP473)))+1</f>
        <v>0.87104031051137853</v>
      </c>
    </row>
    <row r="474" spans="42:43" x14ac:dyDescent="0.25">
      <c r="AP474">
        <v>0.46500000000000002</v>
      </c>
      <c r="AQ474">
        <f>-2/(1+EXP($AQ$6*($AQ$7-AP474)))+1</f>
        <v>0.87025389851465651</v>
      </c>
    </row>
    <row r="475" spans="42:43" x14ac:dyDescent="0.25">
      <c r="AP475">
        <v>0.46600000000000003</v>
      </c>
      <c r="AQ475">
        <f>-2/(1+EXP($AQ$6*($AQ$7-AP475)))+1</f>
        <v>0.86946302545862586</v>
      </c>
    </row>
    <row r="476" spans="42:43" x14ac:dyDescent="0.25">
      <c r="AP476">
        <v>0.46700000000000003</v>
      </c>
      <c r="AQ476">
        <f>-2/(1+EXP($AQ$6*($AQ$7-AP476)))+1</f>
        <v>0.86866767012584101</v>
      </c>
    </row>
    <row r="477" spans="42:43" x14ac:dyDescent="0.25">
      <c r="AP477">
        <v>0.46800000000000003</v>
      </c>
      <c r="AQ477">
        <f>-2/(1+EXP($AQ$6*($AQ$7-AP477)))+1</f>
        <v>0.86786781124812462</v>
      </c>
    </row>
    <row r="478" spans="42:43" x14ac:dyDescent="0.25">
      <c r="AP478">
        <v>0.46899999999999997</v>
      </c>
      <c r="AQ478">
        <f>-2/(1+EXP($AQ$6*($AQ$7-AP478)))+1</f>
        <v>0.86706342750711651</v>
      </c>
    </row>
    <row r="479" spans="42:43" x14ac:dyDescent="0.25">
      <c r="AP479">
        <v>0.47</v>
      </c>
      <c r="AQ479">
        <f>-2/(1+EXP($AQ$6*($AQ$7-AP479)))+1</f>
        <v>0.86625449753483164</v>
      </c>
    </row>
    <row r="480" spans="42:43" x14ac:dyDescent="0.25">
      <c r="AP480">
        <v>0.47099999999999997</v>
      </c>
      <c r="AQ480">
        <f>-2/(1+EXP($AQ$6*($AQ$7-AP480)))+1</f>
        <v>0.86544099991423107</v>
      </c>
    </row>
    <row r="481" spans="42:43" x14ac:dyDescent="0.25">
      <c r="AP481">
        <v>0.47199999999999998</v>
      </c>
      <c r="AQ481">
        <f>-2/(1+EXP($AQ$6*($AQ$7-AP481)))+1</f>
        <v>0.86462291317980211</v>
      </c>
    </row>
    <row r="482" spans="42:43" x14ac:dyDescent="0.25">
      <c r="AP482">
        <v>0.47299999999999998</v>
      </c>
      <c r="AQ482">
        <f>-2/(1+EXP($AQ$6*($AQ$7-AP482)))+1</f>
        <v>0.86380021581814992</v>
      </c>
    </row>
    <row r="483" spans="42:43" x14ac:dyDescent="0.25">
      <c r="AP483">
        <v>0.47399999999999998</v>
      </c>
      <c r="AQ483">
        <f>-2/(1+EXP($AQ$6*($AQ$7-AP483)))+1</f>
        <v>0.86297288626860047</v>
      </c>
    </row>
    <row r="484" spans="42:43" x14ac:dyDescent="0.25">
      <c r="AP484">
        <v>0.47499999999999998</v>
      </c>
      <c r="AQ484">
        <f>-2/(1+EXP($AQ$6*($AQ$7-AP484)))+1</f>
        <v>0.86214090292381385</v>
      </c>
    </row>
    <row r="485" spans="42:43" x14ac:dyDescent="0.25">
      <c r="AP485">
        <v>0.47599999999999998</v>
      </c>
      <c r="AQ485">
        <f>-2/(1+EXP($AQ$6*($AQ$7-AP485)))+1</f>
        <v>0.86130424413040962</v>
      </c>
    </row>
    <row r="486" spans="42:43" x14ac:dyDescent="0.25">
      <c r="AP486">
        <v>0.47699999999999998</v>
      </c>
      <c r="AQ486">
        <f>-2/(1+EXP($AQ$6*($AQ$7-AP486)))+1</f>
        <v>0.86046288818960348</v>
      </c>
    </row>
    <row r="487" spans="42:43" x14ac:dyDescent="0.25">
      <c r="AP487">
        <v>0.47799999999999998</v>
      </c>
      <c r="AQ487">
        <f>-2/(1+EXP($AQ$6*($AQ$7-AP487)))+1</f>
        <v>0.85961681335785411</v>
      </c>
    </row>
    <row r="488" spans="42:43" x14ac:dyDescent="0.25">
      <c r="AP488">
        <v>0.47899999999999998</v>
      </c>
      <c r="AQ488">
        <f>-2/(1+EXP($AQ$6*($AQ$7-AP488)))+1</f>
        <v>0.85876599784752339</v>
      </c>
    </row>
    <row r="489" spans="42:43" x14ac:dyDescent="0.25">
      <c r="AP489">
        <v>0.48</v>
      </c>
      <c r="AQ489">
        <f>-2/(1+EXP($AQ$6*($AQ$7-AP489)))+1</f>
        <v>0.85791041982754657</v>
      </c>
    </row>
    <row r="490" spans="42:43" x14ac:dyDescent="0.25">
      <c r="AP490">
        <v>0.48099999999999998</v>
      </c>
      <c r="AQ490">
        <f>-2/(1+EXP($AQ$6*($AQ$7-AP490)))+1</f>
        <v>0.85705005742411544</v>
      </c>
    </row>
    <row r="491" spans="42:43" x14ac:dyDescent="0.25">
      <c r="AP491">
        <v>0.48199999999999998</v>
      </c>
      <c r="AQ491">
        <f>-2/(1+EXP($AQ$6*($AQ$7-AP491)))+1</f>
        <v>0.85618488872137211</v>
      </c>
    </row>
    <row r="492" spans="42:43" x14ac:dyDescent="0.25">
      <c r="AP492">
        <v>0.48299999999999998</v>
      </c>
      <c r="AQ492">
        <f>-2/(1+EXP($AQ$6*($AQ$7-AP492)))+1</f>
        <v>0.85531489176211573</v>
      </c>
    </row>
    <row r="493" spans="42:43" x14ac:dyDescent="0.25">
      <c r="AP493">
        <v>0.48399999999999999</v>
      </c>
      <c r="AQ493">
        <f>-2/(1+EXP($AQ$6*($AQ$7-AP493)))+1</f>
        <v>0.85444004454852052</v>
      </c>
    </row>
    <row r="494" spans="42:43" x14ac:dyDescent="0.25">
      <c r="AP494">
        <v>0.48499999999999999</v>
      </c>
      <c r="AQ494">
        <f>-2/(1+EXP($AQ$6*($AQ$7-AP494)))+1</f>
        <v>0.85356032504286616</v>
      </c>
    </row>
    <row r="495" spans="42:43" x14ac:dyDescent="0.25">
      <c r="AP495">
        <v>0.48599999999999999</v>
      </c>
      <c r="AQ495">
        <f>-2/(1+EXP($AQ$6*($AQ$7-AP495)))+1</f>
        <v>0.85267571116828011</v>
      </c>
    </row>
    <row r="496" spans="42:43" x14ac:dyDescent="0.25">
      <c r="AP496">
        <v>0.48699999999999999</v>
      </c>
      <c r="AQ496">
        <f>-2/(1+EXP($AQ$6*($AQ$7-AP496)))+1</f>
        <v>0.85178618080949242</v>
      </c>
    </row>
    <row r="497" spans="42:43" x14ac:dyDescent="0.25">
      <c r="AP497">
        <v>0.48799999999999999</v>
      </c>
      <c r="AQ497">
        <f>-2/(1+EXP($AQ$6*($AQ$7-AP497)))+1</f>
        <v>0.85089171181360301</v>
      </c>
    </row>
    <row r="498" spans="42:43" x14ac:dyDescent="0.25">
      <c r="AP498">
        <v>0.48899999999999999</v>
      </c>
      <c r="AQ498">
        <f>-2/(1+EXP($AQ$6*($AQ$7-AP498)))+1</f>
        <v>0.84999228199086085</v>
      </c>
    </row>
    <row r="499" spans="42:43" x14ac:dyDescent="0.25">
      <c r="AP499">
        <v>0.49</v>
      </c>
      <c r="AQ499">
        <f>-2/(1+EXP($AQ$6*($AQ$7-AP499)))+1</f>
        <v>0.84908786911545631</v>
      </c>
    </row>
    <row r="500" spans="42:43" x14ac:dyDescent="0.25">
      <c r="AP500">
        <v>0.49099999999999999</v>
      </c>
      <c r="AQ500">
        <f>-2/(1+EXP($AQ$6*($AQ$7-AP500)))+1</f>
        <v>0.8481784509263256</v>
      </c>
    </row>
    <row r="501" spans="42:43" x14ac:dyDescent="0.25">
      <c r="AP501">
        <v>0.49199999999999999</v>
      </c>
      <c r="AQ501">
        <f>-2/(1+EXP($AQ$6*($AQ$7-AP501)))+1</f>
        <v>0.84726400512796851</v>
      </c>
    </row>
    <row r="502" spans="42:43" x14ac:dyDescent="0.25">
      <c r="AP502">
        <v>0.49299999999999999</v>
      </c>
      <c r="AQ502">
        <f>-2/(1+EXP($AQ$6*($AQ$7-AP502)))+1</f>
        <v>0.84634450939127848</v>
      </c>
    </row>
    <row r="503" spans="42:43" x14ac:dyDescent="0.25">
      <c r="AP503">
        <v>0.49399999999999999</v>
      </c>
      <c r="AQ503">
        <f>-2/(1+EXP($AQ$6*($AQ$7-AP503)))+1</f>
        <v>0.84541994135438547</v>
      </c>
    </row>
    <row r="504" spans="42:43" x14ac:dyDescent="0.25">
      <c r="AP504">
        <v>0.495</v>
      </c>
      <c r="AQ504">
        <f>-2/(1+EXP($AQ$6*($AQ$7-AP504)))+1</f>
        <v>0.84449027862351245</v>
      </c>
    </row>
    <row r="505" spans="42:43" x14ac:dyDescent="0.25">
      <c r="AP505">
        <v>0.496</v>
      </c>
      <c r="AQ505">
        <f>-2/(1+EXP($AQ$6*($AQ$7-AP505)))+1</f>
        <v>0.8435554987738445</v>
      </c>
    </row>
    <row r="506" spans="42:43" x14ac:dyDescent="0.25">
      <c r="AP506">
        <v>0.497</v>
      </c>
      <c r="AQ506">
        <f>-2/(1+EXP($AQ$6*($AQ$7-AP506)))+1</f>
        <v>0.84261557935041087</v>
      </c>
    </row>
    <row r="507" spans="42:43" x14ac:dyDescent="0.25">
      <c r="AP507">
        <v>0.498</v>
      </c>
      <c r="AQ507">
        <f>-2/(1+EXP($AQ$6*($AQ$7-AP507)))+1</f>
        <v>0.84167049786898085</v>
      </c>
    </row>
    <row r="508" spans="42:43" x14ac:dyDescent="0.25">
      <c r="AP508">
        <v>0.499</v>
      </c>
      <c r="AQ508">
        <f>-2/(1+EXP($AQ$6*($AQ$7-AP508)))+1</f>
        <v>0.8407202318169732</v>
      </c>
    </row>
    <row r="509" spans="42:43" x14ac:dyDescent="0.25">
      <c r="AP509">
        <v>0.5</v>
      </c>
      <c r="AQ509">
        <f>-2/(1+EXP($AQ$6*($AQ$7-AP509)))+1</f>
        <v>0.83976475865437739</v>
      </c>
    </row>
    <row r="510" spans="42:43" x14ac:dyDescent="0.25">
      <c r="AP510">
        <v>0.501</v>
      </c>
      <c r="AQ510">
        <f>-2/(1+EXP($AQ$6*($AQ$7-AP510)))+1</f>
        <v>0.83880405581469053</v>
      </c>
    </row>
    <row r="511" spans="42:43" x14ac:dyDescent="0.25">
      <c r="AP511">
        <v>0.502</v>
      </c>
      <c r="AQ511">
        <f>-2/(1+EXP($AQ$6*($AQ$7-AP511)))+1</f>
        <v>0.83783810070586662</v>
      </c>
    </row>
    <row r="512" spans="42:43" x14ac:dyDescent="0.25">
      <c r="AP512">
        <v>0.503</v>
      </c>
      <c r="AQ512">
        <f>-2/(1+EXP($AQ$6*($AQ$7-AP512)))+1</f>
        <v>0.83686687071127952</v>
      </c>
    </row>
    <row r="513" spans="42:43" x14ac:dyDescent="0.25">
      <c r="AP513">
        <v>0.504</v>
      </c>
      <c r="AQ513">
        <f>-2/(1+EXP($AQ$6*($AQ$7-AP513)))+1</f>
        <v>0.83589034319069999</v>
      </c>
    </row>
    <row r="514" spans="42:43" x14ac:dyDescent="0.25">
      <c r="AP514">
        <v>0.505</v>
      </c>
      <c r="AQ514">
        <f>-2/(1+EXP($AQ$6*($AQ$7-AP514)))+1</f>
        <v>0.83490849548128698</v>
      </c>
    </row>
    <row r="515" spans="42:43" x14ac:dyDescent="0.25">
      <c r="AP515">
        <v>0.50600000000000001</v>
      </c>
      <c r="AQ515">
        <f>-2/(1+EXP($AQ$6*($AQ$7-AP515)))+1</f>
        <v>0.83392130489859173</v>
      </c>
    </row>
    <row r="516" spans="42:43" x14ac:dyDescent="0.25">
      <c r="AP516">
        <v>0.50700000000000001</v>
      </c>
      <c r="AQ516">
        <f>-2/(1+EXP($AQ$6*($AQ$7-AP516)))+1</f>
        <v>0.83292874873757705</v>
      </c>
    </row>
    <row r="517" spans="42:43" x14ac:dyDescent="0.25">
      <c r="AP517">
        <v>0.50800000000000001</v>
      </c>
      <c r="AQ517">
        <f>-2/(1+EXP($AQ$6*($AQ$7-AP517)))+1</f>
        <v>0.8319308042736504</v>
      </c>
    </row>
    <row r="518" spans="42:43" x14ac:dyDescent="0.25">
      <c r="AP518">
        <v>0.50900000000000001</v>
      </c>
      <c r="AQ518">
        <f>-2/(1+EXP($AQ$6*($AQ$7-AP518)))+1</f>
        <v>0.83092744876371039</v>
      </c>
    </row>
    <row r="519" spans="42:43" x14ac:dyDescent="0.25">
      <c r="AP519">
        <v>0.51</v>
      </c>
      <c r="AQ519">
        <f>-2/(1+EXP($AQ$6*($AQ$7-AP519)))+1</f>
        <v>0.82991865944720844</v>
      </c>
    </row>
    <row r="520" spans="42:43" x14ac:dyDescent="0.25">
      <c r="AP520">
        <v>0.51100000000000001</v>
      </c>
      <c r="AQ520">
        <f>-2/(1+EXP($AQ$6*($AQ$7-AP520)))+1</f>
        <v>0.82890441354722499</v>
      </c>
    </row>
    <row r="521" spans="42:43" x14ac:dyDescent="0.25">
      <c r="AP521">
        <v>0.51200000000000001</v>
      </c>
      <c r="AQ521">
        <f>-2/(1+EXP($AQ$6*($AQ$7-AP521)))+1</f>
        <v>0.8278846882715587</v>
      </c>
    </row>
    <row r="522" spans="42:43" x14ac:dyDescent="0.25">
      <c r="AP522">
        <v>0.51300000000000001</v>
      </c>
      <c r="AQ522">
        <f>-2/(1+EXP($AQ$6*($AQ$7-AP522)))+1</f>
        <v>0.82685946081383199</v>
      </c>
    </row>
    <row r="523" spans="42:43" x14ac:dyDescent="0.25">
      <c r="AP523">
        <v>0.51400000000000001</v>
      </c>
      <c r="AQ523">
        <f>-2/(1+EXP($AQ$6*($AQ$7-AP523)))+1</f>
        <v>0.82582870835460964</v>
      </c>
    </row>
    <row r="524" spans="42:43" x14ac:dyDescent="0.25">
      <c r="AP524">
        <v>0.51500000000000001</v>
      </c>
      <c r="AQ524">
        <f>-2/(1+EXP($AQ$6*($AQ$7-AP524)))+1</f>
        <v>0.82479240806253329</v>
      </c>
    </row>
    <row r="525" spans="42:43" x14ac:dyDescent="0.25">
      <c r="AP525">
        <v>0.51600000000000001</v>
      </c>
      <c r="AQ525">
        <f>-2/(1+EXP($AQ$6*($AQ$7-AP525)))+1</f>
        <v>0.82375053709546964</v>
      </c>
    </row>
    <row r="526" spans="42:43" x14ac:dyDescent="0.25">
      <c r="AP526">
        <v>0.51700000000000002</v>
      </c>
      <c r="AQ526">
        <f>-2/(1+EXP($AQ$6*($AQ$7-AP526)))+1</f>
        <v>0.82270307260167352</v>
      </c>
    </row>
    <row r="527" spans="42:43" x14ac:dyDescent="0.25">
      <c r="AP527">
        <v>0.51800000000000002</v>
      </c>
      <c r="AQ527">
        <f>-2/(1+EXP($AQ$6*($AQ$7-AP527)))+1</f>
        <v>0.82164999172096709</v>
      </c>
    </row>
    <row r="528" spans="42:43" x14ac:dyDescent="0.25">
      <c r="AP528">
        <v>0.51900000000000002</v>
      </c>
      <c r="AQ528">
        <f>-2/(1+EXP($AQ$6*($AQ$7-AP528)))+1</f>
        <v>0.82059127158593248</v>
      </c>
    </row>
    <row r="529" spans="42:43" x14ac:dyDescent="0.25">
      <c r="AP529">
        <v>0.52</v>
      </c>
      <c r="AQ529">
        <f>-2/(1+EXP($AQ$6*($AQ$7-AP529)))+1</f>
        <v>0.81952688932312012</v>
      </c>
    </row>
    <row r="530" spans="42:43" x14ac:dyDescent="0.25">
      <c r="AP530">
        <v>0.52100000000000002</v>
      </c>
      <c r="AQ530">
        <f>-2/(1+EXP($AQ$6*($AQ$7-AP530)))+1</f>
        <v>0.81845682205427206</v>
      </c>
    </row>
    <row r="531" spans="42:43" x14ac:dyDescent="0.25">
      <c r="AP531">
        <v>0.52200000000000002</v>
      </c>
      <c r="AQ531">
        <f>-2/(1+EXP($AQ$6*($AQ$7-AP531)))+1</f>
        <v>0.81738104689756075</v>
      </c>
    </row>
    <row r="532" spans="42:43" x14ac:dyDescent="0.25">
      <c r="AP532">
        <v>0.52300000000000002</v>
      </c>
      <c r="AQ532">
        <f>-2/(1+EXP($AQ$6*($AQ$7-AP532)))+1</f>
        <v>0.81629954096884227</v>
      </c>
    </row>
    <row r="533" spans="42:43" x14ac:dyDescent="0.25">
      <c r="AP533">
        <v>0.52400000000000002</v>
      </c>
      <c r="AQ533">
        <f>-2/(1+EXP($AQ$6*($AQ$7-AP533)))+1</f>
        <v>0.81521228138292579</v>
      </c>
    </row>
    <row r="534" spans="42:43" x14ac:dyDescent="0.25">
      <c r="AP534">
        <v>0.52500000000000002</v>
      </c>
      <c r="AQ534">
        <f>-2/(1+EXP($AQ$6*($AQ$7-AP534)))+1</f>
        <v>0.81411924525485746</v>
      </c>
    </row>
    <row r="535" spans="42:43" x14ac:dyDescent="0.25">
      <c r="AP535">
        <v>0.52600000000000002</v>
      </c>
      <c r="AQ535">
        <f>-2/(1+EXP($AQ$6*($AQ$7-AP535)))+1</f>
        <v>0.81302040970122058</v>
      </c>
    </row>
    <row r="536" spans="42:43" x14ac:dyDescent="0.25">
      <c r="AP536">
        <v>0.52700000000000002</v>
      </c>
      <c r="AQ536">
        <f>-2/(1+EXP($AQ$6*($AQ$7-AP536)))+1</f>
        <v>0.81191575184145026</v>
      </c>
    </row>
    <row r="537" spans="42:43" x14ac:dyDescent="0.25">
      <c r="AP537">
        <v>0.52800000000000002</v>
      </c>
      <c r="AQ537">
        <f>-2/(1+EXP($AQ$6*($AQ$7-AP537)))+1</f>
        <v>0.81080524879916493</v>
      </c>
    </row>
    <row r="538" spans="42:43" x14ac:dyDescent="0.25">
      <c r="AP538">
        <v>0.52900000000000003</v>
      </c>
      <c r="AQ538">
        <f>-2/(1+EXP($AQ$6*($AQ$7-AP538)))+1</f>
        <v>0.80968887770351183</v>
      </c>
    </row>
    <row r="539" spans="42:43" x14ac:dyDescent="0.25">
      <c r="AP539">
        <v>0.53</v>
      </c>
      <c r="AQ539">
        <f>-2/(1+EXP($AQ$6*($AQ$7-AP539)))+1</f>
        <v>0.80856661569052912</v>
      </c>
    </row>
    <row r="540" spans="42:43" x14ac:dyDescent="0.25">
      <c r="AP540">
        <v>0.53100000000000003</v>
      </c>
      <c r="AQ540">
        <f>-2/(1+EXP($AQ$6*($AQ$7-AP540)))+1</f>
        <v>0.80743843990452446</v>
      </c>
    </row>
    <row r="541" spans="42:43" x14ac:dyDescent="0.25">
      <c r="AP541">
        <v>0.53200000000000003</v>
      </c>
      <c r="AQ541">
        <f>-2/(1+EXP($AQ$6*($AQ$7-AP541)))+1</f>
        <v>0.80630432749946679</v>
      </c>
    </row>
    <row r="542" spans="42:43" x14ac:dyDescent="0.25">
      <c r="AP542">
        <v>0.53300000000000003</v>
      </c>
      <c r="AQ542">
        <f>-2/(1+EXP($AQ$6*($AQ$7-AP542)))+1</f>
        <v>0.80516425564039684</v>
      </c>
    </row>
    <row r="543" spans="42:43" x14ac:dyDescent="0.25">
      <c r="AP543">
        <v>0.53400000000000003</v>
      </c>
      <c r="AQ543">
        <f>-2/(1+EXP($AQ$6*($AQ$7-AP543)))+1</f>
        <v>0.80401820150485159</v>
      </c>
    </row>
    <row r="544" spans="42:43" x14ac:dyDescent="0.25">
      <c r="AP544">
        <v>0.53500000000000003</v>
      </c>
      <c r="AQ544">
        <f>-2/(1+EXP($AQ$6*($AQ$7-AP544)))+1</f>
        <v>0.80286614228430508</v>
      </c>
    </row>
    <row r="545" spans="42:43" x14ac:dyDescent="0.25">
      <c r="AP545">
        <v>0.53600000000000003</v>
      </c>
      <c r="AQ545">
        <f>-2/(1+EXP($AQ$6*($AQ$7-AP545)))+1</f>
        <v>0.8017080551856256</v>
      </c>
    </row>
    <row r="546" spans="42:43" x14ac:dyDescent="0.25">
      <c r="AP546">
        <v>0.53700000000000003</v>
      </c>
      <c r="AQ546">
        <f>-2/(1+EXP($AQ$6*($AQ$7-AP546)))+1</f>
        <v>0.80054391743254816</v>
      </c>
    </row>
    <row r="547" spans="42:43" x14ac:dyDescent="0.25">
      <c r="AP547">
        <v>0.53800000000000003</v>
      </c>
      <c r="AQ547">
        <f>-2/(1+EXP($AQ$6*($AQ$7-AP547)))+1</f>
        <v>0.79937370626716375</v>
      </c>
    </row>
    <row r="548" spans="42:43" x14ac:dyDescent="0.25">
      <c r="AP548">
        <v>0.53900000000000003</v>
      </c>
      <c r="AQ548">
        <f>-2/(1+EXP($AQ$6*($AQ$7-AP548)))+1</f>
        <v>0.79819739895142372</v>
      </c>
    </row>
    <row r="549" spans="42:43" x14ac:dyDescent="0.25">
      <c r="AP549">
        <v>0.54</v>
      </c>
      <c r="AQ549">
        <f>-2/(1+EXP($AQ$6*($AQ$7-AP549)))+1</f>
        <v>0.79701497276866151</v>
      </c>
    </row>
    <row r="550" spans="42:43" x14ac:dyDescent="0.25">
      <c r="AP550">
        <v>0.54100000000000004</v>
      </c>
      <c r="AQ550">
        <f>-2/(1+EXP($AQ$6*($AQ$7-AP550)))+1</f>
        <v>0.79582640502512902</v>
      </c>
    </row>
    <row r="551" spans="42:43" x14ac:dyDescent="0.25">
      <c r="AP551">
        <v>0.54200000000000004</v>
      </c>
      <c r="AQ551">
        <f>-2/(1+EXP($AQ$6*($AQ$7-AP551)))+1</f>
        <v>0.79463167305155025</v>
      </c>
    </row>
    <row r="552" spans="42:43" x14ac:dyDescent="0.25">
      <c r="AP552">
        <v>0.54300000000000004</v>
      </c>
      <c r="AQ552">
        <f>-2/(1+EXP($AQ$6*($AQ$7-AP552)))+1</f>
        <v>0.79343075420469111</v>
      </c>
    </row>
    <row r="553" spans="42:43" x14ac:dyDescent="0.25">
      <c r="AP553">
        <v>0.54400000000000004</v>
      </c>
      <c r="AQ553">
        <f>-2/(1+EXP($AQ$6*($AQ$7-AP553)))+1</f>
        <v>0.79222362586894479</v>
      </c>
    </row>
    <row r="554" spans="42:43" x14ac:dyDescent="0.25">
      <c r="AP554">
        <v>0.54500000000000004</v>
      </c>
      <c r="AQ554">
        <f>-2/(1+EXP($AQ$6*($AQ$7-AP554)))+1</f>
        <v>0.79101026545793363</v>
      </c>
    </row>
    <row r="555" spans="42:43" x14ac:dyDescent="0.25">
      <c r="AP555">
        <v>0.54600000000000004</v>
      </c>
      <c r="AQ555">
        <f>-2/(1+EXP($AQ$6*($AQ$7-AP555)))+1</f>
        <v>0.78979065041612784</v>
      </c>
    </row>
    <row r="556" spans="42:43" x14ac:dyDescent="0.25">
      <c r="AP556">
        <v>0.54700000000000004</v>
      </c>
      <c r="AQ556">
        <f>-2/(1+EXP($AQ$6*($AQ$7-AP556)))+1</f>
        <v>0.78856475822048</v>
      </c>
    </row>
    <row r="557" spans="42:43" x14ac:dyDescent="0.25">
      <c r="AP557">
        <v>0.54800000000000004</v>
      </c>
      <c r="AQ557">
        <f>-2/(1+EXP($AQ$6*($AQ$7-AP557)))+1</f>
        <v>0.78733256638207572</v>
      </c>
    </row>
    <row r="558" spans="42:43" x14ac:dyDescent="0.25">
      <c r="AP558">
        <v>0.54900000000000004</v>
      </c>
      <c r="AQ558">
        <f>-2/(1+EXP($AQ$6*($AQ$7-AP558)))+1</f>
        <v>0.78609405244780084</v>
      </c>
    </row>
    <row r="559" spans="42:43" x14ac:dyDescent="0.25">
      <c r="AP559">
        <v>0.55000000000000004</v>
      </c>
      <c r="AQ559">
        <f>-2/(1+EXP($AQ$6*($AQ$7-AP559)))+1</f>
        <v>0.78484919400202557</v>
      </c>
    </row>
    <row r="560" spans="42:43" x14ac:dyDescent="0.25">
      <c r="AP560">
        <v>0.55100000000000005</v>
      </c>
      <c r="AQ560">
        <f>-2/(1+EXP($AQ$6*($AQ$7-AP560)))+1</f>
        <v>0.78359796866830389</v>
      </c>
    </row>
    <row r="561" spans="42:43" x14ac:dyDescent="0.25">
      <c r="AP561">
        <v>0.55200000000000005</v>
      </c>
      <c r="AQ561">
        <f>-2/(1+EXP($AQ$6*($AQ$7-AP561)))+1</f>
        <v>0.78234035411109026</v>
      </c>
    </row>
    <row r="562" spans="42:43" x14ac:dyDescent="0.25">
      <c r="AP562">
        <v>0.55300000000000005</v>
      </c>
      <c r="AQ562">
        <f>-2/(1+EXP($AQ$6*($AQ$7-AP562)))+1</f>
        <v>0.7810763280374724</v>
      </c>
    </row>
    <row r="563" spans="42:43" x14ac:dyDescent="0.25">
      <c r="AP563">
        <v>0.55400000000000005</v>
      </c>
      <c r="AQ563">
        <f>-2/(1+EXP($AQ$6*($AQ$7-AP563)))+1</f>
        <v>0.77980586819891995</v>
      </c>
    </row>
    <row r="564" spans="42:43" x14ac:dyDescent="0.25">
      <c r="AP564">
        <v>0.55500000000000005</v>
      </c>
      <c r="AQ564">
        <f>-2/(1+EXP($AQ$6*($AQ$7-AP564)))+1</f>
        <v>0.77852895239305075</v>
      </c>
    </row>
    <row r="565" spans="42:43" x14ac:dyDescent="0.25">
      <c r="AP565">
        <v>0.55600000000000005</v>
      </c>
      <c r="AQ565">
        <f>-2/(1+EXP($AQ$6*($AQ$7-AP565)))+1</f>
        <v>0.77724555846541243</v>
      </c>
    </row>
    <row r="566" spans="42:43" x14ac:dyDescent="0.25">
      <c r="AP566">
        <v>0.55700000000000005</v>
      </c>
      <c r="AQ566">
        <f>-2/(1+EXP($AQ$6*($AQ$7-AP566)))+1</f>
        <v>0.7759556643112806</v>
      </c>
    </row>
    <row r="567" spans="42:43" x14ac:dyDescent="0.25">
      <c r="AP567">
        <v>0.55800000000000005</v>
      </c>
      <c r="AQ567">
        <f>-2/(1+EXP($AQ$6*($AQ$7-AP567)))+1</f>
        <v>0.77465924787747398</v>
      </c>
    </row>
    <row r="568" spans="42:43" x14ac:dyDescent="0.25">
      <c r="AP568">
        <v>0.55900000000000005</v>
      </c>
      <c r="AQ568">
        <f>-2/(1+EXP($AQ$6*($AQ$7-AP568)))+1</f>
        <v>0.77335628716418503</v>
      </c>
    </row>
    <row r="569" spans="42:43" x14ac:dyDescent="0.25">
      <c r="AP569">
        <v>0.56000000000000005</v>
      </c>
      <c r="AQ569">
        <f>-2/(1+EXP($AQ$6*($AQ$7-AP569)))+1</f>
        <v>0.77204676022682794</v>
      </c>
    </row>
    <row r="570" spans="42:43" x14ac:dyDescent="0.25">
      <c r="AP570">
        <v>0.56100000000000005</v>
      </c>
      <c r="AQ570">
        <f>-2/(1+EXP($AQ$6*($AQ$7-AP570)))+1</f>
        <v>0.77073064517790213</v>
      </c>
    </row>
    <row r="571" spans="42:43" x14ac:dyDescent="0.25">
      <c r="AP571">
        <v>0.56200000000000006</v>
      </c>
      <c r="AQ571">
        <f>-2/(1+EXP($AQ$6*($AQ$7-AP571)))+1</f>
        <v>0.76940792018887239</v>
      </c>
    </row>
    <row r="572" spans="42:43" x14ac:dyDescent="0.25">
      <c r="AP572">
        <v>0.56299999999999994</v>
      </c>
      <c r="AQ572">
        <f>-2/(1+EXP($AQ$6*($AQ$7-AP572)))+1</f>
        <v>0.76807856349206649</v>
      </c>
    </row>
    <row r="573" spans="42:43" x14ac:dyDescent="0.25">
      <c r="AP573">
        <v>0.56399999999999995</v>
      </c>
      <c r="AQ573">
        <f>-2/(1+EXP($AQ$6*($AQ$7-AP573)))+1</f>
        <v>0.76674255338258568</v>
      </c>
    </row>
    <row r="574" spans="42:43" x14ac:dyDescent="0.25">
      <c r="AP574">
        <v>0.56499999999999995</v>
      </c>
      <c r="AQ574">
        <f>-2/(1+EXP($AQ$6*($AQ$7-AP574)))+1</f>
        <v>0.76539986822023609</v>
      </c>
    </row>
    <row r="575" spans="42:43" x14ac:dyDescent="0.25">
      <c r="AP575">
        <v>0.56599999999999995</v>
      </c>
      <c r="AQ575">
        <f>-2/(1+EXP($AQ$6*($AQ$7-AP575)))+1</f>
        <v>0.764050486431473</v>
      </c>
    </row>
    <row r="576" spans="42:43" x14ac:dyDescent="0.25">
      <c r="AP576">
        <v>0.56699999999999995</v>
      </c>
      <c r="AQ576">
        <f>-2/(1+EXP($AQ$6*($AQ$7-AP576)))+1</f>
        <v>0.76269438651136234</v>
      </c>
    </row>
    <row r="577" spans="42:43" x14ac:dyDescent="0.25">
      <c r="AP577">
        <v>0.56799999999999995</v>
      </c>
      <c r="AQ577">
        <f>-2/(1+EXP($AQ$6*($AQ$7-AP577)))+1</f>
        <v>0.76133154702555839</v>
      </c>
    </row>
    <row r="578" spans="42:43" x14ac:dyDescent="0.25">
      <c r="AP578">
        <v>0.56899999999999995</v>
      </c>
      <c r="AQ578">
        <f>-2/(1+EXP($AQ$6*($AQ$7-AP578)))+1</f>
        <v>0.75996194661229821</v>
      </c>
    </row>
    <row r="579" spans="42:43" x14ac:dyDescent="0.25">
      <c r="AP579">
        <v>0.56999999999999995</v>
      </c>
      <c r="AQ579">
        <f>-2/(1+EXP($AQ$6*($AQ$7-AP579)))+1</f>
        <v>0.75858556398441079</v>
      </c>
    </row>
    <row r="580" spans="42:43" x14ac:dyDescent="0.25">
      <c r="AP580">
        <v>0.57099999999999995</v>
      </c>
      <c r="AQ580">
        <f>-2/(1+EXP($AQ$6*($AQ$7-AP580)))+1</f>
        <v>0.75720237793134337</v>
      </c>
    </row>
    <row r="581" spans="42:43" x14ac:dyDescent="0.25">
      <c r="AP581">
        <v>0.57199999999999995</v>
      </c>
      <c r="AQ581">
        <f>-2/(1+EXP($AQ$6*($AQ$7-AP581)))+1</f>
        <v>0.7558123673212036</v>
      </c>
    </row>
    <row r="582" spans="42:43" x14ac:dyDescent="0.25">
      <c r="AP582">
        <v>0.57299999999999995</v>
      </c>
      <c r="AQ582">
        <f>-2/(1+EXP($AQ$6*($AQ$7-AP582)))+1</f>
        <v>0.75441551110281702</v>
      </c>
    </row>
    <row r="583" spans="42:43" x14ac:dyDescent="0.25">
      <c r="AP583">
        <v>0.57399999999999995</v>
      </c>
      <c r="AQ583">
        <f>-2/(1+EXP($AQ$6*($AQ$7-AP583)))+1</f>
        <v>0.75301178830780136</v>
      </c>
    </row>
    <row r="584" spans="42:43" x14ac:dyDescent="0.25">
      <c r="AP584">
        <v>0.57499999999999996</v>
      </c>
      <c r="AQ584">
        <f>-2/(1+EXP($AQ$6*($AQ$7-AP584)))+1</f>
        <v>0.75160117805265536</v>
      </c>
    </row>
    <row r="585" spans="42:43" x14ac:dyDescent="0.25">
      <c r="AP585">
        <v>0.57599999999999996</v>
      </c>
      <c r="AQ585">
        <f>-2/(1+EXP($AQ$6*($AQ$7-AP585)))+1</f>
        <v>0.7501836595408653</v>
      </c>
    </row>
    <row r="586" spans="42:43" x14ac:dyDescent="0.25">
      <c r="AP586">
        <v>0.57699999999999996</v>
      </c>
      <c r="AQ586">
        <f>-2/(1+EXP($AQ$6*($AQ$7-AP586)))+1</f>
        <v>0.74875921206502494</v>
      </c>
    </row>
    <row r="587" spans="42:43" x14ac:dyDescent="0.25">
      <c r="AP587">
        <v>0.57799999999999996</v>
      </c>
      <c r="AQ587">
        <f>-2/(1+EXP($AQ$6*($AQ$7-AP587)))+1</f>
        <v>0.74732781500897316</v>
      </c>
    </row>
    <row r="588" spans="42:43" x14ac:dyDescent="0.25">
      <c r="AP588">
        <v>0.57899999999999996</v>
      </c>
      <c r="AQ588">
        <f>-2/(1+EXP($AQ$6*($AQ$7-AP588)))+1</f>
        <v>0.74588944784994549</v>
      </c>
    </row>
    <row r="589" spans="42:43" x14ac:dyDescent="0.25">
      <c r="AP589">
        <v>0.57999999999999996</v>
      </c>
      <c r="AQ589">
        <f>-2/(1+EXP($AQ$6*($AQ$7-AP589)))+1</f>
        <v>0.7444440901607422</v>
      </c>
    </row>
    <row r="590" spans="42:43" x14ac:dyDescent="0.25">
      <c r="AP590">
        <v>0.58099999999999996</v>
      </c>
      <c r="AQ590">
        <f>-2/(1+EXP($AQ$6*($AQ$7-AP590)))+1</f>
        <v>0.74299172161191129</v>
      </c>
    </row>
    <row r="591" spans="42:43" x14ac:dyDescent="0.25">
      <c r="AP591">
        <v>0.58199999999999996</v>
      </c>
      <c r="AQ591">
        <f>-2/(1+EXP($AQ$6*($AQ$7-AP591)))+1</f>
        <v>0.74153232197394703</v>
      </c>
    </row>
    <row r="592" spans="42:43" x14ac:dyDescent="0.25">
      <c r="AP592">
        <v>0.58299999999999996</v>
      </c>
      <c r="AQ592">
        <f>-2/(1+EXP($AQ$6*($AQ$7-AP592)))+1</f>
        <v>0.74006587111950339</v>
      </c>
    </row>
    <row r="593" spans="42:43" x14ac:dyDescent="0.25">
      <c r="AP593">
        <v>0.58399999999999996</v>
      </c>
      <c r="AQ593">
        <f>-2/(1+EXP($AQ$6*($AQ$7-AP593)))+1</f>
        <v>0.73859234902562299</v>
      </c>
    </row>
    <row r="594" spans="42:43" x14ac:dyDescent="0.25">
      <c r="AP594">
        <v>0.58499999999999996</v>
      </c>
      <c r="AQ594">
        <f>-2/(1+EXP($AQ$6*($AQ$7-AP594)))+1</f>
        <v>0.73711173577598044</v>
      </c>
    </row>
    <row r="595" spans="42:43" x14ac:dyDescent="0.25">
      <c r="AP595">
        <v>0.58599999999999997</v>
      </c>
      <c r="AQ595">
        <f>-2/(1+EXP($AQ$6*($AQ$7-AP595)))+1</f>
        <v>0.73562401156314161</v>
      </c>
    </row>
    <row r="596" spans="42:43" x14ac:dyDescent="0.25">
      <c r="AP596">
        <v>0.58699999999999997</v>
      </c>
      <c r="AQ596">
        <f>-2/(1+EXP($AQ$6*($AQ$7-AP596)))+1</f>
        <v>0.73412915669083656</v>
      </c>
    </row>
    <row r="597" spans="42:43" x14ac:dyDescent="0.25">
      <c r="AP597">
        <v>0.58799999999999997</v>
      </c>
      <c r="AQ597">
        <f>-2/(1+EXP($AQ$6*($AQ$7-AP597)))+1</f>
        <v>0.7326271515762478</v>
      </c>
    </row>
    <row r="598" spans="42:43" x14ac:dyDescent="0.25">
      <c r="AP598">
        <v>0.58899999999999997</v>
      </c>
      <c r="AQ598">
        <f>-2/(1+EXP($AQ$6*($AQ$7-AP598)))+1</f>
        <v>0.73111797675231338</v>
      </c>
    </row>
    <row r="599" spans="42:43" x14ac:dyDescent="0.25">
      <c r="AP599">
        <v>0.59</v>
      </c>
      <c r="AQ599">
        <f>-2/(1+EXP($AQ$6*($AQ$7-AP599)))+1</f>
        <v>0.72960161287004355</v>
      </c>
    </row>
    <row r="600" spans="42:43" x14ac:dyDescent="0.25">
      <c r="AP600">
        <v>0.59099999999999997</v>
      </c>
      <c r="AQ600">
        <f>-2/(1+EXP($AQ$6*($AQ$7-AP600)))+1</f>
        <v>0.72807804070085291</v>
      </c>
    </row>
    <row r="601" spans="42:43" x14ac:dyDescent="0.25">
      <c r="AP601">
        <v>0.59199999999999997</v>
      </c>
      <c r="AQ601">
        <f>-2/(1+EXP($AQ$6*($AQ$7-AP601)))+1</f>
        <v>0.72654724113890556</v>
      </c>
    </row>
    <row r="602" spans="42:43" x14ac:dyDescent="0.25">
      <c r="AP602">
        <v>0.59299999999999997</v>
      </c>
      <c r="AQ602">
        <f>-2/(1+EXP($AQ$6*($AQ$7-AP602)))+1</f>
        <v>0.72500919520347529</v>
      </c>
    </row>
    <row r="603" spans="42:43" x14ac:dyDescent="0.25">
      <c r="AP603">
        <v>0.59399999999999997</v>
      </c>
      <c r="AQ603">
        <f>-2/(1+EXP($AQ$6*($AQ$7-AP603)))+1</f>
        <v>0.72346388404131923</v>
      </c>
    </row>
    <row r="604" spans="42:43" x14ac:dyDescent="0.25">
      <c r="AP604">
        <v>0.59499999999999997</v>
      </c>
      <c r="AQ604">
        <f>-2/(1+EXP($AQ$6*($AQ$7-AP604)))+1</f>
        <v>0.72191128892906509</v>
      </c>
    </row>
    <row r="605" spans="42:43" x14ac:dyDescent="0.25">
      <c r="AP605">
        <v>0.59599999999999997</v>
      </c>
      <c r="AQ605">
        <f>-2/(1+EXP($AQ$6*($AQ$7-AP605)))+1</f>
        <v>0.72035139127561321</v>
      </c>
    </row>
    <row r="606" spans="42:43" x14ac:dyDescent="0.25">
      <c r="AP606">
        <v>0.59699999999999998</v>
      </c>
      <c r="AQ606">
        <f>-2/(1+EXP($AQ$6*($AQ$7-AP606)))+1</f>
        <v>0.71878417262455019</v>
      </c>
    </row>
    <row r="607" spans="42:43" x14ac:dyDescent="0.25">
      <c r="AP607">
        <v>0.59799999999999998</v>
      </c>
      <c r="AQ607">
        <f>-2/(1+EXP($AQ$6*($AQ$7-AP607)))+1</f>
        <v>0.71720961465657762</v>
      </c>
    </row>
    <row r="608" spans="42:43" x14ac:dyDescent="0.25">
      <c r="AP608">
        <v>0.59899999999999998</v>
      </c>
      <c r="AQ608">
        <f>-2/(1+EXP($AQ$6*($AQ$7-AP608)))+1</f>
        <v>0.71562769919195324</v>
      </c>
    </row>
    <row r="609" spans="42:43" x14ac:dyDescent="0.25">
      <c r="AP609">
        <v>0.6</v>
      </c>
      <c r="AQ609">
        <f>-2/(1+EXP($AQ$6*($AQ$7-AP609)))+1</f>
        <v>0.71403840819294495</v>
      </c>
    </row>
    <row r="610" spans="42:43" x14ac:dyDescent="0.25">
      <c r="AP610">
        <v>0.60099999999999998</v>
      </c>
      <c r="AQ610">
        <f>-2/(1+EXP($AQ$6*($AQ$7-AP610)))+1</f>
        <v>0.71244172376629766</v>
      </c>
    </row>
    <row r="611" spans="42:43" x14ac:dyDescent="0.25">
      <c r="AP611">
        <v>0.60199999999999998</v>
      </c>
      <c r="AQ611">
        <f>-2/(1+EXP($AQ$6*($AQ$7-AP611)))+1</f>
        <v>0.71083762816571405</v>
      </c>
    </row>
    <row r="612" spans="42:43" x14ac:dyDescent="0.25">
      <c r="AP612">
        <v>0.60299999999999998</v>
      </c>
      <c r="AQ612">
        <f>-2/(1+EXP($AQ$6*($AQ$7-AP612)))+1</f>
        <v>0.70922610379434559</v>
      </c>
    </row>
    <row r="613" spans="42:43" x14ac:dyDescent="0.25">
      <c r="AP613">
        <v>0.60399999999999998</v>
      </c>
      <c r="AQ613">
        <f>-2/(1+EXP($AQ$6*($AQ$7-AP613)))+1</f>
        <v>0.70760713320729773</v>
      </c>
    </row>
    <row r="614" spans="42:43" x14ac:dyDescent="0.25">
      <c r="AP614">
        <v>0.60499999999999998</v>
      </c>
      <c r="AQ614">
        <f>-2/(1+EXP($AQ$6*($AQ$7-AP614)))+1</f>
        <v>0.70598069911414663</v>
      </c>
    </row>
    <row r="615" spans="42:43" x14ac:dyDescent="0.25">
      <c r="AP615">
        <v>0.60599999999999998</v>
      </c>
      <c r="AQ615">
        <f>-2/(1+EXP($AQ$6*($AQ$7-AP615)))+1</f>
        <v>0.70434678438146725</v>
      </c>
    </row>
    <row r="616" spans="42:43" x14ac:dyDescent="0.25">
      <c r="AP616">
        <v>0.60699999999999998</v>
      </c>
      <c r="AQ616">
        <f>-2/(1+EXP($AQ$6*($AQ$7-AP616)))+1</f>
        <v>0.70270537203537486</v>
      </c>
    </row>
    <row r="617" spans="42:43" x14ac:dyDescent="0.25">
      <c r="AP617">
        <v>0.60799999999999998</v>
      </c>
      <c r="AQ617">
        <f>-2/(1+EXP($AQ$6*($AQ$7-AP617)))+1</f>
        <v>0.70105644526407507</v>
      </c>
    </row>
    <row r="618" spans="42:43" x14ac:dyDescent="0.25">
      <c r="AP618">
        <v>0.60899999999999999</v>
      </c>
      <c r="AQ618">
        <f>-2/(1+EXP($AQ$6*($AQ$7-AP618)))+1</f>
        <v>0.69939998742042886</v>
      </c>
    </row>
    <row r="619" spans="42:43" x14ac:dyDescent="0.25">
      <c r="AP619">
        <v>0.61</v>
      </c>
      <c r="AQ619">
        <f>-2/(1+EXP($AQ$6*($AQ$7-AP619)))+1</f>
        <v>0.69773598202452525</v>
      </c>
    </row>
    <row r="620" spans="42:43" x14ac:dyDescent="0.25">
      <c r="AP620">
        <v>0.61099999999999999</v>
      </c>
      <c r="AQ620">
        <f>-2/(1+EXP($AQ$6*($AQ$7-AP620)))+1</f>
        <v>0.69606441276626763</v>
      </c>
    </row>
    <row r="621" spans="42:43" x14ac:dyDescent="0.25">
      <c r="AP621">
        <v>0.61199999999999999</v>
      </c>
      <c r="AQ621">
        <f>-2/(1+EXP($AQ$6*($AQ$7-AP621)))+1</f>
        <v>0.69438526350796925</v>
      </c>
    </row>
    <row r="622" spans="42:43" x14ac:dyDescent="0.25">
      <c r="AP622">
        <v>0.61299999999999999</v>
      </c>
      <c r="AQ622">
        <f>-2/(1+EXP($AQ$6*($AQ$7-AP622)))+1</f>
        <v>0.69269851828695872</v>
      </c>
    </row>
    <row r="623" spans="42:43" x14ac:dyDescent="0.25">
      <c r="AP623">
        <v>0.61399999999999999</v>
      </c>
      <c r="AQ623">
        <f>-2/(1+EXP($AQ$6*($AQ$7-AP623)))+1</f>
        <v>0.69100416131819742</v>
      </c>
    </row>
    <row r="624" spans="42:43" x14ac:dyDescent="0.25">
      <c r="AP624">
        <v>0.61499999999999999</v>
      </c>
      <c r="AQ624">
        <f>-2/(1+EXP($AQ$6*($AQ$7-AP624)))+1</f>
        <v>0.68930217699690566</v>
      </c>
    </row>
    <row r="625" spans="42:43" x14ac:dyDescent="0.25">
      <c r="AP625">
        <v>0.61599999999999999</v>
      </c>
      <c r="AQ625">
        <f>-2/(1+EXP($AQ$6*($AQ$7-AP625)))+1</f>
        <v>0.68759254990119822</v>
      </c>
    </row>
    <row r="626" spans="42:43" x14ac:dyDescent="0.25">
      <c r="AP626">
        <v>0.61699999999999999</v>
      </c>
      <c r="AQ626">
        <f>-2/(1+EXP($AQ$6*($AQ$7-AP626)))+1</f>
        <v>0.68587526479473027</v>
      </c>
    </row>
    <row r="627" spans="42:43" x14ac:dyDescent="0.25">
      <c r="AP627">
        <v>0.61799999999999999</v>
      </c>
      <c r="AQ627">
        <f>-2/(1+EXP($AQ$6*($AQ$7-AP627)))+1</f>
        <v>0.68415030662935228</v>
      </c>
    </row>
    <row r="628" spans="42:43" x14ac:dyDescent="0.25">
      <c r="AP628">
        <v>0.61899999999999999</v>
      </c>
      <c r="AQ628">
        <f>-2/(1+EXP($AQ$6*($AQ$7-AP628)))+1</f>
        <v>0.68241766054777342</v>
      </c>
    </row>
    <row r="629" spans="42:43" x14ac:dyDescent="0.25">
      <c r="AP629">
        <v>0.62</v>
      </c>
      <c r="AQ629">
        <f>-2/(1+EXP($AQ$6*($AQ$7-AP629)))+1</f>
        <v>0.68067731188623415</v>
      </c>
    </row>
    <row r="630" spans="42:43" x14ac:dyDescent="0.25">
      <c r="AP630">
        <v>0.621</v>
      </c>
      <c r="AQ630">
        <f>-2/(1+EXP($AQ$6*($AQ$7-AP630)))+1</f>
        <v>0.67892924617718653</v>
      </c>
    </row>
    <row r="631" spans="42:43" x14ac:dyDescent="0.25">
      <c r="AP631">
        <v>0.622</v>
      </c>
      <c r="AQ631">
        <f>-2/(1+EXP($AQ$6*($AQ$7-AP631)))+1</f>
        <v>0.67717344915198374</v>
      </c>
    </row>
    <row r="632" spans="42:43" x14ac:dyDescent="0.25">
      <c r="AP632">
        <v>0.623</v>
      </c>
      <c r="AQ632">
        <f>-2/(1+EXP($AQ$6*($AQ$7-AP632)))+1</f>
        <v>0.67540990674357637</v>
      </c>
    </row>
    <row r="633" spans="42:43" x14ac:dyDescent="0.25">
      <c r="AP633">
        <v>0.624</v>
      </c>
      <c r="AQ633">
        <f>-2/(1+EXP($AQ$6*($AQ$7-AP633)))+1</f>
        <v>0.67363860508921714</v>
      </c>
    </row>
    <row r="634" spans="42:43" x14ac:dyDescent="0.25">
      <c r="AP634">
        <v>0.625</v>
      </c>
      <c r="AQ634">
        <f>-2/(1+EXP($AQ$6*($AQ$7-AP634)))+1</f>
        <v>0.67185953053317138</v>
      </c>
    </row>
    <row r="635" spans="42:43" x14ac:dyDescent="0.25">
      <c r="AP635">
        <v>0.626</v>
      </c>
      <c r="AQ635">
        <f>-2/(1+EXP($AQ$6*($AQ$7-AP635)))+1</f>
        <v>0.67007266962943757</v>
      </c>
    </row>
    <row r="636" spans="42:43" x14ac:dyDescent="0.25">
      <c r="AP636">
        <v>0.627</v>
      </c>
      <c r="AQ636">
        <f>-2/(1+EXP($AQ$6*($AQ$7-AP636)))+1</f>
        <v>0.66827800914447044</v>
      </c>
    </row>
    <row r="637" spans="42:43" x14ac:dyDescent="0.25">
      <c r="AP637">
        <v>0.628</v>
      </c>
      <c r="AQ637">
        <f>-2/(1+EXP($AQ$6*($AQ$7-AP637)))+1</f>
        <v>0.6664755360599135</v>
      </c>
    </row>
    <row r="638" spans="42:43" x14ac:dyDescent="0.25">
      <c r="AP638">
        <v>0.629</v>
      </c>
      <c r="AQ638">
        <f>-2/(1+EXP($AQ$6*($AQ$7-AP638)))+1</f>
        <v>0.6646652375753368</v>
      </c>
    </row>
    <row r="639" spans="42:43" x14ac:dyDescent="0.25">
      <c r="AP639">
        <v>0.63</v>
      </c>
      <c r="AQ639">
        <f>-2/(1+EXP($AQ$6*($AQ$7-AP639)))+1</f>
        <v>0.66284710111098</v>
      </c>
    </row>
    <row r="640" spans="42:43" x14ac:dyDescent="0.25">
      <c r="AP640">
        <v>0.63100000000000001</v>
      </c>
      <c r="AQ640">
        <f>-2/(1+EXP($AQ$6*($AQ$7-AP640)))+1</f>
        <v>0.6610211143105007</v>
      </c>
    </row>
    <row r="641" spans="42:43" x14ac:dyDescent="0.25">
      <c r="AP641">
        <v>0.63200000000000001</v>
      </c>
      <c r="AQ641">
        <f>-2/(1+EXP($AQ$6*($AQ$7-AP641)))+1</f>
        <v>0.65918726504372893</v>
      </c>
    </row>
    <row r="642" spans="42:43" x14ac:dyDescent="0.25">
      <c r="AP642">
        <v>0.63300000000000001</v>
      </c>
      <c r="AQ642">
        <f>-2/(1+EXP($AQ$6*($AQ$7-AP642)))+1</f>
        <v>0.65734554140942492</v>
      </c>
    </row>
    <row r="643" spans="42:43" x14ac:dyDescent="0.25">
      <c r="AP643">
        <v>0.63400000000000001</v>
      </c>
      <c r="AQ643">
        <f>-2/(1+EXP($AQ$6*($AQ$7-AP643)))+1</f>
        <v>0.65549593173804288</v>
      </c>
    </row>
    <row r="644" spans="42:43" x14ac:dyDescent="0.25">
      <c r="AP644">
        <v>0.63500000000000001</v>
      </c>
      <c r="AQ644">
        <f>-2/(1+EXP($AQ$6*($AQ$7-AP644)))+1</f>
        <v>0.65363842459449661</v>
      </c>
    </row>
    <row r="645" spans="42:43" x14ac:dyDescent="0.25">
      <c r="AP645">
        <v>0.63600000000000001</v>
      </c>
      <c r="AQ645">
        <f>-2/(1+EXP($AQ$6*($AQ$7-AP645)))+1</f>
        <v>0.6517730087809317</v>
      </c>
    </row>
    <row r="646" spans="42:43" x14ac:dyDescent="0.25">
      <c r="AP646">
        <v>0.63700000000000001</v>
      </c>
      <c r="AQ646">
        <f>-2/(1+EXP($AQ$6*($AQ$7-AP646)))+1</f>
        <v>0.64989967333949816</v>
      </c>
    </row>
    <row r="647" spans="42:43" x14ac:dyDescent="0.25">
      <c r="AP647">
        <v>0.63800000000000001</v>
      </c>
      <c r="AQ647">
        <f>-2/(1+EXP($AQ$6*($AQ$7-AP647)))+1</f>
        <v>0.64801840755512807</v>
      </c>
    </row>
    <row r="648" spans="42:43" x14ac:dyDescent="0.25">
      <c r="AP648">
        <v>0.63900000000000001</v>
      </c>
      <c r="AQ648">
        <f>-2/(1+EXP($AQ$6*($AQ$7-AP648)))+1</f>
        <v>0.6461292009583145</v>
      </c>
    </row>
    <row r="649" spans="42:43" x14ac:dyDescent="0.25">
      <c r="AP649">
        <v>0.64</v>
      </c>
      <c r="AQ649">
        <f>-2/(1+EXP($AQ$6*($AQ$7-AP649)))+1</f>
        <v>0.64423204332789408</v>
      </c>
    </row>
    <row r="650" spans="42:43" x14ac:dyDescent="0.25">
      <c r="AP650">
        <v>0.64100000000000001</v>
      </c>
      <c r="AQ650">
        <f>-2/(1+EXP($AQ$6*($AQ$7-AP650)))+1</f>
        <v>0.64232692469382946</v>
      </c>
    </row>
    <row r="651" spans="42:43" x14ac:dyDescent="0.25">
      <c r="AP651">
        <v>0.64200000000000002</v>
      </c>
      <c r="AQ651">
        <f>-2/(1+EXP($AQ$6*($AQ$7-AP651)))+1</f>
        <v>0.64041383533999585</v>
      </c>
    </row>
    <row r="652" spans="42:43" x14ac:dyDescent="0.25">
      <c r="AP652">
        <v>0.64300000000000002</v>
      </c>
      <c r="AQ652">
        <f>-2/(1+EXP($AQ$6*($AQ$7-AP652)))+1</f>
        <v>0.63849276580696546</v>
      </c>
    </row>
    <row r="653" spans="42:43" x14ac:dyDescent="0.25">
      <c r="AP653">
        <v>0.64400000000000002</v>
      </c>
      <c r="AQ653">
        <f>-2/(1+EXP($AQ$6*($AQ$7-AP653)))+1</f>
        <v>0.63656370689479524</v>
      </c>
    </row>
    <row r="654" spans="42:43" x14ac:dyDescent="0.25">
      <c r="AP654">
        <v>0.64500000000000002</v>
      </c>
      <c r="AQ654">
        <f>-2/(1+EXP($AQ$6*($AQ$7-AP654)))+1</f>
        <v>0.63462664966581395</v>
      </c>
    </row>
    <row r="655" spans="42:43" x14ac:dyDescent="0.25">
      <c r="AP655">
        <v>0.64600000000000002</v>
      </c>
      <c r="AQ655">
        <f>-2/(1+EXP($AQ$6*($AQ$7-AP655)))+1</f>
        <v>0.63268158544740871</v>
      </c>
    </row>
    <row r="656" spans="42:43" x14ac:dyDescent="0.25">
      <c r="AP656">
        <v>0.64700000000000002</v>
      </c>
      <c r="AQ656">
        <f>-2/(1+EXP($AQ$6*($AQ$7-AP656)))+1</f>
        <v>0.63072850583481155</v>
      </c>
    </row>
    <row r="657" spans="42:43" x14ac:dyDescent="0.25">
      <c r="AP657">
        <v>0.64800000000000002</v>
      </c>
      <c r="AQ657">
        <f>-2/(1+EXP($AQ$6*($AQ$7-AP657)))+1</f>
        <v>0.62876740269388498</v>
      </c>
    </row>
    <row r="658" spans="42:43" x14ac:dyDescent="0.25">
      <c r="AP658">
        <v>0.64900000000000002</v>
      </c>
      <c r="AQ658">
        <f>-2/(1+EXP($AQ$6*($AQ$7-AP658)))+1</f>
        <v>0.62679826816390549</v>
      </c>
    </row>
    <row r="659" spans="42:43" x14ac:dyDescent="0.25">
      <c r="AP659">
        <v>0.65</v>
      </c>
      <c r="AQ659">
        <f>-2/(1+EXP($AQ$6*($AQ$7-AP659)))+1</f>
        <v>0.62482109466034652</v>
      </c>
    </row>
    <row r="660" spans="42:43" x14ac:dyDescent="0.25">
      <c r="AP660">
        <v>0.65100000000000002</v>
      </c>
      <c r="AQ660">
        <f>-2/(1+EXP($AQ$6*($AQ$7-AP660)))+1</f>
        <v>0.62283587487765768</v>
      </c>
    </row>
    <row r="661" spans="42:43" x14ac:dyDescent="0.25">
      <c r="AP661">
        <v>0.65200000000000002</v>
      </c>
      <c r="AQ661">
        <f>-2/(1+EXP($AQ$6*($AQ$7-AP661)))+1</f>
        <v>0.62084260179204254</v>
      </c>
    </row>
    <row r="662" spans="42:43" x14ac:dyDescent="0.25">
      <c r="AP662">
        <v>0.65300000000000002</v>
      </c>
      <c r="AQ662">
        <f>-2/(1+EXP($AQ$6*($AQ$7-AP662)))+1</f>
        <v>0.61884126866423284</v>
      </c>
    </row>
    <row r="663" spans="42:43" x14ac:dyDescent="0.25">
      <c r="AP663">
        <v>0.65400000000000003</v>
      </c>
      <c r="AQ663">
        <f>-2/(1+EXP($AQ$6*($AQ$7-AP663)))+1</f>
        <v>0.61683186904225851</v>
      </c>
    </row>
    <row r="664" spans="42:43" x14ac:dyDescent="0.25">
      <c r="AP664">
        <v>0.65500000000000003</v>
      </c>
      <c r="AQ664">
        <f>-2/(1+EXP($AQ$6*($AQ$7-AP664)))+1</f>
        <v>0.61481439676421523</v>
      </c>
    </row>
    <row r="665" spans="42:43" x14ac:dyDescent="0.25">
      <c r="AP665">
        <v>0.65600000000000003</v>
      </c>
      <c r="AQ665">
        <f>-2/(1+EXP($AQ$6*($AQ$7-AP665)))+1</f>
        <v>0.61278884596102545</v>
      </c>
    </row>
    <row r="666" spans="42:43" x14ac:dyDescent="0.25">
      <c r="AP666">
        <v>0.65700000000000003</v>
      </c>
      <c r="AQ666">
        <f>-2/(1+EXP($AQ$6*($AQ$7-AP666)))+1</f>
        <v>0.61075521105919628</v>
      </c>
    </row>
    <row r="667" spans="42:43" x14ac:dyDescent="0.25">
      <c r="AP667">
        <v>0.65800000000000003</v>
      </c>
      <c r="AQ667">
        <f>-2/(1+EXP($AQ$6*($AQ$7-AP667)))+1</f>
        <v>0.60871348678357107</v>
      </c>
    </row>
    <row r="668" spans="42:43" x14ac:dyDescent="0.25">
      <c r="AP668">
        <v>0.65900000000000003</v>
      </c>
      <c r="AQ668">
        <f>-2/(1+EXP($AQ$6*($AQ$7-AP668)))+1</f>
        <v>0.60666366816007533</v>
      </c>
    </row>
    <row r="669" spans="42:43" x14ac:dyDescent="0.25">
      <c r="AP669">
        <v>0.66</v>
      </c>
      <c r="AQ669">
        <f>-2/(1+EXP($AQ$6*($AQ$7-AP669)))+1</f>
        <v>0.60460575051845589</v>
      </c>
    </row>
    <row r="670" spans="42:43" x14ac:dyDescent="0.25">
      <c r="AP670">
        <v>0.66100000000000003</v>
      </c>
      <c r="AQ670">
        <f>-2/(1+EXP($AQ$6*($AQ$7-AP670)))+1</f>
        <v>0.60253972949501422</v>
      </c>
    </row>
    <row r="671" spans="42:43" x14ac:dyDescent="0.25">
      <c r="AP671">
        <v>0.66200000000000003</v>
      </c>
      <c r="AQ671">
        <f>-2/(1+EXP($AQ$6*($AQ$7-AP671)))+1</f>
        <v>0.60046560103533098</v>
      </c>
    </row>
    <row r="672" spans="42:43" x14ac:dyDescent="0.25">
      <c r="AP672">
        <v>0.66300000000000003</v>
      </c>
      <c r="AQ672">
        <f>-2/(1+EXP($AQ$6*($AQ$7-AP672)))+1</f>
        <v>0.59838336139698467</v>
      </c>
    </row>
    <row r="673" spans="42:43" x14ac:dyDescent="0.25">
      <c r="AP673">
        <v>0.66400000000000003</v>
      </c>
      <c r="AQ673">
        <f>-2/(1+EXP($AQ$6*($AQ$7-AP673)))+1</f>
        <v>0.59629300715225952</v>
      </c>
    </row>
    <row r="674" spans="42:43" x14ac:dyDescent="0.25">
      <c r="AP674">
        <v>0.66500000000000004</v>
      </c>
      <c r="AQ674">
        <f>-2/(1+EXP($AQ$6*($AQ$7-AP674)))+1</f>
        <v>0.59419453519084708</v>
      </c>
    </row>
    <row r="675" spans="42:43" x14ac:dyDescent="0.25">
      <c r="AP675">
        <v>0.66600000000000004</v>
      </c>
      <c r="AQ675">
        <f>-2/(1+EXP($AQ$6*($AQ$7-AP675)))+1</f>
        <v>0.59208794272253673</v>
      </c>
    </row>
    <row r="676" spans="42:43" x14ac:dyDescent="0.25">
      <c r="AP676">
        <v>0.66700000000000004</v>
      </c>
      <c r="AQ676">
        <f>-2/(1+EXP($AQ$6*($AQ$7-AP676)))+1</f>
        <v>0.58997322727989709</v>
      </c>
    </row>
    <row r="677" spans="42:43" x14ac:dyDescent="0.25">
      <c r="AP677">
        <v>0.66800000000000004</v>
      </c>
      <c r="AQ677">
        <f>-2/(1+EXP($AQ$6*($AQ$7-AP677)))+1</f>
        <v>0.58785038672094703</v>
      </c>
    </row>
    <row r="678" spans="42:43" x14ac:dyDescent="0.25">
      <c r="AP678">
        <v>0.66900000000000004</v>
      </c>
      <c r="AQ678">
        <f>-2/(1+EXP($AQ$6*($AQ$7-AP678)))+1</f>
        <v>0.58571941923181559</v>
      </c>
    </row>
    <row r="679" spans="42:43" x14ac:dyDescent="0.25">
      <c r="AP679">
        <v>0.67</v>
      </c>
      <c r="AQ679">
        <f>-2/(1+EXP($AQ$6*($AQ$7-AP679)))+1</f>
        <v>0.58358032332939125</v>
      </c>
    </row>
    <row r="680" spans="42:43" x14ac:dyDescent="0.25">
      <c r="AP680">
        <v>0.67100000000000004</v>
      </c>
      <c r="AQ680">
        <f>-2/(1+EXP($AQ$6*($AQ$7-AP680)))+1</f>
        <v>0.58143309786395792</v>
      </c>
    </row>
    <row r="681" spans="42:43" x14ac:dyDescent="0.25">
      <c r="AP681">
        <v>0.67200000000000004</v>
      </c>
      <c r="AQ681">
        <f>-2/(1+EXP($AQ$6*($AQ$7-AP681)))+1</f>
        <v>0.57927774202182025</v>
      </c>
    </row>
    <row r="682" spans="42:43" x14ac:dyDescent="0.25">
      <c r="AP682">
        <v>0.67300000000000004</v>
      </c>
      <c r="AQ682">
        <f>-2/(1+EXP($AQ$6*($AQ$7-AP682)))+1</f>
        <v>0.57711425532791449</v>
      </c>
    </row>
    <row r="683" spans="42:43" x14ac:dyDescent="0.25">
      <c r="AP683">
        <v>0.67400000000000004</v>
      </c>
      <c r="AQ683">
        <f>-2/(1+EXP($AQ$6*($AQ$7-AP683)))+1</f>
        <v>0.57494263764840681</v>
      </c>
    </row>
    <row r="684" spans="42:43" x14ac:dyDescent="0.25">
      <c r="AP684">
        <v>0.67500000000000004</v>
      </c>
      <c r="AQ684">
        <f>-2/(1+EXP($AQ$6*($AQ$7-AP684)))+1</f>
        <v>0.57276288919327722</v>
      </c>
    </row>
    <row r="685" spans="42:43" x14ac:dyDescent="0.25">
      <c r="AP685">
        <v>0.67600000000000005</v>
      </c>
      <c r="AQ685">
        <f>-2/(1+EXP($AQ$6*($AQ$7-AP685)))+1</f>
        <v>0.57057501051888848</v>
      </c>
    </row>
    <row r="686" spans="42:43" x14ac:dyDescent="0.25">
      <c r="AP686">
        <v>0.67700000000000005</v>
      </c>
      <c r="AQ686">
        <f>-2/(1+EXP($AQ$6*($AQ$7-AP686)))+1</f>
        <v>0.56837900253054086</v>
      </c>
    </row>
    <row r="687" spans="42:43" x14ac:dyDescent="0.25">
      <c r="AP687">
        <v>0.67800000000000005</v>
      </c>
      <c r="AQ687">
        <f>-2/(1+EXP($AQ$6*($AQ$7-AP687)))+1</f>
        <v>0.56617486648501036</v>
      </c>
    </row>
    <row r="688" spans="42:43" x14ac:dyDescent="0.25">
      <c r="AP688">
        <v>0.67900000000000005</v>
      </c>
      <c r="AQ688">
        <f>-2/(1+EXP($AQ$6*($AQ$7-AP688)))+1</f>
        <v>0.56396260399307196</v>
      </c>
    </row>
    <row r="689" spans="42:43" x14ac:dyDescent="0.25">
      <c r="AP689">
        <v>0.68</v>
      </c>
      <c r="AQ689">
        <f>-2/(1+EXP($AQ$6*($AQ$7-AP689)))+1</f>
        <v>0.56174221702200378</v>
      </c>
    </row>
    <row r="690" spans="42:43" x14ac:dyDescent="0.25">
      <c r="AP690">
        <v>0.68100000000000005</v>
      </c>
      <c r="AQ690">
        <f>-2/(1+EXP($AQ$6*($AQ$7-AP690)))+1</f>
        <v>0.55951370789807631</v>
      </c>
    </row>
    <row r="691" spans="42:43" x14ac:dyDescent="0.25">
      <c r="AP691">
        <v>0.68200000000000005</v>
      </c>
      <c r="AQ691">
        <f>-2/(1+EXP($AQ$6*($AQ$7-AP691)))+1</f>
        <v>0.55727707930902237</v>
      </c>
    </row>
    <row r="692" spans="42:43" x14ac:dyDescent="0.25">
      <c r="AP692">
        <v>0.68300000000000005</v>
      </c>
      <c r="AQ692">
        <f>-2/(1+EXP($AQ$6*($AQ$7-AP692)))+1</f>
        <v>0.55503233430648913</v>
      </c>
    </row>
    <row r="693" spans="42:43" x14ac:dyDescent="0.25">
      <c r="AP693">
        <v>0.68400000000000005</v>
      </c>
      <c r="AQ693">
        <f>-2/(1+EXP($AQ$6*($AQ$7-AP693)))+1</f>
        <v>0.5527794763084708</v>
      </c>
    </row>
    <row r="694" spans="42:43" x14ac:dyDescent="0.25">
      <c r="AP694">
        <v>0.68500000000000005</v>
      </c>
      <c r="AQ694">
        <f>-2/(1+EXP($AQ$6*($AQ$7-AP694)))+1</f>
        <v>0.55051850910172173</v>
      </c>
    </row>
    <row r="695" spans="42:43" x14ac:dyDescent="0.25">
      <c r="AP695">
        <v>0.68600000000000005</v>
      </c>
      <c r="AQ695">
        <f>-2/(1+EXP($AQ$6*($AQ$7-AP695)))+1</f>
        <v>0.54824943684415006</v>
      </c>
    </row>
    <row r="696" spans="42:43" x14ac:dyDescent="0.25">
      <c r="AP696">
        <v>0.68700000000000006</v>
      </c>
      <c r="AQ696">
        <f>-2/(1+EXP($AQ$6*($AQ$7-AP696)))+1</f>
        <v>0.54597226406718913</v>
      </c>
    </row>
    <row r="697" spans="42:43" x14ac:dyDescent="0.25">
      <c r="AP697">
        <v>0.68799999999999994</v>
      </c>
      <c r="AQ697">
        <f>-2/(1+EXP($AQ$6*($AQ$7-AP697)))+1</f>
        <v>0.54368699567814927</v>
      </c>
    </row>
    <row r="698" spans="42:43" x14ac:dyDescent="0.25">
      <c r="AP698">
        <v>0.68899999999999995</v>
      </c>
      <c r="AQ698">
        <f>-2/(1+EXP($AQ$6*($AQ$7-AP698)))+1</f>
        <v>0.54139363696254561</v>
      </c>
    </row>
    <row r="699" spans="42:43" x14ac:dyDescent="0.25">
      <c r="AP699">
        <v>0.69</v>
      </c>
      <c r="AQ699">
        <f>-2/(1+EXP($AQ$6*($AQ$7-AP699)))+1</f>
        <v>0.53909219358640614</v>
      </c>
    </row>
    <row r="700" spans="42:43" x14ac:dyDescent="0.25">
      <c r="AP700">
        <v>0.69099999999999995</v>
      </c>
      <c r="AQ700">
        <f>-2/(1+EXP($AQ$6*($AQ$7-AP700)))+1</f>
        <v>0.53678267159855375</v>
      </c>
    </row>
    <row r="701" spans="42:43" x14ac:dyDescent="0.25">
      <c r="AP701">
        <v>0.69199999999999995</v>
      </c>
      <c r="AQ701">
        <f>-2/(1+EXP($AQ$6*($AQ$7-AP701)))+1</f>
        <v>0.53446507743286764</v>
      </c>
    </row>
    <row r="702" spans="42:43" x14ac:dyDescent="0.25">
      <c r="AP702">
        <v>0.69299999999999995</v>
      </c>
      <c r="AQ702">
        <f>-2/(1+EXP($AQ$6*($AQ$7-AP702)))+1</f>
        <v>0.53213941791051689</v>
      </c>
    </row>
    <row r="703" spans="42:43" x14ac:dyDescent="0.25">
      <c r="AP703">
        <v>0.69399999999999995</v>
      </c>
      <c r="AQ703">
        <f>-2/(1+EXP($AQ$6*($AQ$7-AP703)))+1</f>
        <v>0.52980570024217277</v>
      </c>
    </row>
    <row r="704" spans="42:43" x14ac:dyDescent="0.25">
      <c r="AP704">
        <v>0.69499999999999995</v>
      </c>
      <c r="AQ704">
        <f>-2/(1+EXP($AQ$6*($AQ$7-AP704)))+1</f>
        <v>0.52746393203019326</v>
      </c>
    </row>
    <row r="705" spans="42:43" x14ac:dyDescent="0.25">
      <c r="AP705">
        <v>0.69599999999999995</v>
      </c>
      <c r="AQ705">
        <f>-2/(1+EXP($AQ$6*($AQ$7-AP705)))+1</f>
        <v>0.52511412127078227</v>
      </c>
    </row>
    <row r="706" spans="42:43" x14ac:dyDescent="0.25">
      <c r="AP706">
        <v>0.69699999999999995</v>
      </c>
      <c r="AQ706">
        <f>-2/(1+EXP($AQ$6*($AQ$7-AP706)))+1</f>
        <v>0.52275627635612243</v>
      </c>
    </row>
    <row r="707" spans="42:43" x14ac:dyDescent="0.25">
      <c r="AP707">
        <v>0.69799999999999995</v>
      </c>
      <c r="AQ707">
        <f>-2/(1+EXP($AQ$6*($AQ$7-AP707)))+1</f>
        <v>0.52039040607648035</v>
      </c>
    </row>
    <row r="708" spans="42:43" x14ac:dyDescent="0.25">
      <c r="AP708">
        <v>0.69899999999999995</v>
      </c>
      <c r="AQ708">
        <f>-2/(1+EXP($AQ$6*($AQ$7-AP708)))+1</f>
        <v>0.5180165196222849</v>
      </c>
    </row>
    <row r="709" spans="42:43" x14ac:dyDescent="0.25">
      <c r="AP709">
        <v>0.7</v>
      </c>
      <c r="AQ709">
        <f>-2/(1+EXP($AQ$6*($AQ$7-AP709)))+1</f>
        <v>0.51563462658617532</v>
      </c>
    </row>
    <row r="710" spans="42:43" x14ac:dyDescent="0.25">
      <c r="AP710">
        <v>0.70099999999999996</v>
      </c>
      <c r="AQ710">
        <f>-2/(1+EXP($AQ$6*($AQ$7-AP710)))+1</f>
        <v>0.51324473696502237</v>
      </c>
    </row>
    <row r="711" spans="42:43" x14ac:dyDescent="0.25">
      <c r="AP711">
        <v>0.70199999999999996</v>
      </c>
      <c r="AQ711">
        <f>-2/(1+EXP($AQ$6*($AQ$7-AP711)))+1</f>
        <v>0.51084686116191835</v>
      </c>
    </row>
    <row r="712" spans="42:43" x14ac:dyDescent="0.25">
      <c r="AP712">
        <v>0.70299999999999996</v>
      </c>
      <c r="AQ712">
        <f>-2/(1+EXP($AQ$6*($AQ$7-AP712)))+1</f>
        <v>0.50844100998813846</v>
      </c>
    </row>
    <row r="713" spans="42:43" x14ac:dyDescent="0.25">
      <c r="AP713">
        <v>0.70399999999999996</v>
      </c>
      <c r="AQ713">
        <f>-2/(1+EXP($AQ$6*($AQ$7-AP713)))+1</f>
        <v>0.50602719466506907</v>
      </c>
    </row>
    <row r="714" spans="42:43" x14ac:dyDescent="0.25">
      <c r="AP714">
        <v>0.70499999999999996</v>
      </c>
      <c r="AQ714">
        <f>-2/(1+EXP($AQ$6*($AQ$7-AP714)))+1</f>
        <v>0.50360542682610743</v>
      </c>
    </row>
    <row r="715" spans="42:43" x14ac:dyDescent="0.25">
      <c r="AP715">
        <v>0.70599999999999996</v>
      </c>
      <c r="AQ715">
        <f>-2/(1+EXP($AQ$6*($AQ$7-AP715)))+1</f>
        <v>0.50117571851852749</v>
      </c>
    </row>
    <row r="716" spans="42:43" x14ac:dyDescent="0.25">
      <c r="AP716">
        <v>0.70699999999999996</v>
      </c>
      <c r="AQ716">
        <f>-2/(1+EXP($AQ$6*($AQ$7-AP716)))+1</f>
        <v>0.49873808220531346</v>
      </c>
    </row>
    <row r="717" spans="42:43" x14ac:dyDescent="0.25">
      <c r="AP717">
        <v>0.70799999999999996</v>
      </c>
      <c r="AQ717">
        <f>-2/(1+EXP($AQ$6*($AQ$7-AP717)))+1</f>
        <v>0.49629253076696089</v>
      </c>
    </row>
    <row r="718" spans="42:43" x14ac:dyDescent="0.25">
      <c r="AP718">
        <v>0.70899999999999996</v>
      </c>
      <c r="AQ718">
        <f>-2/(1+EXP($AQ$6*($AQ$7-AP718)))+1</f>
        <v>0.49383907750324341</v>
      </c>
    </row>
    <row r="719" spans="42:43" x14ac:dyDescent="0.25">
      <c r="AP719">
        <v>0.71</v>
      </c>
      <c r="AQ719">
        <f>-2/(1+EXP($AQ$6*($AQ$7-AP719)))+1</f>
        <v>0.49137773613494518</v>
      </c>
    </row>
    <row r="720" spans="42:43" x14ac:dyDescent="0.25">
      <c r="AP720">
        <v>0.71099999999999997</v>
      </c>
      <c r="AQ720">
        <f>-2/(1+EXP($AQ$6*($AQ$7-AP720)))+1</f>
        <v>0.48890852080555891</v>
      </c>
    </row>
    <row r="721" spans="42:43" x14ac:dyDescent="0.25">
      <c r="AP721">
        <v>0.71199999999999997</v>
      </c>
      <c r="AQ721">
        <f>-2/(1+EXP($AQ$6*($AQ$7-AP721)))+1</f>
        <v>0.48643144608294764</v>
      </c>
    </row>
    <row r="722" spans="42:43" x14ac:dyDescent="0.25">
      <c r="AP722">
        <v>0.71299999999999997</v>
      </c>
      <c r="AQ722">
        <f>-2/(1+EXP($AQ$6*($AQ$7-AP722)))+1</f>
        <v>0.48394652696097096</v>
      </c>
    </row>
    <row r="723" spans="42:43" x14ac:dyDescent="0.25">
      <c r="AP723">
        <v>0.71399999999999997</v>
      </c>
      <c r="AQ723">
        <f>-2/(1+EXP($AQ$6*($AQ$7-AP723)))+1</f>
        <v>0.48145377886107465</v>
      </c>
    </row>
    <row r="724" spans="42:43" x14ac:dyDescent="0.25">
      <c r="AP724">
        <v>0.71499999999999997</v>
      </c>
      <c r="AQ724">
        <f>-2/(1+EXP($AQ$6*($AQ$7-AP724)))+1</f>
        <v>0.47895321763384202</v>
      </c>
    </row>
    <row r="725" spans="42:43" x14ac:dyDescent="0.25">
      <c r="AP725">
        <v>0.71599999999999997</v>
      </c>
      <c r="AQ725">
        <f>-2/(1+EXP($AQ$6*($AQ$7-AP725)))+1</f>
        <v>0.4764448595605093</v>
      </c>
    </row>
    <row r="726" spans="42:43" x14ac:dyDescent="0.25">
      <c r="AP726">
        <v>0.71699999999999997</v>
      </c>
      <c r="AQ726">
        <f>-2/(1+EXP($AQ$6*($AQ$7-AP726)))+1</f>
        <v>0.47392872135444031</v>
      </c>
    </row>
    <row r="727" spans="42:43" x14ac:dyDescent="0.25">
      <c r="AP727">
        <v>0.71799999999999997</v>
      </c>
      <c r="AQ727">
        <f>-2/(1+EXP($AQ$6*($AQ$7-AP727)))+1</f>
        <v>0.47140482016256435</v>
      </c>
    </row>
    <row r="728" spans="42:43" x14ac:dyDescent="0.25">
      <c r="AP728">
        <v>0.71899999999999997</v>
      </c>
      <c r="AQ728">
        <f>-2/(1+EXP($AQ$6*($AQ$7-AP728)))+1</f>
        <v>0.46887317356677283</v>
      </c>
    </row>
    <row r="729" spans="42:43" x14ac:dyDescent="0.25">
      <c r="AP729">
        <v>0.72</v>
      </c>
      <c r="AQ729">
        <f>-2/(1+EXP($AQ$6*($AQ$7-AP729)))+1</f>
        <v>0.46633379958527632</v>
      </c>
    </row>
    <row r="730" spans="42:43" x14ac:dyDescent="0.25">
      <c r="AP730">
        <v>0.72099999999999997</v>
      </c>
      <c r="AQ730">
        <f>-2/(1+EXP($AQ$6*($AQ$7-AP730)))+1</f>
        <v>0.46378671667392157</v>
      </c>
    </row>
    <row r="731" spans="42:43" x14ac:dyDescent="0.25">
      <c r="AP731">
        <v>0.72199999999999998</v>
      </c>
      <c r="AQ731">
        <f>-2/(1+EXP($AQ$6*($AQ$7-AP731)))+1</f>
        <v>0.46123194372746601</v>
      </c>
    </row>
    <row r="732" spans="42:43" x14ac:dyDescent="0.25">
      <c r="AP732">
        <v>0.72299999999999998</v>
      </c>
      <c r="AQ732">
        <f>-2/(1+EXP($AQ$6*($AQ$7-AP732)))+1</f>
        <v>0.45866950008081175</v>
      </c>
    </row>
    <row r="733" spans="42:43" x14ac:dyDescent="0.25">
      <c r="AP733">
        <v>0.72399999999999998</v>
      </c>
      <c r="AQ733">
        <f>-2/(1+EXP($AQ$6*($AQ$7-AP733)))+1</f>
        <v>0.45609940551019568</v>
      </c>
    </row>
    <row r="734" spans="42:43" x14ac:dyDescent="0.25">
      <c r="AP734">
        <v>0.72499999999999998</v>
      </c>
      <c r="AQ734">
        <f>-2/(1+EXP($AQ$6*($AQ$7-AP734)))+1</f>
        <v>0.45352168023433825</v>
      </c>
    </row>
    <row r="735" spans="42:43" x14ac:dyDescent="0.25">
      <c r="AP735">
        <v>0.72599999999999998</v>
      </c>
      <c r="AQ735">
        <f>-2/(1+EXP($AQ$6*($AQ$7-AP735)))+1</f>
        <v>0.45093634491554724</v>
      </c>
    </row>
    <row r="736" spans="42:43" x14ac:dyDescent="0.25">
      <c r="AP736">
        <v>0.72699999999999998</v>
      </c>
      <c r="AQ736">
        <f>-2/(1+EXP($AQ$6*($AQ$7-AP736)))+1</f>
        <v>0.44834342066077892</v>
      </c>
    </row>
    <row r="737" spans="42:43" x14ac:dyDescent="0.25">
      <c r="AP737">
        <v>0.72799999999999998</v>
      </c>
      <c r="AQ737">
        <f>-2/(1+EXP($AQ$6*($AQ$7-AP737)))+1</f>
        <v>0.44574292902265367</v>
      </c>
    </row>
    <row r="738" spans="42:43" x14ac:dyDescent="0.25">
      <c r="AP738">
        <v>0.72899999999999998</v>
      </c>
      <c r="AQ738">
        <f>-2/(1+EXP($AQ$6*($AQ$7-AP738)))+1</f>
        <v>0.44313489200042622</v>
      </c>
    </row>
    <row r="739" spans="42:43" x14ac:dyDescent="0.25">
      <c r="AP739">
        <v>0.73</v>
      </c>
      <c r="AQ739">
        <f>-2/(1+EXP($AQ$6*($AQ$7-AP739)))+1</f>
        <v>0.44051933204091154</v>
      </c>
    </row>
    <row r="740" spans="42:43" x14ac:dyDescent="0.25">
      <c r="AP740">
        <v>0.73099999999999998</v>
      </c>
      <c r="AQ740">
        <f>-2/(1+EXP($AQ$6*($AQ$7-AP740)))+1</f>
        <v>0.43789627203936354</v>
      </c>
    </row>
    <row r="741" spans="42:43" x14ac:dyDescent="0.25">
      <c r="AP741">
        <v>0.73199999999999998</v>
      </c>
      <c r="AQ741">
        <f>-2/(1+EXP($AQ$6*($AQ$7-AP741)))+1</f>
        <v>0.43526573534030732</v>
      </c>
    </row>
    <row r="742" spans="42:43" x14ac:dyDescent="0.25">
      <c r="AP742">
        <v>0.73299999999999998</v>
      </c>
      <c r="AQ742">
        <f>-2/(1+EXP($AQ$6*($AQ$7-AP742)))+1</f>
        <v>0.43262774573832408</v>
      </c>
    </row>
    <row r="743" spans="42:43" x14ac:dyDescent="0.25">
      <c r="AP743">
        <v>0.73399999999999999</v>
      </c>
      <c r="AQ743">
        <f>-2/(1+EXP($AQ$6*($AQ$7-AP743)))+1</f>
        <v>0.42998232747878884</v>
      </c>
    </row>
    <row r="744" spans="42:43" x14ac:dyDescent="0.25">
      <c r="AP744">
        <v>0.73499999999999999</v>
      </c>
      <c r="AQ744">
        <f>-2/(1+EXP($AQ$6*($AQ$7-AP744)))+1</f>
        <v>0.42732950525855928</v>
      </c>
    </row>
    <row r="745" spans="42:43" x14ac:dyDescent="0.25">
      <c r="AP745">
        <v>0.73599999999999999</v>
      </c>
      <c r="AQ745">
        <f>-2/(1+EXP($AQ$6*($AQ$7-AP745)))+1</f>
        <v>0.42466930422661653</v>
      </c>
    </row>
    <row r="746" spans="42:43" x14ac:dyDescent="0.25">
      <c r="AP746">
        <v>0.73699999999999999</v>
      </c>
      <c r="AQ746">
        <f>-2/(1+EXP($AQ$6*($AQ$7-AP746)))+1</f>
        <v>0.42200174998465612</v>
      </c>
    </row>
    <row r="747" spans="42:43" x14ac:dyDescent="0.25">
      <c r="AP747">
        <v>0.73799999999999999</v>
      </c>
      <c r="AQ747">
        <f>-2/(1+EXP($AQ$6*($AQ$7-AP747)))+1</f>
        <v>0.41932686858762969</v>
      </c>
    </row>
    <row r="748" spans="42:43" x14ac:dyDescent="0.25">
      <c r="AP748">
        <v>0.73899999999999999</v>
      </c>
      <c r="AQ748">
        <f>-2/(1+EXP($AQ$6*($AQ$7-AP748)))+1</f>
        <v>0.41664468654423636</v>
      </c>
    </row>
    <row r="749" spans="42:43" x14ac:dyDescent="0.25">
      <c r="AP749">
        <v>0.74</v>
      </c>
      <c r="AQ749">
        <f>-2/(1+EXP($AQ$6*($AQ$7-AP749)))+1</f>
        <v>0.41395523081736363</v>
      </c>
    </row>
    <row r="750" spans="42:43" x14ac:dyDescent="0.25">
      <c r="AP750">
        <v>0.74099999999999999</v>
      </c>
      <c r="AQ750">
        <f>-2/(1+EXP($AQ$6*($AQ$7-AP750)))+1</f>
        <v>0.41125852882447689</v>
      </c>
    </row>
    <row r="751" spans="42:43" x14ac:dyDescent="0.25">
      <c r="AP751">
        <v>0.74199999999999999</v>
      </c>
      <c r="AQ751">
        <f>-2/(1+EXP($AQ$6*($AQ$7-AP751)))+1</f>
        <v>0.40855460843795788</v>
      </c>
    </row>
    <row r="752" spans="42:43" x14ac:dyDescent="0.25">
      <c r="AP752">
        <v>0.74299999999999999</v>
      </c>
      <c r="AQ752">
        <f>-2/(1+EXP($AQ$6*($AQ$7-AP752)))+1</f>
        <v>0.40584349798539032</v>
      </c>
    </row>
    <row r="753" spans="42:43" x14ac:dyDescent="0.25">
      <c r="AP753">
        <v>0.74399999999999999</v>
      </c>
      <c r="AQ753">
        <f>-2/(1+EXP($AQ$6*($AQ$7-AP753)))+1</f>
        <v>0.4031252262497943</v>
      </c>
    </row>
    <row r="754" spans="42:43" x14ac:dyDescent="0.25">
      <c r="AP754">
        <v>0.745</v>
      </c>
      <c r="AQ754">
        <f>-2/(1+EXP($AQ$6*($AQ$7-AP754)))+1</f>
        <v>0.40039982246980643</v>
      </c>
    </row>
    <row r="755" spans="42:43" x14ac:dyDescent="0.25">
      <c r="AP755">
        <v>0.746</v>
      </c>
      <c r="AQ755">
        <f>-2/(1+EXP($AQ$6*($AQ$7-AP755)))+1</f>
        <v>0.39766731633980801</v>
      </c>
    </row>
    <row r="756" spans="42:43" x14ac:dyDescent="0.25">
      <c r="AP756">
        <v>0.747</v>
      </c>
      <c r="AQ756">
        <f>-2/(1+EXP($AQ$6*($AQ$7-AP756)))+1</f>
        <v>0.39492773800999825</v>
      </c>
    </row>
    <row r="757" spans="42:43" x14ac:dyDescent="0.25">
      <c r="AP757">
        <v>0.748</v>
      </c>
      <c r="AQ757">
        <f>-2/(1+EXP($AQ$6*($AQ$7-AP757)))+1</f>
        <v>0.39218111808641476</v>
      </c>
    </row>
    <row r="758" spans="42:43" x14ac:dyDescent="0.25">
      <c r="AP758">
        <v>0.749</v>
      </c>
      <c r="AQ758">
        <f>-2/(1+EXP($AQ$6*($AQ$7-AP758)))+1</f>
        <v>0.38942748763089807</v>
      </c>
    </row>
    <row r="759" spans="42:43" x14ac:dyDescent="0.25">
      <c r="AP759">
        <v>0.75</v>
      </c>
      <c r="AQ759">
        <f>-2/(1+EXP($AQ$6*($AQ$7-AP759)))+1</f>
        <v>0.38666687816100198</v>
      </c>
    </row>
    <row r="760" spans="42:43" x14ac:dyDescent="0.25">
      <c r="AP760">
        <v>0.751</v>
      </c>
      <c r="AQ760">
        <f>-2/(1+EXP($AQ$6*($AQ$7-AP760)))+1</f>
        <v>0.38389932164984941</v>
      </c>
    </row>
    <row r="761" spans="42:43" x14ac:dyDescent="0.25">
      <c r="AP761">
        <v>0.752</v>
      </c>
      <c r="AQ761">
        <f>-2/(1+EXP($AQ$6*($AQ$7-AP761)))+1</f>
        <v>0.38112485052593059</v>
      </c>
    </row>
    <row r="762" spans="42:43" x14ac:dyDescent="0.25">
      <c r="AP762">
        <v>0.753</v>
      </c>
      <c r="AQ762">
        <f>-2/(1+EXP($AQ$6*($AQ$7-AP762)))+1</f>
        <v>0.37834349767284714</v>
      </c>
    </row>
    <row r="763" spans="42:43" x14ac:dyDescent="0.25">
      <c r="AP763">
        <v>0.754</v>
      </c>
      <c r="AQ763">
        <f>-2/(1+EXP($AQ$6*($AQ$7-AP763)))+1</f>
        <v>0.37555529642899865</v>
      </c>
    </row>
    <row r="764" spans="42:43" x14ac:dyDescent="0.25">
      <c r="AP764">
        <v>0.755</v>
      </c>
      <c r="AQ764">
        <f>-2/(1+EXP($AQ$6*($AQ$7-AP764)))+1</f>
        <v>0.37276028058721355</v>
      </c>
    </row>
    <row r="765" spans="42:43" x14ac:dyDescent="0.25">
      <c r="AP765">
        <v>0.75600000000000001</v>
      </c>
      <c r="AQ765">
        <f>-2/(1+EXP($AQ$6*($AQ$7-AP765)))+1</f>
        <v>0.36995848439432155</v>
      </c>
    </row>
    <row r="766" spans="42:43" x14ac:dyDescent="0.25">
      <c r="AP766">
        <v>0.75700000000000001</v>
      </c>
      <c r="AQ766">
        <f>-2/(1+EXP($AQ$6*($AQ$7-AP766)))+1</f>
        <v>0.36714994255066979</v>
      </c>
    </row>
    <row r="767" spans="42:43" x14ac:dyDescent="0.25">
      <c r="AP767">
        <v>0.75800000000000001</v>
      </c>
      <c r="AQ767">
        <f>-2/(1+EXP($AQ$6*($AQ$7-AP767)))+1</f>
        <v>0.36433469020958098</v>
      </c>
    </row>
    <row r="768" spans="42:43" x14ac:dyDescent="0.25">
      <c r="AP768">
        <v>0.75900000000000001</v>
      </c>
      <c r="AQ768">
        <f>-2/(1+EXP($AQ$6*($AQ$7-AP768)))+1</f>
        <v>0.36151276297675372</v>
      </c>
    </row>
    <row r="769" spans="42:43" x14ac:dyDescent="0.25">
      <c r="AP769">
        <v>0.76</v>
      </c>
      <c r="AQ769">
        <f>-2/(1+EXP($AQ$6*($AQ$7-AP769)))+1</f>
        <v>0.35868419690960429</v>
      </c>
    </row>
    <row r="770" spans="42:43" x14ac:dyDescent="0.25">
      <c r="AP770">
        <v>0.76100000000000001</v>
      </c>
      <c r="AQ770">
        <f>-2/(1+EXP($AQ$6*($AQ$7-AP770)))+1</f>
        <v>0.35584902851654987</v>
      </c>
    </row>
    <row r="771" spans="42:43" x14ac:dyDescent="0.25">
      <c r="AP771">
        <v>0.76200000000000001</v>
      </c>
      <c r="AQ771">
        <f>-2/(1+EXP($AQ$6*($AQ$7-AP771)))+1</f>
        <v>0.35300729475623305</v>
      </c>
    </row>
    <row r="772" spans="42:43" x14ac:dyDescent="0.25">
      <c r="AP772">
        <v>0.76300000000000001</v>
      </c>
      <c r="AQ772">
        <f>-2/(1+EXP($AQ$6*($AQ$7-AP772)))+1</f>
        <v>0.35015903303668772</v>
      </c>
    </row>
    <row r="773" spans="42:43" x14ac:dyDescent="0.25">
      <c r="AP773">
        <v>0.76400000000000001</v>
      </c>
      <c r="AQ773">
        <f>-2/(1+EXP($AQ$6*($AQ$7-AP773)))+1</f>
        <v>0.34730428121444457</v>
      </c>
    </row>
    <row r="774" spans="42:43" x14ac:dyDescent="0.25">
      <c r="AP774">
        <v>0.76500000000000001</v>
      </c>
      <c r="AQ774">
        <f>-2/(1+EXP($AQ$6*($AQ$7-AP774)))+1</f>
        <v>0.34444307759357817</v>
      </c>
    </row>
    <row r="775" spans="42:43" x14ac:dyDescent="0.25">
      <c r="AP775">
        <v>0.76600000000000001</v>
      </c>
      <c r="AQ775">
        <f>-2/(1+EXP($AQ$6*($AQ$7-AP775)))+1</f>
        <v>0.34157546092469315</v>
      </c>
    </row>
    <row r="776" spans="42:43" x14ac:dyDescent="0.25">
      <c r="AP776">
        <v>0.76700000000000002</v>
      </c>
      <c r="AQ776">
        <f>-2/(1+EXP($AQ$6*($AQ$7-AP776)))+1</f>
        <v>0.33870147040385212</v>
      </c>
    </row>
    <row r="777" spans="42:43" x14ac:dyDescent="0.25">
      <c r="AP777">
        <v>0.76800000000000002</v>
      </c>
      <c r="AQ777">
        <f>-2/(1+EXP($AQ$6*($AQ$7-AP777)))+1</f>
        <v>0.33582114567144106</v>
      </c>
    </row>
    <row r="778" spans="42:43" x14ac:dyDescent="0.25">
      <c r="AP778">
        <v>0.76900000000000002</v>
      </c>
      <c r="AQ778">
        <f>-2/(1+EXP($AQ$6*($AQ$7-AP778)))+1</f>
        <v>0.33293452681097646</v>
      </c>
    </row>
    <row r="779" spans="42:43" x14ac:dyDescent="0.25">
      <c r="AP779">
        <v>0.77</v>
      </c>
      <c r="AQ779">
        <f>-2/(1+EXP($AQ$6*($AQ$7-AP779)))+1</f>
        <v>0.33004165434785027</v>
      </c>
    </row>
    <row r="780" spans="42:43" x14ac:dyDescent="0.25">
      <c r="AP780">
        <v>0.77100000000000002</v>
      </c>
      <c r="AQ780">
        <f>-2/(1+EXP($AQ$6*($AQ$7-AP780)))+1</f>
        <v>0.32714256924801577</v>
      </c>
    </row>
    <row r="781" spans="42:43" x14ac:dyDescent="0.25">
      <c r="AP781">
        <v>0.77200000000000002</v>
      </c>
      <c r="AQ781">
        <f>-2/(1+EXP($AQ$6*($AQ$7-AP781)))+1</f>
        <v>0.32423731291661106</v>
      </c>
    </row>
    <row r="782" spans="42:43" x14ac:dyDescent="0.25">
      <c r="AP782">
        <v>0.77300000000000002</v>
      </c>
      <c r="AQ782">
        <f>-2/(1+EXP($AQ$6*($AQ$7-AP782)))+1</f>
        <v>0.32132592719652286</v>
      </c>
    </row>
    <row r="783" spans="42:43" x14ac:dyDescent="0.25">
      <c r="AP783">
        <v>0.77400000000000002</v>
      </c>
      <c r="AQ783">
        <f>-2/(1+EXP($AQ$6*($AQ$7-AP783)))+1</f>
        <v>0.31840845436688769</v>
      </c>
    </row>
    <row r="784" spans="42:43" x14ac:dyDescent="0.25">
      <c r="AP784">
        <v>0.77500000000000002</v>
      </c>
      <c r="AQ784">
        <f>-2/(1+EXP($AQ$6*($AQ$7-AP784)))+1</f>
        <v>0.31548493714153403</v>
      </c>
    </row>
    <row r="785" spans="42:43" x14ac:dyDescent="0.25">
      <c r="AP785">
        <v>0.77600000000000002</v>
      </c>
      <c r="AQ785">
        <f>-2/(1+EXP($AQ$6*($AQ$7-AP785)))+1</f>
        <v>0.31255541866736058</v>
      </c>
    </row>
    <row r="786" spans="42:43" x14ac:dyDescent="0.25">
      <c r="AP786">
        <v>0.77700000000000002</v>
      </c>
      <c r="AQ786">
        <f>-2/(1+EXP($AQ$6*($AQ$7-AP786)))+1</f>
        <v>0.30961994252265512</v>
      </c>
    </row>
    <row r="787" spans="42:43" x14ac:dyDescent="0.25">
      <c r="AP787">
        <v>0.77800000000000002</v>
      </c>
      <c r="AQ787">
        <f>-2/(1+EXP($AQ$6*($AQ$7-AP787)))+1</f>
        <v>0.30667855271535116</v>
      </c>
    </row>
    <row r="788" spans="42:43" x14ac:dyDescent="0.25">
      <c r="AP788">
        <v>0.77900000000000003</v>
      </c>
      <c r="AQ788">
        <f>-2/(1+EXP($AQ$6*($AQ$7-AP788)))+1</f>
        <v>0.30373129368122331</v>
      </c>
    </row>
    <row r="789" spans="42:43" x14ac:dyDescent="0.25">
      <c r="AP789">
        <v>0.78</v>
      </c>
      <c r="AQ789">
        <f>-2/(1+EXP($AQ$6*($AQ$7-AP789)))+1</f>
        <v>0.3007782102820209</v>
      </c>
    </row>
    <row r="790" spans="42:43" x14ac:dyDescent="0.25">
      <c r="AP790">
        <v>0.78100000000000003</v>
      </c>
      <c r="AQ790">
        <f>-2/(1+EXP($AQ$6*($AQ$7-AP790)))+1</f>
        <v>0.29781934780353914</v>
      </c>
    </row>
    <row r="791" spans="42:43" x14ac:dyDescent="0.25">
      <c r="AP791">
        <v>0.78200000000000003</v>
      </c>
      <c r="AQ791">
        <f>-2/(1+EXP($AQ$6*($AQ$7-AP791)))+1</f>
        <v>0.29485475195363142</v>
      </c>
    </row>
    <row r="792" spans="42:43" x14ac:dyDescent="0.25">
      <c r="AP792">
        <v>0.78300000000000003</v>
      </c>
      <c r="AQ792">
        <f>-2/(1+EXP($AQ$6*($AQ$7-AP792)))+1</f>
        <v>0.29188446886015651</v>
      </c>
    </row>
    <row r="793" spans="42:43" x14ac:dyDescent="0.25">
      <c r="AP793">
        <v>0.78400000000000003</v>
      </c>
      <c r="AQ793">
        <f>-2/(1+EXP($AQ$6*($AQ$7-AP793)))+1</f>
        <v>0.28890854506886732</v>
      </c>
    </row>
    <row r="794" spans="42:43" x14ac:dyDescent="0.25">
      <c r="AP794">
        <v>0.78500000000000003</v>
      </c>
      <c r="AQ794">
        <f>-2/(1+EXP($AQ$6*($AQ$7-AP794)))+1</f>
        <v>0.28592702754123533</v>
      </c>
    </row>
    <row r="795" spans="42:43" x14ac:dyDescent="0.25">
      <c r="AP795">
        <v>0.78600000000000003</v>
      </c>
      <c r="AQ795">
        <f>-2/(1+EXP($AQ$6*($AQ$7-AP795)))+1</f>
        <v>0.28293996365221608</v>
      </c>
    </row>
    <row r="796" spans="42:43" x14ac:dyDescent="0.25">
      <c r="AP796">
        <v>0.78700000000000003</v>
      </c>
      <c r="AQ796">
        <f>-2/(1+EXP($AQ$6*($AQ$7-AP796)))+1</f>
        <v>0.27994740118795147</v>
      </c>
    </row>
    <row r="797" spans="42:43" x14ac:dyDescent="0.25">
      <c r="AP797">
        <v>0.78800000000000003</v>
      </c>
      <c r="AQ797">
        <f>-2/(1+EXP($AQ$6*($AQ$7-AP797)))+1</f>
        <v>0.27694938834341143</v>
      </c>
    </row>
    <row r="798" spans="42:43" x14ac:dyDescent="0.25">
      <c r="AP798">
        <v>0.78900000000000003</v>
      </c>
      <c r="AQ798">
        <f>-2/(1+EXP($AQ$6*($AQ$7-AP798)))+1</f>
        <v>0.27394597371997409</v>
      </c>
    </row>
    <row r="799" spans="42:43" x14ac:dyDescent="0.25">
      <c r="AP799">
        <v>0.79</v>
      </c>
      <c r="AQ799">
        <f>-2/(1+EXP($AQ$6*($AQ$7-AP799)))+1</f>
        <v>0.27093720632294527</v>
      </c>
    </row>
    <row r="800" spans="42:43" x14ac:dyDescent="0.25">
      <c r="AP800">
        <v>0.79100000000000004</v>
      </c>
      <c r="AQ800">
        <f>-2/(1+EXP($AQ$6*($AQ$7-AP800)))+1</f>
        <v>0.26792313555901592</v>
      </c>
    </row>
    <row r="801" spans="42:43" x14ac:dyDescent="0.25">
      <c r="AP801">
        <v>0.79200000000000004</v>
      </c>
      <c r="AQ801">
        <f>-2/(1+EXP($AQ$6*($AQ$7-AP801)))+1</f>
        <v>0.2649038112336598</v>
      </c>
    </row>
    <row r="802" spans="42:43" x14ac:dyDescent="0.25">
      <c r="AP802">
        <v>0.79300000000000004</v>
      </c>
      <c r="AQ802">
        <f>-2/(1+EXP($AQ$6*($AQ$7-AP802)))+1</f>
        <v>0.26187928354846945</v>
      </c>
    </row>
    <row r="803" spans="42:43" x14ac:dyDescent="0.25">
      <c r="AP803">
        <v>0.79400000000000004</v>
      </c>
      <c r="AQ803">
        <f>-2/(1+EXP($AQ$6*($AQ$7-AP803)))+1</f>
        <v>0.25884960309843197</v>
      </c>
    </row>
    <row r="804" spans="42:43" x14ac:dyDescent="0.25">
      <c r="AP804">
        <v>0.79500000000000004</v>
      </c>
      <c r="AQ804">
        <f>-2/(1+EXP($AQ$6*($AQ$7-AP804)))+1</f>
        <v>0.25581482086914509</v>
      </c>
    </row>
    <row r="805" spans="42:43" x14ac:dyDescent="0.25">
      <c r="AP805">
        <v>0.79600000000000004</v>
      </c>
      <c r="AQ805">
        <f>-2/(1+EXP($AQ$6*($AQ$7-AP805)))+1</f>
        <v>0.25277498823397138</v>
      </c>
    </row>
    <row r="806" spans="42:43" x14ac:dyDescent="0.25">
      <c r="AP806">
        <v>0.79700000000000004</v>
      </c>
      <c r="AQ806">
        <f>-2/(1+EXP($AQ$6*($AQ$7-AP806)))+1</f>
        <v>0.24973015695113343</v>
      </c>
    </row>
    <row r="807" spans="42:43" x14ac:dyDescent="0.25">
      <c r="AP807">
        <v>0.79800000000000004</v>
      </c>
      <c r="AQ807">
        <f>-2/(1+EXP($AQ$6*($AQ$7-AP807)))+1</f>
        <v>0.24668037916075003</v>
      </c>
    </row>
    <row r="808" spans="42:43" x14ac:dyDescent="0.25">
      <c r="AP808">
        <v>0.79900000000000004</v>
      </c>
      <c r="AQ808">
        <f>-2/(1+EXP($AQ$6*($AQ$7-AP808)))+1</f>
        <v>0.243625707381811</v>
      </c>
    </row>
    <row r="809" spans="42:43" x14ac:dyDescent="0.25">
      <c r="AP809">
        <v>0.8</v>
      </c>
      <c r="AQ809">
        <f>-2/(1+EXP($AQ$6*($AQ$7-AP809)))+1</f>
        <v>0.240566194509094</v>
      </c>
    </row>
    <row r="810" spans="42:43" x14ac:dyDescent="0.25">
      <c r="AP810">
        <v>0.80100000000000005</v>
      </c>
      <c r="AQ810">
        <f>-2/(1+EXP($AQ$6*($AQ$7-AP810)))+1</f>
        <v>0.23750189381002185</v>
      </c>
    </row>
    <row r="811" spans="42:43" x14ac:dyDescent="0.25">
      <c r="AP811">
        <v>0.80200000000000005</v>
      </c>
      <c r="AQ811">
        <f>-2/(1+EXP($AQ$6*($AQ$7-AP811)))+1</f>
        <v>0.23443285892146126</v>
      </c>
    </row>
    <row r="812" spans="42:43" x14ac:dyDescent="0.25">
      <c r="AP812">
        <v>0.80300000000000005</v>
      </c>
      <c r="AQ812">
        <f>-2/(1+EXP($AQ$6*($AQ$7-AP812)))+1</f>
        <v>0.23135914384646317</v>
      </c>
    </row>
    <row r="813" spans="42:43" x14ac:dyDescent="0.25">
      <c r="AP813">
        <v>0.80400000000000005</v>
      </c>
      <c r="AQ813">
        <f>-2/(1+EXP($AQ$6*($AQ$7-AP813)))+1</f>
        <v>0.22828080295094466</v>
      </c>
    </row>
    <row r="814" spans="42:43" x14ac:dyDescent="0.25">
      <c r="AP814">
        <v>0.80500000000000005</v>
      </c>
      <c r="AQ814">
        <f>-2/(1+EXP($AQ$6*($AQ$7-AP814)))+1</f>
        <v>0.22519789096031284</v>
      </c>
    </row>
    <row r="815" spans="42:43" x14ac:dyDescent="0.25">
      <c r="AP815">
        <v>0.80600000000000005</v>
      </c>
      <c r="AQ815">
        <f>-2/(1+EXP($AQ$6*($AQ$7-AP815)))+1</f>
        <v>0.22211046295603287</v>
      </c>
    </row>
    <row r="816" spans="42:43" x14ac:dyDescent="0.25">
      <c r="AP816">
        <v>0.80700000000000005</v>
      </c>
      <c r="AQ816">
        <f>-2/(1+EXP($AQ$6*($AQ$7-AP816)))+1</f>
        <v>0.21901857437213634</v>
      </c>
    </row>
    <row r="817" spans="42:43" x14ac:dyDescent="0.25">
      <c r="AP817">
        <v>0.80800000000000005</v>
      </c>
      <c r="AQ817">
        <f>-2/(1+EXP($AQ$6*($AQ$7-AP817)))+1</f>
        <v>0.2159222809916751</v>
      </c>
    </row>
    <row r="818" spans="42:43" x14ac:dyDescent="0.25">
      <c r="AP818">
        <v>0.80900000000000005</v>
      </c>
      <c r="AQ818">
        <f>-2/(1+EXP($AQ$6*($AQ$7-AP818)))+1</f>
        <v>0.21282163894311734</v>
      </c>
    </row>
    <row r="819" spans="42:43" x14ac:dyDescent="0.25">
      <c r="AP819">
        <v>0.81</v>
      </c>
      <c r="AQ819">
        <f>-2/(1+EXP($AQ$6*($AQ$7-AP819)))+1</f>
        <v>0.20971670469668946</v>
      </c>
    </row>
    <row r="820" spans="42:43" x14ac:dyDescent="0.25">
      <c r="AP820">
        <v>0.81100000000000005</v>
      </c>
      <c r="AQ820">
        <f>-2/(1+EXP($AQ$6*($AQ$7-AP820)))+1</f>
        <v>0.20660753506065976</v>
      </c>
    </row>
    <row r="821" spans="42:43" x14ac:dyDescent="0.25">
      <c r="AP821">
        <v>0.81200000000000006</v>
      </c>
      <c r="AQ821">
        <f>-2/(1+EXP($AQ$6*($AQ$7-AP821)))+1</f>
        <v>0.20349418717756984</v>
      </c>
    </row>
    <row r="822" spans="42:43" x14ac:dyDescent="0.25">
      <c r="AP822">
        <v>0.81299999999999994</v>
      </c>
      <c r="AQ822">
        <f>-2/(1+EXP($AQ$6*($AQ$7-AP822)))+1</f>
        <v>0.20037671852040995</v>
      </c>
    </row>
    <row r="823" spans="42:43" x14ac:dyDescent="0.25">
      <c r="AP823">
        <v>0.81399999999999995</v>
      </c>
      <c r="AQ823">
        <f>-2/(1+EXP($AQ$6*($AQ$7-AP823)))+1</f>
        <v>0.19725518688873944</v>
      </c>
    </row>
    <row r="824" spans="42:43" x14ac:dyDescent="0.25">
      <c r="AP824">
        <v>0.81499999999999995</v>
      </c>
      <c r="AQ824">
        <f>-2/(1+EXP($AQ$6*($AQ$7-AP824)))+1</f>
        <v>0.19412965040475638</v>
      </c>
    </row>
    <row r="825" spans="42:43" x14ac:dyDescent="0.25">
      <c r="AP825">
        <v>0.81599999999999995</v>
      </c>
      <c r="AQ825">
        <f>-2/(1+EXP($AQ$6*($AQ$7-AP825)))+1</f>
        <v>0.19100016750931004</v>
      </c>
    </row>
    <row r="826" spans="42:43" x14ac:dyDescent="0.25">
      <c r="AP826">
        <v>0.81699999999999995</v>
      </c>
      <c r="AQ826">
        <f>-2/(1+EXP($AQ$6*($AQ$7-AP826)))+1</f>
        <v>0.18786679695786512</v>
      </c>
    </row>
    <row r="827" spans="42:43" x14ac:dyDescent="0.25">
      <c r="AP827">
        <v>0.81799999999999995</v>
      </c>
      <c r="AQ827">
        <f>-2/(1+EXP($AQ$6*($AQ$7-AP827)))+1</f>
        <v>0.1847295978164093</v>
      </c>
    </row>
    <row r="828" spans="42:43" x14ac:dyDescent="0.25">
      <c r="AP828">
        <v>0.81899999999999995</v>
      </c>
      <c r="AQ828">
        <f>-2/(1+EXP($AQ$6*($AQ$7-AP828)))+1</f>
        <v>0.18158862945731247</v>
      </c>
    </row>
    <row r="829" spans="42:43" x14ac:dyDescent="0.25">
      <c r="AP829">
        <v>0.82</v>
      </c>
      <c r="AQ829">
        <f>-2/(1+EXP($AQ$6*($AQ$7-AP829)))+1</f>
        <v>0.17844395155513459</v>
      </c>
    </row>
    <row r="830" spans="42:43" x14ac:dyDescent="0.25">
      <c r="AP830">
        <v>0.82099999999999995</v>
      </c>
      <c r="AQ830">
        <f>-2/(1+EXP($AQ$6*($AQ$7-AP830)))+1</f>
        <v>0.17529562408238064</v>
      </c>
    </row>
    <row r="831" spans="42:43" x14ac:dyDescent="0.25">
      <c r="AP831">
        <v>0.82199999999999995</v>
      </c>
      <c r="AQ831">
        <f>-2/(1+EXP($AQ$6*($AQ$7-AP831)))+1</f>
        <v>0.17214370730520911</v>
      </c>
    </row>
    <row r="832" spans="42:43" x14ac:dyDescent="0.25">
      <c r="AP832">
        <v>0.82299999999999995</v>
      </c>
      <c r="AQ832">
        <f>-2/(1+EXP($AQ$6*($AQ$7-AP832)))+1</f>
        <v>0.16898826177908866</v>
      </c>
    </row>
    <row r="833" spans="42:43" x14ac:dyDescent="0.25">
      <c r="AP833">
        <v>0.82399999999999995</v>
      </c>
      <c r="AQ833">
        <f>-2/(1+EXP($AQ$6*($AQ$7-AP833)))+1</f>
        <v>0.16582934834440677</v>
      </c>
    </row>
    <row r="834" spans="42:43" x14ac:dyDescent="0.25">
      <c r="AP834">
        <v>0.82499999999999996</v>
      </c>
      <c r="AQ834">
        <f>-2/(1+EXP($AQ$6*($AQ$7-AP834)))+1</f>
        <v>0.16266702812203082</v>
      </c>
    </row>
    <row r="835" spans="42:43" x14ac:dyDescent="0.25">
      <c r="AP835">
        <v>0.82599999999999996</v>
      </c>
      <c r="AQ835">
        <f>-2/(1+EXP($AQ$6*($AQ$7-AP835)))+1</f>
        <v>0.1595013625088213</v>
      </c>
    </row>
    <row r="836" spans="42:43" x14ac:dyDescent="0.25">
      <c r="AP836">
        <v>0.82699999999999996</v>
      </c>
      <c r="AQ836">
        <f>-2/(1+EXP($AQ$6*($AQ$7-AP836)))+1</f>
        <v>0.15633241317309854</v>
      </c>
    </row>
    <row r="837" spans="42:43" x14ac:dyDescent="0.25">
      <c r="AP837">
        <v>0.82799999999999996</v>
      </c>
      <c r="AQ837">
        <f>-2/(1+EXP($AQ$6*($AQ$7-AP837)))+1</f>
        <v>0.1531602420500624</v>
      </c>
    </row>
    <row r="838" spans="42:43" x14ac:dyDescent="0.25">
      <c r="AP838">
        <v>0.82899999999999996</v>
      </c>
      <c r="AQ838">
        <f>-2/(1+EXP($AQ$6*($AQ$7-AP838)))+1</f>
        <v>0.14998491133716874</v>
      </c>
    </row>
    <row r="839" spans="42:43" x14ac:dyDescent="0.25">
      <c r="AP839">
        <v>0.83</v>
      </c>
      <c r="AQ839">
        <f>-2/(1+EXP($AQ$6*($AQ$7-AP839)))+1</f>
        <v>0.14680648348945768</v>
      </c>
    </row>
    <row r="840" spans="42:43" x14ac:dyDescent="0.25">
      <c r="AP840">
        <v>0.83099999999999996</v>
      </c>
      <c r="AQ840">
        <f>-2/(1+EXP($AQ$6*($AQ$7-AP840)))+1</f>
        <v>0.14362502121484155</v>
      </c>
    </row>
    <row r="841" spans="42:43" x14ac:dyDescent="0.25">
      <c r="AP841">
        <v>0.83199999999999996</v>
      </c>
      <c r="AQ841">
        <f>-2/(1+EXP($AQ$6*($AQ$7-AP841)))+1</f>
        <v>0.14044058746934696</v>
      </c>
    </row>
    <row r="842" spans="42:43" x14ac:dyDescent="0.25">
      <c r="AP842">
        <v>0.83299999999999996</v>
      </c>
      <c r="AQ842">
        <f>-2/(1+EXP($AQ$6*($AQ$7-AP842)))+1</f>
        <v>0.13725324545231521</v>
      </c>
    </row>
    <row r="843" spans="42:43" x14ac:dyDescent="0.25">
      <c r="AP843">
        <v>0.83399999999999996</v>
      </c>
      <c r="AQ843">
        <f>-2/(1+EXP($AQ$6*($AQ$7-AP843)))+1</f>
        <v>0.13406305860156043</v>
      </c>
    </row>
    <row r="844" spans="42:43" x14ac:dyDescent="0.25">
      <c r="AP844">
        <v>0.83499999999999996</v>
      </c>
      <c r="AQ844">
        <f>-2/(1+EXP($AQ$6*($AQ$7-AP844)))+1</f>
        <v>0.13087009058848798</v>
      </c>
    </row>
    <row r="845" spans="42:43" x14ac:dyDescent="0.25">
      <c r="AP845">
        <v>0.83599999999999997</v>
      </c>
      <c r="AQ845">
        <f>-2/(1+EXP($AQ$6*($AQ$7-AP845)))+1</f>
        <v>0.12767440531317009</v>
      </c>
    </row>
    <row r="846" spans="42:43" x14ac:dyDescent="0.25">
      <c r="AP846">
        <v>0.83699999999999997</v>
      </c>
      <c r="AQ846">
        <f>-2/(1+EXP($AQ$6*($AQ$7-AP846)))+1</f>
        <v>0.12447606689938417</v>
      </c>
    </row>
    <row r="847" spans="42:43" x14ac:dyDescent="0.25">
      <c r="AP847">
        <v>0.83799999999999997</v>
      </c>
      <c r="AQ847">
        <f>-2/(1+EXP($AQ$6*($AQ$7-AP847)))+1</f>
        <v>0.12127513968961146</v>
      </c>
    </row>
    <row r="848" spans="42:43" x14ac:dyDescent="0.25">
      <c r="AP848">
        <v>0.83899999999999997</v>
      </c>
      <c r="AQ848">
        <f>-2/(1+EXP($AQ$6*($AQ$7-AP848)))+1</f>
        <v>0.11807168823999747</v>
      </c>
    </row>
    <row r="849" spans="42:43" x14ac:dyDescent="0.25">
      <c r="AP849">
        <v>0.84</v>
      </c>
      <c r="AQ849">
        <f>-2/(1+EXP($AQ$6*($AQ$7-AP849)))+1</f>
        <v>0.11486577731527559</v>
      </c>
    </row>
    <row r="850" spans="42:43" x14ac:dyDescent="0.25">
      <c r="AP850">
        <v>0.84099999999999997</v>
      </c>
      <c r="AQ850">
        <f>-2/(1+EXP($AQ$6*($AQ$7-AP850)))+1</f>
        <v>0.11165747188365438</v>
      </c>
    </row>
    <row r="851" spans="42:43" x14ac:dyDescent="0.25">
      <c r="AP851">
        <v>0.84199999999999997</v>
      </c>
      <c r="AQ851">
        <f>-2/(1+EXP($AQ$6*($AQ$7-AP851)))+1</f>
        <v>0.10844683711166991</v>
      </c>
    </row>
    <row r="852" spans="42:43" x14ac:dyDescent="0.25">
      <c r="AP852">
        <v>0.84299999999999997</v>
      </c>
      <c r="AQ852">
        <f>-2/(1+EXP($AQ$6*($AQ$7-AP852)))+1</f>
        <v>0.10523393835900141</v>
      </c>
    </row>
    <row r="853" spans="42:43" x14ac:dyDescent="0.25">
      <c r="AP853">
        <v>0.84399999999999997</v>
      </c>
      <c r="AQ853">
        <f>-2/(1+EXP($AQ$6*($AQ$7-AP853)))+1</f>
        <v>0.1020188411732561</v>
      </c>
    </row>
    <row r="854" spans="42:43" x14ac:dyDescent="0.25">
      <c r="AP854">
        <v>0.84499999999999997</v>
      </c>
      <c r="AQ854">
        <f>-2/(1+EXP($AQ$6*($AQ$7-AP854)))+1</f>
        <v>9.8801611284718649E-2</v>
      </c>
    </row>
    <row r="855" spans="42:43" x14ac:dyDescent="0.25">
      <c r="AP855">
        <v>0.84599999999999997</v>
      </c>
      <c r="AQ855">
        <f>-2/(1+EXP($AQ$6*($AQ$7-AP855)))+1</f>
        <v>9.5582314601069696E-2</v>
      </c>
    </row>
    <row r="856" spans="42:43" x14ac:dyDescent="0.25">
      <c r="AP856">
        <v>0.84699999999999998</v>
      </c>
      <c r="AQ856">
        <f>-2/(1+EXP($AQ$6*($AQ$7-AP856)))+1</f>
        <v>9.2361017202072904E-2</v>
      </c>
    </row>
    <row r="857" spans="42:43" x14ac:dyDescent="0.25">
      <c r="AP857">
        <v>0.84799999999999998</v>
      </c>
      <c r="AQ857">
        <f>-2/(1+EXP($AQ$6*($AQ$7-AP857)))+1</f>
        <v>8.9137785334232222E-2</v>
      </c>
    </row>
    <row r="858" spans="42:43" x14ac:dyDescent="0.25">
      <c r="AP858">
        <v>0.84899999999999998</v>
      </c>
      <c r="AQ858">
        <f>-2/(1+EXP($AQ$6*($AQ$7-AP858)))+1</f>
        <v>8.5912685405418299E-2</v>
      </c>
    </row>
    <row r="859" spans="42:43" x14ac:dyDescent="0.25">
      <c r="AP859">
        <v>0.85</v>
      </c>
      <c r="AQ859">
        <f>-2/(1+EXP($AQ$6*($AQ$7-AP859)))+1</f>
        <v>8.2685783979468463E-2</v>
      </c>
    </row>
    <row r="860" spans="42:43" x14ac:dyDescent="0.25">
      <c r="AP860">
        <v>0.85099999999999998</v>
      </c>
      <c r="AQ860">
        <f>-2/(1+EXP($AQ$6*($AQ$7-AP860)))+1</f>
        <v>7.9457147770758185E-2</v>
      </c>
    </row>
    <row r="861" spans="42:43" x14ac:dyDescent="0.25">
      <c r="AP861">
        <v>0.85199999999999998</v>
      </c>
      <c r="AQ861">
        <f>-2/(1+EXP($AQ$6*($AQ$7-AP861)))+1</f>
        <v>7.6226843638744768E-2</v>
      </c>
    </row>
    <row r="862" spans="42:43" x14ac:dyDescent="0.25">
      <c r="AP862">
        <v>0.85299999999999998</v>
      </c>
      <c r="AQ862">
        <f>-2/(1+EXP($AQ$6*($AQ$7-AP862)))+1</f>
        <v>7.2994938582487401E-2</v>
      </c>
    </row>
    <row r="863" spans="42:43" x14ac:dyDescent="0.25">
      <c r="AP863">
        <v>0.85399999999999998</v>
      </c>
      <c r="AQ863">
        <f>-2/(1+EXP($AQ$6*($AQ$7-AP863)))+1</f>
        <v>6.9761499735141674E-2</v>
      </c>
    </row>
    <row r="864" spans="42:43" x14ac:dyDescent="0.25">
      <c r="AP864">
        <v>0.85499999999999998</v>
      </c>
      <c r="AQ864">
        <f>-2/(1+EXP($AQ$6*($AQ$7-AP864)))+1</f>
        <v>6.6526594358429003E-2</v>
      </c>
    </row>
    <row r="865" spans="42:43" x14ac:dyDescent="0.25">
      <c r="AP865">
        <v>0.85599999999999998</v>
      </c>
      <c r="AQ865">
        <f>-2/(1+EXP($AQ$6*($AQ$7-AP865)))+1</f>
        <v>6.3290289837085956E-2</v>
      </c>
    </row>
    <row r="866" spans="42:43" x14ac:dyDescent="0.25">
      <c r="AP866">
        <v>0.85699999999999998</v>
      </c>
      <c r="AQ866">
        <f>-2/(1+EXP($AQ$6*($AQ$7-AP866)))+1</f>
        <v>6.0052653673288825E-2</v>
      </c>
    </row>
    <row r="867" spans="42:43" x14ac:dyDescent="0.25">
      <c r="AP867">
        <v>0.85799999999999998</v>
      </c>
      <c r="AQ867">
        <f>-2/(1+EXP($AQ$6*($AQ$7-AP867)))+1</f>
        <v>5.6813753481058993E-2</v>
      </c>
    </row>
    <row r="868" spans="42:43" x14ac:dyDescent="0.25">
      <c r="AP868">
        <v>0.85899999999999999</v>
      </c>
      <c r="AQ868">
        <f>-2/(1+EXP($AQ$6*($AQ$7-AP868)))+1</f>
        <v>5.357365698064831E-2</v>
      </c>
    </row>
    <row r="869" spans="42:43" x14ac:dyDescent="0.25">
      <c r="AP869">
        <v>0.86</v>
      </c>
      <c r="AQ869">
        <f>-2/(1+EXP($AQ$6*($AQ$7-AP869)))+1</f>
        <v>5.0332431992904714E-2</v>
      </c>
    </row>
    <row r="870" spans="42:43" x14ac:dyDescent="0.25">
      <c r="AP870">
        <v>0.86099999999999999</v>
      </c>
      <c r="AQ870">
        <f>-2/(1+EXP($AQ$6*($AQ$7-AP870)))+1</f>
        <v>4.709014643362075E-2</v>
      </c>
    </row>
    <row r="871" spans="42:43" x14ac:dyDescent="0.25">
      <c r="AP871">
        <v>0.86199999999999999</v>
      </c>
      <c r="AQ871">
        <f>-2/(1+EXP($AQ$6*($AQ$7-AP871)))+1</f>
        <v>4.384686830786455E-2</v>
      </c>
    </row>
    <row r="872" spans="42:43" x14ac:dyDescent="0.25">
      <c r="AP872">
        <v>0.86299999999999999</v>
      </c>
      <c r="AQ872">
        <f>-2/(1+EXP($AQ$6*($AQ$7-AP872)))+1</f>
        <v>4.060266570429516E-2</v>
      </c>
    </row>
    <row r="873" spans="42:43" x14ac:dyDescent="0.25">
      <c r="AP873">
        <v>0.86399999999999999</v>
      </c>
      <c r="AQ873">
        <f>-2/(1+EXP($AQ$6*($AQ$7-AP873)))+1</f>
        <v>3.7357606789463871E-2</v>
      </c>
    </row>
    <row r="874" spans="42:43" x14ac:dyDescent="0.25">
      <c r="AP874">
        <v>0.86499999999999999</v>
      </c>
      <c r="AQ874">
        <f>-2/(1+EXP($AQ$6*($AQ$7-AP874)))+1</f>
        <v>3.411175980209824E-2</v>
      </c>
    </row>
    <row r="875" spans="42:43" x14ac:dyDescent="0.25">
      <c r="AP875">
        <v>0.86599999999999999</v>
      </c>
      <c r="AQ875">
        <f>-2/(1+EXP($AQ$6*($AQ$7-AP875)))+1</f>
        <v>3.0865193047378003E-2</v>
      </c>
    </row>
    <row r="876" spans="42:43" x14ac:dyDescent="0.25">
      <c r="AP876">
        <v>0.86699999999999999</v>
      </c>
      <c r="AQ876">
        <f>-2/(1+EXP($AQ$6*($AQ$7-AP876)))+1</f>
        <v>2.7617974891195218E-2</v>
      </c>
    </row>
    <row r="877" spans="42:43" x14ac:dyDescent="0.25">
      <c r="AP877">
        <v>0.86799999999999999</v>
      </c>
      <c r="AQ877">
        <f>-2/(1+EXP($AQ$6*($AQ$7-AP877)))+1</f>
        <v>2.4370173754405866E-2</v>
      </c>
    </row>
    <row r="878" spans="42:43" x14ac:dyDescent="0.25">
      <c r="AP878">
        <v>0.86899999999999999</v>
      </c>
      <c r="AQ878">
        <f>-2/(1+EXP($AQ$6*($AQ$7-AP878)))+1</f>
        <v>2.1121858107070013E-2</v>
      </c>
    </row>
    <row r="879" spans="42:43" x14ac:dyDescent="0.25">
      <c r="AP879">
        <v>0.87</v>
      </c>
      <c r="AQ879">
        <f>-2/(1+EXP($AQ$6*($AQ$7-AP879)))+1</f>
        <v>1.7873096462684535E-2</v>
      </c>
    </row>
    <row r="880" spans="42:43" x14ac:dyDescent="0.25">
      <c r="AP880">
        <v>0.871</v>
      </c>
      <c r="AQ880">
        <f>-2/(1+EXP($AQ$6*($AQ$7-AP880)))+1</f>
        <v>1.4623957372406071E-2</v>
      </c>
    </row>
    <row r="881" spans="42:43" x14ac:dyDescent="0.25">
      <c r="AP881">
        <v>0.872</v>
      </c>
      <c r="AQ881">
        <f>-2/(1+EXP($AQ$6*($AQ$7-AP881)))+1</f>
        <v>1.1374509419270762E-2</v>
      </c>
    </row>
    <row r="882" spans="42:43" x14ac:dyDescent="0.25">
      <c r="AP882">
        <v>0.873</v>
      </c>
      <c r="AQ882">
        <f>-2/(1+EXP($AQ$6*($AQ$7-AP882)))+1</f>
        <v>8.1248212124033214E-3</v>
      </c>
    </row>
    <row r="883" spans="42:43" x14ac:dyDescent="0.25">
      <c r="AP883">
        <v>0.874</v>
      </c>
      <c r="AQ883">
        <f>-2/(1+EXP($AQ$6*($AQ$7-AP883)))+1</f>
        <v>4.8749613812262282E-3</v>
      </c>
    </row>
    <row r="884" spans="42:43" x14ac:dyDescent="0.25">
      <c r="AP884">
        <v>0.875</v>
      </c>
      <c r="AQ884">
        <f>-2/(1+EXP($AQ$6*($AQ$7-AP884)))+1</f>
        <v>1.6249985696628055E-3</v>
      </c>
    </row>
    <row r="885" spans="42:43" x14ac:dyDescent="0.25">
      <c r="AP885">
        <v>0.876</v>
      </c>
      <c r="AQ885">
        <f>-2/(1+EXP($AQ$6*($AQ$7-AP885)))+1</f>
        <v>-1.6249985696630276E-3</v>
      </c>
    </row>
    <row r="886" spans="42:43" x14ac:dyDescent="0.25">
      <c r="AP886">
        <v>0.877</v>
      </c>
      <c r="AQ886">
        <f>-2/(1+EXP($AQ$6*($AQ$7-AP886)))+1</f>
        <v>-4.8749613812266723E-3</v>
      </c>
    </row>
    <row r="887" spans="42:43" x14ac:dyDescent="0.25">
      <c r="AP887">
        <v>0.878</v>
      </c>
      <c r="AQ887">
        <f>-2/(1+EXP($AQ$6*($AQ$7-AP887)))+1</f>
        <v>-8.1248212124036545E-3</v>
      </c>
    </row>
    <row r="888" spans="42:43" x14ac:dyDescent="0.25">
      <c r="AP888">
        <v>0.879</v>
      </c>
      <c r="AQ888">
        <f>-2/(1+EXP($AQ$6*($AQ$7-AP888)))+1</f>
        <v>-1.1374509419270984E-2</v>
      </c>
    </row>
    <row r="889" spans="42:43" x14ac:dyDescent="0.25">
      <c r="AP889">
        <v>0.88</v>
      </c>
      <c r="AQ889">
        <f>-2/(1+EXP($AQ$6*($AQ$7-AP889)))+1</f>
        <v>-1.4623957372406515E-2</v>
      </c>
    </row>
    <row r="890" spans="42:43" x14ac:dyDescent="0.25">
      <c r="AP890">
        <v>0.88100000000000001</v>
      </c>
      <c r="AQ890">
        <f>-2/(1+EXP($AQ$6*($AQ$7-AP890)))+1</f>
        <v>-1.7873096462684979E-2</v>
      </c>
    </row>
    <row r="891" spans="42:43" x14ac:dyDescent="0.25">
      <c r="AP891">
        <v>0.88200000000000001</v>
      </c>
      <c r="AQ891">
        <f>-2/(1+EXP($AQ$6*($AQ$7-AP891)))+1</f>
        <v>-2.1121858107070457E-2</v>
      </c>
    </row>
    <row r="892" spans="42:43" x14ac:dyDescent="0.25">
      <c r="AP892">
        <v>0.88300000000000001</v>
      </c>
      <c r="AQ892">
        <f>-2/(1+EXP($AQ$6*($AQ$7-AP892)))+1</f>
        <v>-2.4370173754406199E-2</v>
      </c>
    </row>
    <row r="893" spans="42:43" x14ac:dyDescent="0.25">
      <c r="AP893">
        <v>0.88400000000000001</v>
      </c>
      <c r="AQ893">
        <f>-2/(1+EXP($AQ$6*($AQ$7-AP893)))+1</f>
        <v>-2.7617974891195551E-2</v>
      </c>
    </row>
    <row r="894" spans="42:43" x14ac:dyDescent="0.25">
      <c r="AP894">
        <v>0.88500000000000001</v>
      </c>
      <c r="AQ894">
        <f>-2/(1+EXP($AQ$6*($AQ$7-AP894)))+1</f>
        <v>-3.0865193047378225E-2</v>
      </c>
    </row>
    <row r="895" spans="42:43" x14ac:dyDescent="0.25">
      <c r="AP895">
        <v>0.88600000000000001</v>
      </c>
      <c r="AQ895">
        <f>-2/(1+EXP($AQ$6*($AQ$7-AP895)))+1</f>
        <v>-3.4111759802098574E-2</v>
      </c>
    </row>
    <row r="896" spans="42:43" x14ac:dyDescent="0.25">
      <c r="AP896">
        <v>0.88700000000000001</v>
      </c>
      <c r="AQ896">
        <f>-2/(1+EXP($AQ$6*($AQ$7-AP896)))+1</f>
        <v>-3.7357606789464315E-2</v>
      </c>
    </row>
    <row r="897" spans="42:43" x14ac:dyDescent="0.25">
      <c r="AP897">
        <v>0.88800000000000001</v>
      </c>
      <c r="AQ897">
        <f>-2/(1+EXP($AQ$6*($AQ$7-AP897)))+1</f>
        <v>-4.0602665704295715E-2</v>
      </c>
    </row>
    <row r="898" spans="42:43" x14ac:dyDescent="0.25">
      <c r="AP898">
        <v>0.88900000000000001</v>
      </c>
      <c r="AQ898">
        <f>-2/(1+EXP($AQ$6*($AQ$7-AP898)))+1</f>
        <v>-4.3846868307864773E-2</v>
      </c>
    </row>
    <row r="899" spans="42:43" x14ac:dyDescent="0.25">
      <c r="AP899">
        <v>0.89</v>
      </c>
      <c r="AQ899">
        <f>-2/(1+EXP($AQ$6*($AQ$7-AP899)))+1</f>
        <v>-4.7090146433621083E-2</v>
      </c>
    </row>
    <row r="900" spans="42:43" x14ac:dyDescent="0.25">
      <c r="AP900">
        <v>0.89100000000000001</v>
      </c>
      <c r="AQ900">
        <f>-2/(1+EXP($AQ$6*($AQ$7-AP900)))+1</f>
        <v>-5.0332431992905047E-2</v>
      </c>
    </row>
    <row r="901" spans="42:43" x14ac:dyDescent="0.25">
      <c r="AP901">
        <v>0.89200000000000002</v>
      </c>
      <c r="AQ901">
        <f>-2/(1+EXP($AQ$6*($AQ$7-AP901)))+1</f>
        <v>-5.3573656980648643E-2</v>
      </c>
    </row>
    <row r="902" spans="42:43" x14ac:dyDescent="0.25">
      <c r="AP902">
        <v>0.89300000000000002</v>
      </c>
      <c r="AQ902">
        <f>-2/(1+EXP($AQ$6*($AQ$7-AP902)))+1</f>
        <v>-5.6813753481059326E-2</v>
      </c>
    </row>
    <row r="903" spans="42:43" x14ac:dyDescent="0.25">
      <c r="AP903">
        <v>0.89400000000000002</v>
      </c>
      <c r="AQ903">
        <f>-2/(1+EXP($AQ$6*($AQ$7-AP903)))+1</f>
        <v>-6.0052653673289269E-2</v>
      </c>
    </row>
    <row r="904" spans="42:43" x14ac:dyDescent="0.25">
      <c r="AP904">
        <v>0.89500000000000002</v>
      </c>
      <c r="AQ904">
        <f>-2/(1+EXP($AQ$6*($AQ$7-AP904)))+1</f>
        <v>-6.32902898370864E-2</v>
      </c>
    </row>
    <row r="905" spans="42:43" x14ac:dyDescent="0.25">
      <c r="AP905">
        <v>0.89600000000000002</v>
      </c>
      <c r="AQ905">
        <f>-2/(1+EXP($AQ$6*($AQ$7-AP905)))+1</f>
        <v>-6.6526594358429447E-2</v>
      </c>
    </row>
    <row r="906" spans="42:43" x14ac:dyDescent="0.25">
      <c r="AP906">
        <v>0.89700000000000002</v>
      </c>
      <c r="AQ906">
        <f>-2/(1+EXP($AQ$6*($AQ$7-AP906)))+1</f>
        <v>-6.9761499735141896E-2</v>
      </c>
    </row>
    <row r="907" spans="42:43" x14ac:dyDescent="0.25">
      <c r="AP907">
        <v>0.89800000000000002</v>
      </c>
      <c r="AQ907">
        <f>-2/(1+EXP($AQ$6*($AQ$7-AP907)))+1</f>
        <v>-7.2994938582487734E-2</v>
      </c>
    </row>
    <row r="908" spans="42:43" x14ac:dyDescent="0.25">
      <c r="AP908">
        <v>0.89900000000000002</v>
      </c>
      <c r="AQ908">
        <f>-2/(1+EXP($AQ$6*($AQ$7-AP908)))+1</f>
        <v>-7.622684363874499E-2</v>
      </c>
    </row>
    <row r="909" spans="42:43" x14ac:dyDescent="0.25">
      <c r="AP909">
        <v>0.9</v>
      </c>
      <c r="AQ909">
        <f>-2/(1+EXP($AQ$6*($AQ$7-AP909)))+1</f>
        <v>-7.9457147770758407E-2</v>
      </c>
    </row>
    <row r="910" spans="42:43" x14ac:dyDescent="0.25">
      <c r="AP910">
        <v>0.90100000000000002</v>
      </c>
      <c r="AQ910">
        <f>-2/(1+EXP($AQ$6*($AQ$7-AP910)))+1</f>
        <v>-8.2685783979468797E-2</v>
      </c>
    </row>
    <row r="911" spans="42:43" x14ac:dyDescent="0.25">
      <c r="AP911">
        <v>0.90200000000000002</v>
      </c>
      <c r="AQ911">
        <f>-2/(1+EXP($AQ$6*($AQ$7-AP911)))+1</f>
        <v>-8.5912685405418632E-2</v>
      </c>
    </row>
    <row r="912" spans="42:43" x14ac:dyDescent="0.25">
      <c r="AP912">
        <v>0.90300000000000002</v>
      </c>
      <c r="AQ912">
        <f>-2/(1+EXP($AQ$6*($AQ$7-AP912)))+1</f>
        <v>-8.9137785334232555E-2</v>
      </c>
    </row>
    <row r="913" spans="42:43" x14ac:dyDescent="0.25">
      <c r="AP913">
        <v>0.90400000000000003</v>
      </c>
      <c r="AQ913">
        <f>-2/(1+EXP($AQ$6*($AQ$7-AP913)))+1</f>
        <v>-9.2361017202073237E-2</v>
      </c>
    </row>
    <row r="914" spans="42:43" x14ac:dyDescent="0.25">
      <c r="AP914">
        <v>0.90500000000000003</v>
      </c>
      <c r="AQ914">
        <f>-2/(1+EXP($AQ$6*($AQ$7-AP914)))+1</f>
        <v>-9.5582314601069918E-2</v>
      </c>
    </row>
    <row r="915" spans="42:43" x14ac:dyDescent="0.25">
      <c r="AP915">
        <v>0.90600000000000003</v>
      </c>
      <c r="AQ915">
        <f>-2/(1+EXP($AQ$6*($AQ$7-AP915)))+1</f>
        <v>-9.8801611284718982E-2</v>
      </c>
    </row>
    <row r="916" spans="42:43" x14ac:dyDescent="0.25">
      <c r="AP916">
        <v>0.90700000000000003</v>
      </c>
      <c r="AQ916">
        <f>-2/(1+EXP($AQ$6*($AQ$7-AP916)))+1</f>
        <v>-0.10201884117325655</v>
      </c>
    </row>
    <row r="917" spans="42:43" x14ac:dyDescent="0.25">
      <c r="AP917">
        <v>0.90800000000000003</v>
      </c>
      <c r="AQ917">
        <f>-2/(1+EXP($AQ$6*($AQ$7-AP917)))+1</f>
        <v>-0.10523393835900174</v>
      </c>
    </row>
    <row r="918" spans="42:43" x14ac:dyDescent="0.25">
      <c r="AP918">
        <v>0.90900000000000003</v>
      </c>
      <c r="AQ918">
        <f>-2/(1+EXP($AQ$6*($AQ$7-AP918)))+1</f>
        <v>-0.10844683711167025</v>
      </c>
    </row>
    <row r="919" spans="42:43" x14ac:dyDescent="0.25">
      <c r="AP919">
        <v>0.91</v>
      </c>
      <c r="AQ919">
        <f>-2/(1+EXP($AQ$6*($AQ$7-AP919)))+1</f>
        <v>-0.11165747188365471</v>
      </c>
    </row>
    <row r="920" spans="42:43" x14ac:dyDescent="0.25">
      <c r="AP920">
        <v>0.91100000000000003</v>
      </c>
      <c r="AQ920">
        <f>-2/(1+EXP($AQ$6*($AQ$7-AP920)))+1</f>
        <v>-0.11486577731527592</v>
      </c>
    </row>
    <row r="921" spans="42:43" x14ac:dyDescent="0.25">
      <c r="AP921">
        <v>0.91200000000000003</v>
      </c>
      <c r="AQ921">
        <f>-2/(1+EXP($AQ$6*($AQ$7-AP921)))+1</f>
        <v>-0.1180716882399977</v>
      </c>
    </row>
    <row r="922" spans="42:43" x14ac:dyDescent="0.25">
      <c r="AP922">
        <v>0.91300000000000003</v>
      </c>
      <c r="AQ922">
        <f>-2/(1+EXP($AQ$6*($AQ$7-AP922)))+1</f>
        <v>-0.1212751396896119</v>
      </c>
    </row>
    <row r="923" spans="42:43" x14ac:dyDescent="0.25">
      <c r="AP923">
        <v>0.91400000000000003</v>
      </c>
      <c r="AQ923">
        <f>-2/(1+EXP($AQ$6*($AQ$7-AP923)))+1</f>
        <v>-0.12447606689938451</v>
      </c>
    </row>
    <row r="924" spans="42:43" x14ac:dyDescent="0.25">
      <c r="AP924">
        <v>0.91500000000000004</v>
      </c>
      <c r="AQ924">
        <f>-2/(1+EXP($AQ$6*($AQ$7-AP924)))+1</f>
        <v>-0.12767440531317042</v>
      </c>
    </row>
    <row r="925" spans="42:43" x14ac:dyDescent="0.25">
      <c r="AP925">
        <v>0.91600000000000004</v>
      </c>
      <c r="AQ925">
        <f>-2/(1+EXP($AQ$6*($AQ$7-AP925)))+1</f>
        <v>-0.13087009058848831</v>
      </c>
    </row>
    <row r="926" spans="42:43" x14ac:dyDescent="0.25">
      <c r="AP926">
        <v>0.91700000000000004</v>
      </c>
      <c r="AQ926">
        <f>-2/(1+EXP($AQ$6*($AQ$7-AP926)))+1</f>
        <v>-0.13406305860156076</v>
      </c>
    </row>
    <row r="927" spans="42:43" x14ac:dyDescent="0.25">
      <c r="AP927">
        <v>0.91800000000000004</v>
      </c>
      <c r="AQ927">
        <f>-2/(1+EXP($AQ$6*($AQ$7-AP927)))+1</f>
        <v>-0.13725324545231543</v>
      </c>
    </row>
    <row r="928" spans="42:43" x14ac:dyDescent="0.25">
      <c r="AP928">
        <v>0.91900000000000004</v>
      </c>
      <c r="AQ928">
        <f>-2/(1+EXP($AQ$6*($AQ$7-AP928)))+1</f>
        <v>-0.14044058746934729</v>
      </c>
    </row>
    <row r="929" spans="42:43" x14ac:dyDescent="0.25">
      <c r="AP929">
        <v>0.92</v>
      </c>
      <c r="AQ929">
        <f>-2/(1+EXP($AQ$6*($AQ$7-AP929)))+1</f>
        <v>-0.143625021214842</v>
      </c>
    </row>
    <row r="930" spans="42:43" x14ac:dyDescent="0.25">
      <c r="AP930">
        <v>0.92100000000000004</v>
      </c>
      <c r="AQ930">
        <f>-2/(1+EXP($AQ$6*($AQ$7-AP930)))+1</f>
        <v>-0.14680648348945802</v>
      </c>
    </row>
    <row r="931" spans="42:43" x14ac:dyDescent="0.25">
      <c r="AP931">
        <v>0.92200000000000004</v>
      </c>
      <c r="AQ931">
        <f>-2/(1+EXP($AQ$6*($AQ$7-AP931)))+1</f>
        <v>-0.14998491133716918</v>
      </c>
    </row>
    <row r="932" spans="42:43" x14ac:dyDescent="0.25">
      <c r="AP932">
        <v>0.92300000000000004</v>
      </c>
      <c r="AQ932">
        <f>-2/(1+EXP($AQ$6*($AQ$7-AP932)))+1</f>
        <v>-0.15316024205006284</v>
      </c>
    </row>
    <row r="933" spans="42:43" x14ac:dyDescent="0.25">
      <c r="AP933">
        <v>0.92400000000000004</v>
      </c>
      <c r="AQ933">
        <f>-2/(1+EXP($AQ$6*($AQ$7-AP933)))+1</f>
        <v>-0.15633241317309898</v>
      </c>
    </row>
    <row r="934" spans="42:43" x14ac:dyDescent="0.25">
      <c r="AP934">
        <v>0.92500000000000004</v>
      </c>
      <c r="AQ934">
        <f>-2/(1+EXP($AQ$6*($AQ$7-AP934)))+1</f>
        <v>-0.15950136250882174</v>
      </c>
    </row>
    <row r="935" spans="42:43" x14ac:dyDescent="0.25">
      <c r="AP935">
        <v>0.92600000000000005</v>
      </c>
      <c r="AQ935">
        <f>-2/(1+EXP($AQ$6*($AQ$7-AP935)))+1</f>
        <v>-0.16266702812203104</v>
      </c>
    </row>
    <row r="936" spans="42:43" x14ac:dyDescent="0.25">
      <c r="AP936">
        <v>0.92700000000000005</v>
      </c>
      <c r="AQ936">
        <f>-2/(1+EXP($AQ$6*($AQ$7-AP936)))+1</f>
        <v>-0.1658293483444071</v>
      </c>
    </row>
    <row r="937" spans="42:43" x14ac:dyDescent="0.25">
      <c r="AP937">
        <v>0.92800000000000005</v>
      </c>
      <c r="AQ937">
        <f>-2/(1+EXP($AQ$6*($AQ$7-AP937)))+1</f>
        <v>-0.16898826177908899</v>
      </c>
    </row>
    <row r="938" spans="42:43" x14ac:dyDescent="0.25">
      <c r="AP938">
        <v>0.92900000000000005</v>
      </c>
      <c r="AQ938">
        <f>-2/(1+EXP($AQ$6*($AQ$7-AP938)))+1</f>
        <v>-0.17214370730520945</v>
      </c>
    </row>
    <row r="939" spans="42:43" x14ac:dyDescent="0.25">
      <c r="AP939">
        <v>0.93</v>
      </c>
      <c r="AQ939">
        <f>-2/(1+EXP($AQ$6*($AQ$7-AP939)))+1</f>
        <v>-0.17529562408238086</v>
      </c>
    </row>
    <row r="940" spans="42:43" x14ac:dyDescent="0.25">
      <c r="AP940">
        <v>0.93100000000000005</v>
      </c>
      <c r="AQ940">
        <f>-2/(1+EXP($AQ$6*($AQ$7-AP940)))+1</f>
        <v>-0.17844395155513482</v>
      </c>
    </row>
    <row r="941" spans="42:43" x14ac:dyDescent="0.25">
      <c r="AP941">
        <v>0.93200000000000005</v>
      </c>
      <c r="AQ941">
        <f>-2/(1+EXP($AQ$6*($AQ$7-AP941)))+1</f>
        <v>-0.1815886294573128</v>
      </c>
    </row>
    <row r="942" spans="42:43" x14ac:dyDescent="0.25">
      <c r="AP942">
        <v>0.93300000000000005</v>
      </c>
      <c r="AQ942">
        <f>-2/(1+EXP($AQ$6*($AQ$7-AP942)))+1</f>
        <v>-0.18472959781640963</v>
      </c>
    </row>
    <row r="943" spans="42:43" x14ac:dyDescent="0.25">
      <c r="AP943">
        <v>0.93400000000000005</v>
      </c>
      <c r="AQ943">
        <f>-2/(1+EXP($AQ$6*($AQ$7-AP943)))+1</f>
        <v>-0.18786679695786535</v>
      </c>
    </row>
    <row r="944" spans="42:43" x14ac:dyDescent="0.25">
      <c r="AP944">
        <v>0.93500000000000005</v>
      </c>
      <c r="AQ944">
        <f>-2/(1+EXP($AQ$6*($AQ$7-AP944)))+1</f>
        <v>-0.19100016750931048</v>
      </c>
    </row>
    <row r="945" spans="42:43" x14ac:dyDescent="0.25">
      <c r="AP945">
        <v>0.93600000000000005</v>
      </c>
      <c r="AQ945">
        <f>-2/(1+EXP($AQ$6*($AQ$7-AP945)))+1</f>
        <v>-0.19412965040475649</v>
      </c>
    </row>
    <row r="946" spans="42:43" x14ac:dyDescent="0.25">
      <c r="AP946">
        <v>0.93700000000000006</v>
      </c>
      <c r="AQ946">
        <f>-2/(1+EXP($AQ$6*($AQ$7-AP946)))+1</f>
        <v>-0.19725518688874</v>
      </c>
    </row>
    <row r="947" spans="42:43" x14ac:dyDescent="0.25">
      <c r="AP947">
        <v>0.93799999999999994</v>
      </c>
      <c r="AQ947">
        <f>-2/(1+EXP($AQ$6*($AQ$7-AP947)))+1</f>
        <v>-0.20037671852040995</v>
      </c>
    </row>
    <row r="948" spans="42:43" x14ac:dyDescent="0.25">
      <c r="AP948">
        <v>0.93899999999999995</v>
      </c>
      <c r="AQ948">
        <f>-2/(1+EXP($AQ$6*($AQ$7-AP948)))+1</f>
        <v>-0.20349418717757017</v>
      </c>
    </row>
    <row r="949" spans="42:43" x14ac:dyDescent="0.25">
      <c r="AP949">
        <v>0.94</v>
      </c>
      <c r="AQ949">
        <f>-2/(1+EXP($AQ$6*($AQ$7-AP949)))+1</f>
        <v>-0.20660753506065999</v>
      </c>
    </row>
    <row r="950" spans="42:43" x14ac:dyDescent="0.25">
      <c r="AP950">
        <v>0.94099999999999995</v>
      </c>
      <c r="AQ950">
        <f>-2/(1+EXP($AQ$6*($AQ$7-AP950)))+1</f>
        <v>-0.20971670469668968</v>
      </c>
    </row>
    <row r="951" spans="42:43" x14ac:dyDescent="0.25">
      <c r="AP951">
        <v>0.94199999999999995</v>
      </c>
      <c r="AQ951">
        <f>-2/(1+EXP($AQ$6*($AQ$7-AP951)))+1</f>
        <v>-0.21282163894311767</v>
      </c>
    </row>
    <row r="952" spans="42:43" x14ac:dyDescent="0.25">
      <c r="AP952">
        <v>0.94299999999999995</v>
      </c>
      <c r="AQ952">
        <f>-2/(1+EXP($AQ$6*($AQ$7-AP952)))+1</f>
        <v>-0.21592228099167521</v>
      </c>
    </row>
    <row r="953" spans="42:43" x14ac:dyDescent="0.25">
      <c r="AP953">
        <v>0.94399999999999995</v>
      </c>
      <c r="AQ953">
        <f>-2/(1+EXP($AQ$6*($AQ$7-AP953)))+1</f>
        <v>-0.21901857437213668</v>
      </c>
    </row>
    <row r="954" spans="42:43" x14ac:dyDescent="0.25">
      <c r="AP954">
        <v>0.94499999999999995</v>
      </c>
      <c r="AQ954">
        <f>-2/(1+EXP($AQ$6*($AQ$7-AP954)))+1</f>
        <v>-0.22211046295603309</v>
      </c>
    </row>
    <row r="955" spans="42:43" x14ac:dyDescent="0.25">
      <c r="AP955">
        <v>0.94599999999999995</v>
      </c>
      <c r="AQ955">
        <f>-2/(1+EXP($AQ$6*($AQ$7-AP955)))+1</f>
        <v>-0.22519789096031317</v>
      </c>
    </row>
    <row r="956" spans="42:43" x14ac:dyDescent="0.25">
      <c r="AP956">
        <v>0.94699999999999995</v>
      </c>
      <c r="AQ956">
        <f>-2/(1+EXP($AQ$6*($AQ$7-AP956)))+1</f>
        <v>-0.22828080295094488</v>
      </c>
    </row>
    <row r="957" spans="42:43" x14ac:dyDescent="0.25">
      <c r="AP957">
        <v>0.94799999999999995</v>
      </c>
      <c r="AQ957">
        <f>-2/(1+EXP($AQ$6*($AQ$7-AP957)))+1</f>
        <v>-0.2313591438464635</v>
      </c>
    </row>
    <row r="958" spans="42:43" x14ac:dyDescent="0.25">
      <c r="AP958">
        <v>0.94899999999999995</v>
      </c>
      <c r="AQ958">
        <f>-2/(1+EXP($AQ$6*($AQ$7-AP958)))+1</f>
        <v>-0.23443285892146148</v>
      </c>
    </row>
    <row r="959" spans="42:43" x14ac:dyDescent="0.25">
      <c r="AP959">
        <v>0.95</v>
      </c>
      <c r="AQ959">
        <f>-2/(1+EXP($AQ$6*($AQ$7-AP959)))+1</f>
        <v>-0.23750189381002218</v>
      </c>
    </row>
    <row r="960" spans="42:43" x14ac:dyDescent="0.25">
      <c r="AP960">
        <v>0.95099999999999996</v>
      </c>
      <c r="AQ960">
        <f>-2/(1+EXP($AQ$6*($AQ$7-AP960)))+1</f>
        <v>-0.24056619450909444</v>
      </c>
    </row>
    <row r="961" spans="42:43" x14ac:dyDescent="0.25">
      <c r="AP961">
        <v>0.95199999999999996</v>
      </c>
      <c r="AQ961">
        <f>-2/(1+EXP($AQ$6*($AQ$7-AP961)))+1</f>
        <v>-0.24362570738181133</v>
      </c>
    </row>
    <row r="962" spans="42:43" x14ac:dyDescent="0.25">
      <c r="AP962">
        <v>0.95299999999999996</v>
      </c>
      <c r="AQ962">
        <f>-2/(1+EXP($AQ$6*($AQ$7-AP962)))+1</f>
        <v>-0.24668037916075036</v>
      </c>
    </row>
    <row r="963" spans="42:43" x14ac:dyDescent="0.25">
      <c r="AP963">
        <v>0.95399999999999996</v>
      </c>
      <c r="AQ963">
        <f>-2/(1+EXP($AQ$6*($AQ$7-AP963)))+1</f>
        <v>-0.24973015695113387</v>
      </c>
    </row>
    <row r="964" spans="42:43" x14ac:dyDescent="0.25">
      <c r="AP964">
        <v>0.95499999999999996</v>
      </c>
      <c r="AQ964">
        <f>-2/(1+EXP($AQ$6*($AQ$7-AP964)))+1</f>
        <v>-0.2527749882339716</v>
      </c>
    </row>
    <row r="965" spans="42:43" x14ac:dyDescent="0.25">
      <c r="AP965">
        <v>0.95599999999999996</v>
      </c>
      <c r="AQ965">
        <f>-2/(1+EXP($AQ$6*($AQ$7-AP965)))+1</f>
        <v>-0.25581482086914553</v>
      </c>
    </row>
    <row r="966" spans="42:43" x14ac:dyDescent="0.25">
      <c r="AP966">
        <v>0.95699999999999996</v>
      </c>
      <c r="AQ966">
        <f>-2/(1+EXP($AQ$6*($AQ$7-AP966)))+1</f>
        <v>-0.25884960309843241</v>
      </c>
    </row>
    <row r="967" spans="42:43" x14ac:dyDescent="0.25">
      <c r="AP967">
        <v>0.95799999999999996</v>
      </c>
      <c r="AQ967">
        <f>-2/(1+EXP($AQ$6*($AQ$7-AP967)))+1</f>
        <v>-0.26187928354846957</v>
      </c>
    </row>
    <row r="968" spans="42:43" x14ac:dyDescent="0.25">
      <c r="AP968">
        <v>0.95899999999999996</v>
      </c>
      <c r="AQ968">
        <f>-2/(1+EXP($AQ$6*($AQ$7-AP968)))+1</f>
        <v>-0.26490381123366014</v>
      </c>
    </row>
    <row r="969" spans="42:43" x14ac:dyDescent="0.25">
      <c r="AP969">
        <v>0.96</v>
      </c>
      <c r="AQ969">
        <f>-2/(1+EXP($AQ$6*($AQ$7-AP969)))+1</f>
        <v>-0.26792313555901637</v>
      </c>
    </row>
    <row r="970" spans="42:43" x14ac:dyDescent="0.25">
      <c r="AP970">
        <v>0.96099999999999997</v>
      </c>
      <c r="AQ970">
        <f>-2/(1+EXP($AQ$6*($AQ$7-AP970)))+1</f>
        <v>-0.27093720632294582</v>
      </c>
    </row>
    <row r="971" spans="42:43" x14ac:dyDescent="0.25">
      <c r="AP971">
        <v>0.96199999999999997</v>
      </c>
      <c r="AQ971">
        <f>-2/(1+EXP($AQ$6*($AQ$7-AP971)))+1</f>
        <v>-0.27394597371997453</v>
      </c>
    </row>
    <row r="972" spans="42:43" x14ac:dyDescent="0.25">
      <c r="AP972">
        <v>0.96299999999999997</v>
      </c>
      <c r="AQ972">
        <f>-2/(1+EXP($AQ$6*($AQ$7-AP972)))+1</f>
        <v>-0.27694938834341176</v>
      </c>
    </row>
    <row r="973" spans="42:43" x14ac:dyDescent="0.25">
      <c r="AP973">
        <v>0.96399999999999997</v>
      </c>
      <c r="AQ973">
        <f>-2/(1+EXP($AQ$6*($AQ$7-AP973)))+1</f>
        <v>-0.27994740118795192</v>
      </c>
    </row>
    <row r="974" spans="42:43" x14ac:dyDescent="0.25">
      <c r="AP974">
        <v>0.96499999999999997</v>
      </c>
      <c r="AQ974">
        <f>-2/(1+EXP($AQ$6*($AQ$7-AP974)))+1</f>
        <v>-0.28293996365221652</v>
      </c>
    </row>
    <row r="975" spans="42:43" x14ac:dyDescent="0.25">
      <c r="AP975">
        <v>0.96599999999999997</v>
      </c>
      <c r="AQ975">
        <f>-2/(1+EXP($AQ$6*($AQ$7-AP975)))+1</f>
        <v>-0.28592702754123578</v>
      </c>
    </row>
    <row r="976" spans="42:43" x14ac:dyDescent="0.25">
      <c r="AP976">
        <v>0.96699999999999997</v>
      </c>
      <c r="AQ976">
        <f>-2/(1+EXP($AQ$6*($AQ$7-AP976)))+1</f>
        <v>-0.28890854506886776</v>
      </c>
    </row>
    <row r="977" spans="42:43" x14ac:dyDescent="0.25">
      <c r="AP977">
        <v>0.96799999999999997</v>
      </c>
      <c r="AQ977">
        <f>-2/(1+EXP($AQ$6*($AQ$7-AP977)))+1</f>
        <v>-0.29188446886015673</v>
      </c>
    </row>
    <row r="978" spans="42:43" x14ac:dyDescent="0.25">
      <c r="AP978">
        <v>0.96899999999999997</v>
      </c>
      <c r="AQ978">
        <f>-2/(1+EXP($AQ$6*($AQ$7-AP978)))+1</f>
        <v>-0.29485475195363198</v>
      </c>
    </row>
    <row r="979" spans="42:43" x14ac:dyDescent="0.25">
      <c r="AP979">
        <v>0.97</v>
      </c>
      <c r="AQ979">
        <f>-2/(1+EXP($AQ$6*($AQ$7-AP979)))+1</f>
        <v>-0.29781934780353936</v>
      </c>
    </row>
    <row r="980" spans="42:43" x14ac:dyDescent="0.25">
      <c r="AP980">
        <v>0.97099999999999997</v>
      </c>
      <c r="AQ980">
        <f>-2/(1+EXP($AQ$6*($AQ$7-AP980)))+1</f>
        <v>-0.30077821028202112</v>
      </c>
    </row>
    <row r="981" spans="42:43" x14ac:dyDescent="0.25">
      <c r="AP981">
        <v>0.97199999999999998</v>
      </c>
      <c r="AQ981">
        <f>-2/(1+EXP($AQ$6*($AQ$7-AP981)))+1</f>
        <v>-0.30373129368122354</v>
      </c>
    </row>
    <row r="982" spans="42:43" x14ac:dyDescent="0.25">
      <c r="AP982">
        <v>0.97299999999999998</v>
      </c>
      <c r="AQ982">
        <f>-2/(1+EXP($AQ$6*($AQ$7-AP982)))+1</f>
        <v>-0.30667855271535149</v>
      </c>
    </row>
    <row r="983" spans="42:43" x14ac:dyDescent="0.25">
      <c r="AP983">
        <v>0.97399999999999998</v>
      </c>
      <c r="AQ983">
        <f>-2/(1+EXP($AQ$6*($AQ$7-AP983)))+1</f>
        <v>-0.30961994252265534</v>
      </c>
    </row>
    <row r="984" spans="42:43" x14ac:dyDescent="0.25">
      <c r="AP984">
        <v>0.97499999999999998</v>
      </c>
      <c r="AQ984">
        <f>-2/(1+EXP($AQ$6*($AQ$7-AP984)))+1</f>
        <v>-0.3125554186673607</v>
      </c>
    </row>
    <row r="985" spans="42:43" x14ac:dyDescent="0.25">
      <c r="AP985">
        <v>0.97599999999999998</v>
      </c>
      <c r="AQ985">
        <f>-2/(1+EXP($AQ$6*($AQ$7-AP985)))+1</f>
        <v>-0.31548493714153447</v>
      </c>
    </row>
    <row r="986" spans="42:43" x14ac:dyDescent="0.25">
      <c r="AP986">
        <v>0.97699999999999998</v>
      </c>
      <c r="AQ986">
        <f>-2/(1+EXP($AQ$6*($AQ$7-AP986)))+1</f>
        <v>-0.31840845436688814</v>
      </c>
    </row>
    <row r="987" spans="42:43" x14ac:dyDescent="0.25">
      <c r="AP987">
        <v>0.97799999999999998</v>
      </c>
      <c r="AQ987">
        <f>-2/(1+EXP($AQ$6*($AQ$7-AP987)))+1</f>
        <v>-0.3213259271965232</v>
      </c>
    </row>
    <row r="988" spans="42:43" x14ac:dyDescent="0.25">
      <c r="AP988">
        <v>0.97899999999999998</v>
      </c>
      <c r="AQ988">
        <f>-2/(1+EXP($AQ$6*($AQ$7-AP988)))+1</f>
        <v>-0.3242373129166114</v>
      </c>
    </row>
    <row r="989" spans="42:43" x14ac:dyDescent="0.25">
      <c r="AP989">
        <v>0.98</v>
      </c>
      <c r="AQ989">
        <f>-2/(1+EXP($AQ$6*($AQ$7-AP989)))+1</f>
        <v>-0.3271425692480161</v>
      </c>
    </row>
    <row r="990" spans="42:43" x14ac:dyDescent="0.25">
      <c r="AP990">
        <v>0.98099999999999998</v>
      </c>
      <c r="AQ990">
        <f>-2/(1+EXP($AQ$6*($AQ$7-AP990)))+1</f>
        <v>-0.3300416543478506</v>
      </c>
    </row>
    <row r="991" spans="42:43" x14ac:dyDescent="0.25">
      <c r="AP991">
        <v>0.98199999999999998</v>
      </c>
      <c r="AQ991">
        <f>-2/(1+EXP($AQ$6*($AQ$7-AP991)))+1</f>
        <v>-0.33293452681097668</v>
      </c>
    </row>
    <row r="992" spans="42:43" x14ac:dyDescent="0.25">
      <c r="AP992">
        <v>0.98299999999999998</v>
      </c>
      <c r="AQ992">
        <f>-2/(1+EXP($AQ$6*($AQ$7-AP992)))+1</f>
        <v>-0.3358211456714415</v>
      </c>
    </row>
    <row r="993" spans="42:43" x14ac:dyDescent="0.25">
      <c r="AP993">
        <v>0.98399999999999999</v>
      </c>
      <c r="AQ993">
        <f>-2/(1+EXP($AQ$6*($AQ$7-AP993)))+1</f>
        <v>-0.33870147040385246</v>
      </c>
    </row>
    <row r="994" spans="42:43" x14ac:dyDescent="0.25">
      <c r="AP994">
        <v>0.98499999999999999</v>
      </c>
      <c r="AQ994">
        <f>-2/(1+EXP($AQ$6*($AQ$7-AP994)))+1</f>
        <v>-0.34157546092469371</v>
      </c>
    </row>
    <row r="995" spans="42:43" x14ac:dyDescent="0.25">
      <c r="AP995">
        <v>0.98599999999999999</v>
      </c>
      <c r="AQ995">
        <f>-2/(1+EXP($AQ$6*($AQ$7-AP995)))+1</f>
        <v>-0.34444307759357851</v>
      </c>
    </row>
    <row r="996" spans="42:43" x14ac:dyDescent="0.25">
      <c r="AP996">
        <v>0.98699999999999999</v>
      </c>
      <c r="AQ996">
        <f>-2/(1+EXP($AQ$6*($AQ$7-AP996)))+1</f>
        <v>-0.3473042812144449</v>
      </c>
    </row>
    <row r="997" spans="42:43" x14ac:dyDescent="0.25">
      <c r="AP997">
        <v>0.98799999999999999</v>
      </c>
      <c r="AQ997">
        <f>-2/(1+EXP($AQ$6*($AQ$7-AP997)))+1</f>
        <v>-0.35015903303668794</v>
      </c>
    </row>
    <row r="998" spans="42:43" x14ac:dyDescent="0.25">
      <c r="AP998">
        <v>0.98899999999999999</v>
      </c>
      <c r="AQ998">
        <f>-2/(1+EXP($AQ$6*($AQ$7-AP998)))+1</f>
        <v>-0.35300729475623349</v>
      </c>
    </row>
    <row r="999" spans="42:43" x14ac:dyDescent="0.25">
      <c r="AP999">
        <v>0.99</v>
      </c>
      <c r="AQ999">
        <f>-2/(1+EXP($AQ$6*($AQ$7-AP999)))+1</f>
        <v>-0.35584902851655031</v>
      </c>
    </row>
    <row r="1000" spans="42:43" x14ac:dyDescent="0.25">
      <c r="AP1000">
        <v>0.99099999999999999</v>
      </c>
      <c r="AQ1000">
        <f>-2/(1+EXP($AQ$6*($AQ$7-AP1000)))+1</f>
        <v>-0.35868419690960462</v>
      </c>
    </row>
    <row r="1001" spans="42:43" x14ac:dyDescent="0.25">
      <c r="AP1001">
        <v>0.99199999999999999</v>
      </c>
      <c r="AQ1001">
        <f>-2/(1+EXP($AQ$6*($AQ$7-AP1001)))+1</f>
        <v>-0.36151276297675405</v>
      </c>
    </row>
    <row r="1002" spans="42:43" x14ac:dyDescent="0.25">
      <c r="AP1002">
        <v>0.99299999999999999</v>
      </c>
      <c r="AQ1002">
        <f>-2/(1+EXP($AQ$6*($AQ$7-AP1002)))+1</f>
        <v>-0.3643346902095812</v>
      </c>
    </row>
    <row r="1003" spans="42:43" x14ac:dyDescent="0.25">
      <c r="AP1003">
        <v>0.99399999999999999</v>
      </c>
      <c r="AQ1003">
        <f>-2/(1+EXP($AQ$6*($AQ$7-AP1003)))+1</f>
        <v>-0.36714994255067013</v>
      </c>
    </row>
    <row r="1004" spans="42:43" x14ac:dyDescent="0.25">
      <c r="AP1004">
        <v>0.995</v>
      </c>
      <c r="AQ1004">
        <f>-2/(1+EXP($AQ$6*($AQ$7-AP1004)))+1</f>
        <v>-0.36995848439432177</v>
      </c>
    </row>
    <row r="1005" spans="42:43" x14ac:dyDescent="0.25">
      <c r="AP1005">
        <v>0.996</v>
      </c>
      <c r="AQ1005">
        <f>-2/(1+EXP($AQ$6*($AQ$7-AP1005)))+1</f>
        <v>-0.37276028058721389</v>
      </c>
    </row>
    <row r="1006" spans="42:43" x14ac:dyDescent="0.25">
      <c r="AP1006">
        <v>0.997</v>
      </c>
      <c r="AQ1006">
        <f>-2/(1+EXP($AQ$6*($AQ$7-AP1006)))+1</f>
        <v>-0.37555529642899899</v>
      </c>
    </row>
    <row r="1007" spans="42:43" x14ac:dyDescent="0.25">
      <c r="AP1007">
        <v>0.998</v>
      </c>
      <c r="AQ1007">
        <f>-2/(1+EXP($AQ$6*($AQ$7-AP1007)))+1</f>
        <v>-0.37834349767284725</v>
      </c>
    </row>
    <row r="1008" spans="42:43" x14ac:dyDescent="0.25">
      <c r="AP1008">
        <v>0.999</v>
      </c>
      <c r="AQ1008">
        <f>-2/(1+EXP($AQ$6*($AQ$7-AP1008)))+1</f>
        <v>-0.38112485052593104</v>
      </c>
    </row>
    <row r="1009" spans="42:43" x14ac:dyDescent="0.25">
      <c r="AP1009">
        <v>1</v>
      </c>
      <c r="AQ1009">
        <f>-2/(1+EXP($AQ$6*($AQ$7-AP1009)))+1</f>
        <v>-0.38389932164984986</v>
      </c>
    </row>
  </sheetData>
  <phoneticPr fontId="5"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83ECD-FC1A-4BFF-951B-F2BC70E5B039}">
  <dimension ref="B2:L89"/>
  <sheetViews>
    <sheetView workbookViewId="0"/>
  </sheetViews>
  <sheetFormatPr defaultRowHeight="15" x14ac:dyDescent="0.25"/>
  <sheetData>
    <row r="2" spans="2:12" x14ac:dyDescent="0.25">
      <c r="B2" t="s">
        <v>67</v>
      </c>
    </row>
    <row r="4" spans="2:12" x14ac:dyDescent="0.25">
      <c r="C4" s="6" t="s">
        <v>41</v>
      </c>
      <c r="D4" s="6"/>
      <c r="E4" s="6"/>
      <c r="F4" s="5"/>
      <c r="G4" s="6" t="s">
        <v>69</v>
      </c>
      <c r="H4" s="6"/>
      <c r="I4" s="6"/>
      <c r="K4" t="s">
        <v>57</v>
      </c>
      <c r="L4">
        <v>16721.701618023628</v>
      </c>
    </row>
    <row r="5" spans="2:12" x14ac:dyDescent="0.25">
      <c r="C5" t="s">
        <v>32</v>
      </c>
      <c r="D5" t="s">
        <v>33</v>
      </c>
      <c r="E5" t="s">
        <v>12</v>
      </c>
      <c r="G5" t="s">
        <v>32</v>
      </c>
      <c r="H5" t="s">
        <v>33</v>
      </c>
      <c r="I5" t="s">
        <v>12</v>
      </c>
      <c r="K5" t="s">
        <v>58</v>
      </c>
      <c r="L5">
        <v>4165.5271951820987</v>
      </c>
    </row>
    <row r="6" spans="2:12" x14ac:dyDescent="0.25">
      <c r="C6">
        <v>1350</v>
      </c>
      <c r="D6">
        <v>150</v>
      </c>
      <c r="E6">
        <v>69.116041415051598</v>
      </c>
      <c r="G6">
        <v>1350</v>
      </c>
      <c r="H6">
        <v>0</v>
      </c>
      <c r="I6">
        <f>$L$11*(1-EXP((-1)*$L$8*$L$5*$L$11/$L$7*(H6+$L$6)*EXP(-$L$4/(273.15+G6))))*100</f>
        <v>59.199691815612731</v>
      </c>
      <c r="K6" t="s">
        <v>70</v>
      </c>
      <c r="L6">
        <v>91.138826813036673</v>
      </c>
    </row>
    <row r="7" spans="2:12" x14ac:dyDescent="0.25">
      <c r="C7">
        <v>1350</v>
      </c>
      <c r="D7">
        <v>120</v>
      </c>
      <c r="E7">
        <v>66.422200000000004</v>
      </c>
      <c r="G7">
        <v>1350</v>
      </c>
      <c r="H7">
        <v>10</v>
      </c>
      <c r="I7">
        <f>$L$11*(1-EXP((-1)*$L$8*$L$5*$L$11/$L$7*(H7+$L$6)*EXP(-$L$4/(273.15+G7))))*100</f>
        <v>61.192737277119249</v>
      </c>
      <c r="K7" t="s">
        <v>71</v>
      </c>
      <c r="L7">
        <v>1.9</v>
      </c>
    </row>
    <row r="8" spans="2:12" x14ac:dyDescent="0.25">
      <c r="C8">
        <v>1350</v>
      </c>
      <c r="D8">
        <v>90</v>
      </c>
      <c r="E8">
        <v>69.612200000000001</v>
      </c>
      <c r="G8">
        <v>1350</v>
      </c>
      <c r="H8">
        <v>20</v>
      </c>
      <c r="I8">
        <f>$L$11*(1-EXP((-1)*$L$8*$L$5*$L$11/$L$7*(H8+$L$6)*EXP(-$L$4/(273.15+G8))))*100</f>
        <v>62.815071205678898</v>
      </c>
      <c r="K8" t="s">
        <v>72</v>
      </c>
      <c r="L8">
        <v>0.4</v>
      </c>
    </row>
    <row r="9" spans="2:12" x14ac:dyDescent="0.25">
      <c r="C9">
        <v>1350</v>
      </c>
      <c r="D9">
        <v>60</v>
      </c>
      <c r="E9">
        <v>75.120199999999997</v>
      </c>
      <c r="G9">
        <v>1350</v>
      </c>
      <c r="H9">
        <v>30</v>
      </c>
      <c r="I9">
        <f>$L$11*(1-EXP((-1)*$L$8*$L$5*$L$11/$L$7*(H9+$L$6)*EXP(-$L$4/(273.15+G9))))*100</f>
        <v>64.135646890774581</v>
      </c>
      <c r="K9" t="s">
        <v>73</v>
      </c>
      <c r="L9">
        <v>0.86193152522652305</v>
      </c>
    </row>
    <row r="10" spans="2:12" x14ac:dyDescent="0.25">
      <c r="C10">
        <v>1350</v>
      </c>
      <c r="D10">
        <v>30</v>
      </c>
      <c r="E10">
        <v>77.877700000000004</v>
      </c>
      <c r="G10">
        <v>1350</v>
      </c>
      <c r="H10">
        <v>40</v>
      </c>
      <c r="I10">
        <f>$L$11*(1-EXP((-1)*$L$8*$L$5*$L$11/$L$7*(H10+$L$6)*EXP(-$L$4/(273.15+G10))))*100</f>
        <v>65.210592134392968</v>
      </c>
      <c r="K10" t="s">
        <v>74</v>
      </c>
      <c r="L10">
        <v>-0.77156512256406096</v>
      </c>
    </row>
    <row r="11" spans="2:12" x14ac:dyDescent="0.25">
      <c r="C11">
        <v>1350</v>
      </c>
      <c r="D11">
        <v>15</v>
      </c>
      <c r="E11">
        <v>64.321399999999997</v>
      </c>
      <c r="G11">
        <v>1350</v>
      </c>
      <c r="H11">
        <v>50</v>
      </c>
      <c r="I11">
        <f>$L$11*(1-EXP((-1)*$L$8*$L$5*$L$11/$L$7*(H11+$L$6)*EXP(-$L$4/(273.15+G11))))*100</f>
        <v>66.085594824370602</v>
      </c>
      <c r="K11" t="s">
        <v>43</v>
      </c>
      <c r="L11">
        <f>L8*L9*L8^(L10)</f>
        <v>0.69914843243613034</v>
      </c>
    </row>
    <row r="12" spans="2:12" x14ac:dyDescent="0.25">
      <c r="C12">
        <v>1350</v>
      </c>
      <c r="D12">
        <v>0.01</v>
      </c>
      <c r="E12">
        <v>60.359899999999996</v>
      </c>
      <c r="G12">
        <v>1350</v>
      </c>
      <c r="H12">
        <v>60</v>
      </c>
      <c r="I12">
        <f>$L$11*(1-EXP((-1)*$L$8*$L$5*$L$11/$L$7*(H12+$L$6)*EXP(-$L$4/(273.15+G12))))*100</f>
        <v>66.797844785020615</v>
      </c>
    </row>
    <row r="13" spans="2:12" x14ac:dyDescent="0.25">
      <c r="C13">
        <v>1250</v>
      </c>
      <c r="D13">
        <v>120</v>
      </c>
      <c r="E13">
        <v>60.146999999999991</v>
      </c>
      <c r="G13">
        <v>1350</v>
      </c>
      <c r="H13">
        <v>70</v>
      </c>
      <c r="I13">
        <f>$L$11*(1-EXP((-1)*$L$8*$L$5*$L$11/$L$7*(H13+$L$6)*EXP(-$L$4/(273.15+G13))))*100</f>
        <v>67.377614438596083</v>
      </c>
      <c r="K13" t="s">
        <v>75</v>
      </c>
    </row>
    <row r="14" spans="2:12" x14ac:dyDescent="0.25">
      <c r="C14">
        <v>1250</v>
      </c>
      <c r="D14">
        <v>94</v>
      </c>
      <c r="E14">
        <v>53.255899999999997</v>
      </c>
      <c r="G14">
        <v>1350</v>
      </c>
      <c r="H14">
        <v>80</v>
      </c>
      <c r="I14">
        <f>$L$11*(1-EXP((-1)*$L$8*$L$5*$L$11/$L$7*(H14+$L$6)*EXP(-$L$4/(273.15+G14))))*100</f>
        <v>67.84954545969471</v>
      </c>
      <c r="K14" t="s">
        <v>76</v>
      </c>
    </row>
    <row r="15" spans="2:12" x14ac:dyDescent="0.25">
      <c r="C15">
        <v>1250</v>
      </c>
      <c r="D15">
        <v>60</v>
      </c>
      <c r="E15">
        <v>54.191199999999995</v>
      </c>
      <c r="G15">
        <v>1350</v>
      </c>
      <c r="H15">
        <v>90</v>
      </c>
      <c r="I15">
        <f>$L$11*(1-EXP((-1)*$L$8*$L$5*$L$11/$L$7*(H15+$L$6)*EXP(-$L$4/(273.15+G15))))*100</f>
        <v>68.23369610866655</v>
      </c>
      <c r="K15" t="s">
        <v>77</v>
      </c>
    </row>
    <row r="16" spans="2:12" x14ac:dyDescent="0.25">
      <c r="C16">
        <v>1250</v>
      </c>
      <c r="D16">
        <v>45</v>
      </c>
      <c r="E16">
        <v>50.617000000000004</v>
      </c>
      <c r="G16">
        <v>1350</v>
      </c>
      <c r="H16">
        <v>100</v>
      </c>
      <c r="I16">
        <f>$L$11*(1-EXP((-1)*$L$8*$L$5*$L$11/$L$7*(H16+$L$6)*EXP(-$L$4/(273.15+G16))))*100</f>
        <v>68.546393758339903</v>
      </c>
      <c r="K16" t="s">
        <v>78</v>
      </c>
    </row>
    <row r="17" spans="3:11" x14ac:dyDescent="0.25">
      <c r="C17">
        <v>1250</v>
      </c>
      <c r="D17">
        <v>30</v>
      </c>
      <c r="E17">
        <v>39.694499999999998</v>
      </c>
      <c r="G17">
        <v>1350</v>
      </c>
      <c r="H17">
        <v>110</v>
      </c>
      <c r="I17">
        <f>$L$11*(1-EXP((-1)*$L$8*$L$5*$L$11/$L$7*(H17+$L$6)*EXP(-$L$4/(273.15+G17))))*100</f>
        <v>68.800928848604471</v>
      </c>
      <c r="K17" t="s">
        <v>79</v>
      </c>
    </row>
    <row r="18" spans="3:11" x14ac:dyDescent="0.25">
      <c r="C18">
        <v>1250</v>
      </c>
      <c r="D18">
        <v>15</v>
      </c>
      <c r="E18">
        <v>38.4345</v>
      </c>
      <c r="G18">
        <v>1350</v>
      </c>
      <c r="H18">
        <v>120</v>
      </c>
      <c r="I18">
        <f>$L$11*(1-EXP((-1)*$L$8*$L$5*$L$11/$L$7*(H18+$L$6)*EXP(-$L$4/(273.15+G18))))*100</f>
        <v>69.008119763674244</v>
      </c>
      <c r="K18" t="s">
        <v>80</v>
      </c>
    </row>
    <row r="19" spans="3:11" x14ac:dyDescent="0.25">
      <c r="C19">
        <v>1150</v>
      </c>
      <c r="D19">
        <v>187</v>
      </c>
      <c r="E19">
        <v>59.861399999999996</v>
      </c>
      <c r="G19">
        <v>1350</v>
      </c>
      <c r="H19">
        <v>130</v>
      </c>
      <c r="I19">
        <f>$L$11*(1-EXP((-1)*$L$8*$L$5*$L$11/$L$7*(H19+$L$6)*EXP(-$L$4/(273.15+G19))))*100</f>
        <v>69.176772640740552</v>
      </c>
    </row>
    <row r="20" spans="3:11" x14ac:dyDescent="0.25">
      <c r="C20">
        <v>1150</v>
      </c>
      <c r="D20">
        <v>98</v>
      </c>
      <c r="E20">
        <v>43.672400000000003</v>
      </c>
      <c r="G20">
        <v>1350</v>
      </c>
      <c r="H20">
        <v>140</v>
      </c>
      <c r="I20">
        <f>$L$11*(1-EXP((-1)*$L$8*$L$5*$L$11/$L$7*(H20+$L$6)*EXP(-$L$4/(273.15+G20))))*100</f>
        <v>69.314055653044278</v>
      </c>
    </row>
    <row r="21" spans="3:11" x14ac:dyDescent="0.25">
      <c r="C21">
        <v>1150</v>
      </c>
      <c r="D21">
        <v>45</v>
      </c>
      <c r="E21">
        <v>38.238299999999995</v>
      </c>
      <c r="G21">
        <v>1350</v>
      </c>
      <c r="H21">
        <v>150</v>
      </c>
      <c r="I21">
        <f>$L$11*(1-EXP((-1)*$L$8*$L$5*$L$11/$L$7*(H21+$L$6)*EXP(-$L$4/(273.15+G21))))*100</f>
        <v>69.42580367534319</v>
      </c>
    </row>
    <row r="22" spans="3:11" x14ac:dyDescent="0.25">
      <c r="G22">
        <v>1350</v>
      </c>
      <c r="H22">
        <v>160</v>
      </c>
      <c r="I22">
        <f>$L$11*(1-EXP((-1)*$L$8*$L$5*$L$11/$L$7*(H22+$L$6)*EXP(-$L$4/(273.15+G22))))*100</f>
        <v>69.516766280826332</v>
      </c>
    </row>
    <row r="23" spans="3:11" x14ac:dyDescent="0.25">
      <c r="G23">
        <v>1350</v>
      </c>
      <c r="H23">
        <v>170</v>
      </c>
      <c r="I23">
        <f>$L$11*(1-EXP((-1)*$L$8*$L$5*$L$11/$L$7*(H23+$L$6)*EXP(-$L$4/(273.15+G23))))*100</f>
        <v>69.590809609970435</v>
      </c>
    </row>
    <row r="24" spans="3:11" x14ac:dyDescent="0.25">
      <c r="G24">
        <v>1350</v>
      </c>
      <c r="H24">
        <v>180</v>
      </c>
      <c r="I24">
        <f>$L$11*(1-EXP((-1)*$L$8*$L$5*$L$11/$L$7*(H24+$L$6)*EXP(-$L$4/(273.15+G24))))*100</f>
        <v>69.651080691274913</v>
      </c>
    </row>
    <row r="25" spans="3:11" x14ac:dyDescent="0.25">
      <c r="G25">
        <v>1350</v>
      </c>
      <c r="H25">
        <v>190</v>
      </c>
      <c r="I25">
        <f>$L$11*(1-EXP((-1)*$L$8*$L$5*$L$11/$L$7*(H25+$L$6)*EXP(-$L$4/(273.15+G25))))*100</f>
        <v>69.700141197921525</v>
      </c>
    </row>
    <row r="26" spans="3:11" x14ac:dyDescent="0.25">
      <c r="G26">
        <v>1350</v>
      </c>
      <c r="H26">
        <v>200</v>
      </c>
      <c r="I26">
        <f>$L$11*(1-EXP((-1)*$L$8*$L$5*$L$11/$L$7*(H26+$L$6)*EXP(-$L$4/(273.15+G26))))*100</f>
        <v>69.740076325354579</v>
      </c>
    </row>
    <row r="27" spans="3:11" x14ac:dyDescent="0.25">
      <c r="G27">
        <v>1300</v>
      </c>
      <c r="H27">
        <v>0</v>
      </c>
      <c r="I27">
        <f>$L$11*(1-EXP((-1)*$L$8*$L$5*$L$11/$L$7*(H27+$L$6)*EXP(-$L$4/(273.15+G27))))*100</f>
        <v>51.824393330009563</v>
      </c>
    </row>
    <row r="28" spans="3:11" x14ac:dyDescent="0.25">
      <c r="G28">
        <v>1300</v>
      </c>
      <c r="H28">
        <v>10</v>
      </c>
      <c r="I28">
        <f>$L$11*(1-EXP((-1)*$L$8*$L$5*$L$11/$L$7*(H28+$L$6)*EXP(-$L$4/(273.15+G28))))*100</f>
        <v>54.318278145595201</v>
      </c>
    </row>
    <row r="29" spans="3:11" x14ac:dyDescent="0.25">
      <c r="G29">
        <v>1300</v>
      </c>
      <c r="H29">
        <v>20</v>
      </c>
      <c r="I29">
        <f>$L$11*(1-EXP((-1)*$L$8*$L$5*$L$11/$L$7*(H29+$L$6)*EXP(-$L$4/(273.15+G29))))*100</f>
        <v>56.468364907339641</v>
      </c>
    </row>
    <row r="30" spans="3:11" x14ac:dyDescent="0.25">
      <c r="G30">
        <v>1300</v>
      </c>
      <c r="H30">
        <v>30</v>
      </c>
      <c r="I30">
        <f>$L$11*(1-EXP((-1)*$L$8*$L$5*$L$11/$L$7*(H30+$L$6)*EXP(-$L$4/(273.15+G30))))*100</f>
        <v>58.322048387080905</v>
      </c>
    </row>
    <row r="31" spans="3:11" x14ac:dyDescent="0.25">
      <c r="G31">
        <v>1300</v>
      </c>
      <c r="H31">
        <v>40</v>
      </c>
      <c r="I31">
        <f>$L$11*(1-EXP((-1)*$L$8*$L$5*$L$11/$L$7*(H31+$L$6)*EXP(-$L$4/(273.15+G31))))*100</f>
        <v>59.920189682680437</v>
      </c>
    </row>
    <row r="32" spans="3:11" x14ac:dyDescent="0.25">
      <c r="G32">
        <v>1300</v>
      </c>
      <c r="H32">
        <v>50</v>
      </c>
      <c r="I32">
        <f>$L$11*(1-EXP((-1)*$L$8*$L$5*$L$11/$L$7*(H32+$L$6)*EXP(-$L$4/(273.15+G32))))*100</f>
        <v>61.298016926982726</v>
      </c>
    </row>
    <row r="33" spans="7:10" x14ac:dyDescent="0.25">
      <c r="G33">
        <v>1300</v>
      </c>
      <c r="H33">
        <v>60</v>
      </c>
      <c r="I33">
        <f>$L$11*(1-EXP((-1)*$L$8*$L$5*$L$11/$L$7*(H33+$L$6)*EXP(-$L$4/(273.15+G33))))*100</f>
        <v>62.485901828254512</v>
      </c>
      <c r="J33" s="13"/>
    </row>
    <row r="34" spans="7:10" x14ac:dyDescent="0.25">
      <c r="G34">
        <v>1300</v>
      </c>
      <c r="H34">
        <v>70</v>
      </c>
      <c r="I34">
        <f>$L$11*(1-EXP((-1)*$L$8*$L$5*$L$11/$L$7*(H34+$L$6)*EXP(-$L$4/(273.15+G34))))*100</f>
        <v>63.510029159532564</v>
      </c>
    </row>
    <row r="35" spans="7:10" x14ac:dyDescent="0.25">
      <c r="G35">
        <v>1300</v>
      </c>
      <c r="H35">
        <v>80</v>
      </c>
      <c r="I35">
        <f>$L$11*(1-EXP((-1)*$L$8*$L$5*$L$11/$L$7*(H35+$L$6)*EXP(-$L$4/(273.15+G35))))*100</f>
        <v>64.392973954560915</v>
      </c>
    </row>
    <row r="36" spans="7:10" x14ac:dyDescent="0.25">
      <c r="G36">
        <v>1300</v>
      </c>
      <c r="H36">
        <v>90</v>
      </c>
      <c r="I36">
        <f>$L$11*(1-EXP((-1)*$L$8*$L$5*$L$11/$L$7*(H36+$L$6)*EXP(-$L$4/(273.15+G36))))*100</f>
        <v>65.154199133557739</v>
      </c>
    </row>
    <row r="37" spans="7:10" x14ac:dyDescent="0.25">
      <c r="G37">
        <v>1300</v>
      </c>
      <c r="H37">
        <v>100</v>
      </c>
      <c r="I37">
        <f>$L$11*(1-EXP((-1)*$L$8*$L$5*$L$11/$L$7*(H37+$L$6)*EXP(-$L$4/(273.15+G37))))*100</f>
        <v>65.810484528071129</v>
      </c>
    </row>
    <row r="38" spans="7:10" x14ac:dyDescent="0.25">
      <c r="G38">
        <v>1300</v>
      </c>
      <c r="H38">
        <v>110</v>
      </c>
      <c r="I38">
        <f>$L$11*(1-EXP((-1)*$L$8*$L$5*$L$11/$L$7*(H38+$L$6)*EXP(-$L$4/(273.15+G38))))*100</f>
        <v>66.376296762000678</v>
      </c>
    </row>
    <row r="39" spans="7:10" x14ac:dyDescent="0.25">
      <c r="G39">
        <v>1300</v>
      </c>
      <c r="H39">
        <v>120</v>
      </c>
      <c r="I39">
        <f>$L$11*(1-EXP((-1)*$L$8*$L$5*$L$11/$L$7*(H39+$L$6)*EXP(-$L$4/(273.15+G39))))*100</f>
        <v>66.864108142142257</v>
      </c>
    </row>
    <row r="40" spans="7:10" x14ac:dyDescent="0.25">
      <c r="G40">
        <v>1300</v>
      </c>
      <c r="H40">
        <v>130</v>
      </c>
      <c r="I40">
        <f>$L$11*(1-EXP((-1)*$L$8*$L$5*$L$11/$L$7*(H40+$L$6)*EXP(-$L$4/(273.15+G40))))*100</f>
        <v>67.284671587621361</v>
      </c>
    </row>
    <row r="41" spans="7:10" x14ac:dyDescent="0.25">
      <c r="G41">
        <v>1300</v>
      </c>
      <c r="H41">
        <v>140</v>
      </c>
      <c r="I41">
        <f>$L$11*(1-EXP((-1)*$L$8*$L$5*$L$11/$L$7*(H41+$L$6)*EXP(-$L$4/(273.15+G41))))*100</f>
        <v>67.647257658536532</v>
      </c>
    </row>
    <row r="42" spans="7:10" x14ac:dyDescent="0.25">
      <c r="G42">
        <v>1300</v>
      </c>
      <c r="H42">
        <v>150</v>
      </c>
      <c r="I42">
        <f>$L$11*(1-EXP((-1)*$L$8*$L$5*$L$11/$L$7*(H42+$L$6)*EXP(-$L$4/(273.15+G42))))*100</f>
        <v>67.959858908680715</v>
      </c>
    </row>
    <row r="43" spans="7:10" x14ac:dyDescent="0.25">
      <c r="G43">
        <v>1300</v>
      </c>
      <c r="H43">
        <v>160</v>
      </c>
      <c r="I43">
        <f>$L$11*(1-EXP((-1)*$L$8*$L$5*$L$11/$L$7*(H43+$L$6)*EXP(-$L$4/(273.15+G43))))*100</f>
        <v>68.22936606692609</v>
      </c>
    </row>
    <row r="44" spans="7:10" x14ac:dyDescent="0.25">
      <c r="G44">
        <v>1300</v>
      </c>
      <c r="H44">
        <v>170</v>
      </c>
      <c r="I44">
        <f>$L$11*(1-EXP((-1)*$L$8*$L$5*$L$11/$L$7*(H44+$L$6)*EXP(-$L$4/(273.15+G44))))*100</f>
        <v>68.461719930872562</v>
      </c>
    </row>
    <row r="45" spans="7:10" x14ac:dyDescent="0.25">
      <c r="G45">
        <v>1300</v>
      </c>
      <c r="H45">
        <v>180</v>
      </c>
      <c r="I45">
        <f>$L$11*(1-EXP((-1)*$L$8*$L$5*$L$11/$L$7*(H45+$L$6)*EXP(-$L$4/(273.15+G45))))*100</f>
        <v>68.662042320980262</v>
      </c>
    </row>
    <row r="46" spans="7:10" x14ac:dyDescent="0.25">
      <c r="G46">
        <v>1300</v>
      </c>
      <c r="H46">
        <v>190</v>
      </c>
      <c r="I46">
        <f>$L$11*(1-EXP((-1)*$L$8*$L$5*$L$11/$L$7*(H46+$L$6)*EXP(-$L$4/(273.15+G46))))*100</f>
        <v>68.834748981833201</v>
      </c>
    </row>
    <row r="47" spans="7:10" x14ac:dyDescent="0.25">
      <c r="G47">
        <v>1300</v>
      </c>
      <c r="H47">
        <v>200</v>
      </c>
      <c r="I47">
        <f>$L$11*(1-EXP((-1)*$L$8*$L$5*$L$11/$L$7*(H47+$L$6)*EXP(-$L$4/(273.15+G47))))*100</f>
        <v>68.983646919237643</v>
      </c>
    </row>
    <row r="48" spans="7:10" x14ac:dyDescent="0.25">
      <c r="G48">
        <v>1250</v>
      </c>
      <c r="H48">
        <v>0</v>
      </c>
      <c r="I48">
        <f>$L$11*(1-EXP((-1)*$L$8*$L$5*$L$11/$L$7*(H48+$L$6)*EXP(-$L$4/(273.15+G48))))*100</f>
        <v>42.975329477656317</v>
      </c>
    </row>
    <row r="49" spans="7:9" x14ac:dyDescent="0.25">
      <c r="G49">
        <v>1250</v>
      </c>
      <c r="H49">
        <v>10</v>
      </c>
      <c r="I49">
        <f>$L$11*(1-EXP((-1)*$L$8*$L$5*$L$11/$L$7*(H49+$L$6)*EXP(-$L$4/(273.15+G49))))*100</f>
        <v>45.651824341499221</v>
      </c>
    </row>
    <row r="50" spans="7:9" x14ac:dyDescent="0.25">
      <c r="G50">
        <v>1250</v>
      </c>
      <c r="H50">
        <v>20</v>
      </c>
      <c r="I50">
        <f>$L$11*(1-EXP((-1)*$L$8*$L$5*$L$11/$L$7*(H50+$L$6)*EXP(-$L$4/(273.15+G50))))*100</f>
        <v>48.062404058602169</v>
      </c>
    </row>
    <row r="51" spans="7:9" x14ac:dyDescent="0.25">
      <c r="G51">
        <v>1250</v>
      </c>
      <c r="H51">
        <v>30</v>
      </c>
      <c r="I51">
        <f>$L$11*(1-EXP((-1)*$L$8*$L$5*$L$11/$L$7*(H51+$L$6)*EXP(-$L$4/(273.15+G51))))*100</f>
        <v>50.233487833507994</v>
      </c>
    </row>
    <row r="52" spans="7:9" x14ac:dyDescent="0.25">
      <c r="G52">
        <v>1250</v>
      </c>
      <c r="H52">
        <v>40</v>
      </c>
      <c r="I52">
        <f>$L$11*(1-EXP((-1)*$L$8*$L$5*$L$11/$L$7*(H52+$L$6)*EXP(-$L$4/(273.15+G52))))*100</f>
        <v>52.188870069663295</v>
      </c>
    </row>
    <row r="53" spans="7:9" x14ac:dyDescent="0.25">
      <c r="G53">
        <v>1250</v>
      </c>
      <c r="H53">
        <v>50</v>
      </c>
      <c r="I53">
        <f>$L$11*(1-EXP((-1)*$L$8*$L$5*$L$11/$L$7*(H53+$L$6)*EXP(-$L$4/(273.15+G53))))*100</f>
        <v>53.949981148685353</v>
      </c>
    </row>
    <row r="54" spans="7:9" x14ac:dyDescent="0.25">
      <c r="G54">
        <v>1250</v>
      </c>
      <c r="H54">
        <v>60</v>
      </c>
      <c r="I54">
        <f>$L$11*(1-EXP((-1)*$L$8*$L$5*$L$11/$L$7*(H54+$L$6)*EXP(-$L$4/(273.15+G54))))*100</f>
        <v>55.53612230068461</v>
      </c>
    </row>
    <row r="55" spans="7:9" x14ac:dyDescent="0.25">
      <c r="G55">
        <v>1250</v>
      </c>
      <c r="H55">
        <v>70</v>
      </c>
      <c r="I55">
        <f>$L$11*(1-EXP((-1)*$L$8*$L$5*$L$11/$L$7*(H55+$L$6)*EXP(-$L$4/(273.15+G55))))*100</f>
        <v>56.964677139748218</v>
      </c>
    </row>
    <row r="56" spans="7:9" x14ac:dyDescent="0.25">
      <c r="G56">
        <v>1250</v>
      </c>
      <c r="H56">
        <v>80</v>
      </c>
      <c r="I56">
        <f>$L$11*(1-EXP((-1)*$L$8*$L$5*$L$11/$L$7*(H56+$L$6)*EXP(-$L$4/(273.15+G56))))*100</f>
        <v>58.251302182948059</v>
      </c>
    </row>
    <row r="57" spans="7:9" x14ac:dyDescent="0.25">
      <c r="G57">
        <v>1250</v>
      </c>
      <c r="H57">
        <v>90</v>
      </c>
      <c r="I57">
        <f>$L$11*(1-EXP((-1)*$L$8*$L$5*$L$11/$L$7*(H57+$L$6)*EXP(-$L$4/(273.15+G57))))*100</f>
        <v>59.41009844090204</v>
      </c>
    </row>
    <row r="58" spans="7:9" x14ac:dyDescent="0.25">
      <c r="G58">
        <v>1250</v>
      </c>
      <c r="H58">
        <v>100</v>
      </c>
      <c r="I58">
        <f>$L$11*(1-EXP((-1)*$L$8*$L$5*$L$11/$L$7*(H58+$L$6)*EXP(-$L$4/(273.15+G58))))*100</f>
        <v>60.453765960468274</v>
      </c>
    </row>
    <row r="59" spans="7:9" x14ac:dyDescent="0.25">
      <c r="G59">
        <v>1250</v>
      </c>
      <c r="H59">
        <v>110</v>
      </c>
      <c r="I59">
        <f>$L$11*(1-EXP((-1)*$L$8*$L$5*$L$11/$L$7*(H59+$L$6)*EXP(-$L$4/(273.15+G59))))*100</f>
        <v>61.393743013311664</v>
      </c>
    </row>
    <row r="60" spans="7:9" x14ac:dyDescent="0.25">
      <c r="G60">
        <v>1250</v>
      </c>
      <c r="H60">
        <v>120</v>
      </c>
      <c r="I60">
        <f>$L$11*(1-EXP((-1)*$L$8*$L$5*$L$11/$L$7*(H60+$L$6)*EXP(-$L$4/(273.15+G60))))*100</f>
        <v>62.240331455806597</v>
      </c>
    </row>
    <row r="61" spans="7:9" x14ac:dyDescent="0.25">
      <c r="G61">
        <v>1250</v>
      </c>
      <c r="H61">
        <v>130</v>
      </c>
      <c r="I61">
        <f>$L$11*(1-EXP((-1)*$L$8*$L$5*$L$11/$L$7*(H61+$L$6)*EXP(-$L$4/(273.15+G61))))*100</f>
        <v>63.002809634181247</v>
      </c>
    </row>
    <row r="62" spans="7:9" x14ac:dyDescent="0.25">
      <c r="G62">
        <v>1250</v>
      </c>
      <c r="H62">
        <v>140</v>
      </c>
      <c r="I62">
        <f>$L$11*(1-EXP((-1)*$L$8*$L$5*$L$11/$L$7*(H62+$L$6)*EXP(-$L$4/(273.15+G62))))*100</f>
        <v>63.689534072308717</v>
      </c>
    </row>
    <row r="63" spans="7:9" x14ac:dyDescent="0.25">
      <c r="G63">
        <v>1250</v>
      </c>
      <c r="H63">
        <v>150</v>
      </c>
      <c r="I63">
        <f>$L$11*(1-EXP((-1)*$L$8*$L$5*$L$11/$L$7*(H63+$L$6)*EXP(-$L$4/(273.15+G63))))*100</f>
        <v>64.308031056611597</v>
      </c>
    </row>
    <row r="64" spans="7:9" x14ac:dyDescent="0.25">
      <c r="G64">
        <v>1250</v>
      </c>
      <c r="H64">
        <v>160</v>
      </c>
      <c r="I64">
        <f>$L$11*(1-EXP((-1)*$L$8*$L$5*$L$11/$L$7*(H64+$L$6)*EXP(-$L$4/(273.15+G64))))*100</f>
        <v>64.865079121822205</v>
      </c>
    </row>
    <row r="65" spans="7:9" x14ac:dyDescent="0.25">
      <c r="G65">
        <v>1250</v>
      </c>
      <c r="H65">
        <v>170</v>
      </c>
      <c r="I65">
        <f>$L$11*(1-EXP((-1)*$L$8*$L$5*$L$11/$L$7*(H65+$L$6)*EXP(-$L$4/(273.15+G65))))*100</f>
        <v>65.366783341616667</v>
      </c>
    </row>
    <row r="66" spans="7:9" x14ac:dyDescent="0.25">
      <c r="G66">
        <v>1250</v>
      </c>
      <c r="H66">
        <v>180</v>
      </c>
      <c r="I66">
        <f>$L$11*(1-EXP((-1)*$L$8*$L$5*$L$11/$L$7*(H66+$L$6)*EXP(-$L$4/(273.15+G66))))*100</f>
        <v>65.818642238324969</v>
      </c>
    </row>
    <row r="67" spans="7:9" x14ac:dyDescent="0.25">
      <c r="G67">
        <v>1250</v>
      </c>
      <c r="H67">
        <v>190</v>
      </c>
      <c r="I67">
        <f>$L$11*(1-EXP((-1)*$L$8*$L$5*$L$11/$L$7*(H67+$L$6)*EXP(-$L$4/(273.15+G67))))*100</f>
        <v>66.225608045026945</v>
      </c>
    </row>
    <row r="68" spans="7:9" x14ac:dyDescent="0.25">
      <c r="G68">
        <v>1250</v>
      </c>
      <c r="H68">
        <v>200</v>
      </c>
      <c r="I68">
        <f>$L$11*(1-EXP((-1)*$L$8*$L$5*$L$11/$L$7*(H68+$L$6)*EXP(-$L$4/(273.15+G68))))*100</f>
        <v>66.592140980487784</v>
      </c>
    </row>
    <row r="69" spans="7:9" x14ac:dyDescent="0.25">
      <c r="G69">
        <v>1150</v>
      </c>
      <c r="H69">
        <v>0</v>
      </c>
      <c r="I69">
        <f>$L$11*(1-EXP((-1)*$L$8*$L$5*$L$11/$L$7*(H69+$L$6)*EXP(-$L$4/(273.15+G69))))*100</f>
        <v>24.929644783716277</v>
      </c>
    </row>
    <row r="70" spans="7:9" x14ac:dyDescent="0.25">
      <c r="G70">
        <v>1150</v>
      </c>
      <c r="H70">
        <v>10</v>
      </c>
      <c r="I70">
        <f>$L$11*(1-EXP((-1)*$L$8*$L$5*$L$11/$L$7*(H70+$L$6)*EXP(-$L$4/(273.15+G70))))*100</f>
        <v>27.054290498438572</v>
      </c>
    </row>
    <row r="71" spans="7:9" x14ac:dyDescent="0.25">
      <c r="G71">
        <v>1150</v>
      </c>
      <c r="H71">
        <v>20</v>
      </c>
      <c r="I71">
        <f>$L$11*(1-EXP((-1)*$L$8*$L$5*$L$11/$L$7*(H71+$L$6)*EXP(-$L$4/(273.15+G71))))*100</f>
        <v>29.078589442053214</v>
      </c>
    </row>
    <row r="72" spans="7:9" x14ac:dyDescent="0.25">
      <c r="G72">
        <v>1150</v>
      </c>
      <c r="H72">
        <v>30</v>
      </c>
      <c r="I72">
        <f>$L$11*(1-EXP((-1)*$L$8*$L$5*$L$11/$L$7*(H72+$L$6)*EXP(-$L$4/(273.15+G72))))*100</f>
        <v>31.007280980941122</v>
      </c>
    </row>
    <row r="73" spans="7:9" x14ac:dyDescent="0.25">
      <c r="G73">
        <v>1150</v>
      </c>
      <c r="H73">
        <v>40</v>
      </c>
      <c r="I73">
        <f>$L$11*(1-EXP((-1)*$L$8*$L$5*$L$11/$L$7*(H73+$L$6)*EXP(-$L$4/(273.15+G73))))*100</f>
        <v>32.844880641757797</v>
      </c>
    </row>
    <row r="74" spans="7:9" x14ac:dyDescent="0.25">
      <c r="G74">
        <v>1150</v>
      </c>
      <c r="H74">
        <v>50</v>
      </c>
      <c r="I74">
        <f>$L$11*(1-EXP((-1)*$L$8*$L$5*$L$11/$L$7*(H74+$L$6)*EXP(-$L$4/(273.15+G74))))*100</f>
        <v>34.595690683357603</v>
      </c>
    </row>
    <row r="75" spans="7:9" x14ac:dyDescent="0.25">
      <c r="G75">
        <v>1150</v>
      </c>
      <c r="H75">
        <v>60</v>
      </c>
      <c r="I75">
        <f>$L$11*(1-EXP((-1)*$L$8*$L$5*$L$11/$L$7*(H75+$L$6)*EXP(-$L$4/(273.15+G75))))*100</f>
        <v>36.263810169407364</v>
      </c>
    </row>
    <row r="76" spans="7:9" x14ac:dyDescent="0.25">
      <c r="G76">
        <v>1150</v>
      </c>
      <c r="H76">
        <v>70</v>
      </c>
      <c r="I76">
        <f>$L$11*(1-EXP((-1)*$L$8*$L$5*$L$11/$L$7*(H76+$L$6)*EXP(-$L$4/(273.15+G76))))*100</f>
        <v>37.853144565271535</v>
      </c>
    </row>
    <row r="77" spans="7:9" x14ac:dyDescent="0.25">
      <c r="G77">
        <v>1150</v>
      </c>
      <c r="H77">
        <v>80</v>
      </c>
      <c r="I77">
        <f>$L$11*(1-EXP((-1)*$L$8*$L$5*$L$11/$L$7*(H77+$L$6)*EXP(-$L$4/(273.15+G77))))*100</f>
        <v>39.367414881637544</v>
      </c>
    </row>
    <row r="78" spans="7:9" x14ac:dyDescent="0.25">
      <c r="G78">
        <v>1150</v>
      </c>
      <c r="H78">
        <v>90</v>
      </c>
      <c r="I78">
        <f>$L$11*(1-EXP((-1)*$L$8*$L$5*$L$11/$L$7*(H78+$L$6)*EXP(-$L$4/(273.15+G78))))*100</f>
        <v>40.810166386288941</v>
      </c>
    </row>
    <row r="79" spans="7:9" x14ac:dyDescent="0.25">
      <c r="G79">
        <v>1150</v>
      </c>
      <c r="H79">
        <v>100</v>
      </c>
      <c r="I79">
        <f>$L$11*(1-EXP((-1)*$L$8*$L$5*$L$11/$L$7*(H79+$L$6)*EXP(-$L$4/(273.15+G79))))*100</f>
        <v>42.1847769044223</v>
      </c>
    </row>
    <row r="80" spans="7:9" x14ac:dyDescent="0.25">
      <c r="G80">
        <v>1150</v>
      </c>
      <c r="H80">
        <v>110</v>
      </c>
      <c r="I80">
        <f>$L$11*(1-EXP((-1)*$L$8*$L$5*$L$11/$L$7*(H80+$L$6)*EXP(-$L$4/(273.15+G80))))*100</f>
        <v>43.494464726941288</v>
      </c>
    </row>
    <row r="81" spans="7:9" x14ac:dyDescent="0.25">
      <c r="G81">
        <v>1150</v>
      </c>
      <c r="H81">
        <v>120</v>
      </c>
      <c r="I81">
        <f>$L$11*(1-EXP((-1)*$L$8*$L$5*$L$11/$L$7*(H81+$L$6)*EXP(-$L$4/(273.15+G81))))*100</f>
        <v>44.742296145242797</v>
      </c>
    </row>
    <row r="82" spans="7:9" x14ac:dyDescent="0.25">
      <c r="G82">
        <v>1150</v>
      </c>
      <c r="H82">
        <v>130</v>
      </c>
      <c r="I82">
        <f>$L$11*(1-EXP((-1)*$L$8*$L$5*$L$11/$L$7*(H82+$L$6)*EXP(-$L$4/(273.15+G82))))*100</f>
        <v>45.931192630136074</v>
      </c>
    </row>
    <row r="83" spans="7:9" x14ac:dyDescent="0.25">
      <c r="G83">
        <v>1150</v>
      </c>
      <c r="H83">
        <v>140</v>
      </c>
      <c r="I83">
        <f>$L$11*(1-EXP((-1)*$L$8*$L$5*$L$11/$L$7*(H83+$L$6)*EXP(-$L$4/(273.15+G83))))*100</f>
        <v>47.063937671702291</v>
      </c>
    </row>
    <row r="84" spans="7:9" x14ac:dyDescent="0.25">
      <c r="G84">
        <v>1150</v>
      </c>
      <c r="H84">
        <v>150</v>
      </c>
      <c r="I84">
        <f>$L$11*(1-EXP((-1)*$L$8*$L$5*$L$11/$L$7*(H84+$L$6)*EXP(-$L$4/(273.15+G84))))*100</f>
        <v>48.143183296108404</v>
      </c>
    </row>
    <row r="85" spans="7:9" x14ac:dyDescent="0.25">
      <c r="G85">
        <v>1150</v>
      </c>
      <c r="H85">
        <v>160</v>
      </c>
      <c r="I85">
        <f>$L$11*(1-EXP((-1)*$L$8*$L$5*$L$11/$L$7*(H85+$L$6)*EXP(-$L$4/(273.15+G85))))*100</f>
        <v>49.171456274632526</v>
      </c>
    </row>
    <row r="86" spans="7:9" x14ac:dyDescent="0.25">
      <c r="G86">
        <v>1150</v>
      </c>
      <c r="H86">
        <v>170</v>
      </c>
      <c r="I86">
        <f>$L$11*(1-EXP((-1)*$L$8*$L$5*$L$11/$L$7*(H86+$L$6)*EXP(-$L$4/(273.15+G86))))*100</f>
        <v>50.15116403943788</v>
      </c>
    </row>
    <row r="87" spans="7:9" x14ac:dyDescent="0.25">
      <c r="G87">
        <v>1150</v>
      </c>
      <c r="H87">
        <v>180</v>
      </c>
      <c r="I87">
        <f>$L$11*(1-EXP((-1)*$L$8*$L$5*$L$11/$L$7*(H87+$L$6)*EXP(-$L$4/(273.15+G87))))*100</f>
        <v>51.084600319945352</v>
      </c>
    </row>
    <row r="88" spans="7:9" x14ac:dyDescent="0.25">
      <c r="G88">
        <v>1150</v>
      </c>
      <c r="H88">
        <v>190</v>
      </c>
      <c r="I88">
        <f>$L$11*(1-EXP((-1)*$L$8*$L$5*$L$11/$L$7*(H88+$L$6)*EXP(-$L$4/(273.15+G88))))*100</f>
        <v>51.973950513000887</v>
      </c>
    </row>
    <row r="89" spans="7:9" x14ac:dyDescent="0.25">
      <c r="G89">
        <v>1150</v>
      </c>
      <c r="H89">
        <v>200</v>
      </c>
      <c r="I89">
        <f>$L$11*(1-EXP((-1)*$L$8*$L$5*$L$11/$L$7*(H89+$L$6)*EXP(-$L$4/(273.15+G89))))*100</f>
        <v>52.821296799410376</v>
      </c>
    </row>
  </sheetData>
  <mergeCells count="2">
    <mergeCell ref="C4:E4"/>
    <mergeCell ref="G4:I4"/>
  </mergeCells>
  <phoneticPr fontId="5"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DataSet1</vt:lpstr>
      <vt:lpstr>Slicer</vt:lpstr>
      <vt:lpstr>Bar and StdDev</vt:lpstr>
      <vt:lpstr>DataSet2</vt:lpstr>
      <vt:lpstr>Full 3D visual</vt:lpstr>
      <vt:lpstr>Model I3</vt:lpstr>
      <vt:lpstr>Model I1and2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Heinrich Badenhorst</dc:creator>
  <cp:lastModifiedBy>Dr. Heinrich Badenhorst</cp:lastModifiedBy>
  <dcterms:created xsi:type="dcterms:W3CDTF">2015-06-05T18:17:20Z</dcterms:created>
  <dcterms:modified xsi:type="dcterms:W3CDTF">2025-01-18T00:05:42Z</dcterms:modified>
</cp:coreProperties>
</file>