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-36780" yWindow="398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2" fontId="0" numFmtId="0" pivotButton="0" quotePrefix="0" xfId="0"/>
    <xf borderId="1" fillId="3" fontId="0" numFmtId="2" pivotButton="0" quotePrefix="0" xfId="0"/>
    <xf borderId="1" fillId="3" fontId="0" numFmtId="11" pivotButton="0" quotePrefix="0" xfId="0"/>
    <xf borderId="1" fillId="0" fontId="0" numFmtId="11" pivotButton="0" quotePrefix="0" xfId="0"/>
    <xf borderId="1" fillId="0" fontId="0" numFmtId="0" pivotButton="0" quotePrefix="0" xfId="0"/>
    <xf borderId="0" fillId="0" fontId="0" numFmtId="0" pivotButton="0" quotePrefix="0" xfId="0"/>
    <xf borderId="1" fillId="4" fontId="0" numFmtId="0" pivotButton="0" quotePrefix="0" xfId="0"/>
    <xf borderId="1" fillId="5" fontId="0" numFmtId="1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6"/>
  <sheetViews>
    <sheetView tabSelected="1" workbookViewId="0">
      <selection activeCell="A2" sqref="A2:AF2"/>
    </sheetView>
  </sheetViews>
  <sheetFormatPr baseColWidth="10" defaultRowHeight="16"/>
  <cols>
    <col bestFit="1" customWidth="1" max="2" min="1" style="6" width="17.1640625"/>
    <col bestFit="1" customWidth="1" max="3" min="3" style="6" width="13"/>
    <col bestFit="1" customWidth="1" max="6" min="4" style="6" width="8.33203125"/>
    <col bestFit="1" customWidth="1" max="7" min="7" style="6" width="9.33203125"/>
    <col bestFit="1" customWidth="1" max="8" min="8" style="6" width="8.83203125"/>
    <col bestFit="1" customWidth="1" max="9" min="9" style="6" width="9.83203125"/>
    <col bestFit="1" customWidth="1" max="10" min="10" style="6" width="10.1640625"/>
    <col bestFit="1" customWidth="1" max="11" min="11" style="6" width="9.83203125"/>
    <col bestFit="1" customWidth="1" max="12" min="12" style="6" width="11.83203125"/>
    <col bestFit="1" customWidth="1" max="13" min="13" style="6" width="11.33203125"/>
    <col bestFit="1" customWidth="1" max="14" min="14" style="6" width="15.5"/>
    <col bestFit="1" customWidth="1" max="15" min="15" style="6" width="12.5"/>
    <col bestFit="1" customWidth="1" max="18" min="16" style="6" width="8.33203125"/>
    <col bestFit="1" customWidth="1" max="19" min="19" style="6" width="8.83203125"/>
    <col bestFit="1" customWidth="1" max="20" min="20" style="6" width="8.6640625"/>
    <col bestFit="1" customWidth="1" max="21" min="21" style="6" width="9.33203125"/>
    <col bestFit="1" customWidth="1" max="22" min="22" style="6" width="9.6640625"/>
    <col bestFit="1" customWidth="1" max="23" min="23" style="6" width="9.33203125"/>
    <col bestFit="1" customWidth="1" max="24" min="24" style="6" width="11.33203125"/>
    <col bestFit="1" customWidth="1" max="25" min="25" style="6" width="10.83203125"/>
    <col bestFit="1" customWidth="1" max="26" min="26" style="6" width="19.5"/>
    <col bestFit="1" customWidth="1" max="27" min="27" style="6" width="21"/>
    <col bestFit="1" customWidth="1" max="28" min="28" style="6" width="13.1640625"/>
    <col bestFit="1" customWidth="1" max="29" min="29" style="6" width="13.5"/>
    <col bestFit="1" customWidth="1" max="30" min="30" style="6" width="13.1640625"/>
    <col bestFit="1" customWidth="1" max="31" min="31" style="6" width="15.1640625"/>
    <col bestFit="1" customWidth="1" max="32" min="32" style="6" width="14.6640625"/>
    <col bestFit="1" customWidth="1" max="33" min="33" style="6" width="10.5"/>
    <col bestFit="1" customWidth="1" max="36" min="36" style="6" width="10.5"/>
    <col bestFit="1" customWidth="1" max="37" min="37" style="6" width="12.5"/>
    <col bestFit="1" customWidth="1" max="38" min="38" style="6" width="12"/>
  </cols>
  <sheetData>
    <row customHeight="1" ht="17" r="1" s="6">
      <c r="A1" s="5" t="n"/>
      <c r="B1" s="7" t="inlineStr">
        <is>
          <t xml:space="preserve">CFDAbsAavgTurb </t>
        </is>
      </c>
      <c r="C1" s="7" t="inlineStr">
        <is>
          <t>CFDMaxTurb</t>
        </is>
      </c>
      <c r="D1" s="7" t="inlineStr">
        <is>
          <t>CFD_CP</t>
        </is>
      </c>
      <c r="E1" s="7" t="inlineStr">
        <is>
          <t>CFD_CQ</t>
        </is>
      </c>
      <c r="F1" s="7" t="inlineStr">
        <is>
          <t>CFD_CT</t>
        </is>
      </c>
      <c r="G1" s="7" t="inlineStr">
        <is>
          <t>CFD_Edge</t>
        </is>
      </c>
      <c r="H1" s="7" t="inlineStr">
        <is>
          <t>CFD_Flap</t>
        </is>
      </c>
      <c r="I1" s="7" t="inlineStr">
        <is>
          <t>CFD_dCP</t>
        </is>
      </c>
      <c r="J1" s="7" t="inlineStr">
        <is>
          <t>CFD_dCQ</t>
        </is>
      </c>
      <c r="K1" s="7" t="inlineStr">
        <is>
          <t>CFD_dCT</t>
        </is>
      </c>
      <c r="L1" s="7" t="inlineStr">
        <is>
          <t>CFD_dEdge</t>
        </is>
      </c>
      <c r="M1" s="7" t="inlineStr">
        <is>
          <t>CFD_dFlap</t>
        </is>
      </c>
      <c r="N1" s="7" t="inlineStr">
        <is>
          <t xml:space="preserve">EMAbsAvgTurb </t>
        </is>
      </c>
      <c r="O1" s="7" t="inlineStr">
        <is>
          <t>EMMaxTurb</t>
        </is>
      </c>
      <c r="P1" s="7" t="inlineStr">
        <is>
          <t>EM_CP</t>
        </is>
      </c>
      <c r="Q1" s="7" t="inlineStr">
        <is>
          <t>EM_CQ</t>
        </is>
      </c>
      <c r="R1" s="7" t="inlineStr">
        <is>
          <t>EM_CT</t>
        </is>
      </c>
      <c r="S1" s="7" t="inlineStr">
        <is>
          <t>EM_Edge</t>
        </is>
      </c>
      <c r="T1" s="7" t="inlineStr">
        <is>
          <t>EM_Flap</t>
        </is>
      </c>
      <c r="U1" s="7" t="inlineStr">
        <is>
          <t>EM_dCP</t>
        </is>
      </c>
      <c r="V1" s="7" t="inlineStr">
        <is>
          <t>EM_dCQ</t>
        </is>
      </c>
      <c r="W1" s="7" t="inlineStr">
        <is>
          <t>EM_dCT</t>
        </is>
      </c>
      <c r="X1" s="7" t="inlineStr">
        <is>
          <t>EM_dEdge</t>
        </is>
      </c>
      <c r="Y1" s="7" t="inlineStr">
        <is>
          <t>EM_dFlap</t>
        </is>
      </c>
      <c r="Z1" s="7" t="inlineStr">
        <is>
          <t>EM-CFD_AbsAvgTurb</t>
        </is>
      </c>
      <c r="AA1" s="7" t="inlineStr">
        <is>
          <t>EM-CFD_dAbsAvgTurb</t>
        </is>
      </c>
      <c r="AB1" s="7" t="inlineStr">
        <is>
          <t>EM-CFD_dCP</t>
        </is>
      </c>
      <c r="AC1" s="7" t="inlineStr">
        <is>
          <t>EM-CFD_dCQ</t>
        </is>
      </c>
      <c r="AD1" s="7" t="inlineStr">
        <is>
          <t>EM-CFD_dCT</t>
        </is>
      </c>
      <c r="AE1" s="7" t="inlineStr">
        <is>
          <t>EM-CFD_dEdge</t>
        </is>
      </c>
      <c r="AF1" s="7" t="inlineStr">
        <is>
          <t>EM-CFD_dFlap</t>
        </is>
      </c>
    </row>
    <row r="2">
      <c r="A2" s="2" t="inlineStr">
        <is>
          <t>Base (Free stream)</t>
        </is>
      </c>
      <c r="B2" s="3">
        <f>0</f>
        <v/>
      </c>
      <c r="C2" s="3" t="n">
        <v>0</v>
      </c>
      <c r="D2" s="3" t="n">
        <v>0.493652461325334</v>
      </c>
      <c r="E2" s="3" t="n">
        <v>0.0464794084010271</v>
      </c>
      <c r="F2" s="3" t="n">
        <v>0.826425160779912</v>
      </c>
      <c r="G2" s="3" t="n">
        <v>137909938.095924</v>
      </c>
      <c r="H2" s="3" t="n">
        <v>23556301.9888899</v>
      </c>
      <c r="I2" s="3">
        <f>(D2-D$2)/D$2</f>
        <v/>
      </c>
      <c r="J2" s="3">
        <f>(E2-E$2)/E$2</f>
        <v/>
      </c>
      <c r="K2" s="3">
        <f>(F2-F$2)/F$2</f>
        <v/>
      </c>
      <c r="L2" s="3">
        <f>(G2-G$2)/G$2</f>
        <v/>
      </c>
      <c r="M2" s="3">
        <f>(H2-H$2)/H$2</f>
        <v/>
      </c>
      <c r="N2" s="3">
        <f>0</f>
        <v/>
      </c>
      <c r="O2" s="3" t="n">
        <v>0</v>
      </c>
      <c r="P2" s="3" t="n">
        <v>0.493652461325334</v>
      </c>
      <c r="Q2" s="3" t="n">
        <v>0.0464794084010271</v>
      </c>
      <c r="R2" s="3" t="n">
        <v>0.826425160779912</v>
      </c>
      <c r="S2" s="3" t="n">
        <v>137909938.095924</v>
      </c>
      <c r="T2" s="3" t="n">
        <v>23556301.9888899</v>
      </c>
      <c r="U2" s="3">
        <f>(P2-P$2)/P$2</f>
        <v/>
      </c>
      <c r="V2" s="3">
        <f>(Q2-Q$2)/Q$2</f>
        <v/>
      </c>
      <c r="W2" s="3">
        <f>(R2-R$2)/R$2</f>
        <v/>
      </c>
      <c r="X2" s="3">
        <f>(S2-S$2)/S$2</f>
        <v/>
      </c>
      <c r="Y2" s="3">
        <f>(T2-T$2)/T$2</f>
        <v/>
      </c>
      <c r="Z2" s="3">
        <f>N2-B2</f>
        <v/>
      </c>
      <c r="AA2" s="3">
        <f>(N2-B2)/B2</f>
        <v/>
      </c>
      <c r="AB2" s="8">
        <f>(U2-I2)/I2</f>
        <v/>
      </c>
      <c r="AC2" s="8">
        <f>(V2-J2)/J2</f>
        <v/>
      </c>
      <c r="AD2" s="8">
        <f>(W2-K2)/K2</f>
        <v/>
      </c>
      <c r="AE2" s="8">
        <f>(X2-L2)/L2</f>
        <v/>
      </c>
      <c r="AF2" s="8">
        <f>(Y2-M2)/M2</f>
        <v/>
      </c>
    </row>
    <row r="3">
      <c r="A3" s="1" t="inlineStr">
        <is>
          <t>S2G1</t>
        </is>
      </c>
      <c r="B3" s="4" t="n">
        <v>0.05764444427834411</v>
      </c>
      <c r="C3" s="4" t="n">
        <v>0.01677219826203368</v>
      </c>
      <c r="D3" s="4" t="n">
        <v>0.4940477005582048</v>
      </c>
      <c r="E3" s="4" t="n">
        <v>0.04651662179943979</v>
      </c>
      <c r="F3" s="4" t="n">
        <v>0.8266585045557729</v>
      </c>
      <c r="G3" s="4" t="n">
        <v>137977274.8357027</v>
      </c>
      <c r="H3" s="4" t="n">
        <v>23561508.3566229</v>
      </c>
      <c r="I3" s="3">
        <f>(D3-D$2)/D$2</f>
        <v/>
      </c>
      <c r="J3" s="3">
        <f>(E3-E$2)/E$2</f>
        <v/>
      </c>
      <c r="K3" s="3">
        <f>(F3-F$2)/F$2</f>
        <v/>
      </c>
      <c r="L3" s="3">
        <f>(G3-G$2)/G$2</f>
        <v/>
      </c>
      <c r="M3" s="3">
        <f>(H3-H$2)/H$2</f>
        <v/>
      </c>
      <c r="N3" s="4" t="n">
        <v>0.02264344649842915</v>
      </c>
      <c r="O3" s="4" t="n">
        <v>0.004451836968206724</v>
      </c>
      <c r="P3" s="4" t="n">
        <v>0.493752522543268</v>
      </c>
      <c r="Q3" s="4" t="n">
        <v>0.04648882957599899</v>
      </c>
      <c r="R3" s="4" t="n">
        <v>0.8264956017212381</v>
      </c>
      <c r="S3" s="4" t="n">
        <v>137925100.5316789</v>
      </c>
      <c r="T3" s="4" t="n">
        <v>23557550.56555906</v>
      </c>
      <c r="U3" s="3">
        <f>(P3-P$2)/P$2</f>
        <v/>
      </c>
      <c r="V3" s="3">
        <f>(Q3-Q$2)/Q$2</f>
        <v/>
      </c>
      <c r="W3" s="3">
        <f>(R3-R$2)/R$2</f>
        <v/>
      </c>
      <c r="X3" s="3">
        <f>(S3-S$2)/S$2</f>
        <v/>
      </c>
      <c r="Y3" s="3">
        <f>(T3-T$2)/T$2</f>
        <v/>
      </c>
      <c r="Z3" s="3">
        <f>N3-B3</f>
        <v/>
      </c>
      <c r="AA3" s="3">
        <f>(N3-B3)/B3</f>
        <v/>
      </c>
      <c r="AB3" s="3">
        <f>(U3-I3)/I3</f>
        <v/>
      </c>
      <c r="AC3" s="3">
        <f>(V3-J3)/J3</f>
        <v/>
      </c>
      <c r="AD3" s="3">
        <f>(W3-K3)/K3</f>
        <v/>
      </c>
      <c r="AE3" s="3">
        <f>(X3-L3)/L3</f>
        <v/>
      </c>
      <c r="AF3" s="3">
        <f>(Y3-M3)/M3</f>
        <v/>
      </c>
    </row>
    <row r="4">
      <c r="A4" s="1" t="inlineStr">
        <is>
          <t>S2G2</t>
        </is>
      </c>
      <c r="B4" s="4" t="n">
        <v>0.02981823211272684</v>
      </c>
      <c r="C4" s="4" t="n">
        <v>0.006164778959127216</v>
      </c>
      <c r="D4" s="4" t="n">
        <v>0.4937827064640455</v>
      </c>
      <c r="E4" s="4" t="n">
        <v>0.04649167151621174</v>
      </c>
      <c r="F4" s="4" t="n">
        <v>0.8265110367911443</v>
      </c>
      <c r="G4" s="4" t="n">
        <v>137931518.2337029</v>
      </c>
      <c r="H4" s="4" t="n">
        <v>23558006.31453898</v>
      </c>
      <c r="I4" s="3">
        <f>(D4-D$2)/D$2</f>
        <v/>
      </c>
      <c r="J4" s="3">
        <f>(E4-E$2)/E$2</f>
        <v/>
      </c>
      <c r="K4" s="3">
        <f>(F4-F$2)/F$2</f>
        <v/>
      </c>
      <c r="L4" s="3">
        <f>(G4-G$2)/G$2</f>
        <v/>
      </c>
      <c r="M4" s="3">
        <f>(H4-H$2)/H$2</f>
        <v/>
      </c>
      <c r="N4" s="4" t="n">
        <v>0.05235872119169691</v>
      </c>
      <c r="O4" s="4" t="n">
        <v>0.02093166881423714</v>
      </c>
      <c r="P4" s="4" t="n">
        <v>0.4939253085641689</v>
      </c>
      <c r="Q4" s="4" t="n">
        <v>0.04650509809010683</v>
      </c>
      <c r="R4" s="4" t="n">
        <v>0.8265837810063235</v>
      </c>
      <c r="S4" s="4" t="n">
        <v>137949722.7544006</v>
      </c>
      <c r="T4" s="4" t="n">
        <v>23559583.77387779</v>
      </c>
      <c r="U4" s="3">
        <f>(P4-P$2)/P$2</f>
        <v/>
      </c>
      <c r="V4" s="3">
        <f>(Q4-Q$2)/Q$2</f>
        <v/>
      </c>
      <c r="W4" s="3">
        <f>(R4-R$2)/R$2</f>
        <v/>
      </c>
      <c r="X4" s="3">
        <f>(S4-S$2)/S$2</f>
        <v/>
      </c>
      <c r="Y4" s="3">
        <f>(T4-T$2)/T$2</f>
        <v/>
      </c>
      <c r="Z4" s="3">
        <f>N4-B4</f>
        <v/>
      </c>
      <c r="AA4" s="3">
        <f>(N4-B4)/B4</f>
        <v/>
      </c>
      <c r="AB4" s="3">
        <f>(U4-I4)/I4</f>
        <v/>
      </c>
      <c r="AC4" s="3">
        <f>(V4-J4)/J4</f>
        <v/>
      </c>
      <c r="AD4" s="3">
        <f>(W4-K4)/K4</f>
        <v/>
      </c>
      <c r="AE4" s="3">
        <f>(X4-L4)/L4</f>
        <v/>
      </c>
      <c r="AF4" s="3">
        <f>(Y4-M4)/M4</f>
        <v/>
      </c>
    </row>
    <row r="5">
      <c r="A5" s="1" t="inlineStr">
        <is>
          <t>S3G1</t>
        </is>
      </c>
      <c r="B5" s="4" t="n">
        <v>0.008863782173040595</v>
      </c>
      <c r="C5" s="4" t="n">
        <v>0.000961813212259551</v>
      </c>
      <c r="D5" s="4" t="n">
        <v>0.4936759828653697</v>
      </c>
      <c r="E5" s="4" t="n">
        <v>0.04648162305070716</v>
      </c>
      <c r="F5" s="4" t="n">
        <v>0.8264419442363896</v>
      </c>
      <c r="G5" s="4" t="n">
        <v>137913811.0122212</v>
      </c>
      <c r="H5" s="4" t="n">
        <v>23556608.79822952</v>
      </c>
      <c r="I5" s="3">
        <f>(D5-D$2)/D$2</f>
        <v/>
      </c>
      <c r="J5" s="3">
        <f>(E5-E$2)/E$2</f>
        <v/>
      </c>
      <c r="K5" s="3">
        <f>(F5-F$2)/F$2</f>
        <v/>
      </c>
      <c r="L5" s="3">
        <f>(G5-G$2)/G$2</f>
        <v/>
      </c>
      <c r="M5" s="3">
        <f>(H5-H$2)/H$2</f>
        <v/>
      </c>
      <c r="N5" s="4" t="n">
        <v>0.008784417843024474</v>
      </c>
      <c r="O5" s="4" t="n">
        <v>0.001062490368759716</v>
      </c>
      <c r="P5" s="4" t="n">
        <v>0.493674963355937</v>
      </c>
      <c r="Q5" s="4" t="n">
        <v>0.04648152705970335</v>
      </c>
      <c r="R5" s="4" t="n">
        <v>0.8264418177751598</v>
      </c>
      <c r="S5" s="4" t="n">
        <v>137913330.2112685</v>
      </c>
      <c r="T5" s="4" t="n">
        <v>23556582.33461137</v>
      </c>
      <c r="U5" s="3">
        <f>(P5-P$2)/P$2</f>
        <v/>
      </c>
      <c r="V5" s="3">
        <f>(Q5-Q$2)/Q$2</f>
        <v/>
      </c>
      <c r="W5" s="3">
        <f>(R5-R$2)/R$2</f>
        <v/>
      </c>
      <c r="X5" s="3">
        <f>(S5-S$2)/S$2</f>
        <v/>
      </c>
      <c r="Y5" s="3">
        <f>(T5-T$2)/T$2</f>
        <v/>
      </c>
      <c r="Z5" s="3">
        <f>N5-B5</f>
        <v/>
      </c>
      <c r="AA5" s="3">
        <f>(N5-B5)/B5</f>
        <v/>
      </c>
      <c r="AB5" s="3">
        <f>(U5-I5)/I5</f>
        <v/>
      </c>
      <c r="AC5" s="3">
        <f>(V5-J5)/J5</f>
        <v/>
      </c>
      <c r="AD5" s="3">
        <f>(W5-K5)/K5</f>
        <v/>
      </c>
      <c r="AE5" s="3">
        <f>(X5-L5)/L5</f>
        <v/>
      </c>
      <c r="AF5" s="3">
        <f>(Y5-M5)/M5</f>
        <v/>
      </c>
    </row>
    <row r="6">
      <c r="A6" s="1" t="inlineStr">
        <is>
          <t>S3G2</t>
        </is>
      </c>
      <c r="B6" s="4" t="n">
        <v>0.02287494610853152</v>
      </c>
      <c r="C6" s="4" t="n">
        <v>0.004303907884286513</v>
      </c>
      <c r="D6" s="4" t="n">
        <v>0.4937585083037181</v>
      </c>
      <c r="E6" s="4" t="n">
        <v>0.04648939315994995</v>
      </c>
      <c r="F6" s="4" t="n">
        <v>0.8264988696139756</v>
      </c>
      <c r="G6" s="4" t="n">
        <v>137927418.8159639</v>
      </c>
      <c r="H6" s="4" t="n">
        <v>23557695.27598821</v>
      </c>
      <c r="I6" s="3">
        <f>(D6-D$2)/D$2</f>
        <v/>
      </c>
      <c r="J6" s="3">
        <f>(E6-E$2)/E$2</f>
        <v/>
      </c>
      <c r="K6" s="3">
        <f>(F6-F$2)/F$2</f>
        <v/>
      </c>
      <c r="L6" s="3">
        <f>(G6-G$2)/G$2</f>
        <v/>
      </c>
      <c r="M6" s="3">
        <f>(H6-H$2)/H$2</f>
        <v/>
      </c>
      <c r="N6" s="4" t="n">
        <v>0.02264344649842915</v>
      </c>
      <c r="O6" s="4" t="n">
        <v>0.004451836968206724</v>
      </c>
      <c r="P6" s="4" t="n">
        <v>0.493752522543268</v>
      </c>
      <c r="Q6" s="4" t="n">
        <v>0.04648882957599899</v>
      </c>
      <c r="R6" s="4" t="n">
        <v>0.8264956017212381</v>
      </c>
      <c r="S6" s="4" t="n">
        <v>137925100.5316789</v>
      </c>
      <c r="T6" s="4" t="n">
        <v>23557550.56555906</v>
      </c>
      <c r="U6" s="3">
        <f>(P6-P$2)/P$2</f>
        <v/>
      </c>
      <c r="V6" s="3">
        <f>(Q6-Q$2)/Q$2</f>
        <v/>
      </c>
      <c r="W6" s="3">
        <f>(R6-R$2)/R$2</f>
        <v/>
      </c>
      <c r="X6" s="3">
        <f>(S6-S$2)/S$2</f>
        <v/>
      </c>
      <c r="Y6" s="3">
        <f>(T6-T$2)/T$2</f>
        <v/>
      </c>
      <c r="Z6" s="3">
        <f>N6-B6</f>
        <v/>
      </c>
      <c r="AA6" s="3">
        <f>(N6-B6)/B6</f>
        <v/>
      </c>
      <c r="AB6" s="3">
        <f>(U6-I6)/I6</f>
        <v/>
      </c>
      <c r="AC6" s="3">
        <f>(V6-J6)/J6</f>
        <v/>
      </c>
      <c r="AD6" s="3">
        <f>(W6-K6)/K6</f>
        <v/>
      </c>
      <c r="AE6" s="3">
        <f>(X6-L6)/L6</f>
        <v/>
      </c>
      <c r="AF6" s="3">
        <f>(Y6-M6)/M6</f>
        <v/>
      </c>
    </row>
    <row r="7">
      <c r="A7" s="1" t="inlineStr">
        <is>
          <t>S3G3</t>
        </is>
      </c>
      <c r="B7" s="4" t="n">
        <v>0.05814629025754657</v>
      </c>
      <c r="C7" s="4" t="n">
        <v>0.01526088276759424</v>
      </c>
      <c r="D7" s="4" t="n">
        <v>0.4941380323285464</v>
      </c>
      <c r="E7" s="4" t="n">
        <v>0.0465251269069278</v>
      </c>
      <c r="F7" s="4" t="n">
        <v>0.8267318701343666</v>
      </c>
      <c r="G7" s="4" t="n">
        <v>137997289.7141617</v>
      </c>
      <c r="H7" s="4" t="n">
        <v>23563044.83792093</v>
      </c>
      <c r="I7" s="3">
        <f>(D7-D$2)/D$2</f>
        <v/>
      </c>
      <c r="J7" s="3">
        <f>(E7-E$2)/E$2</f>
        <v/>
      </c>
      <c r="K7" s="3">
        <f>(F7-F$2)/F$2</f>
        <v/>
      </c>
      <c r="L7" s="3">
        <f>(G7-G$2)/G$2</f>
        <v/>
      </c>
      <c r="M7" s="3">
        <f>(H7-H$2)/H$2</f>
        <v/>
      </c>
      <c r="N7" s="4" t="n">
        <v>0.05681086002451708</v>
      </c>
      <c r="O7" s="4" t="n">
        <v>0.0178882946612986</v>
      </c>
      <c r="P7" s="4" t="n">
        <v>0.4941211419521629</v>
      </c>
      <c r="Q7" s="4" t="n">
        <v>0.04652353660856311</v>
      </c>
      <c r="R7" s="4" t="n">
        <v>0.8267351568824876</v>
      </c>
      <c r="S7" s="4" t="n">
        <v>137984097.713185</v>
      </c>
      <c r="T7" s="4" t="n">
        <v>23562335.2685198</v>
      </c>
      <c r="U7" s="3">
        <f>(P7-P$2)/P$2</f>
        <v/>
      </c>
      <c r="V7" s="3">
        <f>(Q7-Q$2)/Q$2</f>
        <v/>
      </c>
      <c r="W7" s="3">
        <f>(R7-R$2)/R$2</f>
        <v/>
      </c>
      <c r="X7" s="3">
        <f>(S7-S$2)/S$2</f>
        <v/>
      </c>
      <c r="Y7" s="3">
        <f>(T7-T$2)/T$2</f>
        <v/>
      </c>
      <c r="Z7" s="3">
        <f>N7-B7</f>
        <v/>
      </c>
      <c r="AA7" s="3">
        <f>(N7-B7)/B7</f>
        <v/>
      </c>
      <c r="AB7" s="3">
        <f>(U7-I7)/I7</f>
        <v/>
      </c>
      <c r="AC7" s="3">
        <f>(V7-J7)/J7</f>
        <v/>
      </c>
      <c r="AD7" s="3">
        <f>(W7-K7)/K7</f>
        <v/>
      </c>
      <c r="AE7" s="3">
        <f>(X7-L7)/L7</f>
        <v/>
      </c>
      <c r="AF7" s="3">
        <f>(Y7-M7)/M7</f>
        <v/>
      </c>
    </row>
    <row r="8">
      <c r="A8" t="inlineStr">
        <is>
          <t>S3G3</t>
        </is>
      </c>
      <c r="B8" t="n">
        <v>0.05814629025754657</v>
      </c>
      <c r="C8" t="n">
        <v>0.01526088276759424</v>
      </c>
      <c r="D8" t="n">
        <v>0.4941380323285464</v>
      </c>
      <c r="E8" t="n">
        <v>0.0465251269069278</v>
      </c>
      <c r="F8" t="n">
        <v>0.8267318701343666</v>
      </c>
      <c r="G8" t="n">
        <v>137997289.7141617</v>
      </c>
      <c r="H8" t="n">
        <v>23563044.83792093</v>
      </c>
      <c r="I8" s="3">
        <f>(D8-D$2)/D$2</f>
        <v/>
      </c>
      <c r="J8" s="3">
        <f>(E8-E$2)/E$2</f>
        <v/>
      </c>
      <c r="K8" s="3">
        <f>(F8-F$2)/F$2</f>
        <v/>
      </c>
      <c r="L8" s="3">
        <f>(G8-G$2)/G$2</f>
        <v/>
      </c>
      <c r="M8" s="3">
        <f>(H8-H$2)/H$2</f>
        <v/>
      </c>
      <c r="N8" t="n">
        <v>0.04456709778516257</v>
      </c>
      <c r="O8" t="n">
        <v>0.004451932526703839</v>
      </c>
      <c r="P8" t="n">
        <v>0.4938657898563981</v>
      </c>
      <c r="Q8" t="n">
        <v>0.0464994941591175</v>
      </c>
      <c r="R8" t="n">
        <v>0.8265193469772992</v>
      </c>
      <c r="S8" t="n">
        <v>137966455.7905603</v>
      </c>
      <c r="T8" t="n">
        <v>23560373.89778464</v>
      </c>
      <c r="U8" s="3">
        <f>(P8-P$2)/P$2</f>
        <v/>
      </c>
      <c r="V8" s="3">
        <f>(Q8-Q$2)/Q$2</f>
        <v/>
      </c>
      <c r="W8" s="3">
        <f>(R8-R$2)/R$2</f>
        <v/>
      </c>
      <c r="X8" s="3">
        <f>(S8-S$2)/S$2</f>
        <v/>
      </c>
      <c r="Y8" s="3">
        <f>(T8-T$2)/T$2</f>
        <v/>
      </c>
      <c r="Z8" s="3">
        <f>N8-B8</f>
        <v/>
      </c>
      <c r="AA8" s="3">
        <f>(N8-B8)/B8</f>
        <v/>
      </c>
      <c r="AB8" s="3">
        <f>(U8-I8)/I8</f>
        <v/>
      </c>
      <c r="AC8" s="3">
        <f>(V8-J8)/J8</f>
        <v/>
      </c>
      <c r="AD8" s="3">
        <f>(W8-K8)/K8</f>
        <v/>
      </c>
      <c r="AE8" s="3">
        <f>(X8-L8)/L8</f>
        <v/>
      </c>
      <c r="AF8" s="3">
        <f>(Y8-M8)/M8</f>
        <v/>
      </c>
    </row>
    <row customHeight="1" ht="17" r="9" s="6">
      <c r="A9" t="inlineStr">
        <is>
          <t>S3G4</t>
        </is>
      </c>
      <c r="B9" t="n">
        <v>0.09797580636131294</v>
      </c>
      <c r="C9" t="n">
        <v>0.01325900313606575</v>
      </c>
      <c r="D9" t="n">
        <v>0.494333422657748</v>
      </c>
      <c r="E9" t="n">
        <v>0.04654352370957756</v>
      </c>
      <c r="F9" t="n">
        <v>0.8266998637891818</v>
      </c>
      <c r="G9" t="n">
        <v>138125086.4604333</v>
      </c>
      <c r="H9" t="n">
        <v>23570785.31847748</v>
      </c>
      <c r="I9" s="3">
        <f>(D9-D$2)/D$2</f>
        <v/>
      </c>
      <c r="J9" s="3">
        <f>(E9-E$2)/E$2</f>
        <v/>
      </c>
      <c r="K9" s="3">
        <f>(F9-F$2)/F$2</f>
        <v/>
      </c>
      <c r="L9" s="3">
        <f>(G9-G$2)/G$2</f>
        <v/>
      </c>
      <c r="M9" s="3">
        <f>(H9-H$2)/H$2</f>
        <v/>
      </c>
      <c r="N9" t="n">
        <v>0.07673448206187163</v>
      </c>
      <c r="O9" t="n">
        <v>0.01016669439115447</v>
      </c>
      <c r="P9" t="n">
        <v>0.4940512928797563</v>
      </c>
      <c r="Q9" t="n">
        <v>0.04651696003128016</v>
      </c>
      <c r="R9" t="n">
        <v>0.8265595987057073</v>
      </c>
      <c r="S9" t="n">
        <v>138041166.3347056</v>
      </c>
      <c r="T9" t="n">
        <v>23565483.02491059</v>
      </c>
      <c r="U9" s="3">
        <f>(P9-P$2)/P$2</f>
        <v/>
      </c>
      <c r="V9" s="3">
        <f>(Q9-Q$2)/Q$2</f>
        <v/>
      </c>
      <c r="W9" s="3">
        <f>(R9-R$2)/R$2</f>
        <v/>
      </c>
      <c r="X9" s="3">
        <f>(S9-S$2)/S$2</f>
        <v/>
      </c>
      <c r="Y9" s="3">
        <f>(T9-T$2)/T$2</f>
        <v/>
      </c>
      <c r="Z9" s="3">
        <f>N9-B9</f>
        <v/>
      </c>
      <c r="AA9" s="3">
        <f>(N9-B9)/B9</f>
        <v/>
      </c>
      <c r="AB9" s="3">
        <f>(U9-I9)/I9</f>
        <v/>
      </c>
      <c r="AC9" s="3">
        <f>(V9-J9)/J9</f>
        <v/>
      </c>
      <c r="AD9" s="3">
        <f>(W9-K9)/K9</f>
        <v/>
      </c>
      <c r="AE9" s="3">
        <f>(X9-L9)/L9</f>
        <v/>
      </c>
      <c r="AF9" s="3">
        <f>(Y9-M9)/M9</f>
        <v/>
      </c>
    </row>
    <row r="10">
      <c r="A10" t="inlineStr">
        <is>
          <t>S3G5</t>
        </is>
      </c>
      <c r="B10" t="n">
        <v>0.0990759375985342</v>
      </c>
      <c r="C10" t="n">
        <v>0.01760345923228364</v>
      </c>
      <c r="D10" t="n">
        <v>0.4944865499994751</v>
      </c>
      <c r="E10" t="n">
        <v>0.04655794127823384</v>
      </c>
      <c r="F10" t="n">
        <v>0.8268555401145454</v>
      </c>
      <c r="G10" t="n">
        <v>138131569.1047902</v>
      </c>
      <c r="H10" t="n">
        <v>23571892.56687342</v>
      </c>
      <c r="I10" s="3">
        <f>(D10-D$2)/D$2</f>
        <v/>
      </c>
      <c r="J10" s="3">
        <f>(E10-E$2)/E$2</f>
        <v/>
      </c>
      <c r="K10" s="3">
        <f>(F10-F$2)/F$2</f>
        <v/>
      </c>
      <c r="L10" s="3">
        <f>(G10-G$2)/G$2</f>
        <v/>
      </c>
      <c r="M10" s="3">
        <f>(H10-H$2)/H$2</f>
        <v/>
      </c>
      <c r="N10" t="n">
        <v>0.07673448206187163</v>
      </c>
      <c r="O10" t="n">
        <v>0.01016669439115447</v>
      </c>
      <c r="P10" t="n">
        <v>0.4940512928797563</v>
      </c>
      <c r="Q10" t="n">
        <v>0.04651696003128016</v>
      </c>
      <c r="R10" t="n">
        <v>0.8265595987057073</v>
      </c>
      <c r="S10" t="n">
        <v>138041166.3347056</v>
      </c>
      <c r="T10" t="n">
        <v>23565483.02491059</v>
      </c>
      <c r="U10" s="3">
        <f>(P10-P$2)/P$2</f>
        <v/>
      </c>
      <c r="V10" s="3">
        <f>(Q10-Q$2)/Q$2</f>
        <v/>
      </c>
      <c r="W10" s="3">
        <f>(R10-R$2)/R$2</f>
        <v/>
      </c>
      <c r="X10" s="3">
        <f>(S10-S$2)/S$2</f>
        <v/>
      </c>
      <c r="Y10" s="3">
        <f>(T10-T$2)/T$2</f>
        <v/>
      </c>
      <c r="Z10" s="3">
        <f>N10-B10</f>
        <v/>
      </c>
      <c r="AA10" s="3">
        <f>(N10-B10)/B10</f>
        <v/>
      </c>
      <c r="AB10" s="3">
        <f>(U10-I10)/I10</f>
        <v/>
      </c>
      <c r="AC10" s="3">
        <f>(V10-J10)/J10</f>
        <v/>
      </c>
      <c r="AD10" s="3">
        <f>(W10-K10)/K10</f>
        <v/>
      </c>
      <c r="AE10" s="3">
        <f>(X10-L10)/L10</f>
        <v/>
      </c>
      <c r="AF10" s="3">
        <f>(Y10-M10)/M10</f>
        <v/>
      </c>
    </row>
    <row r="11">
      <c r="A11" t="inlineStr">
        <is>
          <t>S1T1B</t>
        </is>
      </c>
      <c r="B11" t="n">
        <v>0.04108703135979044</v>
      </c>
      <c r="C11" t="n">
        <v>0.004290390269753062</v>
      </c>
      <c r="D11" t="n">
        <v>0.4900314619015133</v>
      </c>
      <c r="E11" t="n">
        <v>0.04613847642109166</v>
      </c>
      <c r="F11" t="n">
        <v>0.8249333786942893</v>
      </c>
      <c r="G11" t="n">
        <v>136481191.9116746</v>
      </c>
      <c r="H11" t="n">
        <v>23495179.30176496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0.02264344649842915</v>
      </c>
      <c r="O11" t="n">
        <v>0.004451836968206724</v>
      </c>
      <c r="P11" t="n">
        <v>0.493752522543268</v>
      </c>
      <c r="Q11" t="n">
        <v>0.04648882957599899</v>
      </c>
      <c r="R11" t="n">
        <v>0.8264956017212381</v>
      </c>
      <c r="S11" t="n">
        <v>137925100.5316789</v>
      </c>
      <c r="T11" t="n">
        <v>23557550.56555906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S1T2B</t>
        </is>
      </c>
      <c r="B12" t="n">
        <v>0.04140649962677383</v>
      </c>
      <c r="C12" t="n">
        <v>0.004573222832739795</v>
      </c>
      <c r="D12" t="n">
        <v>0.4900281869668385</v>
      </c>
      <c r="E12" t="n">
        <v>0.04613816807253034</v>
      </c>
      <c r="F12" t="n">
        <v>0.8249299719075748</v>
      </c>
      <c r="G12" t="n">
        <v>136480631.3788192</v>
      </c>
      <c r="H12" t="n">
        <v>23495140.13860431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0.02264344649842915</v>
      </c>
      <c r="O12" t="n">
        <v>0.004451836968206724</v>
      </c>
      <c r="P12" t="n">
        <v>0.493752522543268</v>
      </c>
      <c r="Q12" t="n">
        <v>0.04648882957599899</v>
      </c>
      <c r="R12" t="n">
        <v>0.8264956017212381</v>
      </c>
      <c r="S12" t="n">
        <v>137925100.5316789</v>
      </c>
      <c r="T12" t="n">
        <v>23557550.56555906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S1T3B</t>
        </is>
      </c>
      <c r="B13" t="n">
        <v>0.04182752321198855</v>
      </c>
      <c r="C13" t="n">
        <v>0.00515673356670258</v>
      </c>
      <c r="D13" t="n">
        <v>0.4900285215442433</v>
      </c>
      <c r="E13" t="n">
        <v>0.04613819957436829</v>
      </c>
      <c r="F13" t="n">
        <v>0.824930285400062</v>
      </c>
      <c r="G13" t="n">
        <v>136480330.7603206</v>
      </c>
      <c r="H13" t="n">
        <v>23495130.95958517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0.02264344649842915</v>
      </c>
      <c r="O13" t="n">
        <v>0.004451836968206724</v>
      </c>
      <c r="P13" t="n">
        <v>0.493752522543268</v>
      </c>
      <c r="Q13" t="n">
        <v>0.04648882957599899</v>
      </c>
      <c r="R13" t="n">
        <v>0.8264956017212381</v>
      </c>
      <c r="S13" t="n">
        <v>137925100.5316789</v>
      </c>
      <c r="T13" t="n">
        <v>23557550.56555906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S1T1F</t>
        </is>
      </c>
      <c r="B14" t="n">
        <v>0.0002424008200389676</v>
      </c>
      <c r="C14" t="n">
        <v>1.16937811690925e-05</v>
      </c>
      <c r="D14" t="n">
        <v>0.4936513051366841</v>
      </c>
      <c r="E14" t="n">
        <v>0.04647929954111317</v>
      </c>
      <c r="F14" t="n">
        <v>0.8264232510001946</v>
      </c>
      <c r="G14" t="n">
        <v>137910077.9556971</v>
      </c>
      <c r="H14" t="n">
        <v>23556301.85954057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0.02264344649842915</v>
      </c>
      <c r="O14" t="n">
        <v>0.004451836968206724</v>
      </c>
      <c r="P14" t="n">
        <v>0.493752522543268</v>
      </c>
      <c r="Q14" t="n">
        <v>0.04648882957599899</v>
      </c>
      <c r="R14" t="n">
        <v>0.8264956017212381</v>
      </c>
      <c r="S14" t="n">
        <v>137925100.5316789</v>
      </c>
      <c r="T14" t="n">
        <v>23557550.56555906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S1T2F</t>
        </is>
      </c>
      <c r="B15" t="n">
        <v>0.0003870926415751684</v>
      </c>
      <c r="C15" t="n">
        <v>1.411427170304583e-05</v>
      </c>
      <c r="D15" t="n">
        <v>0.4936519472018324</v>
      </c>
      <c r="E15" t="n">
        <v>0.04647935999418609</v>
      </c>
      <c r="F15" t="n">
        <v>0.8264234733872061</v>
      </c>
      <c r="G15" t="n">
        <v>137910235.457749</v>
      </c>
      <c r="H15" t="n">
        <v>23556313.58025729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0.02264344649842915</v>
      </c>
      <c r="O15" t="n">
        <v>0.004451836968206724</v>
      </c>
      <c r="P15" t="n">
        <v>0.493752522543268</v>
      </c>
      <c r="Q15" t="n">
        <v>0.04648882957599899</v>
      </c>
      <c r="R15" t="n">
        <v>0.8264956017212381</v>
      </c>
      <c r="S15" t="n">
        <v>137925100.5316789</v>
      </c>
      <c r="T15" t="n">
        <v>23557550.56555906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S1T3F</t>
        </is>
      </c>
      <c r="B16" t="n">
        <v>0.0004886976498999747</v>
      </c>
      <c r="C16" t="n">
        <v>3.657588776314873e-05</v>
      </c>
      <c r="D16" t="n">
        <v>0.4936509012319753</v>
      </c>
      <c r="E16" t="n">
        <v>0.04647926151182457</v>
      </c>
      <c r="F16" t="n">
        <v>0.8264224271647141</v>
      </c>
      <c r="G16" t="n">
        <v>137910004.0236849</v>
      </c>
      <c r="H16" t="n">
        <v>23556295.05668572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0.02264344649842915</v>
      </c>
      <c r="O16" t="n">
        <v>0.004451836968206724</v>
      </c>
      <c r="P16" t="n">
        <v>0.493752522543268</v>
      </c>
      <c r="Q16" t="n">
        <v>0.04648882957599899</v>
      </c>
      <c r="R16" t="n">
        <v>0.8264956017212381</v>
      </c>
      <c r="S16" t="n">
        <v>137925100.5316789</v>
      </c>
      <c r="T16" t="n">
        <v>23557550.56555906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2020-02-25T22:32:30Z</dcterms:modified>
  <cp:lastModifiedBy>Benjamin Anderson</cp:lastModifiedBy>
</cp:coreProperties>
</file>