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anderso2/Documents/BAR/2019-nacelle-blockage-12-17/nacelle-blockage-code-paper/code/_dataTmp/"/>
    </mc:Choice>
  </mc:AlternateContent>
  <xr:revisionPtr revIDLastSave="0" documentId="13_ncr:1_{9C6F55B9-972C-7945-A1A9-C416C6A44DF6}" xr6:coauthVersionLast="45" xr6:coauthVersionMax="45" xr10:uidLastSave="{00000000-0000-0000-0000-000000000000}"/>
  <bookViews>
    <workbookView xWindow="0" yWindow="460" windowWidth="33600" windowHeight="20540" activeTab="3" xr2:uid="{7C098906-3AB5-864F-9A0D-E5EA344E3B6E}"/>
  </bookViews>
  <sheets>
    <sheet name="Suite2" sheetId="1" r:id="rId1"/>
    <sheet name="Suite5" sheetId="4" r:id="rId2"/>
    <sheet name="Suite3" sheetId="2" r:id="rId3"/>
    <sheet name="Suite4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3" l="1"/>
  <c r="D4" i="3"/>
  <c r="D2" i="3"/>
  <c r="C3" i="3"/>
  <c r="C4" i="3"/>
  <c r="C2" i="3"/>
  <c r="B20" i="4" l="1"/>
  <c r="C20" i="4"/>
  <c r="D20" i="4"/>
  <c r="E20" i="4"/>
  <c r="F20" i="4"/>
  <c r="G20" i="4"/>
  <c r="B21" i="4"/>
  <c r="C21" i="4"/>
  <c r="D21" i="4"/>
  <c r="E21" i="4"/>
  <c r="F21" i="4"/>
  <c r="G21" i="4"/>
  <c r="B22" i="4"/>
  <c r="C22" i="4"/>
  <c r="D22" i="4"/>
  <c r="E22" i="4"/>
  <c r="F22" i="4"/>
  <c r="G22" i="4"/>
  <c r="C19" i="4"/>
  <c r="D19" i="4"/>
  <c r="E19" i="4"/>
  <c r="F19" i="4"/>
  <c r="G19" i="4"/>
  <c r="B19" i="4"/>
</calcChain>
</file>

<file path=xl/sharedStrings.xml><?xml version="1.0" encoding="utf-8"?>
<sst xmlns="http://schemas.openxmlformats.org/spreadsheetml/2006/main" count="148" uniqueCount="41">
  <si>
    <t xml:space="preserve">CFDAbsAvgTurb </t>
  </si>
  <si>
    <t>CFD_%dCP</t>
  </si>
  <si>
    <t>CFD_%dCQ</t>
  </si>
  <si>
    <t>CFD_%dCT</t>
  </si>
  <si>
    <t>CFD_%dEdge</t>
  </si>
  <si>
    <t>CFD_%dFlap</t>
  </si>
  <si>
    <t>EM-CFD_%dAbsAvgTurb</t>
  </si>
  <si>
    <t>dEM-dCFD_%dCP</t>
  </si>
  <si>
    <t>dEM-dCFD_%dCQ</t>
  </si>
  <si>
    <t>dEM-dCFD_%dCT</t>
  </si>
  <si>
    <t>dEM-dCFD_%dEdge</t>
  </si>
  <si>
    <t>dEM-dCFD_%dFlap</t>
  </si>
  <si>
    <t>R20x10</t>
  </si>
  <si>
    <t>P20x10</t>
  </si>
  <si>
    <t>E20x10</t>
  </si>
  <si>
    <t>E20x5</t>
  </si>
  <si>
    <t>E20x20</t>
  </si>
  <si>
    <t>B20x30</t>
  </si>
  <si>
    <t>E20x30</t>
  </si>
  <si>
    <t>U=3</t>
  </si>
  <si>
    <t>U=15</t>
  </si>
  <si>
    <t>U=25</t>
  </si>
  <si>
    <t>upwind</t>
  </si>
  <si>
    <t>downwind</t>
  </si>
  <si>
    <t>U=3 m/s</t>
  </si>
  <si>
    <t>U=15 m/s</t>
  </si>
  <si>
    <t>U=25 m/s</t>
  </si>
  <si>
    <t>Rectangle</t>
  </si>
  <si>
    <t>Ellipsoid</t>
  </si>
  <si>
    <t>Pill</t>
  </si>
  <si>
    <t>Ellipsoid 20x5</t>
  </si>
  <si>
    <t>Ellipsoid 20x10</t>
  </si>
  <si>
    <t>Ellipsoid 20x20</t>
  </si>
  <si>
    <t>Bullet 20x30</t>
  </si>
  <si>
    <t>Ellipsoid 20x30</t>
  </si>
  <si>
    <t>DIFF</t>
  </si>
  <si>
    <t>SUITE3 downwind</t>
  </si>
  <si>
    <t>E20x20 EM2</t>
  </si>
  <si>
    <t>Re_L</t>
  </si>
  <si>
    <t>Re_H</t>
  </si>
  <si>
    <t>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</si>
</sst>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6">
    <xf numFmtId="0" fontId="0" fillId="0" borderId="0" xfId="0"/>
    <xf numFmtId="0" fontId="0" fillId="2" borderId="1" xfId="0" applyFill="1" applyBorder="1"/>
    <xf numFmtId="2" fontId="0" fillId="2" borderId="1" xfId="0" applyNumberFormat="1" applyFill="1" applyBorder="1"/>
    <xf numFmtId="0" fontId="0" fillId="3" borderId="1" xfId="0" applyFill="1" applyBorder="1"/>
    <xf numFmtId="0" fontId="0" fillId="2" borderId="2" xfId="0" applyFill="1" applyBorder="1"/>
    <xf numFmtId="0" fontId="0" fillId="0" borderId="3" xfId="0" applyFill="1" applyBorder="1"/>
    <xf numFmtId="0" fontId="0" fillId="3" borderId="4" xfId="0" applyFill="1" applyBorder="1"/>
    <xf numFmtId="11" fontId="0" fillId="0" borderId="0" xfId="0" applyNumberFormat="1" applyBorder="1"/>
    <xf numFmtId="0" fontId="0" fillId="0" borderId="0" xfId="0" applyBorder="1"/>
    <xf numFmtId="9" fontId="0" fillId="4" borderId="1" xfId="1" applyFont="1" applyFill="1" applyBorder="1"/>
    <xf numFmtId="10" fontId="0" fillId="4" borderId="1" xfId="1" applyNumberFormat="1" applyFont="1" applyFill="1" applyBorder="1"/>
    <xf numFmtId="10" fontId="0" fillId="0" borderId="0" xfId="0" applyNumberFormat="1"/>
    <xf numFmtId="10" fontId="0" fillId="3" borderId="1" xfId="0" applyNumberFormat="1" applyFill="1" applyBorder="1"/>
    <xf numFmtId="10" fontId="0" fillId="3" borderId="4" xfId="0" applyNumberFormat="1" applyFill="1" applyBorder="1"/>
    <xf numFmtId="9" fontId="0" fillId="0" borderId="0" xfId="1" applyFont="1"/>
    <xf numFmtId="9" fontId="0" fillId="3" borderId="1" xfId="1" applyFont="1" applyFill="1" applyBorder="1"/>
    <xf numFmtId="9" fontId="0" fillId="0" borderId="1" xfId="1" applyFont="1" applyFill="1" applyBorder="1"/>
    <xf numFmtId="10" fontId="0" fillId="0" borderId="0" xfId="1" applyNumberFormat="1" applyFont="1"/>
    <xf numFmtId="10" fontId="0" fillId="3" borderId="1" xfId="1" applyNumberFormat="1" applyFont="1" applyFill="1" applyBorder="1"/>
    <xf numFmtId="9" fontId="0" fillId="4" borderId="1" xfId="1" applyNumberFormat="1" applyFont="1" applyFill="1" applyBorder="1"/>
    <xf numFmtId="9" fontId="0" fillId="0" borderId="3" xfId="1" applyFont="1" applyFill="1" applyBorder="1"/>
    <xf numFmtId="10" fontId="0" fillId="0" borderId="3" xfId="1" applyNumberFormat="1" applyFont="1" applyFill="1" applyBorder="1"/>
    <xf numFmtId="9" fontId="0" fillId="0" borderId="0" xfId="1" applyFont="1" applyFill="1" applyBorder="1"/>
    <xf numFmtId="10" fontId="0" fillId="0" borderId="1" xfId="1" applyNumberFormat="1" applyFont="1" applyBorder="1"/>
    <xf numFmtId="10" fontId="0" fillId="5" borderId="1" xfId="1" applyNumberFormat="1" applyFont="1" applyFill="1" applyBorder="1"/>
    <xf numFmtId="164" fontId="0" fillId="5" borderId="1" xfId="1" applyNumberFormat="1" applyFont="1" applyFill="1" applyBorder="1"/>
    <xf numFmtId="9" fontId="0" fillId="0" borderId="1" xfId="1" applyFont="1" applyBorder="1"/>
    <xf numFmtId="9" fontId="0" fillId="5" borderId="1" xfId="1" applyFont="1" applyFill="1" applyBorder="1"/>
    <xf numFmtId="9" fontId="0" fillId="5" borderId="5" xfId="1" applyFont="1" applyFill="1" applyBorder="1"/>
    <xf numFmtId="10" fontId="0" fillId="6" borderId="1" xfId="1" applyNumberFormat="1" applyFont="1" applyFill="1" applyBorder="1"/>
    <xf numFmtId="10" fontId="0" fillId="0" borderId="1" xfId="1" applyNumberFormat="1" applyFont="1" applyFill="1" applyBorder="1"/>
    <xf numFmtId="0" fontId="0" fillId="0" borderId="1" xfId="1" applyNumberFormat="1" applyFont="1" applyBorder="1"/>
    <xf numFmtId="11" fontId="0" fillId="0" borderId="1" xfId="1" applyNumberFormat="1" applyFont="1" applyBorder="1"/>
    <xf numFmtId="11" fontId="0" fillId="6" borderId="1" xfId="1" applyNumberFormat="1" applyFont="1" applyFill="1" applyBorder="1"/>
    <xf numFmtId="10" fontId="0" fillId="7" borderId="3" xfId="1" applyNumberFormat="1" applyFont="1" applyFill="1" applyBorder="1"/>
    <xf numFmtId="9" fontId="0" fillId="7" borderId="3" xfId="1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67174-E88D-4744-9982-4216D401F103}">
  <dimension ref="A1:O21"/>
  <sheetViews>
    <sheetView workbookViewId="0">
      <selection activeCell="C27" sqref="C27"/>
    </sheetView>
  </sheetViews>
  <sheetFormatPr baseColWidth="10" defaultRowHeight="16" x14ac:dyDescent="0.2"/>
  <cols>
    <col min="1" max="7" width="15.83203125" customWidth="1"/>
    <col min="8" max="8" width="21" bestFit="1" customWidth="1"/>
    <col min="9" max="11" width="15.83203125" customWidth="1"/>
    <col min="12" max="12" width="17.33203125" bestFit="1" customWidth="1"/>
    <col min="13" max="13" width="16.83203125" bestFit="1" customWidth="1"/>
  </cols>
  <sheetData>
    <row r="1" spans="1:15" x14ac:dyDescent="0.2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t="s">
        <v>23</v>
      </c>
    </row>
    <row r="2" spans="1:15" x14ac:dyDescent="0.2">
      <c r="A2" s="1" t="s">
        <v>27</v>
      </c>
      <c r="B2" s="23">
        <v>7.1899182914932039E-2</v>
      </c>
      <c r="C2" s="23">
        <v>1.054568079075514E-3</v>
      </c>
      <c r="D2" s="23">
        <v>1.0545680790751976E-3</v>
      </c>
      <c r="E2" s="23">
        <v>3.5943284782104733E-4</v>
      </c>
      <c r="F2" s="23">
        <v>6.1215480063724233E-4</v>
      </c>
      <c r="G2" s="23">
        <v>2.7828887638831252E-4</v>
      </c>
      <c r="H2" s="26">
        <v>-0.68506670617912468</v>
      </c>
      <c r="I2" s="26">
        <v>-0.80779270950979254</v>
      </c>
      <c r="J2" s="26">
        <v>-0.80779270951012883</v>
      </c>
      <c r="K2" s="26">
        <v>-0.76286052385310776</v>
      </c>
      <c r="L2" s="26">
        <v>-0.82039759390178202</v>
      </c>
      <c r="M2" s="26">
        <v>-0.80953628329795713</v>
      </c>
      <c r="N2" s="14"/>
      <c r="O2" s="14"/>
    </row>
    <row r="3" spans="1:15" x14ac:dyDescent="0.2">
      <c r="A3" s="2" t="s">
        <v>29</v>
      </c>
      <c r="B3" s="23">
        <v>4.5997000814392529E-2</v>
      </c>
      <c r="C3" s="23">
        <v>2.7417243207010256E-4</v>
      </c>
      <c r="D3" s="23">
        <v>2.7417243206995272E-4</v>
      </c>
      <c r="E3" s="23">
        <v>9.7941206167995182E-5</v>
      </c>
      <c r="F3" s="23">
        <v>1.2010553114092697E-4</v>
      </c>
      <c r="G3" s="23">
        <v>6.5438834898599602E-5</v>
      </c>
      <c r="H3" s="26">
        <v>0.13830728666365116</v>
      </c>
      <c r="I3" s="26">
        <v>1.015925469939877</v>
      </c>
      <c r="J3" s="26">
        <v>1.0159254699401385</v>
      </c>
      <c r="K3" s="26">
        <v>0.95969997168318322</v>
      </c>
      <c r="L3" s="26">
        <v>1.4019118381088354</v>
      </c>
      <c r="M3" s="26">
        <v>1.1289597580350093</v>
      </c>
      <c r="N3" s="14"/>
      <c r="O3" s="14"/>
    </row>
    <row r="4" spans="1:15" x14ac:dyDescent="0.2">
      <c r="A4" s="1" t="s">
        <v>28</v>
      </c>
      <c r="B4" s="23">
        <v>2.549246747195219E-2</v>
      </c>
      <c r="C4" s="23">
        <v>2.4729035252422151E-4</v>
      </c>
      <c r="D4" s="23">
        <v>2.4729035252385407E-4</v>
      </c>
      <c r="E4" s="23">
        <v>1.1389268478826276E-4</v>
      </c>
      <c r="F4" s="23">
        <v>1.3787520899171123E-4</v>
      </c>
      <c r="G4" s="23">
        <v>6.5234778830485326E-5</v>
      </c>
      <c r="H4" s="26">
        <v>-0.11175932563835356</v>
      </c>
      <c r="I4" s="26">
        <v>-0.18033327605566912</v>
      </c>
      <c r="J4" s="26">
        <v>-0.18033327605613109</v>
      </c>
      <c r="K4" s="26">
        <v>-0.2516137678137097</v>
      </c>
      <c r="L4" s="26">
        <v>-0.20257981182365203</v>
      </c>
      <c r="M4" s="26">
        <v>-0.18748963874797842</v>
      </c>
      <c r="N4" s="14"/>
      <c r="O4" s="14"/>
    </row>
    <row r="5" spans="1:15" x14ac:dyDescent="0.2">
      <c r="B5" s="17"/>
      <c r="C5" s="17"/>
      <c r="D5" s="17"/>
      <c r="E5" s="17"/>
      <c r="F5" s="17"/>
      <c r="G5" s="17"/>
      <c r="H5" s="14"/>
      <c r="I5" s="14"/>
      <c r="J5" s="14"/>
      <c r="K5" s="14"/>
      <c r="L5" s="14"/>
      <c r="M5" s="14"/>
      <c r="N5" s="14"/>
      <c r="O5" s="14"/>
    </row>
    <row r="6" spans="1:15" x14ac:dyDescent="0.2">
      <c r="B6" s="18" t="s">
        <v>0</v>
      </c>
      <c r="C6" s="18" t="s">
        <v>1</v>
      </c>
      <c r="D6" s="18" t="s">
        <v>2</v>
      </c>
      <c r="E6" s="18" t="s">
        <v>3</v>
      </c>
      <c r="F6" s="18" t="s">
        <v>4</v>
      </c>
      <c r="G6" s="18" t="s">
        <v>5</v>
      </c>
      <c r="H6" s="15" t="s">
        <v>6</v>
      </c>
      <c r="I6" s="15" t="s">
        <v>7</v>
      </c>
      <c r="J6" s="15" t="s">
        <v>8</v>
      </c>
      <c r="K6" s="15" t="s">
        <v>9</v>
      </c>
      <c r="L6" s="15" t="s">
        <v>10</v>
      </c>
      <c r="M6" s="15" t="s">
        <v>11</v>
      </c>
      <c r="N6" s="14" t="s">
        <v>22</v>
      </c>
      <c r="O6" s="14"/>
    </row>
    <row r="7" spans="1:15" x14ac:dyDescent="0.2">
      <c r="A7" s="1" t="s">
        <v>12</v>
      </c>
      <c r="B7" s="23">
        <v>5.7644444278344108E-2</v>
      </c>
      <c r="C7" s="24">
        <v>8.0064268657680936E-4</v>
      </c>
      <c r="D7" s="24">
        <v>8.0064268657667774E-4</v>
      </c>
      <c r="E7" s="24">
        <v>2.8235318445619126E-4</v>
      </c>
      <c r="F7" s="24">
        <v>4.8826604310315229E-4</v>
      </c>
      <c r="G7" s="24">
        <v>2.2101804160335701E-4</v>
      </c>
      <c r="H7" s="27">
        <v>-0.60718770417679524</v>
      </c>
      <c r="I7" s="27">
        <v>-0.74683379175896358</v>
      </c>
      <c r="J7" s="27">
        <v>-0.74683379175944087</v>
      </c>
      <c r="K7" s="27">
        <v>-0.69812376153493105</v>
      </c>
      <c r="L7" s="27">
        <v>-0.77482670226199513</v>
      </c>
      <c r="M7" s="27">
        <v>-0.76018277363585007</v>
      </c>
      <c r="N7" s="16"/>
      <c r="O7" s="14"/>
    </row>
    <row r="8" spans="1:15" x14ac:dyDescent="0.2">
      <c r="A8" s="2" t="s">
        <v>13</v>
      </c>
      <c r="B8" s="23">
        <v>2.9818232112726838E-2</v>
      </c>
      <c r="C8" s="24">
        <v>2.638397433728665E-4</v>
      </c>
      <c r="D8" s="24">
        <v>2.6383974337261751E-4</v>
      </c>
      <c r="E8" s="24">
        <v>1.0391262912577639E-4</v>
      </c>
      <c r="F8" s="24">
        <v>1.5647993231566703E-4</v>
      </c>
      <c r="G8" s="24">
        <v>7.2351154688307586E-5</v>
      </c>
      <c r="H8" s="27">
        <v>0.7559297611527237</v>
      </c>
      <c r="I8" s="27">
        <v>1.0948746458730896</v>
      </c>
      <c r="J8" s="27">
        <v>1.0948746458741931</v>
      </c>
      <c r="K8" s="27">
        <v>0.8470842338299166</v>
      </c>
      <c r="L8" s="27">
        <v>0.84357759362897211</v>
      </c>
      <c r="M8" s="27">
        <v>0.92556216569035632</v>
      </c>
      <c r="N8" s="16"/>
      <c r="O8" s="14"/>
    </row>
    <row r="9" spans="1:15" x14ac:dyDescent="0.2">
      <c r="A9" s="1" t="s">
        <v>14</v>
      </c>
      <c r="B9" s="23">
        <v>2.2874946108531521E-2</v>
      </c>
      <c r="C9" s="24">
        <v>2.1482112759927701E-4</v>
      </c>
      <c r="D9" s="24">
        <v>2.1482112759920754E-4</v>
      </c>
      <c r="E9" s="24">
        <v>8.9189968507233955E-5</v>
      </c>
      <c r="F9" s="24">
        <v>1.2675460725495585E-4</v>
      </c>
      <c r="G9" s="24">
        <v>5.9147106322886254E-5</v>
      </c>
      <c r="H9" s="27">
        <v>-1.0120225376882093E-2</v>
      </c>
      <c r="I9" s="27">
        <v>-5.6444422474721603E-2</v>
      </c>
      <c r="J9" s="27">
        <v>-5.6444422476350231E-2</v>
      </c>
      <c r="K9" s="27">
        <v>-4.4335157093865908E-2</v>
      </c>
      <c r="L9" s="27">
        <v>-0.13261949620592536</v>
      </c>
      <c r="M9" s="27">
        <v>-0.10386260615349605</v>
      </c>
      <c r="N9" s="16"/>
      <c r="O9" s="14"/>
    </row>
    <row r="10" spans="1:15" x14ac:dyDescent="0.2">
      <c r="B10" s="14"/>
      <c r="C10" s="14"/>
      <c r="D10" s="14"/>
      <c r="E10" s="14"/>
      <c r="F10" s="14"/>
      <c r="G10" s="14"/>
      <c r="H10" s="20"/>
      <c r="I10" s="14"/>
      <c r="J10" s="14"/>
      <c r="K10" s="14"/>
      <c r="L10" s="14"/>
      <c r="M10" s="14"/>
      <c r="N10" s="14"/>
      <c r="O10" s="14"/>
    </row>
    <row r="11" spans="1:15" x14ac:dyDescent="0.2">
      <c r="B11" s="14"/>
      <c r="C11" s="14"/>
      <c r="D11" s="14"/>
      <c r="E11" s="14"/>
      <c r="F11" s="14"/>
      <c r="G11" s="14"/>
      <c r="H11" s="22"/>
      <c r="I11" s="14"/>
      <c r="J11" s="14"/>
      <c r="K11" s="14"/>
      <c r="L11" s="14"/>
      <c r="M11" s="14"/>
      <c r="N11" s="14"/>
      <c r="O11" s="14"/>
    </row>
    <row r="12" spans="1:15" x14ac:dyDescent="0.2">
      <c r="B12" s="14"/>
      <c r="C12" s="14"/>
      <c r="D12" s="14"/>
      <c r="E12" s="14"/>
      <c r="F12" s="14"/>
      <c r="G12" s="14"/>
      <c r="H12" s="22"/>
      <c r="I12" s="14"/>
      <c r="J12" s="14"/>
      <c r="K12" s="14"/>
      <c r="L12" s="14"/>
      <c r="M12" s="14"/>
      <c r="N12" s="14"/>
      <c r="O12" s="14"/>
    </row>
    <row r="13" spans="1:15" x14ac:dyDescent="0.2"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</row>
    <row r="14" spans="1:15" x14ac:dyDescent="0.2"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</row>
    <row r="15" spans="1:15" x14ac:dyDescent="0.2"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</row>
    <row r="16" spans="1:15" x14ac:dyDescent="0.2"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</row>
    <row r="17" spans="2:15" x14ac:dyDescent="0.2"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</row>
    <row r="18" spans="2:15" x14ac:dyDescent="0.2"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</row>
    <row r="19" spans="2:15" x14ac:dyDescent="0.2"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</row>
    <row r="20" spans="2:15" x14ac:dyDescent="0.2"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</row>
    <row r="21" spans="2:15" x14ac:dyDescent="0.2"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9758FA-AB03-3E48-AF43-8A37FF014C57}">
  <dimension ref="A1:N22"/>
  <sheetViews>
    <sheetView workbookViewId="0">
      <selection activeCell="F28" sqref="F28"/>
    </sheetView>
  </sheetViews>
  <sheetFormatPr baseColWidth="10" defaultRowHeight="16" x14ac:dyDescent="0.2"/>
  <cols>
    <col min="1" max="7" width="17" customWidth="1"/>
    <col min="8" max="8" width="21" bestFit="1" customWidth="1"/>
    <col min="9" max="13" width="17" customWidth="1"/>
  </cols>
  <sheetData>
    <row r="1" spans="1:14" x14ac:dyDescent="0.2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23</v>
      </c>
      <c r="I1" s="3"/>
      <c r="J1" s="3"/>
      <c r="K1" s="3"/>
      <c r="L1" s="3"/>
      <c r="M1" s="3"/>
      <c r="N1" s="6"/>
    </row>
    <row r="2" spans="1:14" x14ac:dyDescent="0.2">
      <c r="A2" s="2" t="s">
        <v>30</v>
      </c>
      <c r="B2" s="23">
        <v>1.1182281423285111E-2</v>
      </c>
      <c r="C2" s="24">
        <v>5.0325657395293303E-5</v>
      </c>
      <c r="D2" s="24">
        <v>5.0325657395093525E-5</v>
      </c>
      <c r="E2" s="25">
        <v>2.1282620586423352E-5</v>
      </c>
      <c r="F2" s="25">
        <v>2.9957858393539688E-5</v>
      </c>
      <c r="G2" s="24">
        <v>1.4080400279610262E-5</v>
      </c>
      <c r="H2" s="19"/>
      <c r="I2" s="9"/>
      <c r="J2" s="9"/>
      <c r="K2" s="9"/>
      <c r="L2" s="9"/>
      <c r="M2" s="9"/>
      <c r="N2" s="11"/>
    </row>
    <row r="3" spans="1:14" x14ac:dyDescent="0.2">
      <c r="A3" s="2" t="s">
        <v>31</v>
      </c>
      <c r="B3" s="23">
        <v>2.549246747195219E-2</v>
      </c>
      <c r="C3" s="24">
        <v>2.3913193291689563E-4</v>
      </c>
      <c r="D3" s="24">
        <v>2.3913193291691062E-4</v>
      </c>
      <c r="E3" s="24">
        <v>1.0446904094220803E-4</v>
      </c>
      <c r="F3" s="24">
        <v>1.3757742928063543E-4</v>
      </c>
      <c r="G3" s="24">
        <v>6.5018075825767018E-5</v>
      </c>
      <c r="H3" s="19"/>
      <c r="I3" s="9"/>
      <c r="J3" s="9"/>
      <c r="K3" s="9"/>
      <c r="L3" s="9"/>
      <c r="M3" s="9"/>
      <c r="N3" s="11"/>
    </row>
    <row r="4" spans="1:14" x14ac:dyDescent="0.2">
      <c r="A4" s="2" t="s">
        <v>32</v>
      </c>
      <c r="B4" s="23">
        <v>7.3892455931773765E-2</v>
      </c>
      <c r="C4" s="24">
        <v>1.3639838761930858E-3</v>
      </c>
      <c r="D4" s="24">
        <v>1.363983876192805E-3</v>
      </c>
      <c r="E4" s="24">
        <v>4.8230341253012492E-4</v>
      </c>
      <c r="F4" s="24">
        <v>8.2733237122289494E-4</v>
      </c>
      <c r="G4" s="24">
        <v>3.8575269197948039E-4</v>
      </c>
      <c r="H4" s="19"/>
      <c r="I4" s="9"/>
      <c r="J4" s="9"/>
      <c r="K4" s="9"/>
      <c r="L4" s="9"/>
      <c r="M4" s="9"/>
      <c r="N4" s="11"/>
    </row>
    <row r="5" spans="1:14" x14ac:dyDescent="0.2">
      <c r="A5" s="2" t="s">
        <v>34</v>
      </c>
      <c r="B5" s="23">
        <v>0.1752248501984332</v>
      </c>
      <c r="C5" s="24">
        <v>5.6368418638187397E-3</v>
      </c>
      <c r="D5" s="24">
        <v>5.6368418638186521E-3</v>
      </c>
      <c r="E5" s="24">
        <v>2.4687181495752393E-3</v>
      </c>
      <c r="F5" s="24">
        <v>3.670901803769425E-3</v>
      </c>
      <c r="G5" s="24">
        <v>1.6948760061494079E-3</v>
      </c>
      <c r="H5" s="19"/>
      <c r="I5" s="9"/>
      <c r="J5" s="9"/>
      <c r="K5" s="9"/>
      <c r="L5" s="9"/>
      <c r="M5" s="9"/>
      <c r="N5" s="11"/>
    </row>
    <row r="6" spans="1:14" x14ac:dyDescent="0.2">
      <c r="B6" s="18" t="s">
        <v>0</v>
      </c>
      <c r="C6" s="18" t="s">
        <v>1</v>
      </c>
      <c r="D6" s="18" t="s">
        <v>2</v>
      </c>
      <c r="E6" s="18" t="s">
        <v>3</v>
      </c>
      <c r="F6" s="18" t="s">
        <v>4</v>
      </c>
      <c r="G6" s="18" t="s">
        <v>5</v>
      </c>
      <c r="H6" s="12" t="s">
        <v>22</v>
      </c>
      <c r="I6" s="12"/>
      <c r="J6" s="12"/>
      <c r="K6" s="12"/>
      <c r="L6" s="12"/>
      <c r="M6" s="12"/>
      <c r="N6" s="13"/>
    </row>
    <row r="7" spans="1:14" x14ac:dyDescent="0.2">
      <c r="A7" s="2" t="s">
        <v>15</v>
      </c>
      <c r="B7" s="23">
        <v>8.8637821730405946E-3</v>
      </c>
      <c r="C7" s="24">
        <v>4.5442838447982643E-5</v>
      </c>
      <c r="D7" s="24">
        <v>4.5442838448008779E-5</v>
      </c>
      <c r="E7" s="24">
        <v>1.7667408358324669E-5</v>
      </c>
      <c r="F7" s="24">
        <v>2.8002234039834225E-5</v>
      </c>
      <c r="G7" s="24">
        <v>1.2971221039695414E-5</v>
      </c>
      <c r="H7" s="19"/>
      <c r="I7" s="19"/>
      <c r="J7" s="19"/>
      <c r="K7" s="19"/>
      <c r="L7" s="19"/>
      <c r="M7" s="19"/>
      <c r="N7" s="11"/>
    </row>
    <row r="8" spans="1:14" x14ac:dyDescent="0.2">
      <c r="A8" s="2" t="s">
        <v>14</v>
      </c>
      <c r="B8" s="23">
        <v>2.2874946108531521E-2</v>
      </c>
      <c r="C8" s="24">
        <v>2.0404444176654155E-4</v>
      </c>
      <c r="D8" s="24">
        <v>2.0404444176652528E-4</v>
      </c>
      <c r="E8" s="24">
        <v>7.6330075101871061E-5</v>
      </c>
      <c r="F8" s="24">
        <v>1.2641642637576886E-4</v>
      </c>
      <c r="G8" s="24">
        <v>5.8925587275250351E-5</v>
      </c>
      <c r="H8" s="19"/>
      <c r="I8" s="19"/>
      <c r="J8" s="19"/>
      <c r="K8" s="19"/>
      <c r="L8" s="19"/>
      <c r="M8" s="19"/>
      <c r="N8" s="11"/>
    </row>
    <row r="9" spans="1:14" x14ac:dyDescent="0.2">
      <c r="A9" s="2" t="s">
        <v>16</v>
      </c>
      <c r="B9" s="23">
        <v>5.8146290257546571E-2</v>
      </c>
      <c r="C9" s="24">
        <v>9.1773704593288593E-4</v>
      </c>
      <c r="D9" s="24">
        <v>9.1773704593289091E-4</v>
      </c>
      <c r="E9" s="24">
        <v>3.1442548472455955E-4</v>
      </c>
      <c r="F9" s="24">
        <v>6.3098981279182949E-4</v>
      </c>
      <c r="G9" s="24">
        <v>2.8553678843884646E-4</v>
      </c>
      <c r="H9" s="19"/>
      <c r="I9" s="19"/>
      <c r="J9" s="19"/>
      <c r="K9" s="19"/>
      <c r="L9" s="19"/>
      <c r="M9" s="19"/>
      <c r="N9" s="11"/>
    </row>
    <row r="10" spans="1:14" x14ac:dyDescent="0.2">
      <c r="A10" s="2" t="s">
        <v>18</v>
      </c>
      <c r="B10" s="23">
        <v>9.7975806361312937E-2</v>
      </c>
      <c r="C10" s="24">
        <v>1.1609690132159186E-3</v>
      </c>
      <c r="D10" s="24">
        <v>1.1609690132159246E-3</v>
      </c>
      <c r="E10" s="24">
        <v>2.0767115808440593E-4</v>
      </c>
      <c r="F10" s="24">
        <v>1.5443068630044544E-3</v>
      </c>
      <c r="G10" s="24">
        <v>6.0946315732958532E-4</v>
      </c>
      <c r="H10" s="19"/>
      <c r="I10" s="19"/>
      <c r="J10" s="19"/>
      <c r="K10" s="19"/>
      <c r="L10" s="19"/>
      <c r="M10" s="19"/>
    </row>
    <row r="12" spans="1:14" x14ac:dyDescent="0.2">
      <c r="B12" s="3" t="s">
        <v>0</v>
      </c>
      <c r="C12" s="3" t="s">
        <v>1</v>
      </c>
      <c r="D12" s="3" t="s">
        <v>2</v>
      </c>
      <c r="E12" s="3" t="s">
        <v>3</v>
      </c>
      <c r="F12" s="3" t="s">
        <v>4</v>
      </c>
      <c r="G12" s="3" t="s">
        <v>5</v>
      </c>
      <c r="H12" s="6" t="s">
        <v>36</v>
      </c>
    </row>
    <row r="13" spans="1:14" x14ac:dyDescent="0.2">
      <c r="A13" s="2" t="s">
        <v>30</v>
      </c>
      <c r="B13" s="10">
        <v>1.1182281423285111E-2</v>
      </c>
      <c r="C13" s="10">
        <v>5.1910161800590934E-5</v>
      </c>
      <c r="D13" s="10">
        <v>5.1910161800003723E-5</v>
      </c>
      <c r="E13" s="10">
        <v>2.2684049218994428E-5</v>
      </c>
      <c r="F13" s="10">
        <v>3.0674990513313763E-5</v>
      </c>
      <c r="G13" s="10">
        <v>1.4274685300166963E-5</v>
      </c>
    </row>
    <row r="14" spans="1:14" x14ac:dyDescent="0.2">
      <c r="A14" s="2" t="s">
        <v>31</v>
      </c>
      <c r="B14" s="10">
        <v>2.549246747195219E-2</v>
      </c>
      <c r="C14" s="10">
        <v>2.4344082843051959E-4</v>
      </c>
      <c r="D14" s="10">
        <v>2.4344082842997353E-4</v>
      </c>
      <c r="E14" s="10">
        <v>1.0878310880321994E-4</v>
      </c>
      <c r="F14" s="10">
        <v>1.3843223588140823E-4</v>
      </c>
      <c r="G14" s="10">
        <v>6.5267898840755593E-5</v>
      </c>
    </row>
    <row r="15" spans="1:14" x14ac:dyDescent="0.2">
      <c r="A15" s="2" t="s">
        <v>32</v>
      </c>
      <c r="B15" s="10">
        <v>7.3892455931773765E-2</v>
      </c>
      <c r="C15" s="10">
        <v>1.4079947852813285E-3</v>
      </c>
      <c r="D15" s="10">
        <v>1.4079947852808862E-3</v>
      </c>
      <c r="E15" s="10">
        <v>5.1983034678462574E-4</v>
      </c>
      <c r="F15" s="10">
        <v>8.3040833341959535E-4</v>
      </c>
      <c r="G15" s="10">
        <v>3.8723666700693699E-4</v>
      </c>
    </row>
    <row r="16" spans="1:14" x14ac:dyDescent="0.2">
      <c r="A16" s="2" t="s">
        <v>34</v>
      </c>
      <c r="B16" s="10">
        <v>0.1752248501984332</v>
      </c>
      <c r="C16" s="10">
        <v>6.0152885015854404E-3</v>
      </c>
      <c r="D16" s="10">
        <v>6.0152885015848706E-3</v>
      </c>
      <c r="E16" s="10">
        <v>2.5653938392616012E-3</v>
      </c>
      <c r="F16" s="10">
        <v>3.706435156927093E-3</v>
      </c>
      <c r="G16" s="10">
        <v>1.7012673109045521E-3</v>
      </c>
    </row>
    <row r="18" spans="1:8" x14ac:dyDescent="0.2">
      <c r="B18" s="3" t="s">
        <v>0</v>
      </c>
      <c r="C18" s="3" t="s">
        <v>1</v>
      </c>
      <c r="D18" s="3" t="s">
        <v>2</v>
      </c>
      <c r="E18" s="3" t="s">
        <v>3</v>
      </c>
      <c r="F18" s="3" t="s">
        <v>4</v>
      </c>
      <c r="G18" s="3" t="s">
        <v>5</v>
      </c>
      <c r="H18" t="s">
        <v>35</v>
      </c>
    </row>
    <row r="19" spans="1:8" x14ac:dyDescent="0.2">
      <c r="A19" s="2" t="s">
        <v>30</v>
      </c>
      <c r="B19" s="11">
        <f t="shared" ref="B19:G19" si="0">B13-B2</f>
        <v>0</v>
      </c>
      <c r="C19" s="11">
        <f t="shared" si="0"/>
        <v>1.5845044052976309E-6</v>
      </c>
      <c r="D19" s="11">
        <f t="shared" si="0"/>
        <v>1.584504404910198E-6</v>
      </c>
      <c r="E19" s="11">
        <f t="shared" si="0"/>
        <v>1.4014286325710759E-6</v>
      </c>
      <c r="F19" s="11">
        <f t="shared" si="0"/>
        <v>7.1713211977407506E-7</v>
      </c>
      <c r="G19" s="11">
        <f t="shared" si="0"/>
        <v>1.9428502055670167E-7</v>
      </c>
    </row>
    <row r="20" spans="1:8" x14ac:dyDescent="0.2">
      <c r="A20" s="2" t="s">
        <v>31</v>
      </c>
      <c r="B20" s="11">
        <f t="shared" ref="B20:G20" si="1">B14-B3</f>
        <v>0</v>
      </c>
      <c r="C20" s="11">
        <f t="shared" si="1"/>
        <v>4.3088955136239622E-6</v>
      </c>
      <c r="D20" s="11">
        <f t="shared" si="1"/>
        <v>4.3088955130629147E-6</v>
      </c>
      <c r="E20" s="11">
        <f t="shared" si="1"/>
        <v>4.3140678610119077E-6</v>
      </c>
      <c r="F20" s="11">
        <f t="shared" si="1"/>
        <v>8.5480660077280244E-7</v>
      </c>
      <c r="G20" s="11">
        <f t="shared" si="1"/>
        <v>2.4982301498857509E-7</v>
      </c>
    </row>
    <row r="21" spans="1:8" x14ac:dyDescent="0.2">
      <c r="A21" s="2" t="s">
        <v>32</v>
      </c>
      <c r="B21" s="11">
        <f t="shared" ref="B21:G21" si="2">B15-B4</f>
        <v>0</v>
      </c>
      <c r="C21" s="11">
        <f t="shared" si="2"/>
        <v>4.4010909088242761E-5</v>
      </c>
      <c r="D21" s="11">
        <f t="shared" si="2"/>
        <v>4.4010909088081215E-5</v>
      </c>
      <c r="E21" s="11">
        <f t="shared" si="2"/>
        <v>3.7526934254500822E-5</v>
      </c>
      <c r="F21" s="11">
        <f t="shared" si="2"/>
        <v>3.0759621967004153E-6</v>
      </c>
      <c r="G21" s="11">
        <f t="shared" si="2"/>
        <v>1.4839750274565997E-6</v>
      </c>
    </row>
    <row r="22" spans="1:8" x14ac:dyDescent="0.2">
      <c r="A22" s="2" t="s">
        <v>34</v>
      </c>
      <c r="B22" s="11">
        <f t="shared" ref="B22:G22" si="3">B16-B5</f>
        <v>0</v>
      </c>
      <c r="C22" s="11">
        <f t="shared" si="3"/>
        <v>3.7844663776670073E-4</v>
      </c>
      <c r="D22" s="11">
        <f t="shared" si="3"/>
        <v>3.7844663776621847E-4</v>
      </c>
      <c r="E22" s="11">
        <f t="shared" si="3"/>
        <v>9.66756896863619E-5</v>
      </c>
      <c r="F22" s="11">
        <f t="shared" si="3"/>
        <v>3.5533353157667959E-5</v>
      </c>
      <c r="G22" s="11">
        <f t="shared" si="3"/>
        <v>6.3913047551442028E-6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3947C-3D66-1342-BBAA-7F3F112B6DFA}">
  <dimension ref="A1:P36"/>
  <sheetViews>
    <sheetView workbookViewId="0">
      <selection activeCell="J27" sqref="J27"/>
    </sheetView>
  </sheetViews>
  <sheetFormatPr baseColWidth="10" defaultRowHeight="16" x14ac:dyDescent="0.2"/>
  <cols>
    <col min="1" max="7" width="17" customWidth="1"/>
    <col min="8" max="8" width="21" bestFit="1" customWidth="1"/>
    <col min="9" max="13" width="17" customWidth="1"/>
    <col min="14" max="14" width="11" customWidth="1"/>
  </cols>
  <sheetData>
    <row r="1" spans="1:16" x14ac:dyDescent="0.2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6" t="s">
        <v>23</v>
      </c>
    </row>
    <row r="2" spans="1:16" x14ac:dyDescent="0.2">
      <c r="A2" s="2" t="s">
        <v>30</v>
      </c>
      <c r="B2" s="23">
        <v>1.1182281423285111E-2</v>
      </c>
      <c r="C2" s="23">
        <v>5.2231366810232344E-5</v>
      </c>
      <c r="D2" s="23">
        <v>5.2231366809854452E-5</v>
      </c>
      <c r="E2" s="23">
        <v>2.3629817701732867E-5</v>
      </c>
      <c r="F2" s="23">
        <v>3.0029368988729779E-5</v>
      </c>
      <c r="G2" s="23">
        <v>1.4135344039847483E-5</v>
      </c>
      <c r="H2" s="26">
        <v>-0.21443420081232373</v>
      </c>
      <c r="I2" s="26">
        <v>-0.12729188667313421</v>
      </c>
      <c r="J2" s="26">
        <v>-0.12729188667618932</v>
      </c>
      <c r="K2" s="26">
        <v>-0.14703195823625265</v>
      </c>
      <c r="L2" s="26">
        <v>-0.1809152474254728</v>
      </c>
      <c r="M2" s="26">
        <v>-0.15806137084834201</v>
      </c>
      <c r="N2" s="11"/>
      <c r="O2" s="11"/>
      <c r="P2" s="11"/>
    </row>
    <row r="3" spans="1:16" x14ac:dyDescent="0.2">
      <c r="A3" s="2" t="s">
        <v>31</v>
      </c>
      <c r="B3" s="23">
        <v>2.549246747195219E-2</v>
      </c>
      <c r="C3" s="23">
        <v>2.4729035252422151E-4</v>
      </c>
      <c r="D3" s="23">
        <v>2.4729035252385407E-4</v>
      </c>
      <c r="E3" s="23">
        <v>1.1389268478826276E-4</v>
      </c>
      <c r="F3" s="23">
        <v>1.3787520899171123E-4</v>
      </c>
      <c r="G3" s="23">
        <v>6.5234778830485326E-5</v>
      </c>
      <c r="H3" s="26">
        <v>-0.11175932563835356</v>
      </c>
      <c r="I3" s="26">
        <v>-0.18033327605566912</v>
      </c>
      <c r="J3" s="26">
        <v>-0.18033327605613109</v>
      </c>
      <c r="K3" s="26">
        <v>-0.2516137678137097</v>
      </c>
      <c r="L3" s="26">
        <v>-0.20257981182365203</v>
      </c>
      <c r="M3" s="26">
        <v>-0.18748963874797842</v>
      </c>
      <c r="N3" s="11"/>
      <c r="O3" s="11"/>
      <c r="P3" s="11"/>
    </row>
    <row r="4" spans="1:16" x14ac:dyDescent="0.2">
      <c r="A4" s="2" t="s">
        <v>32</v>
      </c>
      <c r="B4" s="23">
        <v>7.3892455931773765E-2</v>
      </c>
      <c r="C4" s="23">
        <v>1.4642584902011149E-3</v>
      </c>
      <c r="D4" s="23">
        <v>1.4642584902007497E-3</v>
      </c>
      <c r="E4" s="23">
        <v>5.8486985084633568E-4</v>
      </c>
      <c r="F4" s="23">
        <v>8.3117583001590754E-4</v>
      </c>
      <c r="G4" s="23">
        <v>3.8873660441775064E-4</v>
      </c>
      <c r="H4" s="26">
        <v>-0.23116833365274025</v>
      </c>
      <c r="I4" s="26">
        <v>-0.35160755703314617</v>
      </c>
      <c r="J4" s="26">
        <v>-0.35160755703308533</v>
      </c>
      <c r="K4" s="26">
        <v>-0.35865240865173009</v>
      </c>
      <c r="L4" s="26">
        <v>-0.35303764578731228</v>
      </c>
      <c r="M4" s="26">
        <v>-0.34114339462404081</v>
      </c>
      <c r="N4" s="11"/>
      <c r="O4" s="11"/>
      <c r="P4" s="11"/>
    </row>
    <row r="5" spans="1:16" x14ac:dyDescent="0.2">
      <c r="A5" s="2" t="s">
        <v>32</v>
      </c>
      <c r="B5" s="23">
        <v>7.3892455931773765E-2</v>
      </c>
      <c r="C5" s="23">
        <v>1.4642584902011149E-3</v>
      </c>
      <c r="D5" s="23">
        <v>1.4642584902007497E-3</v>
      </c>
      <c r="E5" s="23">
        <v>5.8486985084633568E-4</v>
      </c>
      <c r="F5" s="23">
        <v>8.3117583001590754E-4</v>
      </c>
      <c r="G5" s="23">
        <v>3.8873660441775064E-4</v>
      </c>
      <c r="H5" s="26">
        <v>0.54891227619591842</v>
      </c>
      <c r="I5" s="26">
        <v>0.61168035529805587</v>
      </c>
      <c r="J5" s="26">
        <v>0.61168035529824216</v>
      </c>
      <c r="K5" s="26">
        <v>0.56276932695646475</v>
      </c>
      <c r="L5" s="26">
        <v>0.32472364153854466</v>
      </c>
      <c r="M5" s="26">
        <v>0.36240234710121827</v>
      </c>
      <c r="N5" s="11"/>
      <c r="O5" s="11"/>
      <c r="P5" s="11"/>
    </row>
    <row r="6" spans="1:16" x14ac:dyDescent="0.2">
      <c r="A6" s="2" t="s">
        <v>34</v>
      </c>
      <c r="B6" s="23">
        <v>0.1752248501984332</v>
      </c>
      <c r="C6" s="23">
        <v>6.0860769855690892E-3</v>
      </c>
      <c r="D6" s="23">
        <v>6.0860769855689877E-3</v>
      </c>
      <c r="E6" s="23">
        <v>2.6450577519235635E-3</v>
      </c>
      <c r="F6" s="23">
        <v>3.70755170961547E-3</v>
      </c>
      <c r="G6" s="23">
        <v>1.703134088221992E-3</v>
      </c>
      <c r="H6" s="26">
        <v>5.749877605967034E-3</v>
      </c>
      <c r="I6" s="26">
        <v>-8.4265321924268041E-3</v>
      </c>
      <c r="J6" s="26">
        <v>-8.4265321924473242E-3</v>
      </c>
      <c r="K6" s="26">
        <v>4.8984272949141823E-2</v>
      </c>
      <c r="L6" s="26">
        <v>-0.21134640066357682</v>
      </c>
      <c r="M6" s="26">
        <v>-0.160696771329325</v>
      </c>
      <c r="N6" s="11"/>
      <c r="O6" s="11"/>
      <c r="P6" s="11"/>
    </row>
    <row r="7" spans="1:16" x14ac:dyDescent="0.2">
      <c r="A7" s="1" t="s">
        <v>33</v>
      </c>
      <c r="B7" s="23">
        <v>0.1684226772509273</v>
      </c>
      <c r="C7" s="23">
        <v>5.449553110523764E-3</v>
      </c>
      <c r="D7" s="23">
        <v>5.4495531105232886E-3</v>
      </c>
      <c r="E7" s="23">
        <v>2.4051766845133234E-3</v>
      </c>
      <c r="F7" s="23">
        <v>3.2760250626852391E-3</v>
      </c>
      <c r="G7" s="23">
        <v>1.526421136370183E-3</v>
      </c>
      <c r="H7" s="26">
        <v>4.6369613149156864E-2</v>
      </c>
      <c r="I7" s="26">
        <v>0.10739217318034198</v>
      </c>
      <c r="J7" s="26">
        <v>0.10739217318039719</v>
      </c>
      <c r="K7" s="26">
        <v>0.15360505557680615</v>
      </c>
      <c r="L7" s="26">
        <v>-0.10746287205828818</v>
      </c>
      <c r="M7" s="26">
        <v>-6.3531089131132604E-2</v>
      </c>
      <c r="N7" s="11"/>
      <c r="O7" s="11"/>
      <c r="P7" s="11"/>
    </row>
    <row r="8" spans="1:16" x14ac:dyDescent="0.2">
      <c r="B8" s="17"/>
      <c r="C8" s="17"/>
      <c r="D8" s="17"/>
      <c r="E8" s="17"/>
      <c r="F8" s="17"/>
      <c r="G8" s="17"/>
      <c r="H8" s="14"/>
      <c r="I8" s="14"/>
      <c r="J8" s="14"/>
      <c r="K8" s="14"/>
      <c r="L8" s="14"/>
      <c r="M8" s="14"/>
      <c r="O8" s="11"/>
      <c r="P8" s="11"/>
    </row>
    <row r="9" spans="1:16" x14ac:dyDescent="0.2">
      <c r="B9" s="18" t="s">
        <v>0</v>
      </c>
      <c r="C9" s="18" t="s">
        <v>1</v>
      </c>
      <c r="D9" s="18" t="s">
        <v>2</v>
      </c>
      <c r="E9" s="18" t="s">
        <v>3</v>
      </c>
      <c r="F9" s="18" t="s">
        <v>4</v>
      </c>
      <c r="G9" s="18" t="s">
        <v>5</v>
      </c>
      <c r="H9" s="15" t="s">
        <v>6</v>
      </c>
      <c r="I9" s="15" t="s">
        <v>7</v>
      </c>
      <c r="J9" s="15" t="s">
        <v>8</v>
      </c>
      <c r="K9" s="15" t="s">
        <v>9</v>
      </c>
      <c r="L9" s="15" t="s">
        <v>10</v>
      </c>
      <c r="M9" s="15" t="s">
        <v>11</v>
      </c>
      <c r="N9" s="13" t="s">
        <v>22</v>
      </c>
      <c r="O9" s="11"/>
      <c r="P9" s="11"/>
    </row>
    <row r="10" spans="1:16" x14ac:dyDescent="0.2">
      <c r="A10" s="2" t="s">
        <v>15</v>
      </c>
      <c r="B10" s="30">
        <v>8.8637821730405946E-3</v>
      </c>
      <c r="C10" s="30">
        <v>4.7647974796892883E-5</v>
      </c>
      <c r="D10" s="30">
        <v>4.7647974796753076E-5</v>
      </c>
      <c r="E10" s="30">
        <v>2.0308501330912184E-5</v>
      </c>
      <c r="F10" s="30">
        <v>2.808293840653829E-5</v>
      </c>
      <c r="G10" s="30">
        <v>1.3024512071753733E-5</v>
      </c>
      <c r="H10" s="16">
        <v>-8.9537771198291635E-3</v>
      </c>
      <c r="I10" s="16">
        <v>-4.334365144069488E-2</v>
      </c>
      <c r="J10" s="16">
        <v>-4.3343651448158223E-2</v>
      </c>
      <c r="K10" s="16">
        <v>-7.5348739986957425E-3</v>
      </c>
      <c r="L10" s="16">
        <v>-0.1241444213552698</v>
      </c>
      <c r="M10" s="16">
        <v>-8.6254278246157515E-2</v>
      </c>
      <c r="N10" s="11"/>
      <c r="O10" s="11"/>
      <c r="P10" s="11"/>
    </row>
    <row r="11" spans="1:16" x14ac:dyDescent="0.2">
      <c r="A11" s="2" t="s">
        <v>14</v>
      </c>
      <c r="B11" s="30">
        <v>2.2874946108531521E-2</v>
      </c>
      <c r="C11" s="30">
        <v>2.1482112759927701E-4</v>
      </c>
      <c r="D11" s="30">
        <v>2.1482112759920754E-4</v>
      </c>
      <c r="E11" s="30">
        <v>8.9189968507233955E-5</v>
      </c>
      <c r="F11" s="30">
        <v>1.2675460725495585E-4</v>
      </c>
      <c r="G11" s="30">
        <v>5.9147106322886254E-5</v>
      </c>
      <c r="H11" s="16">
        <v>-1.0120225376882093E-2</v>
      </c>
      <c r="I11" s="16">
        <v>-5.6444422474721603E-2</v>
      </c>
      <c r="J11" s="16">
        <v>-5.6444422476350231E-2</v>
      </c>
      <c r="K11" s="16">
        <v>-4.4335157093865908E-2</v>
      </c>
      <c r="L11" s="16">
        <v>-0.13261949620592536</v>
      </c>
      <c r="M11" s="16">
        <v>-0.10386260615349605</v>
      </c>
      <c r="N11" s="11"/>
      <c r="O11" s="11"/>
      <c r="P11" s="11"/>
    </row>
    <row r="12" spans="1:16" x14ac:dyDescent="0.2">
      <c r="A12" s="2" t="s">
        <v>16</v>
      </c>
      <c r="B12" s="30">
        <v>5.8146290257546571E-2</v>
      </c>
      <c r="C12" s="30">
        <v>9.836292559116497E-4</v>
      </c>
      <c r="D12" s="30">
        <v>9.8362925591123055E-4</v>
      </c>
      <c r="E12" s="30">
        <v>3.7112780323034981E-4</v>
      </c>
      <c r="F12" s="30">
        <v>6.3339610940109446E-4</v>
      </c>
      <c r="G12" s="30">
        <v>2.8624395434441837E-4</v>
      </c>
      <c r="H12" s="16">
        <v>-2.2966731447775727E-2</v>
      </c>
      <c r="I12" s="16">
        <v>-3.4784565535802912E-2</v>
      </c>
      <c r="J12" s="16">
        <v>-3.4784565535541732E-2</v>
      </c>
      <c r="K12" s="16">
        <v>1.0716165233519264E-2</v>
      </c>
      <c r="L12" s="16">
        <v>-0.15102182698874797</v>
      </c>
      <c r="M12" s="16">
        <v>-0.10523287676538295</v>
      </c>
      <c r="N12" s="11"/>
      <c r="O12" s="11"/>
      <c r="P12" s="11"/>
    </row>
    <row r="13" spans="1:16" x14ac:dyDescent="0.2">
      <c r="A13" s="2" t="s">
        <v>37</v>
      </c>
      <c r="B13" s="30">
        <v>5.8146290257546571E-2</v>
      </c>
      <c r="C13" s="30">
        <v>9.836292559116497E-4</v>
      </c>
      <c r="D13" s="30">
        <v>9.8362925591123055E-4</v>
      </c>
      <c r="E13" s="30">
        <v>3.7112780323034981E-4</v>
      </c>
      <c r="F13" s="30">
        <v>6.3339610940109446E-4</v>
      </c>
      <c r="G13" s="30">
        <v>2.8624395434441837E-4</v>
      </c>
      <c r="H13" s="16">
        <v>-0.23353497552875466</v>
      </c>
      <c r="I13" s="16">
        <v>-0.56066459971296401</v>
      </c>
      <c r="J13" s="16">
        <v>-0.56066459971315386</v>
      </c>
      <c r="K13" s="16">
        <v>-0.69291384165729875</v>
      </c>
      <c r="L13" s="16">
        <v>-0.35298628947528671</v>
      </c>
      <c r="M13" s="16">
        <v>-0.39611447979914816</v>
      </c>
      <c r="N13" s="11"/>
      <c r="O13" s="11"/>
      <c r="P13" s="11"/>
    </row>
    <row r="14" spans="1:16" x14ac:dyDescent="0.2">
      <c r="A14" s="2" t="s">
        <v>18</v>
      </c>
      <c r="B14" s="30">
        <v>9.7975806361312937E-2</v>
      </c>
      <c r="C14" s="30">
        <v>1.3794346949790415E-3</v>
      </c>
      <c r="D14" s="30">
        <v>1.3794346949786624E-3</v>
      </c>
      <c r="E14" s="30">
        <v>3.3239913582804319E-4</v>
      </c>
      <c r="F14" s="30">
        <v>1.5600642526549951E-3</v>
      </c>
      <c r="G14" s="30">
        <v>6.1483884840725085E-4</v>
      </c>
      <c r="H14" s="16">
        <v>-0.21680172981795159</v>
      </c>
      <c r="I14" s="16">
        <v>-0.41431101086394811</v>
      </c>
      <c r="J14" s="16">
        <v>-0.41431101086399319</v>
      </c>
      <c r="K14" s="16">
        <v>-0.51060628657611329</v>
      </c>
      <c r="L14" s="16">
        <v>-0.39005700052198167</v>
      </c>
      <c r="M14" s="16">
        <v>-0.36609631333916903</v>
      </c>
      <c r="N14" s="11"/>
      <c r="O14" s="11"/>
      <c r="P14" s="11"/>
    </row>
    <row r="15" spans="1:16" x14ac:dyDescent="0.2">
      <c r="A15" s="1" t="s">
        <v>17</v>
      </c>
      <c r="B15" s="30">
        <v>9.9075937598534197E-2</v>
      </c>
      <c r="C15" s="30">
        <v>1.6896272975156781E-3</v>
      </c>
      <c r="D15" s="30">
        <v>1.6896272975152928E-3</v>
      </c>
      <c r="E15" s="30">
        <v>5.2077230348027668E-4</v>
      </c>
      <c r="F15" s="30">
        <v>1.6070706138093115E-3</v>
      </c>
      <c r="G15" s="30">
        <v>6.6184318705347174E-4</v>
      </c>
      <c r="H15" s="16">
        <v>-0.22549830037634797</v>
      </c>
      <c r="I15" s="16">
        <v>-0.52183554724205317</v>
      </c>
      <c r="J15" s="16">
        <v>-0.52183554724211234</v>
      </c>
      <c r="K15" s="16">
        <v>-0.68762922618073152</v>
      </c>
      <c r="L15" s="16">
        <v>-0.40789766083313628</v>
      </c>
      <c r="M15" s="16">
        <v>-0.41111637872587564</v>
      </c>
      <c r="N15" s="11"/>
      <c r="O15" s="11"/>
      <c r="P15" s="11"/>
    </row>
    <row r="16" spans="1:16" x14ac:dyDescent="0.2"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</row>
    <row r="17" spans="2:16" x14ac:dyDescent="0.2"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</row>
    <row r="18" spans="2:16" x14ac:dyDescent="0.2"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</row>
    <row r="19" spans="2:16" x14ac:dyDescent="0.2"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</row>
    <row r="20" spans="2:16" x14ac:dyDescent="0.2"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</row>
    <row r="21" spans="2:16" x14ac:dyDescent="0.2"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</row>
    <row r="22" spans="2:16" x14ac:dyDescent="0.2"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</row>
    <row r="23" spans="2:16" x14ac:dyDescent="0.2"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</row>
    <row r="24" spans="2:16" x14ac:dyDescent="0.2"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</row>
    <row r="25" spans="2:16" x14ac:dyDescent="0.2"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</row>
    <row r="26" spans="2:16" x14ac:dyDescent="0.2"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</row>
    <row r="27" spans="2:16" x14ac:dyDescent="0.2"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</row>
    <row r="28" spans="2:16" x14ac:dyDescent="0.2"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</row>
    <row r="29" spans="2:16" x14ac:dyDescent="0.2"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</row>
    <row r="30" spans="2:16" x14ac:dyDescent="0.2"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</row>
    <row r="31" spans="2:16" x14ac:dyDescent="0.2"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</row>
    <row r="32" spans="2:16" x14ac:dyDescent="0.2"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</row>
    <row r="33" spans="2:16" x14ac:dyDescent="0.2"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</row>
    <row r="34" spans="2:16" x14ac:dyDescent="0.2"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</row>
    <row r="35" spans="2:16" x14ac:dyDescent="0.2"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</row>
    <row r="36" spans="2:16" x14ac:dyDescent="0.2"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</row>
  </sheetData>
  <phoneticPr fontId="1" type="noConversion"/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68340-69FE-B14A-BA56-17C632888E45}">
  <dimension ref="A1:AG15"/>
  <sheetViews>
    <sheetView tabSelected="1" workbookViewId="0">
      <selection activeCell="I22" sqref="I22"/>
    </sheetView>
  </sheetViews>
  <sheetFormatPr baseColWidth="10" defaultRowHeight="16" x14ac:dyDescent="0.2"/>
  <cols>
    <col min="1" max="7" width="17" customWidth="1"/>
    <col min="8" max="8" width="21" bestFit="1" customWidth="1"/>
    <col min="9" max="13" width="17" customWidth="1"/>
  </cols>
  <sheetData>
    <row r="1" spans="1:33" x14ac:dyDescent="0.2">
      <c r="B1" s="3" t="s">
        <v>40</v>
      </c>
      <c r="C1" s="3" t="s">
        <v>38</v>
      </c>
      <c r="D1" s="3" t="s">
        <v>39</v>
      </c>
      <c r="E1" s="3" t="s">
        <v>0</v>
      </c>
      <c r="F1" s="3" t="s">
        <v>1</v>
      </c>
      <c r="G1" s="3" t="s">
        <v>2</v>
      </c>
      <c r="H1" s="3" t="s">
        <v>3</v>
      </c>
      <c r="I1" s="3" t="s">
        <v>4</v>
      </c>
      <c r="J1" s="3" t="s">
        <v>5</v>
      </c>
      <c r="K1" s="3" t="s">
        <v>6</v>
      </c>
      <c r="L1" s="3" t="s">
        <v>7</v>
      </c>
      <c r="M1" s="3" t="s">
        <v>8</v>
      </c>
      <c r="N1" s="3" t="s">
        <v>9</v>
      </c>
      <c r="O1" s="3" t="s">
        <v>10</v>
      </c>
      <c r="P1" s="3" t="s">
        <v>11</v>
      </c>
    </row>
    <row r="2" spans="1:33" x14ac:dyDescent="0.2">
      <c r="A2" s="2" t="s">
        <v>24</v>
      </c>
      <c r="B2" s="31">
        <v>3</v>
      </c>
      <c r="C2" s="32">
        <f xml:space="preserve"> B2*20/0.0000181206</f>
        <v>3311148.6374623356</v>
      </c>
      <c r="D2" s="33">
        <f>C2/2</f>
        <v>1655574.3187311678</v>
      </c>
      <c r="E2" s="23">
        <v>2.876514031205785E-2</v>
      </c>
      <c r="F2" s="29">
        <v>5.8580049092955724E-4</v>
      </c>
      <c r="G2" s="29">
        <v>5.8580049092948232E-4</v>
      </c>
      <c r="H2" s="29">
        <v>2.514952664968288E-4</v>
      </c>
      <c r="I2" s="29">
        <v>3.5019573483979706E-4</v>
      </c>
      <c r="J2" s="29">
        <v>1.5704074914424572E-4</v>
      </c>
      <c r="K2" s="27">
        <v>-0.21281640719348768</v>
      </c>
      <c r="L2" s="27">
        <v>-8.2536788310220183E-2</v>
      </c>
      <c r="M2" s="27">
        <v>-8.2536788310880363E-2</v>
      </c>
      <c r="N2" s="27">
        <v>-0.107160016826014</v>
      </c>
      <c r="O2" s="27">
        <v>-0.16314222583689403</v>
      </c>
      <c r="P2" s="28">
        <v>-0.10538338366815594</v>
      </c>
    </row>
    <row r="3" spans="1:33" x14ac:dyDescent="0.2">
      <c r="A3" s="1" t="s">
        <v>25</v>
      </c>
      <c r="B3" s="31">
        <v>15</v>
      </c>
      <c r="C3" s="32">
        <f t="shared" ref="C3:C4" si="0" xml:space="preserve"> B3*20/0.0000181206</f>
        <v>16555743.187311677</v>
      </c>
      <c r="D3" s="33">
        <f t="shared" ref="D3:D4" si="1">C3/2</f>
        <v>8277871.5936558386</v>
      </c>
      <c r="E3" s="23">
        <v>2.8075218303215861E-2</v>
      </c>
      <c r="F3" s="29">
        <v>4.6814869364233605E-4</v>
      </c>
      <c r="G3" s="29">
        <v>4.6814869364248605E-4</v>
      </c>
      <c r="H3" s="29">
        <v>2.822145348469182E-4</v>
      </c>
      <c r="I3" s="29">
        <v>3.4972402207319699E-4</v>
      </c>
      <c r="J3" s="29">
        <v>2.6412768116634578E-4</v>
      </c>
      <c r="K3" s="27">
        <v>-0.19347211288342972</v>
      </c>
      <c r="L3" s="27">
        <v>-0.15675053483872664</v>
      </c>
      <c r="M3" s="27">
        <v>-0.15675053483715171</v>
      </c>
      <c r="N3" s="27">
        <v>-0.30832708612345511</v>
      </c>
      <c r="O3" s="27">
        <v>-0.16799862060390786</v>
      </c>
      <c r="P3" s="28">
        <v>-0.17479658625102179</v>
      </c>
    </row>
    <row r="4" spans="1:33" x14ac:dyDescent="0.2">
      <c r="A4" s="4" t="s">
        <v>26</v>
      </c>
      <c r="B4" s="31">
        <v>25</v>
      </c>
      <c r="C4" s="32">
        <f t="shared" si="0"/>
        <v>27592905.312186129</v>
      </c>
      <c r="D4" s="33">
        <f t="shared" si="1"/>
        <v>13796452.656093065</v>
      </c>
      <c r="E4" s="23">
        <v>2.389617649401048E-2</v>
      </c>
      <c r="F4" s="29">
        <v>6.4451029729818688E-4</v>
      </c>
      <c r="G4" s="29">
        <v>6.4451029729977382E-4</v>
      </c>
      <c r="H4" s="29">
        <v>2.699506379478434E-4</v>
      </c>
      <c r="I4" s="29">
        <v>-1.9507427723011943E-2</v>
      </c>
      <c r="J4" s="29">
        <v>1.9821668763615663E-3</v>
      </c>
      <c r="K4" s="27">
        <v>-5.2423867721906221E-2</v>
      </c>
      <c r="L4" s="27">
        <v>-0.15949758091067026</v>
      </c>
      <c r="M4" s="27">
        <v>-0.15949758091101013</v>
      </c>
      <c r="N4" s="27">
        <v>-0.48050447506613264</v>
      </c>
      <c r="O4" s="27">
        <v>-0.17086083150214459</v>
      </c>
      <c r="P4" s="28">
        <v>-0.18813023688513333</v>
      </c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</row>
    <row r="5" spans="1:33" x14ac:dyDescent="0.2">
      <c r="A5" s="5"/>
      <c r="B5" s="21"/>
      <c r="C5" s="34"/>
      <c r="D5" s="34"/>
      <c r="E5" s="34"/>
      <c r="F5" s="34"/>
      <c r="G5" s="21"/>
      <c r="H5" s="35"/>
      <c r="I5" s="35"/>
      <c r="J5" s="35"/>
      <c r="K5" s="35"/>
      <c r="L5" s="35"/>
      <c r="M5" s="20"/>
    </row>
    <row r="6" spans="1:33" x14ac:dyDescent="0.2">
      <c r="B6" s="18" t="s">
        <v>0</v>
      </c>
      <c r="C6" s="18" t="s">
        <v>1</v>
      </c>
      <c r="D6" s="18" t="s">
        <v>2</v>
      </c>
      <c r="E6" s="18" t="s">
        <v>3</v>
      </c>
      <c r="F6" s="18" t="s">
        <v>4</v>
      </c>
      <c r="G6" s="18" t="s">
        <v>5</v>
      </c>
      <c r="H6" s="15" t="s">
        <v>6</v>
      </c>
      <c r="I6" s="15" t="s">
        <v>7</v>
      </c>
      <c r="J6" s="15" t="s">
        <v>8</v>
      </c>
      <c r="K6" s="15" t="s">
        <v>9</v>
      </c>
      <c r="L6" s="15" t="s">
        <v>10</v>
      </c>
      <c r="M6" s="15" t="s">
        <v>11</v>
      </c>
      <c r="N6" s="6" t="s">
        <v>22</v>
      </c>
    </row>
    <row r="7" spans="1:33" x14ac:dyDescent="0.2">
      <c r="A7" s="2" t="s">
        <v>19</v>
      </c>
      <c r="B7" s="23">
        <v>2.2877176733686149E-2</v>
      </c>
      <c r="C7" s="29">
        <v>5.3675439318445338E-4</v>
      </c>
      <c r="D7" s="29">
        <v>5.3675439318417973E-4</v>
      </c>
      <c r="E7" s="29">
        <v>2.1182157684495202E-4</v>
      </c>
      <c r="F7" s="29">
        <v>3.3617222750559816E-4</v>
      </c>
      <c r="G7" s="29">
        <v>1.5032219508323086E-4</v>
      </c>
      <c r="H7" s="27">
        <v>-1.0216743000146824E-2</v>
      </c>
      <c r="I7" s="27">
        <v>1.2966948050460727E-3</v>
      </c>
      <c r="J7" s="27">
        <v>1.2966948047079929E-3</v>
      </c>
      <c r="K7" s="27">
        <v>6.0066839516197977E-2</v>
      </c>
      <c r="L7" s="27">
        <v>-0.12823249750883858</v>
      </c>
      <c r="M7" s="28">
        <v>-6.5399067996210425E-2</v>
      </c>
    </row>
    <row r="8" spans="1:33" x14ac:dyDescent="0.2">
      <c r="A8" s="1" t="s">
        <v>20</v>
      </c>
      <c r="B8" s="23">
        <v>2.2866710313843679E-2</v>
      </c>
      <c r="C8" s="29">
        <v>4.1668633833561342E-4</v>
      </c>
      <c r="D8" s="29">
        <v>4.1668633833582684E-4</v>
      </c>
      <c r="E8" s="29">
        <v>2.1081774571740384E-4</v>
      </c>
      <c r="F8" s="29">
        <v>3.2533114161934211E-4</v>
      </c>
      <c r="G8" s="29">
        <v>2.4435897348884538E-4</v>
      </c>
      <c r="H8" s="27">
        <v>-9.763705069520354E-3</v>
      </c>
      <c r="I8" s="27">
        <v>-5.2606003098929169E-2</v>
      </c>
      <c r="J8" s="27">
        <v>-5.2606003097341439E-2</v>
      </c>
      <c r="K8" s="27">
        <v>-7.4081031501291292E-2</v>
      </c>
      <c r="L8" s="27">
        <v>-0.10561630428450197</v>
      </c>
      <c r="M8" s="28">
        <v>-0.10803740475681882</v>
      </c>
    </row>
    <row r="9" spans="1:33" x14ac:dyDescent="0.2">
      <c r="A9" s="1" t="s">
        <v>21</v>
      </c>
      <c r="B9" s="23">
        <v>2.28599534825898E-2</v>
      </c>
      <c r="C9" s="29">
        <v>5.722780601358561E-4</v>
      </c>
      <c r="D9" s="29">
        <v>5.7227806013735003E-4</v>
      </c>
      <c r="E9" s="29">
        <v>1.592134422582649E-4</v>
      </c>
      <c r="F9" s="29">
        <v>-1.8053739643246362E-2</v>
      </c>
      <c r="G9" s="29">
        <v>1.8163046420652247E-3</v>
      </c>
      <c r="H9" s="27">
        <v>-9.4710159548462257E-3</v>
      </c>
      <c r="I9" s="27">
        <v>-5.3410393055241014E-2</v>
      </c>
      <c r="J9" s="27">
        <v>-5.3410393055764109E-2</v>
      </c>
      <c r="K9" s="27">
        <v>-0.11918148130066325</v>
      </c>
      <c r="L9" s="27">
        <v>-0.10409850139604013</v>
      </c>
      <c r="M9" s="28">
        <v>-0.11399149950088032</v>
      </c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</row>
    <row r="10" spans="1:33" x14ac:dyDescent="0.2"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</row>
    <row r="11" spans="1:33" x14ac:dyDescent="0.2"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</row>
    <row r="12" spans="1:33" x14ac:dyDescent="0.2"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</row>
    <row r="13" spans="1:33" x14ac:dyDescent="0.2"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</row>
    <row r="14" spans="1:33" x14ac:dyDescent="0.2"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</row>
    <row r="15" spans="1:33" x14ac:dyDescent="0.2"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Suite2</vt:lpstr>
      <vt:lpstr>Suite5</vt:lpstr>
      <vt:lpstr>Suite3</vt:lpstr>
      <vt:lpstr>Suite4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Anderson</dc:creator>
  <cp:lastModifiedBy>Microsoft Office User</cp:lastModifiedBy>
  <dcterms:created xsi:type="dcterms:W3CDTF">2020-02-20T23:54:22Z</dcterms:created>
  <dcterms:modified xsi:type="dcterms:W3CDTF">2020-05-19T22:08:52Z</dcterms:modified>
</cp:coreProperties>
</file>