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3" sheetId="3" r:id="rId1"/>
    <sheet name="1" sheetId="2" r:id="rId2"/>
  </sheets>
  <definedNames>
    <definedName name="_xlnm.Print_Area" localSheetId="1">'1'!$A$1:$M$53</definedName>
  </definedNames>
  <calcPr calcId="152511"/>
</workbook>
</file>

<file path=xl/calcChain.xml><?xml version="1.0" encoding="utf-8"?>
<calcChain xmlns="http://schemas.openxmlformats.org/spreadsheetml/2006/main">
  <c r="O31" i="3" l="1"/>
  <c r="F41" i="2"/>
  <c r="F40" i="2"/>
  <c r="F39" i="2"/>
  <c r="F38" i="2"/>
  <c r="F37" i="2"/>
  <c r="F36" i="2"/>
  <c r="F35" i="2"/>
  <c r="L29" i="2"/>
  <c r="M29" i="2" s="1"/>
  <c r="J29" i="2"/>
  <c r="L30" i="2" l="1"/>
  <c r="M30" i="2" s="1"/>
  <c r="J3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1" i="2"/>
  <c r="J32" i="2"/>
  <c r="J33" i="2"/>
  <c r="J4" i="2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31" i="2"/>
  <c r="M31" i="2" s="1"/>
  <c r="L32" i="2"/>
  <c r="M32" i="2" s="1"/>
  <c r="L33" i="2"/>
  <c r="M33" i="2" s="1"/>
  <c r="L4" i="2"/>
  <c r="M4" i="2" s="1"/>
  <c r="O32" i="3" l="1"/>
  <c r="O26" i="3" l="1"/>
  <c r="O43" i="3"/>
  <c r="O42" i="3"/>
  <c r="O41" i="3"/>
  <c r="O40" i="3"/>
  <c r="O39" i="3"/>
  <c r="O38" i="3"/>
  <c r="O37" i="3"/>
  <c r="O30" i="3"/>
  <c r="O33" i="3"/>
  <c r="O34" i="3"/>
  <c r="O35" i="3"/>
  <c r="O29" i="3"/>
  <c r="O28" i="3"/>
  <c r="O27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<sst xmlns="http://schemas.openxmlformats.org/spreadsheetml/2006/main" count="363" uniqueCount="77">
  <si>
    <t>Модель</t>
  </si>
  <si>
    <t>L,</t>
  </si>
  <si>
    <t>Довжина мм</t>
  </si>
  <si>
    <t>D,</t>
  </si>
  <si>
    <t>Діаметр робочої поверхні,  мм</t>
  </si>
  <si>
    <t>Кількість шліців</t>
  </si>
  <si>
    <t>Код деталі</t>
  </si>
  <si>
    <t>Ціна, грн</t>
  </si>
  <si>
    <r>
      <t>Z</t>
    </r>
    <r>
      <rPr>
        <i/>
        <sz val="8"/>
        <color theme="1"/>
        <rFont val="Times New Roman"/>
        <family val="1"/>
        <charset val="204"/>
      </rPr>
      <t>1</t>
    </r>
  </si>
  <si>
    <r>
      <t>Z</t>
    </r>
    <r>
      <rPr>
        <i/>
        <sz val="8"/>
        <color theme="1"/>
        <rFont val="Times New Roman"/>
        <family val="1"/>
        <charset val="204"/>
      </rPr>
      <t>2</t>
    </r>
  </si>
  <si>
    <t>лівий</t>
  </si>
  <si>
    <t>правий</t>
  </si>
  <si>
    <t>Івеко</t>
  </si>
  <si>
    <t>Івеко Дейлі</t>
  </si>
  <si>
    <t>Міцубісі Паджеро</t>
  </si>
  <si>
    <t>МR961912</t>
  </si>
  <si>
    <t>МR961913</t>
  </si>
  <si>
    <t>Мерседес МБ100</t>
  </si>
  <si>
    <t>Пежо 106</t>
  </si>
  <si>
    <t>Пежо 205</t>
  </si>
  <si>
    <t>Пежо 206</t>
  </si>
  <si>
    <t>5170А4</t>
  </si>
  <si>
    <t>Пежо Партнер</t>
  </si>
  <si>
    <t>5170А1</t>
  </si>
  <si>
    <t>Рено 5</t>
  </si>
  <si>
    <t>Рено 11</t>
  </si>
  <si>
    <t>-</t>
  </si>
  <si>
    <t>Рено 19</t>
  </si>
  <si>
    <t>Рено Рапід</t>
  </si>
  <si>
    <t xml:space="preserve">Рено Кенго </t>
  </si>
  <si>
    <t>Рено Кенго</t>
  </si>
  <si>
    <t>Рено Кліо</t>
  </si>
  <si>
    <t>Рено Лагуна</t>
  </si>
  <si>
    <t>Рено Сценік</t>
  </si>
  <si>
    <t>Сінтроен  Берлінго</t>
  </si>
  <si>
    <t>Сінтроен Берлінго</t>
  </si>
  <si>
    <t>Форд Кур’єр</t>
  </si>
  <si>
    <t>Хюндай Н 1</t>
  </si>
  <si>
    <t>5150.78</t>
  </si>
  <si>
    <t>5150.80</t>
  </si>
  <si>
    <t>Тойота  Коастер</t>
  </si>
  <si>
    <t>34.5</t>
  </si>
  <si>
    <t>48162(LH)</t>
  </si>
  <si>
    <t>48161(RH)</t>
  </si>
  <si>
    <t>Кіа   K2700</t>
  </si>
  <si>
    <t>% накрутка</t>
  </si>
  <si>
    <t>ЗАРОБІТОК</t>
  </si>
  <si>
    <t>Ціна для клієнта</t>
  </si>
  <si>
    <r>
      <t>Ключ балонний з воротк</t>
    </r>
    <r>
      <rPr>
        <b/>
        <i/>
        <sz val="12"/>
        <color rgb="FF000000"/>
        <rFont val="Times New Roman"/>
        <family val="1"/>
        <charset val="204"/>
      </rPr>
      <t xml:space="preserve">ом 27х30, 30х32, 32х33 </t>
    </r>
  </si>
  <si>
    <t xml:space="preserve">Палець ступиці Рено Канго </t>
  </si>
  <si>
    <r>
      <t>Палець балочний</t>
    </r>
    <r>
      <rPr>
        <b/>
        <i/>
        <sz val="11"/>
        <color rgb="FF000000"/>
        <rFont val="Times New Roman"/>
        <family val="1"/>
        <charset val="204"/>
      </rPr>
      <t>Пежо 407</t>
    </r>
    <r>
      <rPr>
        <sz val="11"/>
        <color theme="1"/>
        <rFont val="Calibri"/>
        <family val="2"/>
        <charset val="204"/>
        <scheme val="minor"/>
      </rPr>
      <t/>
    </r>
  </si>
  <si>
    <t xml:space="preserve">Палець балочний Пежо 306 </t>
  </si>
  <si>
    <t xml:space="preserve">Палець балочний Пежо  206 </t>
  </si>
  <si>
    <t xml:space="preserve">Ціна, грн (дві й більше деталей) </t>
  </si>
  <si>
    <t>Ціна для клієнта в грн.</t>
  </si>
  <si>
    <r>
      <t xml:space="preserve">Палець балочний </t>
    </r>
    <r>
      <rPr>
        <b/>
        <i/>
        <sz val="11"/>
        <color rgb="FF000000"/>
        <rFont val="Times New Roman"/>
        <family val="1"/>
        <charset val="204"/>
      </rPr>
      <t>Сінтроен  Берлінго</t>
    </r>
  </si>
  <si>
    <r>
      <t>Палець балочний</t>
    </r>
    <r>
      <rPr>
        <b/>
        <i/>
        <sz val="11"/>
        <color rgb="FF000000"/>
        <rFont val="Times New Roman"/>
        <family val="1"/>
        <charset val="204"/>
      </rPr>
      <t>Пежо Партнер</t>
    </r>
    <r>
      <rPr>
        <sz val="11"/>
        <color theme="1"/>
        <rFont val="Calibri"/>
        <family val="2"/>
        <charset val="204"/>
        <scheme val="minor"/>
      </rPr>
      <t/>
    </r>
  </si>
  <si>
    <t>Торсіони(Renault,Peugeot,Citroën,Iveco,Mitsubishi,Mercedes-Benz)</t>
  </si>
  <si>
    <t xml:space="preserve">          </t>
  </si>
  <si>
    <t>54110-4А200L</t>
  </si>
  <si>
    <t>54120-4А200R</t>
  </si>
  <si>
    <t>Торсіони</t>
  </si>
  <si>
    <t>,</t>
  </si>
  <si>
    <r>
      <t>Z</t>
    </r>
    <r>
      <rPr>
        <b/>
        <i/>
        <sz val="8"/>
        <color theme="1"/>
        <rFont val="Times New Roman"/>
        <family val="1"/>
        <charset val="204"/>
      </rPr>
      <t>1</t>
    </r>
  </si>
  <si>
    <r>
      <t>Z</t>
    </r>
    <r>
      <rPr>
        <b/>
        <i/>
        <sz val="8"/>
        <color theme="1"/>
        <rFont val="Times New Roman"/>
        <family val="1"/>
        <charset val="204"/>
      </rPr>
      <t>2</t>
    </r>
  </si>
  <si>
    <t xml:space="preserve"> грн. Вишлю новою поштою, або Інтаймом</t>
  </si>
  <si>
    <t>Каркас ліжка 900*1900</t>
  </si>
  <si>
    <t>Каркас ліжка 1200*1900</t>
  </si>
  <si>
    <t>Каркас ліжка 1400*1900</t>
  </si>
  <si>
    <t>Каркас ліжка 1600*1900</t>
  </si>
  <si>
    <t>Каркас ліжка 800*2000</t>
  </si>
  <si>
    <t>Каркас ліжка 900*2000</t>
  </si>
  <si>
    <t>Каркас ліжка 1200*2000</t>
  </si>
  <si>
    <t>Каркас ліжка 1400*2000</t>
  </si>
  <si>
    <t>Каркас ліжка 1600*2000</t>
  </si>
  <si>
    <t>Каркас ліжка 1800*2000</t>
  </si>
  <si>
    <t>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</si>
</sst>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4"/>
      <color rgb="FF45474C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wrapText="1"/>
    </xf>
    <xf numFmtId="9" fontId="0" fillId="2" borderId="14" xfId="0" applyNumberFormat="1" applyFill="1" applyBorder="1" applyAlignment="1">
      <alignment horizontal="center"/>
    </xf>
    <xf numFmtId="9" fontId="0" fillId="2" borderId="16" xfId="0" applyNumberForma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/>
    </xf>
    <xf numFmtId="0" fontId="3" fillId="0" borderId="8" xfId="0" applyFont="1" applyBorder="1" applyAlignment="1">
      <alignment horizontal="center" vertical="center" wrapText="1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13" fillId="0" borderId="0" xfId="0" applyFont="1"/>
    <xf numFmtId="0" fontId="14" fillId="0" borderId="5" xfId="0" applyFont="1" applyBorder="1" applyAlignment="1">
      <alignment horizontal="center" vertical="center" wrapText="1"/>
    </xf>
    <xf numFmtId="9" fontId="13" fillId="0" borderId="5" xfId="0" applyNumberFormat="1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1" fontId="6" fillId="0" borderId="18" xfId="0" applyNumberFormat="1" applyFont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9" fontId="13" fillId="2" borderId="14" xfId="0" applyNumberFormat="1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9" fontId="13" fillId="2" borderId="16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9" fontId="13" fillId="2" borderId="18" xfId="0" applyNumberFormat="1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7" fillId="0" borderId="16" xfId="0" applyFont="1" applyBorder="1" applyAlignment="1">
      <alignment horizontal="left" vertical="center"/>
    </xf>
    <xf numFmtId="0" fontId="0" fillId="0" borderId="36" xfId="0" applyBorder="1" applyAlignment="1">
      <alignment horizontal="left"/>
    </xf>
    <xf numFmtId="0" fontId="0" fillId="2" borderId="3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0" fillId="2" borderId="40" xfId="0" applyFill="1" applyBorder="1" applyAlignment="1">
      <alignment horizontal="center"/>
    </xf>
    <xf numFmtId="0" fontId="13" fillId="2" borderId="41" xfId="0" applyFont="1" applyFill="1" applyBorder="1" applyAlignment="1">
      <alignment horizontal="center" vertical="center"/>
    </xf>
    <xf numFmtId="0" fontId="0" fillId="0" borderId="0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9" fontId="0" fillId="2" borderId="43" xfId="0" applyNumberForma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9" fontId="0" fillId="2" borderId="45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9" fontId="0" fillId="2" borderId="42" xfId="0" applyNumberFormat="1" applyFill="1" applyBorder="1" applyAlignment="1">
      <alignment horizontal="center"/>
    </xf>
    <xf numFmtId="16" fontId="10" fillId="0" borderId="8" xfId="0" applyNumberFormat="1" applyFont="1" applyBorder="1" applyAlignment="1">
      <alignment horizontal="center" vertical="center" wrapText="1"/>
    </xf>
    <xf numFmtId="11" fontId="10" fillId="0" borderId="8" xfId="0" applyNumberFormat="1" applyFont="1" applyBorder="1" applyAlignment="1">
      <alignment horizontal="center" vertical="center" wrapText="1"/>
    </xf>
    <xf numFmtId="9" fontId="0" fillId="2" borderId="13" xfId="0" applyNumberFormat="1" applyFill="1" applyBorder="1" applyAlignment="1">
      <alignment horizontal="center"/>
    </xf>
    <xf numFmtId="0" fontId="13" fillId="2" borderId="4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3" fillId="0" borderId="3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left" vertical="center"/>
    </xf>
    <xf numFmtId="0" fontId="17" fillId="3" borderId="33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17" fillId="3" borderId="4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3"/>
  <sheetViews>
    <sheetView tabSelected="1" workbookViewId="0">
      <selection activeCell="I9" sqref="I9"/>
    </sheetView>
  </sheetViews>
  <sheetFormatPr defaultRowHeight="15" x14ac:dyDescent="0.25"/>
  <cols>
    <col min="2" max="2" width="4.7109375" customWidth="1"/>
    <col min="3" max="3" width="31.85546875" customWidth="1"/>
    <col min="4" max="7" width="9.140625" hidden="1" customWidth="1"/>
    <col min="9" max="9" width="13.7109375" bestFit="1" customWidth="1"/>
    <col min="10" max="10" width="13.7109375" customWidth="1"/>
    <col min="11" max="11" width="13.85546875" bestFit="1" customWidth="1"/>
    <col min="12" max="14" width="9.140625" hidden="1" customWidth="1"/>
    <col min="15" max="15" width="11.140625" hidden="1" customWidth="1"/>
  </cols>
  <sheetData>
    <row r="3" spans="1:18" ht="15.75" thickBot="1" x14ac:dyDescent="0.3"/>
    <row r="4" spans="1:18" ht="90.75" thickBot="1" x14ac:dyDescent="0.3">
      <c r="C4" s="10" t="s">
        <v>57</v>
      </c>
      <c r="D4" s="4" t="s">
        <v>1</v>
      </c>
      <c r="E4" s="16" t="s">
        <v>3</v>
      </c>
      <c r="F4" s="108" t="s">
        <v>5</v>
      </c>
      <c r="G4" s="109"/>
      <c r="H4" s="28"/>
      <c r="I4" s="108" t="s">
        <v>6</v>
      </c>
      <c r="J4" s="110"/>
      <c r="K4" s="109"/>
      <c r="L4" s="16" t="s">
        <v>7</v>
      </c>
      <c r="M4" s="16" t="s">
        <v>53</v>
      </c>
      <c r="N4" s="12" t="s">
        <v>45</v>
      </c>
      <c r="O4" s="8" t="s">
        <v>46</v>
      </c>
      <c r="P4" s="26"/>
      <c r="Q4" s="9" t="s">
        <v>54</v>
      </c>
    </row>
    <row r="5" spans="1:18" ht="31.5" customHeight="1" thickBot="1" x14ac:dyDescent="0.3">
      <c r="C5" s="10" t="s">
        <v>0</v>
      </c>
      <c r="D5" s="4" t="s">
        <v>2</v>
      </c>
      <c r="E5" s="5" t="s">
        <v>4</v>
      </c>
      <c r="F5" s="6" t="s">
        <v>8</v>
      </c>
      <c r="G5" s="6" t="s">
        <v>9</v>
      </c>
      <c r="H5" s="6"/>
      <c r="I5" s="16" t="s">
        <v>10</v>
      </c>
      <c r="J5" s="25"/>
      <c r="K5" s="16" t="s">
        <v>11</v>
      </c>
      <c r="L5" s="7"/>
      <c r="M5" s="7"/>
      <c r="N5" s="12" t="s">
        <v>45</v>
      </c>
      <c r="O5" s="8" t="s">
        <v>46</v>
      </c>
      <c r="P5" s="26"/>
      <c r="Q5" s="9" t="s">
        <v>47</v>
      </c>
    </row>
    <row r="6" spans="1:18" ht="15.75" thickBot="1" x14ac:dyDescent="0.3">
      <c r="A6" t="s">
        <v>61</v>
      </c>
      <c r="B6" t="s">
        <v>62</v>
      </c>
      <c r="C6" s="17" t="s">
        <v>12</v>
      </c>
      <c r="D6" s="18">
        <v>1540</v>
      </c>
      <c r="E6" s="18">
        <v>33</v>
      </c>
      <c r="F6" s="18">
        <v>35</v>
      </c>
      <c r="G6" s="18">
        <v>35</v>
      </c>
      <c r="H6" s="18" t="s">
        <v>26</v>
      </c>
      <c r="I6" s="18">
        <v>60170737</v>
      </c>
      <c r="J6" s="18" t="s">
        <v>26</v>
      </c>
      <c r="K6" s="18">
        <v>60170736</v>
      </c>
      <c r="L6" s="18">
        <v>2490</v>
      </c>
      <c r="M6" s="19">
        <v>2350</v>
      </c>
      <c r="N6" s="13">
        <v>0.25</v>
      </c>
      <c r="O6" s="3">
        <f>M6*N6</f>
        <v>587.5</v>
      </c>
      <c r="P6" s="18" t="s">
        <v>26</v>
      </c>
      <c r="Q6" s="94">
        <v>2928</v>
      </c>
      <c r="R6" t="s">
        <v>65</v>
      </c>
    </row>
    <row r="7" spans="1:18" ht="15.75" thickBot="1" x14ac:dyDescent="0.3">
      <c r="A7" t="s">
        <v>61</v>
      </c>
      <c r="B7" t="s">
        <v>62</v>
      </c>
      <c r="C7" s="17" t="s">
        <v>13</v>
      </c>
      <c r="D7" s="18">
        <v>1297</v>
      </c>
      <c r="E7" s="18">
        <v>27</v>
      </c>
      <c r="F7" s="18">
        <v>29</v>
      </c>
      <c r="G7" s="18">
        <v>29</v>
      </c>
      <c r="H7" s="18" t="s">
        <v>26</v>
      </c>
      <c r="I7" s="18">
        <v>93811175</v>
      </c>
      <c r="J7" s="18" t="s">
        <v>26</v>
      </c>
      <c r="K7" s="18">
        <v>93811176</v>
      </c>
      <c r="L7" s="18">
        <v>875</v>
      </c>
      <c r="M7" s="19">
        <v>850</v>
      </c>
      <c r="N7" s="13">
        <v>0.25</v>
      </c>
      <c r="O7" s="2">
        <f t="shared" ref="O7:O29" si="0">M7*N7</f>
        <v>212.5</v>
      </c>
      <c r="P7" s="18" t="s">
        <v>26</v>
      </c>
      <c r="Q7" s="94">
        <v>1092</v>
      </c>
      <c r="R7" t="s">
        <v>65</v>
      </c>
    </row>
    <row r="8" spans="1:18" ht="15.75" thickBot="1" x14ac:dyDescent="0.3">
      <c r="A8" t="s">
        <v>61</v>
      </c>
      <c r="B8" t="s">
        <v>62</v>
      </c>
      <c r="C8" s="17" t="s">
        <v>13</v>
      </c>
      <c r="D8" s="18">
        <v>1297</v>
      </c>
      <c r="E8" s="18">
        <v>29</v>
      </c>
      <c r="F8" s="18">
        <v>29</v>
      </c>
      <c r="G8" s="18">
        <v>29</v>
      </c>
      <c r="H8" s="18" t="s">
        <v>26</v>
      </c>
      <c r="I8" s="18">
        <v>93812733</v>
      </c>
      <c r="J8" s="18" t="s">
        <v>26</v>
      </c>
      <c r="K8" s="18">
        <v>93812734</v>
      </c>
      <c r="L8" s="18">
        <v>875</v>
      </c>
      <c r="M8" s="19">
        <v>850</v>
      </c>
      <c r="N8" s="13">
        <v>0.25</v>
      </c>
      <c r="O8" s="2">
        <f t="shared" si="0"/>
        <v>212.5</v>
      </c>
      <c r="P8" s="18" t="s">
        <v>26</v>
      </c>
      <c r="Q8" s="94">
        <v>1092</v>
      </c>
      <c r="R8" t="s">
        <v>65</v>
      </c>
    </row>
    <row r="9" spans="1:18" ht="15.75" thickBot="1" x14ac:dyDescent="0.3">
      <c r="A9" t="s">
        <v>61</v>
      </c>
      <c r="B9" t="s">
        <v>62</v>
      </c>
      <c r="C9" s="17" t="s">
        <v>13</v>
      </c>
      <c r="D9" s="18">
        <v>1297</v>
      </c>
      <c r="E9" s="18">
        <v>31</v>
      </c>
      <c r="F9" s="18">
        <v>33</v>
      </c>
      <c r="G9" s="18">
        <v>33</v>
      </c>
      <c r="H9" s="18" t="s">
        <v>26</v>
      </c>
      <c r="I9" s="18">
        <v>93810229</v>
      </c>
      <c r="J9" s="18" t="s">
        <v>26</v>
      </c>
      <c r="K9" s="18">
        <v>93810228</v>
      </c>
      <c r="L9" s="18">
        <v>930</v>
      </c>
      <c r="M9" s="19">
        <v>890</v>
      </c>
      <c r="N9" s="13">
        <v>0.25</v>
      </c>
      <c r="O9" s="2">
        <f t="shared" si="0"/>
        <v>222.5</v>
      </c>
      <c r="P9" s="18" t="s">
        <v>26</v>
      </c>
      <c r="Q9" s="99">
        <v>1176</v>
      </c>
      <c r="R9" t="s">
        <v>65</v>
      </c>
    </row>
    <row r="10" spans="1:18" ht="15.75" thickBot="1" x14ac:dyDescent="0.3">
      <c r="A10" t="s">
        <v>61</v>
      </c>
      <c r="B10" t="s">
        <v>62</v>
      </c>
      <c r="C10" s="17" t="s">
        <v>14</v>
      </c>
      <c r="D10" s="18">
        <v>1309</v>
      </c>
      <c r="E10" s="18">
        <v>27</v>
      </c>
      <c r="F10" s="18">
        <v>39</v>
      </c>
      <c r="G10" s="18">
        <v>40</v>
      </c>
      <c r="H10" s="18" t="s">
        <v>26</v>
      </c>
      <c r="I10" s="18" t="s">
        <v>15</v>
      </c>
      <c r="J10" s="18" t="s">
        <v>26</v>
      </c>
      <c r="K10" s="18" t="s">
        <v>16</v>
      </c>
      <c r="L10" s="18">
        <v>2170</v>
      </c>
      <c r="M10" s="19">
        <v>1990</v>
      </c>
      <c r="N10" s="13">
        <v>0.25</v>
      </c>
      <c r="O10" s="2">
        <f t="shared" si="0"/>
        <v>497.5</v>
      </c>
      <c r="P10" s="18" t="s">
        <v>26</v>
      </c>
      <c r="Q10" s="94">
        <v>2784</v>
      </c>
      <c r="R10" t="s">
        <v>65</v>
      </c>
    </row>
    <row r="11" spans="1:18" ht="15.75" thickBot="1" x14ac:dyDescent="0.3">
      <c r="A11" t="s">
        <v>61</v>
      </c>
      <c r="B11" t="s">
        <v>62</v>
      </c>
      <c r="C11" s="17" t="s">
        <v>17</v>
      </c>
      <c r="D11" s="18">
        <v>1100</v>
      </c>
      <c r="E11" s="18">
        <v>26</v>
      </c>
      <c r="F11" s="18">
        <v>36</v>
      </c>
      <c r="G11" s="18">
        <v>40</v>
      </c>
      <c r="H11" s="18" t="s">
        <v>26</v>
      </c>
      <c r="I11" s="18">
        <v>6313231065</v>
      </c>
      <c r="J11" s="18" t="s">
        <v>26</v>
      </c>
      <c r="K11" s="18">
        <v>6313231165</v>
      </c>
      <c r="L11" s="18">
        <v>1200</v>
      </c>
      <c r="M11" s="19">
        <v>1100</v>
      </c>
      <c r="N11" s="13">
        <v>0.25</v>
      </c>
      <c r="O11" s="2">
        <f t="shared" si="0"/>
        <v>275</v>
      </c>
      <c r="P11" s="18" t="s">
        <v>26</v>
      </c>
      <c r="Q11" s="94">
        <v>1536</v>
      </c>
      <c r="R11" t="s">
        <v>65</v>
      </c>
    </row>
    <row r="12" spans="1:18" ht="15.75" thickBot="1" x14ac:dyDescent="0.3">
      <c r="A12" t="s">
        <v>61</v>
      </c>
      <c r="B12" t="s">
        <v>62</v>
      </c>
      <c r="C12" s="17" t="s">
        <v>18</v>
      </c>
      <c r="D12" s="18">
        <v>965</v>
      </c>
      <c r="E12" s="18">
        <v>19</v>
      </c>
      <c r="F12" s="18">
        <v>30</v>
      </c>
      <c r="G12" s="18">
        <v>32</v>
      </c>
      <c r="H12" s="18" t="s">
        <v>26</v>
      </c>
      <c r="I12" s="18">
        <v>505150</v>
      </c>
      <c r="J12" s="18" t="s">
        <v>26</v>
      </c>
      <c r="K12" s="18">
        <v>505152</v>
      </c>
      <c r="L12" s="18">
        <v>1020</v>
      </c>
      <c r="M12" s="19">
        <v>930</v>
      </c>
      <c r="N12" s="13">
        <v>0.25</v>
      </c>
      <c r="O12" s="2">
        <f t="shared" si="0"/>
        <v>232.5</v>
      </c>
      <c r="P12" s="18" t="s">
        <v>26</v>
      </c>
      <c r="Q12" s="94">
        <v>1308</v>
      </c>
      <c r="R12" t="s">
        <v>65</v>
      </c>
    </row>
    <row r="13" spans="1:18" ht="15.75" thickBot="1" x14ac:dyDescent="0.3">
      <c r="A13" t="s">
        <v>61</v>
      </c>
      <c r="B13" t="s">
        <v>62</v>
      </c>
      <c r="C13" s="17" t="s">
        <v>19</v>
      </c>
      <c r="D13" s="18">
        <v>990</v>
      </c>
      <c r="E13" s="18">
        <v>18.5</v>
      </c>
      <c r="F13" s="18">
        <v>30</v>
      </c>
      <c r="G13" s="18">
        <v>32</v>
      </c>
      <c r="H13" s="18" t="s">
        <v>26</v>
      </c>
      <c r="I13" s="18">
        <v>515014</v>
      </c>
      <c r="J13" s="18" t="s">
        <v>26</v>
      </c>
      <c r="K13" s="18">
        <v>515015</v>
      </c>
      <c r="L13" s="18">
        <v>1080</v>
      </c>
      <c r="M13" s="19">
        <v>990</v>
      </c>
      <c r="N13" s="13">
        <v>0.25</v>
      </c>
      <c r="O13" s="2">
        <f t="shared" si="0"/>
        <v>247.5</v>
      </c>
      <c r="P13" s="18" t="s">
        <v>26</v>
      </c>
      <c r="Q13" s="94">
        <v>1380</v>
      </c>
      <c r="R13" t="s">
        <v>65</v>
      </c>
    </row>
    <row r="14" spans="1:18" ht="15.75" thickBot="1" x14ac:dyDescent="0.3">
      <c r="A14" t="s">
        <v>61</v>
      </c>
      <c r="B14" t="s">
        <v>62</v>
      </c>
      <c r="C14" s="17" t="s">
        <v>20</v>
      </c>
      <c r="D14" s="18">
        <v>1155</v>
      </c>
      <c r="E14" s="18">
        <v>19.5</v>
      </c>
      <c r="F14" s="18">
        <v>30</v>
      </c>
      <c r="G14" s="18">
        <v>32</v>
      </c>
      <c r="H14" s="18" t="s">
        <v>26</v>
      </c>
      <c r="I14" s="18" t="s">
        <v>21</v>
      </c>
      <c r="J14" s="18" t="s">
        <v>26</v>
      </c>
      <c r="K14" s="18" t="s">
        <v>21</v>
      </c>
      <c r="L14" s="18">
        <v>1150</v>
      </c>
      <c r="M14" s="19">
        <v>1060</v>
      </c>
      <c r="N14" s="13">
        <v>0.25</v>
      </c>
      <c r="O14" s="2">
        <f t="shared" si="0"/>
        <v>265</v>
      </c>
      <c r="P14" s="18" t="s">
        <v>26</v>
      </c>
      <c r="Q14" s="94">
        <v>1476</v>
      </c>
      <c r="R14" t="s">
        <v>65</v>
      </c>
    </row>
    <row r="15" spans="1:18" ht="15.75" thickBot="1" x14ac:dyDescent="0.3">
      <c r="A15" t="s">
        <v>61</v>
      </c>
      <c r="B15" t="s">
        <v>62</v>
      </c>
      <c r="C15" s="17" t="s">
        <v>22</v>
      </c>
      <c r="D15" s="18">
        <v>1030</v>
      </c>
      <c r="E15" s="18">
        <v>21</v>
      </c>
      <c r="F15" s="18">
        <v>30</v>
      </c>
      <c r="G15" s="18">
        <v>32</v>
      </c>
      <c r="H15" s="18" t="s">
        <v>26</v>
      </c>
      <c r="I15" s="18">
        <v>515063</v>
      </c>
      <c r="J15" s="18" t="s">
        <v>26</v>
      </c>
      <c r="K15" s="18">
        <v>515066</v>
      </c>
      <c r="L15" s="18">
        <v>830</v>
      </c>
      <c r="M15" s="19">
        <v>780</v>
      </c>
      <c r="N15" s="13">
        <v>0.25</v>
      </c>
      <c r="O15" s="2">
        <f t="shared" si="0"/>
        <v>195</v>
      </c>
      <c r="P15" s="18" t="s">
        <v>26</v>
      </c>
      <c r="Q15" s="94">
        <v>1014</v>
      </c>
      <c r="R15" t="s">
        <v>65</v>
      </c>
    </row>
    <row r="16" spans="1:18" ht="15.75" thickBot="1" x14ac:dyDescent="0.3">
      <c r="A16" t="s">
        <v>61</v>
      </c>
      <c r="B16" t="s">
        <v>62</v>
      </c>
      <c r="C16" s="17" t="s">
        <v>22</v>
      </c>
      <c r="D16" s="18">
        <v>1195</v>
      </c>
      <c r="E16" s="18">
        <v>21</v>
      </c>
      <c r="F16" s="18">
        <v>30</v>
      </c>
      <c r="G16" s="18">
        <v>32</v>
      </c>
      <c r="H16" s="18" t="s">
        <v>26</v>
      </c>
      <c r="I16" s="18" t="s">
        <v>23</v>
      </c>
      <c r="J16" s="18" t="s">
        <v>26</v>
      </c>
      <c r="K16" s="18" t="s">
        <v>23</v>
      </c>
      <c r="L16" s="18">
        <v>840</v>
      </c>
      <c r="M16" s="19">
        <v>790</v>
      </c>
      <c r="N16" s="13">
        <v>0.25</v>
      </c>
      <c r="O16" s="2">
        <f t="shared" si="0"/>
        <v>197.5</v>
      </c>
      <c r="P16" s="18" t="s">
        <v>26</v>
      </c>
      <c r="Q16" s="94">
        <v>1032</v>
      </c>
      <c r="R16" t="s">
        <v>65</v>
      </c>
    </row>
    <row r="17" spans="1:18" ht="15.75" thickBot="1" x14ac:dyDescent="0.3">
      <c r="A17" t="s">
        <v>61</v>
      </c>
      <c r="B17" t="s">
        <v>62</v>
      </c>
      <c r="C17" s="17" t="s">
        <v>24</v>
      </c>
      <c r="D17" s="18">
        <v>580</v>
      </c>
      <c r="E17" s="18">
        <v>18</v>
      </c>
      <c r="F17" s="18">
        <v>26</v>
      </c>
      <c r="G17" s="18">
        <v>27</v>
      </c>
      <c r="H17" s="18" t="s">
        <v>26</v>
      </c>
      <c r="I17" s="18">
        <v>7700758984</v>
      </c>
      <c r="J17" s="18" t="s">
        <v>26</v>
      </c>
      <c r="K17" s="18">
        <v>770078985</v>
      </c>
      <c r="L17" s="18">
        <v>715</v>
      </c>
      <c r="M17" s="19">
        <v>650</v>
      </c>
      <c r="N17" s="13">
        <v>0.25</v>
      </c>
      <c r="O17" s="2">
        <f t="shared" si="0"/>
        <v>162.5</v>
      </c>
      <c r="P17" s="18" t="s">
        <v>26</v>
      </c>
      <c r="Q17" s="94">
        <v>918</v>
      </c>
      <c r="R17" t="s">
        <v>65</v>
      </c>
    </row>
    <row r="18" spans="1:18" ht="15.75" thickBot="1" x14ac:dyDescent="0.3">
      <c r="A18" t="s">
        <v>61</v>
      </c>
      <c r="B18" t="s">
        <v>62</v>
      </c>
      <c r="C18" s="17" t="s">
        <v>25</v>
      </c>
      <c r="D18" s="18">
        <v>650</v>
      </c>
      <c r="E18" s="18">
        <v>21.5</v>
      </c>
      <c r="F18" s="18">
        <v>26</v>
      </c>
      <c r="G18" s="18">
        <v>27</v>
      </c>
      <c r="H18" s="18" t="s">
        <v>26</v>
      </c>
      <c r="I18" s="18" t="s">
        <v>26</v>
      </c>
      <c r="J18" s="18" t="s">
        <v>26</v>
      </c>
      <c r="K18" s="18" t="s">
        <v>26</v>
      </c>
      <c r="L18" s="18">
        <v>750</v>
      </c>
      <c r="M18" s="19">
        <v>690</v>
      </c>
      <c r="N18" s="13">
        <v>0.25</v>
      </c>
      <c r="O18" s="2">
        <f t="shared" si="0"/>
        <v>172.5</v>
      </c>
      <c r="P18" s="18" t="s">
        <v>26</v>
      </c>
      <c r="Q18" s="94">
        <v>960</v>
      </c>
      <c r="R18" t="s">
        <v>65</v>
      </c>
    </row>
    <row r="19" spans="1:18" ht="15.75" thickBot="1" x14ac:dyDescent="0.3">
      <c r="A19" t="s">
        <v>61</v>
      </c>
      <c r="B19" t="s">
        <v>62</v>
      </c>
      <c r="C19" s="17" t="s">
        <v>27</v>
      </c>
      <c r="D19" s="18">
        <v>645</v>
      </c>
      <c r="E19" s="18">
        <v>20.5</v>
      </c>
      <c r="F19" s="18">
        <v>24</v>
      </c>
      <c r="G19" s="18">
        <v>25</v>
      </c>
      <c r="H19" s="18" t="s">
        <v>26</v>
      </c>
      <c r="I19" s="18">
        <v>7700780482</v>
      </c>
      <c r="J19" s="18" t="s">
        <v>26</v>
      </c>
      <c r="K19" s="18">
        <v>7700780483</v>
      </c>
      <c r="L19" s="18">
        <v>750</v>
      </c>
      <c r="M19" s="19">
        <v>690</v>
      </c>
      <c r="N19" s="13">
        <v>0.25</v>
      </c>
      <c r="O19" s="2">
        <f t="shared" si="0"/>
        <v>172.5</v>
      </c>
      <c r="P19" s="18" t="s">
        <v>26</v>
      </c>
      <c r="Q19" s="94">
        <v>960</v>
      </c>
      <c r="R19" t="s">
        <v>65</v>
      </c>
    </row>
    <row r="20" spans="1:18" ht="15.75" thickBot="1" x14ac:dyDescent="0.3">
      <c r="A20" t="s">
        <v>61</v>
      </c>
      <c r="B20" t="s">
        <v>62</v>
      </c>
      <c r="C20" s="17" t="s">
        <v>27</v>
      </c>
      <c r="D20" s="18">
        <v>675</v>
      </c>
      <c r="E20" s="18">
        <v>23</v>
      </c>
      <c r="F20" s="18">
        <v>26</v>
      </c>
      <c r="G20" s="18">
        <v>27</v>
      </c>
      <c r="H20" s="18" t="s">
        <v>26</v>
      </c>
      <c r="I20" s="18">
        <v>7700784942</v>
      </c>
      <c r="J20" s="18" t="s">
        <v>26</v>
      </c>
      <c r="K20" s="18">
        <v>7700784943</v>
      </c>
      <c r="L20" s="18">
        <v>760</v>
      </c>
      <c r="M20" s="19">
        <v>720</v>
      </c>
      <c r="N20" s="13">
        <v>0.25</v>
      </c>
      <c r="O20" s="2">
        <f t="shared" si="0"/>
        <v>180</v>
      </c>
      <c r="P20" s="18" t="s">
        <v>26</v>
      </c>
      <c r="Q20" s="94">
        <v>984</v>
      </c>
      <c r="R20" t="s">
        <v>65</v>
      </c>
    </row>
    <row r="21" spans="1:18" ht="15.75" thickBot="1" x14ac:dyDescent="0.3">
      <c r="A21" t="s">
        <v>61</v>
      </c>
      <c r="B21" t="s">
        <v>62</v>
      </c>
      <c r="C21" s="17" t="s">
        <v>28</v>
      </c>
      <c r="D21" s="18">
        <v>592</v>
      </c>
      <c r="E21" s="18">
        <v>23.4</v>
      </c>
      <c r="F21" s="18">
        <v>26</v>
      </c>
      <c r="G21" s="18">
        <v>27</v>
      </c>
      <c r="H21" s="18" t="s">
        <v>26</v>
      </c>
      <c r="I21" s="18">
        <v>6001007050</v>
      </c>
      <c r="J21" s="18" t="s">
        <v>26</v>
      </c>
      <c r="K21" s="18">
        <v>6001007051</v>
      </c>
      <c r="L21" s="18">
        <v>740</v>
      </c>
      <c r="M21" s="19">
        <v>675</v>
      </c>
      <c r="N21" s="13">
        <v>0.25</v>
      </c>
      <c r="O21" s="2">
        <f t="shared" si="0"/>
        <v>168.75</v>
      </c>
      <c r="P21" s="18" t="s">
        <v>26</v>
      </c>
      <c r="Q21" s="94">
        <v>948</v>
      </c>
      <c r="R21" t="s">
        <v>65</v>
      </c>
    </row>
    <row r="22" spans="1:18" ht="15.75" thickBot="1" x14ac:dyDescent="0.3">
      <c r="A22" t="s">
        <v>61</v>
      </c>
      <c r="B22" t="s">
        <v>62</v>
      </c>
      <c r="C22" s="17" t="s">
        <v>29</v>
      </c>
      <c r="D22" s="18">
        <v>635</v>
      </c>
      <c r="E22" s="18">
        <v>26</v>
      </c>
      <c r="F22" s="18">
        <v>30</v>
      </c>
      <c r="G22" s="18">
        <v>31</v>
      </c>
      <c r="H22" s="18" t="s">
        <v>26</v>
      </c>
      <c r="I22" s="18">
        <v>7700301700</v>
      </c>
      <c r="J22" s="18" t="s">
        <v>26</v>
      </c>
      <c r="K22" s="18">
        <v>7700301701</v>
      </c>
      <c r="L22" s="18">
        <v>640</v>
      </c>
      <c r="M22" s="19">
        <v>590</v>
      </c>
      <c r="N22" s="13">
        <v>0.25</v>
      </c>
      <c r="O22" s="2">
        <f t="shared" si="0"/>
        <v>147.5</v>
      </c>
      <c r="P22" s="18" t="s">
        <v>26</v>
      </c>
      <c r="Q22" s="94">
        <v>780</v>
      </c>
      <c r="R22" t="s">
        <v>65</v>
      </c>
    </row>
    <row r="23" spans="1:18" ht="15.75" thickBot="1" x14ac:dyDescent="0.3">
      <c r="A23" t="s">
        <v>61</v>
      </c>
      <c r="B23" t="s">
        <v>62</v>
      </c>
      <c r="C23" s="17" t="s">
        <v>30</v>
      </c>
      <c r="D23" s="18">
        <v>650</v>
      </c>
      <c r="E23" s="18">
        <v>26</v>
      </c>
      <c r="F23" s="18">
        <v>30</v>
      </c>
      <c r="G23" s="18">
        <v>31</v>
      </c>
      <c r="H23" s="18" t="s">
        <v>26</v>
      </c>
      <c r="I23" s="18">
        <v>7700301726</v>
      </c>
      <c r="J23" s="18" t="s">
        <v>26</v>
      </c>
      <c r="K23" s="18">
        <v>7700301727</v>
      </c>
      <c r="L23" s="18">
        <v>650</v>
      </c>
      <c r="M23" s="19">
        <v>630</v>
      </c>
      <c r="N23" s="13">
        <v>0.25</v>
      </c>
      <c r="O23" s="2">
        <f t="shared" si="0"/>
        <v>157.5</v>
      </c>
      <c r="P23" s="18" t="s">
        <v>26</v>
      </c>
      <c r="Q23" s="94">
        <v>780</v>
      </c>
      <c r="R23" t="s">
        <v>65</v>
      </c>
    </row>
    <row r="24" spans="1:18" ht="15.75" thickBot="1" x14ac:dyDescent="0.3">
      <c r="A24" t="s">
        <v>61</v>
      </c>
      <c r="B24" t="s">
        <v>62</v>
      </c>
      <c r="C24" s="17" t="s">
        <v>30</v>
      </c>
      <c r="D24" s="18">
        <v>565</v>
      </c>
      <c r="E24" s="18">
        <v>26</v>
      </c>
      <c r="F24" s="18">
        <v>30</v>
      </c>
      <c r="G24" s="18">
        <v>31</v>
      </c>
      <c r="H24" s="18" t="s">
        <v>26</v>
      </c>
      <c r="I24" s="18">
        <v>8200217677</v>
      </c>
      <c r="J24" s="18" t="s">
        <v>26</v>
      </c>
      <c r="K24" s="18">
        <v>8200217679</v>
      </c>
      <c r="L24" s="18">
        <v>610</v>
      </c>
      <c r="M24" s="19">
        <v>580</v>
      </c>
      <c r="N24" s="13">
        <v>0.25</v>
      </c>
      <c r="O24" s="2">
        <f t="shared" si="0"/>
        <v>145</v>
      </c>
      <c r="P24" s="18" t="s">
        <v>26</v>
      </c>
      <c r="Q24" s="94">
        <v>744</v>
      </c>
      <c r="R24" t="s">
        <v>65</v>
      </c>
    </row>
    <row r="25" spans="1:18" ht="15.75" thickBot="1" x14ac:dyDescent="0.3">
      <c r="A25" t="s">
        <v>61</v>
      </c>
      <c r="B25" t="s">
        <v>62</v>
      </c>
      <c r="C25" s="17" t="s">
        <v>31</v>
      </c>
      <c r="D25" s="18">
        <v>585</v>
      </c>
      <c r="E25" s="18">
        <v>18.5</v>
      </c>
      <c r="F25" s="18">
        <v>26</v>
      </c>
      <c r="G25" s="18">
        <v>27</v>
      </c>
      <c r="H25" s="18" t="s">
        <v>26</v>
      </c>
      <c r="I25" s="18" t="s">
        <v>26</v>
      </c>
      <c r="J25" s="18" t="s">
        <v>26</v>
      </c>
      <c r="K25" s="18" t="s">
        <v>26</v>
      </c>
      <c r="L25" s="18">
        <v>590</v>
      </c>
      <c r="M25" s="19">
        <v>540</v>
      </c>
      <c r="N25" s="13">
        <v>0.25</v>
      </c>
      <c r="O25" s="2">
        <f t="shared" si="0"/>
        <v>135</v>
      </c>
      <c r="P25" s="18" t="s">
        <v>26</v>
      </c>
      <c r="Q25" s="94">
        <v>756</v>
      </c>
      <c r="R25" t="s">
        <v>65</v>
      </c>
    </row>
    <row r="26" spans="1:18" ht="15.75" thickBot="1" x14ac:dyDescent="0.3">
      <c r="A26" t="s">
        <v>61</v>
      </c>
      <c r="B26" t="s">
        <v>62</v>
      </c>
      <c r="C26" s="17" t="s">
        <v>32</v>
      </c>
      <c r="D26" s="18">
        <v>665</v>
      </c>
      <c r="E26" s="18">
        <v>23</v>
      </c>
      <c r="F26" s="18">
        <v>30</v>
      </c>
      <c r="G26" s="18">
        <v>31</v>
      </c>
      <c r="H26" s="18" t="s">
        <v>26</v>
      </c>
      <c r="I26" s="18" t="s">
        <v>26</v>
      </c>
      <c r="J26" s="18" t="s">
        <v>26</v>
      </c>
      <c r="K26" s="18" t="s">
        <v>26</v>
      </c>
      <c r="L26" s="18">
        <v>865</v>
      </c>
      <c r="M26" s="19">
        <v>792</v>
      </c>
      <c r="N26" s="13">
        <v>0.25</v>
      </c>
      <c r="O26" s="2">
        <f>M26*N26</f>
        <v>198</v>
      </c>
      <c r="P26" s="18" t="s">
        <v>26</v>
      </c>
      <c r="Q26" s="94">
        <v>1110</v>
      </c>
      <c r="R26" t="s">
        <v>65</v>
      </c>
    </row>
    <row r="27" spans="1:18" ht="15.75" thickBot="1" x14ac:dyDescent="0.3">
      <c r="A27" t="s">
        <v>61</v>
      </c>
      <c r="B27" t="s">
        <v>62</v>
      </c>
      <c r="C27" s="17" t="s">
        <v>33</v>
      </c>
      <c r="D27" s="18">
        <v>665</v>
      </c>
      <c r="E27" s="18">
        <v>23</v>
      </c>
      <c r="F27" s="18">
        <v>30</v>
      </c>
      <c r="G27" s="18">
        <v>31</v>
      </c>
      <c r="H27" s="18" t="s">
        <v>26</v>
      </c>
      <c r="I27" s="18">
        <v>8200048900</v>
      </c>
      <c r="J27" s="18" t="s">
        <v>26</v>
      </c>
      <c r="K27" s="18">
        <v>820048904</v>
      </c>
      <c r="L27" s="18">
        <v>865</v>
      </c>
      <c r="M27" s="19">
        <v>792</v>
      </c>
      <c r="N27" s="13">
        <v>0.25</v>
      </c>
      <c r="O27" s="2">
        <f t="shared" si="0"/>
        <v>198</v>
      </c>
      <c r="P27" s="18" t="s">
        <v>26</v>
      </c>
      <c r="Q27" s="94">
        <v>1110</v>
      </c>
      <c r="R27" t="s">
        <v>65</v>
      </c>
    </row>
    <row r="28" spans="1:18" ht="15.75" thickBot="1" x14ac:dyDescent="0.3">
      <c r="A28" t="s">
        <v>61</v>
      </c>
      <c r="B28" t="s">
        <v>62</v>
      </c>
      <c r="C28" s="17" t="s">
        <v>34</v>
      </c>
      <c r="D28" s="18">
        <v>1030</v>
      </c>
      <c r="E28" s="18">
        <v>21</v>
      </c>
      <c r="F28" s="18">
        <v>30</v>
      </c>
      <c r="G28" s="18">
        <v>32</v>
      </c>
      <c r="H28" s="18" t="s">
        <v>26</v>
      </c>
      <c r="I28" s="18">
        <v>515063</v>
      </c>
      <c r="J28" s="18" t="s">
        <v>26</v>
      </c>
      <c r="K28" s="18">
        <v>515066</v>
      </c>
      <c r="L28" s="18">
        <v>830</v>
      </c>
      <c r="M28" s="19">
        <v>780</v>
      </c>
      <c r="N28" s="13">
        <v>0.25</v>
      </c>
      <c r="O28" s="2">
        <f t="shared" si="0"/>
        <v>195</v>
      </c>
      <c r="P28" s="18" t="s">
        <v>26</v>
      </c>
      <c r="Q28" s="94">
        <v>1014</v>
      </c>
      <c r="R28" t="s">
        <v>65</v>
      </c>
    </row>
    <row r="29" spans="1:18" ht="15.75" thickBot="1" x14ac:dyDescent="0.3">
      <c r="A29" t="s">
        <v>61</v>
      </c>
      <c r="B29" t="s">
        <v>62</v>
      </c>
      <c r="C29" s="17" t="s">
        <v>35</v>
      </c>
      <c r="D29" s="18">
        <v>1195</v>
      </c>
      <c r="E29" s="18">
        <v>21</v>
      </c>
      <c r="F29" s="18">
        <v>30</v>
      </c>
      <c r="G29" s="18">
        <v>32</v>
      </c>
      <c r="H29" s="18" t="s">
        <v>26</v>
      </c>
      <c r="I29" s="18" t="s">
        <v>23</v>
      </c>
      <c r="J29" s="18" t="s">
        <v>26</v>
      </c>
      <c r="K29" s="18" t="s">
        <v>23</v>
      </c>
      <c r="L29" s="18">
        <v>840</v>
      </c>
      <c r="M29" s="19">
        <v>790</v>
      </c>
      <c r="N29" s="13">
        <v>0.25</v>
      </c>
      <c r="O29" s="2">
        <f t="shared" si="0"/>
        <v>197.5</v>
      </c>
      <c r="P29" s="18" t="s">
        <v>26</v>
      </c>
      <c r="Q29" s="94">
        <v>1032</v>
      </c>
      <c r="R29" t="s">
        <v>65</v>
      </c>
    </row>
    <row r="30" spans="1:18" ht="15.75" thickBot="1" x14ac:dyDescent="0.3">
      <c r="A30" t="s">
        <v>61</v>
      </c>
      <c r="B30" t="s">
        <v>62</v>
      </c>
      <c r="C30" s="17" t="s">
        <v>36</v>
      </c>
      <c r="D30" s="18">
        <v>575</v>
      </c>
      <c r="E30" s="18">
        <v>26</v>
      </c>
      <c r="F30" s="18">
        <v>30</v>
      </c>
      <c r="G30" s="18">
        <v>31</v>
      </c>
      <c r="H30" s="18" t="s">
        <v>26</v>
      </c>
      <c r="I30" s="18">
        <v>7320352</v>
      </c>
      <c r="J30" s="18" t="s">
        <v>26</v>
      </c>
      <c r="K30" s="18">
        <v>7320353</v>
      </c>
      <c r="L30" s="18">
        <v>715</v>
      </c>
      <c r="M30" s="19">
        <v>654</v>
      </c>
      <c r="N30" s="13">
        <v>0.25</v>
      </c>
      <c r="O30" s="2">
        <f>M30*N30</f>
        <v>163.5</v>
      </c>
      <c r="P30" s="18" t="s">
        <v>26</v>
      </c>
      <c r="Q30" s="94">
        <v>918</v>
      </c>
      <c r="R30" t="s">
        <v>65</v>
      </c>
    </row>
    <row r="31" spans="1:18" ht="15.75" thickBot="1" x14ac:dyDescent="0.3">
      <c r="A31" t="s">
        <v>61</v>
      </c>
      <c r="B31" t="s">
        <v>62</v>
      </c>
      <c r="C31" s="20" t="s">
        <v>36</v>
      </c>
      <c r="D31" s="21"/>
      <c r="E31" s="21"/>
      <c r="F31" s="21"/>
      <c r="G31" s="21"/>
      <c r="H31" s="21" t="s">
        <v>26</v>
      </c>
      <c r="I31" s="21" t="s">
        <v>26</v>
      </c>
      <c r="J31" s="21" t="s">
        <v>26</v>
      </c>
      <c r="K31" s="21" t="s">
        <v>26</v>
      </c>
      <c r="L31" s="21">
        <v>865</v>
      </c>
      <c r="M31" s="22">
        <v>792</v>
      </c>
      <c r="N31" s="86">
        <v>0.25</v>
      </c>
      <c r="O31" s="85">
        <f>M31*N31</f>
        <v>198</v>
      </c>
      <c r="P31" s="21" t="s">
        <v>26</v>
      </c>
      <c r="Q31" s="94">
        <v>1110</v>
      </c>
      <c r="R31" t="s">
        <v>65</v>
      </c>
    </row>
    <row r="32" spans="1:18" ht="15.75" thickBot="1" x14ac:dyDescent="0.3">
      <c r="A32" t="s">
        <v>61</v>
      </c>
      <c r="B32" t="s">
        <v>62</v>
      </c>
      <c r="C32" s="88" t="s">
        <v>37</v>
      </c>
      <c r="D32" s="89"/>
      <c r="E32" s="90" t="s">
        <v>58</v>
      </c>
      <c r="F32" s="89"/>
      <c r="G32" s="89"/>
      <c r="H32" s="89" t="s">
        <v>26</v>
      </c>
      <c r="I32" s="91" t="s">
        <v>59</v>
      </c>
      <c r="J32" s="89" t="s">
        <v>26</v>
      </c>
      <c r="K32" s="91" t="s">
        <v>60</v>
      </c>
      <c r="L32" s="89"/>
      <c r="M32" s="91"/>
      <c r="N32" s="92">
        <v>0.25</v>
      </c>
      <c r="O32" s="93" t="e">
        <f>#REF!*N32</f>
        <v>#REF!</v>
      </c>
      <c r="P32" s="89" t="s">
        <v>26</v>
      </c>
      <c r="Q32" s="94">
        <v>1536</v>
      </c>
      <c r="R32" t="s">
        <v>65</v>
      </c>
    </row>
    <row r="33" spans="1:18" ht="15.75" thickBot="1" x14ac:dyDescent="0.3">
      <c r="A33" t="s">
        <v>61</v>
      </c>
      <c r="B33" t="s">
        <v>62</v>
      </c>
      <c r="C33" s="17" t="s">
        <v>20</v>
      </c>
      <c r="D33" s="18">
        <v>1085</v>
      </c>
      <c r="E33" s="23">
        <v>42143</v>
      </c>
      <c r="F33" s="18">
        <v>30</v>
      </c>
      <c r="G33" s="18">
        <v>32</v>
      </c>
      <c r="H33" s="18" t="s">
        <v>26</v>
      </c>
      <c r="I33" s="18" t="s">
        <v>38</v>
      </c>
      <c r="J33" s="18" t="s">
        <v>26</v>
      </c>
      <c r="K33" s="18" t="s">
        <v>39</v>
      </c>
      <c r="L33" s="18">
        <v>1160</v>
      </c>
      <c r="M33" s="19">
        <v>1060</v>
      </c>
      <c r="N33" s="13">
        <v>0.25</v>
      </c>
      <c r="O33" s="3">
        <f t="shared" ref="O33:O35" si="1">M33*N33</f>
        <v>265</v>
      </c>
      <c r="P33" s="18" t="s">
        <v>26</v>
      </c>
      <c r="Q33" s="87">
        <v>1488</v>
      </c>
      <c r="R33" t="s">
        <v>65</v>
      </c>
    </row>
    <row r="34" spans="1:18" ht="15.75" thickBot="1" x14ac:dyDescent="0.3">
      <c r="A34" t="s">
        <v>61</v>
      </c>
      <c r="B34" t="s">
        <v>62</v>
      </c>
      <c r="C34" s="20" t="s">
        <v>40</v>
      </c>
      <c r="D34" s="21">
        <v>1380</v>
      </c>
      <c r="E34" s="21" t="s">
        <v>41</v>
      </c>
      <c r="F34" s="21">
        <v>46</v>
      </c>
      <c r="G34" s="21">
        <v>46</v>
      </c>
      <c r="H34" s="21" t="s">
        <v>26</v>
      </c>
      <c r="I34" s="21" t="s">
        <v>42</v>
      </c>
      <c r="J34" s="21" t="s">
        <v>26</v>
      </c>
      <c r="K34" s="21" t="s">
        <v>43</v>
      </c>
      <c r="L34" s="21">
        <v>2440</v>
      </c>
      <c r="M34" s="22">
        <v>2240</v>
      </c>
      <c r="N34" s="95">
        <v>0.25</v>
      </c>
      <c r="O34" s="85">
        <f t="shared" si="1"/>
        <v>560</v>
      </c>
      <c r="P34" s="21" t="s">
        <v>26</v>
      </c>
      <c r="Q34" s="80">
        <v>3132</v>
      </c>
      <c r="R34" t="s">
        <v>65</v>
      </c>
    </row>
    <row r="35" spans="1:18" ht="15.75" thickBot="1" x14ac:dyDescent="0.3">
      <c r="A35" t="s">
        <v>61</v>
      </c>
      <c r="B35" t="s">
        <v>62</v>
      </c>
      <c r="C35" s="88" t="s">
        <v>44</v>
      </c>
      <c r="D35" s="89">
        <v>1020</v>
      </c>
      <c r="E35" s="96">
        <v>42147</v>
      </c>
      <c r="F35" s="89">
        <v>40</v>
      </c>
      <c r="G35" s="89">
        <v>40</v>
      </c>
      <c r="H35" s="89" t="s">
        <v>26</v>
      </c>
      <c r="I35" s="97">
        <v>5.4110400000000002E+205</v>
      </c>
      <c r="J35" s="89" t="s">
        <v>26</v>
      </c>
      <c r="K35" s="97">
        <v>5.41204E+205</v>
      </c>
      <c r="L35" s="89">
        <v>1240</v>
      </c>
      <c r="M35" s="91">
        <v>1160</v>
      </c>
      <c r="N35" s="98">
        <v>0.25</v>
      </c>
      <c r="O35" s="8">
        <f t="shared" si="1"/>
        <v>290</v>
      </c>
      <c r="P35" s="89" t="s">
        <v>26</v>
      </c>
      <c r="Q35" s="100">
        <v>1584</v>
      </c>
      <c r="R35" t="s">
        <v>65</v>
      </c>
    </row>
    <row r="36" spans="1:18" ht="15.75" x14ac:dyDescent="0.25">
      <c r="C36" s="24"/>
    </row>
    <row r="37" spans="1:18" ht="15.75" x14ac:dyDescent="0.25">
      <c r="C37" s="111" t="s">
        <v>48</v>
      </c>
      <c r="D37" s="111"/>
      <c r="E37" s="111"/>
      <c r="F37" s="111"/>
      <c r="G37" s="111"/>
      <c r="H37" s="111"/>
      <c r="I37" s="111"/>
      <c r="J37" s="101" t="s">
        <v>26</v>
      </c>
      <c r="K37" s="102">
        <v>450</v>
      </c>
      <c r="L37" s="1"/>
      <c r="M37" s="11">
        <v>350</v>
      </c>
      <c r="N37" s="14">
        <v>0.25</v>
      </c>
      <c r="O37" s="11">
        <f>M37*N37</f>
        <v>87.5</v>
      </c>
      <c r="P37" s="101" t="s">
        <v>76</v>
      </c>
    </row>
    <row r="38" spans="1:18" ht="15.75" x14ac:dyDescent="0.25">
      <c r="C38" s="106" t="s">
        <v>55</v>
      </c>
      <c r="D38" s="106"/>
      <c r="E38" s="106"/>
      <c r="F38" s="106"/>
      <c r="G38" s="106"/>
      <c r="H38" s="106"/>
      <c r="I38" s="106"/>
      <c r="J38" s="101" t="s">
        <v>26</v>
      </c>
      <c r="K38" s="102">
        <v>350</v>
      </c>
      <c r="L38" s="1"/>
      <c r="M38" s="11">
        <v>220</v>
      </c>
      <c r="N38" s="14">
        <v>0.25</v>
      </c>
      <c r="O38" s="11">
        <f t="shared" ref="O38:O43" si="2">M38*N38</f>
        <v>55</v>
      </c>
      <c r="P38" s="101" t="s">
        <v>76</v>
      </c>
    </row>
    <row r="39" spans="1:18" ht="15.75" x14ac:dyDescent="0.25">
      <c r="C39" s="106" t="s">
        <v>56</v>
      </c>
      <c r="D39" s="106"/>
      <c r="E39" s="106"/>
      <c r="F39" s="106"/>
      <c r="G39" s="106"/>
      <c r="H39" s="106"/>
      <c r="I39" s="106"/>
      <c r="J39" s="101" t="s">
        <v>26</v>
      </c>
      <c r="K39" s="102">
        <v>350</v>
      </c>
      <c r="L39" s="1"/>
      <c r="M39" s="11">
        <v>220</v>
      </c>
      <c r="N39" s="14">
        <v>0.25</v>
      </c>
      <c r="O39" s="11">
        <f t="shared" si="2"/>
        <v>55</v>
      </c>
      <c r="P39" s="101" t="s">
        <v>76</v>
      </c>
    </row>
    <row r="40" spans="1:18" ht="15.75" x14ac:dyDescent="0.25">
      <c r="C40" s="106" t="s">
        <v>50</v>
      </c>
      <c r="D40" s="106"/>
      <c r="E40" s="106"/>
      <c r="F40" s="106"/>
      <c r="G40" s="106"/>
      <c r="H40" s="106"/>
      <c r="I40" s="106"/>
      <c r="J40" s="101" t="s">
        <v>26</v>
      </c>
      <c r="K40" s="102">
        <v>350</v>
      </c>
      <c r="L40" s="1"/>
      <c r="M40" s="11">
        <v>220</v>
      </c>
      <c r="N40" s="14">
        <v>0.25</v>
      </c>
      <c r="O40" s="11">
        <f t="shared" si="2"/>
        <v>55</v>
      </c>
      <c r="P40" s="101" t="s">
        <v>76</v>
      </c>
    </row>
    <row r="41" spans="1:18" x14ac:dyDescent="0.25">
      <c r="C41" s="107" t="s">
        <v>51</v>
      </c>
      <c r="D41" s="107"/>
      <c r="E41" s="107"/>
      <c r="F41" s="107"/>
      <c r="G41" s="107"/>
      <c r="H41" s="107"/>
      <c r="I41" s="107"/>
      <c r="J41" s="101" t="s">
        <v>26</v>
      </c>
      <c r="K41" s="102">
        <v>450</v>
      </c>
      <c r="L41" s="1"/>
      <c r="M41" s="11">
        <v>270</v>
      </c>
      <c r="N41" s="14">
        <v>0.25</v>
      </c>
      <c r="O41" s="11">
        <f t="shared" si="2"/>
        <v>67.5</v>
      </c>
      <c r="P41" s="101" t="s">
        <v>76</v>
      </c>
    </row>
    <row r="42" spans="1:18" x14ac:dyDescent="0.25">
      <c r="C42" s="107" t="s">
        <v>52</v>
      </c>
      <c r="D42" s="107"/>
      <c r="E42" s="107"/>
      <c r="F42" s="107"/>
      <c r="G42" s="107"/>
      <c r="H42" s="107"/>
      <c r="I42" s="107"/>
      <c r="J42" s="101" t="s">
        <v>26</v>
      </c>
      <c r="K42" s="102">
        <v>450</v>
      </c>
      <c r="L42" s="1"/>
      <c r="M42" s="11">
        <v>250</v>
      </c>
      <c r="N42" s="14">
        <v>0.25</v>
      </c>
      <c r="O42" s="11">
        <f t="shared" si="2"/>
        <v>62.5</v>
      </c>
      <c r="P42" s="101" t="s">
        <v>76</v>
      </c>
    </row>
    <row r="43" spans="1:18" ht="15.75" thickBot="1" x14ac:dyDescent="0.3">
      <c r="C43" s="107" t="s">
        <v>49</v>
      </c>
      <c r="D43" s="107"/>
      <c r="E43" s="107"/>
      <c r="F43" s="107"/>
      <c r="G43" s="107"/>
      <c r="H43" s="107"/>
      <c r="I43" s="107"/>
      <c r="J43" s="101" t="s">
        <v>26</v>
      </c>
      <c r="K43" s="102">
        <v>150</v>
      </c>
      <c r="L43" s="1"/>
      <c r="M43" s="11">
        <v>105</v>
      </c>
      <c r="N43" s="15">
        <v>0.25</v>
      </c>
      <c r="O43" s="27">
        <f t="shared" si="2"/>
        <v>26.25</v>
      </c>
      <c r="P43" s="101" t="s">
        <v>76</v>
      </c>
    </row>
  </sheetData>
  <mergeCells count="9">
    <mergeCell ref="C40:I40"/>
    <mergeCell ref="C41:I41"/>
    <mergeCell ref="C42:I42"/>
    <mergeCell ref="C43:I43"/>
    <mergeCell ref="F4:G4"/>
    <mergeCell ref="I4:K4"/>
    <mergeCell ref="C37:I37"/>
    <mergeCell ref="C38:I38"/>
    <mergeCell ref="C39: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sqref="A1:XFD1048576"/>
    </sheetView>
  </sheetViews>
  <sheetFormatPr defaultRowHeight="15" x14ac:dyDescent="0.25"/>
  <cols>
    <col min="1" max="1" width="4.42578125" style="29" customWidth="1"/>
    <col min="2" max="2" width="25.7109375" style="29" customWidth="1"/>
    <col min="3" max="3" width="10.28515625" style="41" customWidth="1"/>
    <col min="4" max="4" width="13.7109375" style="41" customWidth="1"/>
    <col min="5" max="6" width="9.140625" style="41"/>
    <col min="7" max="7" width="15.85546875" style="41" customWidth="1"/>
    <col min="8" max="8" width="17.140625" style="41" customWidth="1"/>
    <col min="9" max="9" width="6.5703125" style="41" bestFit="1" customWidth="1"/>
    <col min="10" max="11" width="9.140625" style="41"/>
    <col min="12" max="12" width="11.140625" style="41" bestFit="1" customWidth="1"/>
    <col min="13" max="13" width="9.140625" style="41"/>
    <col min="14" max="16384" width="9.140625" style="29"/>
  </cols>
  <sheetData>
    <row r="1" spans="1:13" ht="15.75" thickBot="1" x14ac:dyDescent="0.3"/>
    <row r="2" spans="1:13" ht="90.75" thickBot="1" x14ac:dyDescent="0.3">
      <c r="B2" s="30" t="s">
        <v>57</v>
      </c>
      <c r="C2" s="60" t="s">
        <v>1</v>
      </c>
      <c r="D2" s="61" t="s">
        <v>3</v>
      </c>
      <c r="E2" s="129" t="s">
        <v>5</v>
      </c>
      <c r="F2" s="130"/>
      <c r="G2" s="112" t="s">
        <v>6</v>
      </c>
      <c r="H2" s="113"/>
      <c r="I2" s="59" t="s">
        <v>7</v>
      </c>
      <c r="J2" s="30" t="s">
        <v>53</v>
      </c>
      <c r="K2" s="42" t="s">
        <v>45</v>
      </c>
      <c r="L2" s="53" t="s">
        <v>46</v>
      </c>
      <c r="M2" s="54" t="s">
        <v>54</v>
      </c>
    </row>
    <row r="3" spans="1:13" ht="41.25" thickBot="1" x14ac:dyDescent="0.3">
      <c r="B3" s="30" t="s">
        <v>0</v>
      </c>
      <c r="C3" s="60" t="s">
        <v>2</v>
      </c>
      <c r="D3" s="55" t="s">
        <v>4</v>
      </c>
      <c r="E3" s="65" t="s">
        <v>63</v>
      </c>
      <c r="F3" s="66" t="s">
        <v>64</v>
      </c>
      <c r="G3" s="60" t="s">
        <v>10</v>
      </c>
      <c r="H3" s="61" t="s">
        <v>11</v>
      </c>
      <c r="I3" s="43"/>
      <c r="J3" s="31">
        <v>0.03</v>
      </c>
      <c r="K3" s="42" t="s">
        <v>45</v>
      </c>
      <c r="L3" s="53" t="s">
        <v>46</v>
      </c>
      <c r="M3" s="54" t="s">
        <v>47</v>
      </c>
    </row>
    <row r="4" spans="1:13" ht="20.100000000000001" customHeight="1" x14ac:dyDescent="0.25">
      <c r="A4" s="29">
        <v>1</v>
      </c>
      <c r="B4" s="62" t="s">
        <v>12</v>
      </c>
      <c r="C4" s="35">
        <v>1540</v>
      </c>
      <c r="D4" s="36">
        <v>33</v>
      </c>
      <c r="E4" s="35">
        <v>35</v>
      </c>
      <c r="F4" s="36">
        <v>35</v>
      </c>
      <c r="G4" s="35">
        <v>60170737</v>
      </c>
      <c r="H4" s="36">
        <v>60170736</v>
      </c>
      <c r="I4" s="68">
        <v>2440</v>
      </c>
      <c r="J4" s="32">
        <f>I4/100*3-I4</f>
        <v>-2366.8000000000002</v>
      </c>
      <c r="K4" s="44">
        <v>0.2</v>
      </c>
      <c r="L4" s="45">
        <f>I4*K4</f>
        <v>488</v>
      </c>
      <c r="M4" s="46">
        <f>I4+L4</f>
        <v>2928</v>
      </c>
    </row>
    <row r="5" spans="1:13" ht="20.100000000000001" customHeight="1" x14ac:dyDescent="0.25">
      <c r="A5" s="29">
        <v>2</v>
      </c>
      <c r="B5" s="63" t="s">
        <v>13</v>
      </c>
      <c r="C5" s="37">
        <v>1297</v>
      </c>
      <c r="D5" s="38">
        <v>27</v>
      </c>
      <c r="E5" s="37">
        <v>29</v>
      </c>
      <c r="F5" s="38">
        <v>29</v>
      </c>
      <c r="G5" s="37">
        <v>93811175</v>
      </c>
      <c r="H5" s="38">
        <v>93811176</v>
      </c>
      <c r="I5" s="69">
        <v>910</v>
      </c>
      <c r="J5" s="33">
        <f t="shared" ref="J5:J33" si="0">I5/100*3-I5</f>
        <v>-882.7</v>
      </c>
      <c r="K5" s="47">
        <v>0.2</v>
      </c>
      <c r="L5" s="48">
        <f t="shared" ref="L5:L33" si="1">I5*K5</f>
        <v>182</v>
      </c>
      <c r="M5" s="49">
        <f t="shared" ref="M5:M33" si="2">I5+L5</f>
        <v>1092</v>
      </c>
    </row>
    <row r="6" spans="1:13" ht="20.100000000000001" customHeight="1" x14ac:dyDescent="0.25">
      <c r="A6" s="29">
        <v>3</v>
      </c>
      <c r="B6" s="63" t="s">
        <v>13</v>
      </c>
      <c r="C6" s="37">
        <v>1297</v>
      </c>
      <c r="D6" s="38">
        <v>29</v>
      </c>
      <c r="E6" s="37">
        <v>29</v>
      </c>
      <c r="F6" s="38">
        <v>29</v>
      </c>
      <c r="G6" s="37">
        <v>93812733</v>
      </c>
      <c r="H6" s="38">
        <v>93812734</v>
      </c>
      <c r="I6" s="69">
        <v>910</v>
      </c>
      <c r="J6" s="33">
        <f t="shared" si="0"/>
        <v>-882.7</v>
      </c>
      <c r="K6" s="47">
        <v>0.2</v>
      </c>
      <c r="L6" s="48">
        <f t="shared" si="1"/>
        <v>182</v>
      </c>
      <c r="M6" s="49">
        <f t="shared" si="2"/>
        <v>1092</v>
      </c>
    </row>
    <row r="7" spans="1:13" ht="20.100000000000001" customHeight="1" x14ac:dyDescent="0.25">
      <c r="A7" s="29">
        <v>4</v>
      </c>
      <c r="B7" s="63" t="s">
        <v>13</v>
      </c>
      <c r="C7" s="37">
        <v>1297</v>
      </c>
      <c r="D7" s="38">
        <v>31</v>
      </c>
      <c r="E7" s="37">
        <v>33</v>
      </c>
      <c r="F7" s="38">
        <v>33</v>
      </c>
      <c r="G7" s="37">
        <v>93810229</v>
      </c>
      <c r="H7" s="38">
        <v>93810228</v>
      </c>
      <c r="I7" s="69">
        <v>980</v>
      </c>
      <c r="J7" s="33">
        <f t="shared" si="0"/>
        <v>-950.6</v>
      </c>
      <c r="K7" s="47">
        <v>0.2</v>
      </c>
      <c r="L7" s="48">
        <f t="shared" si="1"/>
        <v>196</v>
      </c>
      <c r="M7" s="49">
        <f t="shared" si="2"/>
        <v>1176</v>
      </c>
    </row>
    <row r="8" spans="1:13" ht="20.100000000000001" customHeight="1" x14ac:dyDescent="0.25">
      <c r="A8" s="29">
        <v>5</v>
      </c>
      <c r="B8" s="63" t="s">
        <v>14</v>
      </c>
      <c r="C8" s="37">
        <v>1309</v>
      </c>
      <c r="D8" s="38">
        <v>27</v>
      </c>
      <c r="E8" s="37">
        <v>39</v>
      </c>
      <c r="F8" s="38">
        <v>40</v>
      </c>
      <c r="G8" s="37" t="s">
        <v>15</v>
      </c>
      <c r="H8" s="38" t="s">
        <v>16</v>
      </c>
      <c r="I8" s="69">
        <v>2320</v>
      </c>
      <c r="J8" s="33">
        <f t="shared" si="0"/>
        <v>-2250.4</v>
      </c>
      <c r="K8" s="47">
        <v>0.2</v>
      </c>
      <c r="L8" s="48">
        <f t="shared" si="1"/>
        <v>464</v>
      </c>
      <c r="M8" s="49">
        <f t="shared" si="2"/>
        <v>2784</v>
      </c>
    </row>
    <row r="9" spans="1:13" ht="20.100000000000001" customHeight="1" x14ac:dyDescent="0.25">
      <c r="A9" s="29">
        <v>6</v>
      </c>
      <c r="B9" s="63" t="s">
        <v>17</v>
      </c>
      <c r="C9" s="37">
        <v>1100</v>
      </c>
      <c r="D9" s="38">
        <v>26</v>
      </c>
      <c r="E9" s="37">
        <v>36</v>
      </c>
      <c r="F9" s="38">
        <v>40</v>
      </c>
      <c r="G9" s="37">
        <v>6313231065</v>
      </c>
      <c r="H9" s="38">
        <v>6313231165</v>
      </c>
      <c r="I9" s="69">
        <v>1280</v>
      </c>
      <c r="J9" s="33">
        <f t="shared" si="0"/>
        <v>-1241.5999999999999</v>
      </c>
      <c r="K9" s="47">
        <v>0.2</v>
      </c>
      <c r="L9" s="48">
        <f t="shared" si="1"/>
        <v>256</v>
      </c>
      <c r="M9" s="49">
        <f t="shared" si="2"/>
        <v>1536</v>
      </c>
    </row>
    <row r="10" spans="1:13" ht="20.100000000000001" customHeight="1" x14ac:dyDescent="0.25">
      <c r="A10" s="29">
        <v>7</v>
      </c>
      <c r="B10" s="63" t="s">
        <v>18</v>
      </c>
      <c r="C10" s="37">
        <v>965</v>
      </c>
      <c r="D10" s="38">
        <v>19</v>
      </c>
      <c r="E10" s="37">
        <v>30</v>
      </c>
      <c r="F10" s="38">
        <v>32</v>
      </c>
      <c r="G10" s="37">
        <v>505150</v>
      </c>
      <c r="H10" s="38">
        <v>505152</v>
      </c>
      <c r="I10" s="69">
        <v>1090</v>
      </c>
      <c r="J10" s="33">
        <f t="shared" si="0"/>
        <v>-1057.3</v>
      </c>
      <c r="K10" s="47">
        <v>0.2</v>
      </c>
      <c r="L10" s="48">
        <f t="shared" si="1"/>
        <v>218</v>
      </c>
      <c r="M10" s="49">
        <f t="shared" si="2"/>
        <v>1308</v>
      </c>
    </row>
    <row r="11" spans="1:13" ht="20.100000000000001" customHeight="1" x14ac:dyDescent="0.25">
      <c r="A11" s="29">
        <v>8</v>
      </c>
      <c r="B11" s="63" t="s">
        <v>19</v>
      </c>
      <c r="C11" s="37">
        <v>990</v>
      </c>
      <c r="D11" s="38">
        <v>18.5</v>
      </c>
      <c r="E11" s="37">
        <v>30</v>
      </c>
      <c r="F11" s="38">
        <v>32</v>
      </c>
      <c r="G11" s="37">
        <v>515014</v>
      </c>
      <c r="H11" s="38">
        <v>515015</v>
      </c>
      <c r="I11" s="69">
        <v>1150</v>
      </c>
      <c r="J11" s="33">
        <f t="shared" si="0"/>
        <v>-1115.5</v>
      </c>
      <c r="K11" s="47">
        <v>0.2</v>
      </c>
      <c r="L11" s="48">
        <f t="shared" si="1"/>
        <v>230</v>
      </c>
      <c r="M11" s="49">
        <f t="shared" si="2"/>
        <v>1380</v>
      </c>
    </row>
    <row r="12" spans="1:13" ht="20.100000000000001" customHeight="1" x14ac:dyDescent="0.25">
      <c r="A12" s="29">
        <v>9</v>
      </c>
      <c r="B12" s="63" t="s">
        <v>20</v>
      </c>
      <c r="C12" s="37">
        <v>1155</v>
      </c>
      <c r="D12" s="38">
        <v>19.5</v>
      </c>
      <c r="E12" s="37">
        <v>30</v>
      </c>
      <c r="F12" s="38">
        <v>32</v>
      </c>
      <c r="G12" s="37" t="s">
        <v>21</v>
      </c>
      <c r="H12" s="38" t="s">
        <v>21</v>
      </c>
      <c r="I12" s="69">
        <v>1230</v>
      </c>
      <c r="J12" s="33">
        <f t="shared" si="0"/>
        <v>-1193.0999999999999</v>
      </c>
      <c r="K12" s="47">
        <v>0.2</v>
      </c>
      <c r="L12" s="48">
        <f t="shared" si="1"/>
        <v>246</v>
      </c>
      <c r="M12" s="49">
        <f t="shared" si="2"/>
        <v>1476</v>
      </c>
    </row>
    <row r="13" spans="1:13" ht="20.100000000000001" customHeight="1" x14ac:dyDescent="0.25">
      <c r="A13" s="29">
        <v>10</v>
      </c>
      <c r="B13" s="63" t="s">
        <v>22</v>
      </c>
      <c r="C13" s="37">
        <v>1030</v>
      </c>
      <c r="D13" s="38">
        <v>21</v>
      </c>
      <c r="E13" s="37">
        <v>30</v>
      </c>
      <c r="F13" s="38">
        <v>32</v>
      </c>
      <c r="G13" s="37">
        <v>515063</v>
      </c>
      <c r="H13" s="38">
        <v>515066</v>
      </c>
      <c r="I13" s="69">
        <v>845</v>
      </c>
      <c r="J13" s="33">
        <f t="shared" si="0"/>
        <v>-819.65</v>
      </c>
      <c r="K13" s="47">
        <v>0.2</v>
      </c>
      <c r="L13" s="48">
        <f t="shared" si="1"/>
        <v>169</v>
      </c>
      <c r="M13" s="49">
        <f t="shared" si="2"/>
        <v>1014</v>
      </c>
    </row>
    <row r="14" spans="1:13" ht="20.100000000000001" customHeight="1" x14ac:dyDescent="0.25">
      <c r="A14" s="29">
        <v>11</v>
      </c>
      <c r="B14" s="63" t="s">
        <v>22</v>
      </c>
      <c r="C14" s="37">
        <v>1195</v>
      </c>
      <c r="D14" s="38">
        <v>21</v>
      </c>
      <c r="E14" s="37">
        <v>30</v>
      </c>
      <c r="F14" s="38">
        <v>32</v>
      </c>
      <c r="G14" s="37" t="s">
        <v>23</v>
      </c>
      <c r="H14" s="38" t="s">
        <v>23</v>
      </c>
      <c r="I14" s="69">
        <v>860</v>
      </c>
      <c r="J14" s="33">
        <f t="shared" si="0"/>
        <v>-834.2</v>
      </c>
      <c r="K14" s="47">
        <v>0.2</v>
      </c>
      <c r="L14" s="48">
        <f t="shared" si="1"/>
        <v>172</v>
      </c>
      <c r="M14" s="49">
        <f t="shared" si="2"/>
        <v>1032</v>
      </c>
    </row>
    <row r="15" spans="1:13" ht="20.100000000000001" customHeight="1" x14ac:dyDescent="0.25">
      <c r="A15" s="29">
        <v>12</v>
      </c>
      <c r="B15" s="63" t="s">
        <v>24</v>
      </c>
      <c r="C15" s="37">
        <v>580</v>
      </c>
      <c r="D15" s="38">
        <v>18</v>
      </c>
      <c r="E15" s="37">
        <v>26</v>
      </c>
      <c r="F15" s="38">
        <v>27</v>
      </c>
      <c r="G15" s="37">
        <v>7700758984</v>
      </c>
      <c r="H15" s="38">
        <v>770078985</v>
      </c>
      <c r="I15" s="69">
        <v>765</v>
      </c>
      <c r="J15" s="33">
        <f t="shared" si="0"/>
        <v>-742.05</v>
      </c>
      <c r="K15" s="47">
        <v>0.2</v>
      </c>
      <c r="L15" s="48">
        <f t="shared" si="1"/>
        <v>153</v>
      </c>
      <c r="M15" s="49">
        <f t="shared" si="2"/>
        <v>918</v>
      </c>
    </row>
    <row r="16" spans="1:13" ht="20.100000000000001" customHeight="1" x14ac:dyDescent="0.25">
      <c r="A16" s="29">
        <v>13</v>
      </c>
      <c r="B16" s="63" t="s">
        <v>25</v>
      </c>
      <c r="C16" s="37">
        <v>650</v>
      </c>
      <c r="D16" s="38">
        <v>21.5</v>
      </c>
      <c r="E16" s="37">
        <v>26</v>
      </c>
      <c r="F16" s="38">
        <v>27</v>
      </c>
      <c r="G16" s="37" t="s">
        <v>26</v>
      </c>
      <c r="H16" s="38" t="s">
        <v>26</v>
      </c>
      <c r="I16" s="69">
        <v>800</v>
      </c>
      <c r="J16" s="33">
        <f t="shared" si="0"/>
        <v>-776</v>
      </c>
      <c r="K16" s="47">
        <v>0.2</v>
      </c>
      <c r="L16" s="48">
        <f t="shared" si="1"/>
        <v>160</v>
      </c>
      <c r="M16" s="49">
        <f t="shared" si="2"/>
        <v>960</v>
      </c>
    </row>
    <row r="17" spans="1:13" ht="20.100000000000001" customHeight="1" x14ac:dyDescent="0.25">
      <c r="A17" s="29">
        <v>14</v>
      </c>
      <c r="B17" s="63" t="s">
        <v>27</v>
      </c>
      <c r="C17" s="37">
        <v>645</v>
      </c>
      <c r="D17" s="38">
        <v>20.5</v>
      </c>
      <c r="E17" s="37">
        <v>24</v>
      </c>
      <c r="F17" s="38">
        <v>25</v>
      </c>
      <c r="G17" s="37">
        <v>7700780482</v>
      </c>
      <c r="H17" s="38">
        <v>7700780483</v>
      </c>
      <c r="I17" s="69">
        <v>800</v>
      </c>
      <c r="J17" s="33">
        <f t="shared" si="0"/>
        <v>-776</v>
      </c>
      <c r="K17" s="47">
        <v>0.2</v>
      </c>
      <c r="L17" s="48">
        <f t="shared" si="1"/>
        <v>160</v>
      </c>
      <c r="M17" s="49">
        <f t="shared" si="2"/>
        <v>960</v>
      </c>
    </row>
    <row r="18" spans="1:13" ht="20.100000000000001" customHeight="1" x14ac:dyDescent="0.25">
      <c r="A18" s="29">
        <v>15</v>
      </c>
      <c r="B18" s="63" t="s">
        <v>27</v>
      </c>
      <c r="C18" s="37">
        <v>675</v>
      </c>
      <c r="D18" s="38">
        <v>23</v>
      </c>
      <c r="E18" s="37">
        <v>26</v>
      </c>
      <c r="F18" s="38">
        <v>27</v>
      </c>
      <c r="G18" s="37">
        <v>7700784942</v>
      </c>
      <c r="H18" s="38">
        <v>7700784943</v>
      </c>
      <c r="I18" s="69">
        <v>820</v>
      </c>
      <c r="J18" s="33">
        <f t="shared" si="0"/>
        <v>-795.4</v>
      </c>
      <c r="K18" s="47">
        <v>0.2</v>
      </c>
      <c r="L18" s="48">
        <f t="shared" si="1"/>
        <v>164</v>
      </c>
      <c r="M18" s="49">
        <f t="shared" si="2"/>
        <v>984</v>
      </c>
    </row>
    <row r="19" spans="1:13" ht="20.100000000000001" customHeight="1" x14ac:dyDescent="0.25">
      <c r="A19" s="29">
        <v>16</v>
      </c>
      <c r="B19" s="63" t="s">
        <v>28</v>
      </c>
      <c r="C19" s="37">
        <v>592</v>
      </c>
      <c r="D19" s="38">
        <v>23.4</v>
      </c>
      <c r="E19" s="37">
        <v>26</v>
      </c>
      <c r="F19" s="38">
        <v>27</v>
      </c>
      <c r="G19" s="37">
        <v>6001007050</v>
      </c>
      <c r="H19" s="38">
        <v>6001007051</v>
      </c>
      <c r="I19" s="69">
        <v>790</v>
      </c>
      <c r="J19" s="33">
        <f t="shared" si="0"/>
        <v>-766.3</v>
      </c>
      <c r="K19" s="47">
        <v>0.2</v>
      </c>
      <c r="L19" s="48">
        <f t="shared" si="1"/>
        <v>158</v>
      </c>
      <c r="M19" s="49">
        <f t="shared" si="2"/>
        <v>948</v>
      </c>
    </row>
    <row r="20" spans="1:13" ht="20.100000000000001" customHeight="1" x14ac:dyDescent="0.25">
      <c r="A20" s="29">
        <v>17</v>
      </c>
      <c r="B20" s="63" t="s">
        <v>29</v>
      </c>
      <c r="C20" s="37">
        <v>635</v>
      </c>
      <c r="D20" s="38">
        <v>26</v>
      </c>
      <c r="E20" s="37">
        <v>30</v>
      </c>
      <c r="F20" s="38">
        <v>31</v>
      </c>
      <c r="G20" s="37">
        <v>7700301700</v>
      </c>
      <c r="H20" s="38">
        <v>7700301701</v>
      </c>
      <c r="I20" s="69">
        <v>650</v>
      </c>
      <c r="J20" s="33">
        <f t="shared" si="0"/>
        <v>-630.5</v>
      </c>
      <c r="K20" s="47">
        <v>0.2</v>
      </c>
      <c r="L20" s="48">
        <f t="shared" si="1"/>
        <v>130</v>
      </c>
      <c r="M20" s="49">
        <f t="shared" si="2"/>
        <v>780</v>
      </c>
    </row>
    <row r="21" spans="1:13" ht="20.100000000000001" customHeight="1" x14ac:dyDescent="0.25">
      <c r="A21" s="29">
        <v>18</v>
      </c>
      <c r="B21" s="63" t="s">
        <v>30</v>
      </c>
      <c r="C21" s="37">
        <v>650</v>
      </c>
      <c r="D21" s="38">
        <v>26</v>
      </c>
      <c r="E21" s="37">
        <v>30</v>
      </c>
      <c r="F21" s="38">
        <v>31</v>
      </c>
      <c r="G21" s="37">
        <v>7700301726</v>
      </c>
      <c r="H21" s="38">
        <v>7700301727</v>
      </c>
      <c r="I21" s="69">
        <v>650</v>
      </c>
      <c r="J21" s="33">
        <f t="shared" si="0"/>
        <v>-630.5</v>
      </c>
      <c r="K21" s="47">
        <v>0.2</v>
      </c>
      <c r="L21" s="48">
        <f t="shared" si="1"/>
        <v>130</v>
      </c>
      <c r="M21" s="49">
        <f t="shared" si="2"/>
        <v>780</v>
      </c>
    </row>
    <row r="22" spans="1:13" ht="20.100000000000001" customHeight="1" x14ac:dyDescent="0.25">
      <c r="A22" s="29">
        <v>19</v>
      </c>
      <c r="B22" s="63" t="s">
        <v>30</v>
      </c>
      <c r="C22" s="37">
        <v>565</v>
      </c>
      <c r="D22" s="38">
        <v>26</v>
      </c>
      <c r="E22" s="37">
        <v>30</v>
      </c>
      <c r="F22" s="38">
        <v>31</v>
      </c>
      <c r="G22" s="37">
        <v>8200217677</v>
      </c>
      <c r="H22" s="38">
        <v>8200217679</v>
      </c>
      <c r="I22" s="69">
        <v>620</v>
      </c>
      <c r="J22" s="33">
        <f t="shared" si="0"/>
        <v>-601.4</v>
      </c>
      <c r="K22" s="47">
        <v>0.2</v>
      </c>
      <c r="L22" s="48">
        <f t="shared" si="1"/>
        <v>124</v>
      </c>
      <c r="M22" s="49">
        <f t="shared" si="2"/>
        <v>744</v>
      </c>
    </row>
    <row r="23" spans="1:13" ht="20.100000000000001" customHeight="1" x14ac:dyDescent="0.25">
      <c r="A23" s="29">
        <v>20</v>
      </c>
      <c r="B23" s="63" t="s">
        <v>31</v>
      </c>
      <c r="C23" s="37">
        <v>585</v>
      </c>
      <c r="D23" s="38">
        <v>18.5</v>
      </c>
      <c r="E23" s="37">
        <v>26</v>
      </c>
      <c r="F23" s="38">
        <v>27</v>
      </c>
      <c r="G23" s="37" t="s">
        <v>26</v>
      </c>
      <c r="H23" s="38" t="s">
        <v>26</v>
      </c>
      <c r="I23" s="69">
        <v>630</v>
      </c>
      <c r="J23" s="33">
        <f t="shared" si="0"/>
        <v>-611.1</v>
      </c>
      <c r="K23" s="47">
        <v>0.2</v>
      </c>
      <c r="L23" s="48">
        <f t="shared" si="1"/>
        <v>126</v>
      </c>
      <c r="M23" s="49">
        <f t="shared" si="2"/>
        <v>756</v>
      </c>
    </row>
    <row r="24" spans="1:13" ht="20.100000000000001" customHeight="1" x14ac:dyDescent="0.25">
      <c r="A24" s="29">
        <v>21</v>
      </c>
      <c r="B24" s="63" t="s">
        <v>32</v>
      </c>
      <c r="C24" s="37">
        <v>665</v>
      </c>
      <c r="D24" s="38">
        <v>23</v>
      </c>
      <c r="E24" s="37">
        <v>30</v>
      </c>
      <c r="F24" s="38">
        <v>31</v>
      </c>
      <c r="G24" s="37" t="s">
        <v>26</v>
      </c>
      <c r="H24" s="38" t="s">
        <v>26</v>
      </c>
      <c r="I24" s="69">
        <v>925</v>
      </c>
      <c r="J24" s="33">
        <f t="shared" si="0"/>
        <v>-897.25</v>
      </c>
      <c r="K24" s="47">
        <v>0.2</v>
      </c>
      <c r="L24" s="48">
        <f t="shared" si="1"/>
        <v>185</v>
      </c>
      <c r="M24" s="49">
        <f t="shared" si="2"/>
        <v>1110</v>
      </c>
    </row>
    <row r="25" spans="1:13" ht="20.100000000000001" customHeight="1" x14ac:dyDescent="0.25">
      <c r="A25" s="29">
        <v>22</v>
      </c>
      <c r="B25" s="63" t="s">
        <v>33</v>
      </c>
      <c r="C25" s="37">
        <v>665</v>
      </c>
      <c r="D25" s="38">
        <v>23</v>
      </c>
      <c r="E25" s="37">
        <v>30</v>
      </c>
      <c r="F25" s="38">
        <v>31</v>
      </c>
      <c r="G25" s="37">
        <v>8200048900</v>
      </c>
      <c r="H25" s="38">
        <v>820048904</v>
      </c>
      <c r="I25" s="69">
        <v>925</v>
      </c>
      <c r="J25" s="33">
        <f t="shared" si="0"/>
        <v>-897.25</v>
      </c>
      <c r="K25" s="47">
        <v>0.2</v>
      </c>
      <c r="L25" s="48">
        <f t="shared" si="1"/>
        <v>185</v>
      </c>
      <c r="M25" s="49">
        <f t="shared" si="2"/>
        <v>1110</v>
      </c>
    </row>
    <row r="26" spans="1:13" ht="20.100000000000001" customHeight="1" x14ac:dyDescent="0.25">
      <c r="A26" s="29">
        <v>23</v>
      </c>
      <c r="B26" s="63" t="s">
        <v>34</v>
      </c>
      <c r="C26" s="37">
        <v>1030</v>
      </c>
      <c r="D26" s="38">
        <v>21</v>
      </c>
      <c r="E26" s="37">
        <v>30</v>
      </c>
      <c r="F26" s="38">
        <v>32</v>
      </c>
      <c r="G26" s="37">
        <v>515063</v>
      </c>
      <c r="H26" s="38">
        <v>515066</v>
      </c>
      <c r="I26" s="69">
        <v>845</v>
      </c>
      <c r="J26" s="33">
        <f t="shared" si="0"/>
        <v>-819.65</v>
      </c>
      <c r="K26" s="47">
        <v>0.2</v>
      </c>
      <c r="L26" s="48">
        <f t="shared" si="1"/>
        <v>169</v>
      </c>
      <c r="M26" s="49">
        <f t="shared" si="2"/>
        <v>1014</v>
      </c>
    </row>
    <row r="27" spans="1:13" ht="20.100000000000001" customHeight="1" x14ac:dyDescent="0.25">
      <c r="A27" s="29">
        <v>24</v>
      </c>
      <c r="B27" s="63" t="s">
        <v>35</v>
      </c>
      <c r="C27" s="37">
        <v>1195</v>
      </c>
      <c r="D27" s="38">
        <v>21</v>
      </c>
      <c r="E27" s="37">
        <v>30</v>
      </c>
      <c r="F27" s="38">
        <v>32</v>
      </c>
      <c r="G27" s="37" t="s">
        <v>23</v>
      </c>
      <c r="H27" s="38" t="s">
        <v>23</v>
      </c>
      <c r="I27" s="69">
        <v>860</v>
      </c>
      <c r="J27" s="33">
        <f t="shared" si="0"/>
        <v>-834.2</v>
      </c>
      <c r="K27" s="47">
        <v>0.2</v>
      </c>
      <c r="L27" s="48">
        <f t="shared" si="1"/>
        <v>172</v>
      </c>
      <c r="M27" s="49">
        <f t="shared" si="2"/>
        <v>1032</v>
      </c>
    </row>
    <row r="28" spans="1:13" ht="20.100000000000001" customHeight="1" x14ac:dyDescent="0.25">
      <c r="A28" s="29">
        <v>25</v>
      </c>
      <c r="B28" s="63" t="s">
        <v>36</v>
      </c>
      <c r="C28" s="37">
        <v>575</v>
      </c>
      <c r="D28" s="38">
        <v>26</v>
      </c>
      <c r="E28" s="37">
        <v>30</v>
      </c>
      <c r="F28" s="38">
        <v>31</v>
      </c>
      <c r="G28" s="37">
        <v>7320352</v>
      </c>
      <c r="H28" s="38">
        <v>7320353</v>
      </c>
      <c r="I28" s="69">
        <v>765</v>
      </c>
      <c r="J28" s="33">
        <f t="shared" si="0"/>
        <v>-742.05</v>
      </c>
      <c r="K28" s="47">
        <v>0.2</v>
      </c>
      <c r="L28" s="48">
        <f t="shared" si="1"/>
        <v>153</v>
      </c>
      <c r="M28" s="49">
        <f t="shared" si="2"/>
        <v>918</v>
      </c>
    </row>
    <row r="29" spans="1:13" ht="20.100000000000001" customHeight="1" x14ac:dyDescent="0.25">
      <c r="A29" s="29">
        <v>26</v>
      </c>
      <c r="B29" s="63" t="s">
        <v>36</v>
      </c>
      <c r="C29" s="37">
        <v>660</v>
      </c>
      <c r="D29" s="38">
        <v>26</v>
      </c>
      <c r="E29" s="37">
        <v>30</v>
      </c>
      <c r="F29" s="38">
        <v>31</v>
      </c>
      <c r="G29" s="37"/>
      <c r="H29" s="38"/>
      <c r="I29" s="69">
        <v>925</v>
      </c>
      <c r="J29" s="33">
        <f t="shared" ref="J29" si="3">I29/100*3-I29</f>
        <v>-897.25</v>
      </c>
      <c r="K29" s="47">
        <v>0.2</v>
      </c>
      <c r="L29" s="48">
        <f t="shared" ref="L29" si="4">I29*K29</f>
        <v>185</v>
      </c>
      <c r="M29" s="49">
        <f t="shared" ref="M29" si="5">I29+L29</f>
        <v>1110</v>
      </c>
    </row>
    <row r="30" spans="1:13" ht="20.100000000000001" customHeight="1" x14ac:dyDescent="0.25">
      <c r="A30" s="29">
        <v>27</v>
      </c>
      <c r="B30" s="63" t="s">
        <v>37</v>
      </c>
      <c r="C30" s="37">
        <v>1070</v>
      </c>
      <c r="D30" s="38">
        <v>24</v>
      </c>
      <c r="E30" s="37">
        <v>40</v>
      </c>
      <c r="F30" s="38">
        <v>40</v>
      </c>
      <c r="G30" s="37" t="s">
        <v>59</v>
      </c>
      <c r="H30" s="38" t="s">
        <v>60</v>
      </c>
      <c r="I30" s="69">
        <v>1280</v>
      </c>
      <c r="J30" s="33">
        <f t="shared" si="0"/>
        <v>-1241.5999999999999</v>
      </c>
      <c r="K30" s="47">
        <v>0.2</v>
      </c>
      <c r="L30" s="48">
        <f t="shared" ref="L30" si="6">I30*K30</f>
        <v>256</v>
      </c>
      <c r="M30" s="49">
        <f t="shared" ref="M30" si="7">I30+L30</f>
        <v>1536</v>
      </c>
    </row>
    <row r="31" spans="1:13" ht="20.100000000000001" customHeight="1" x14ac:dyDescent="0.25">
      <c r="A31" s="29">
        <v>28</v>
      </c>
      <c r="B31" s="63" t="s">
        <v>20</v>
      </c>
      <c r="C31" s="37">
        <v>1085</v>
      </c>
      <c r="D31" s="56">
        <v>19.5</v>
      </c>
      <c r="E31" s="37">
        <v>30</v>
      </c>
      <c r="F31" s="38">
        <v>32</v>
      </c>
      <c r="G31" s="37" t="s">
        <v>38</v>
      </c>
      <c r="H31" s="38" t="s">
        <v>39</v>
      </c>
      <c r="I31" s="69">
        <v>1240</v>
      </c>
      <c r="J31" s="33">
        <f t="shared" si="0"/>
        <v>-1202.8</v>
      </c>
      <c r="K31" s="47">
        <v>0.2</v>
      </c>
      <c r="L31" s="48">
        <f t="shared" si="1"/>
        <v>248</v>
      </c>
      <c r="M31" s="49">
        <f t="shared" si="2"/>
        <v>1488</v>
      </c>
    </row>
    <row r="32" spans="1:13" ht="20.100000000000001" customHeight="1" x14ac:dyDescent="0.25">
      <c r="A32" s="29">
        <v>29</v>
      </c>
      <c r="B32" s="63" t="s">
        <v>40</v>
      </c>
      <c r="C32" s="37">
        <v>1380</v>
      </c>
      <c r="D32" s="38" t="s">
        <v>41</v>
      </c>
      <c r="E32" s="37">
        <v>46</v>
      </c>
      <c r="F32" s="38">
        <v>46</v>
      </c>
      <c r="G32" s="37" t="s">
        <v>42</v>
      </c>
      <c r="H32" s="38" t="s">
        <v>43</v>
      </c>
      <c r="I32" s="69">
        <v>2610</v>
      </c>
      <c r="J32" s="33">
        <f t="shared" si="0"/>
        <v>-2531.6999999999998</v>
      </c>
      <c r="K32" s="47">
        <v>0.2</v>
      </c>
      <c r="L32" s="48">
        <f t="shared" si="1"/>
        <v>522</v>
      </c>
      <c r="M32" s="49">
        <f t="shared" si="2"/>
        <v>3132</v>
      </c>
    </row>
    <row r="33" spans="1:14" ht="20.100000000000001" customHeight="1" thickBot="1" x14ac:dyDescent="0.3">
      <c r="A33" s="29">
        <v>30</v>
      </c>
      <c r="B33" s="64" t="s">
        <v>44</v>
      </c>
      <c r="C33" s="57">
        <v>1020</v>
      </c>
      <c r="D33" s="58">
        <v>23.5</v>
      </c>
      <c r="E33" s="57">
        <v>40</v>
      </c>
      <c r="F33" s="67">
        <v>40</v>
      </c>
      <c r="G33" s="39">
        <v>5.4110400000000002E+205</v>
      </c>
      <c r="H33" s="40">
        <v>5.41204E+205</v>
      </c>
      <c r="I33" s="70">
        <v>1320</v>
      </c>
      <c r="J33" s="34">
        <f t="shared" si="0"/>
        <v>-1280.4000000000001</v>
      </c>
      <c r="K33" s="50">
        <v>0.2</v>
      </c>
      <c r="L33" s="51">
        <f t="shared" si="1"/>
        <v>264</v>
      </c>
      <c r="M33" s="52">
        <f t="shared" si="2"/>
        <v>1584</v>
      </c>
    </row>
    <row r="34" spans="1:14" ht="15.75" thickBot="1" x14ac:dyDescent="0.3">
      <c r="H34" s="78"/>
      <c r="I34" s="78"/>
      <c r="J34" s="78"/>
      <c r="K34" s="78"/>
      <c r="L34" s="78"/>
      <c r="M34" s="78"/>
      <c r="N34" s="77"/>
    </row>
    <row r="35" spans="1:14" ht="15.75" x14ac:dyDescent="0.25">
      <c r="B35" s="114" t="s">
        <v>48</v>
      </c>
      <c r="C35" s="115"/>
      <c r="D35" s="116"/>
      <c r="E35" s="74">
        <v>350</v>
      </c>
      <c r="F35" s="79">
        <f>G35-C35</f>
        <v>450</v>
      </c>
      <c r="G35" s="82">
        <v>450</v>
      </c>
      <c r="H35" s="81"/>
      <c r="I35" s="29"/>
      <c r="J35" s="29"/>
      <c r="K35" s="29"/>
      <c r="L35" s="29"/>
      <c r="M35" s="29"/>
    </row>
    <row r="36" spans="1:14" ht="15.75" x14ac:dyDescent="0.25">
      <c r="B36" s="117" t="s">
        <v>55</v>
      </c>
      <c r="C36" s="118"/>
      <c r="D36" s="119"/>
      <c r="E36" s="75">
        <v>220</v>
      </c>
      <c r="F36" s="11">
        <f t="shared" ref="F36:F41" si="8">G36-C36</f>
        <v>350</v>
      </c>
      <c r="G36" s="83">
        <v>350</v>
      </c>
      <c r="H36" s="81"/>
      <c r="I36" s="29"/>
      <c r="J36" s="29"/>
      <c r="K36" s="29"/>
      <c r="L36" s="29"/>
      <c r="M36" s="29"/>
    </row>
    <row r="37" spans="1:14" ht="15.75" x14ac:dyDescent="0.25">
      <c r="B37" s="117" t="s">
        <v>56</v>
      </c>
      <c r="C37" s="118"/>
      <c r="D37" s="119"/>
      <c r="E37" s="75">
        <v>220</v>
      </c>
      <c r="F37" s="11">
        <f t="shared" si="8"/>
        <v>350</v>
      </c>
      <c r="G37" s="83">
        <v>350</v>
      </c>
      <c r="H37" s="81"/>
      <c r="I37" s="29"/>
      <c r="J37" s="29"/>
      <c r="K37" s="29"/>
      <c r="L37" s="29"/>
      <c r="M37" s="29"/>
    </row>
    <row r="38" spans="1:14" ht="15.75" x14ac:dyDescent="0.25">
      <c r="B38" s="120" t="s">
        <v>50</v>
      </c>
      <c r="C38" s="121"/>
      <c r="D38" s="122"/>
      <c r="E38" s="75">
        <v>220</v>
      </c>
      <c r="F38" s="11">
        <f t="shared" si="8"/>
        <v>350</v>
      </c>
      <c r="G38" s="83">
        <v>350</v>
      </c>
      <c r="H38" s="81"/>
      <c r="I38" s="29"/>
      <c r="J38" s="29"/>
      <c r="K38" s="29"/>
      <c r="L38" s="29"/>
      <c r="M38" s="29"/>
    </row>
    <row r="39" spans="1:14" x14ac:dyDescent="0.25">
      <c r="B39" s="72" t="s">
        <v>51</v>
      </c>
      <c r="C39" s="71"/>
      <c r="D39" s="73"/>
      <c r="E39" s="75">
        <v>270</v>
      </c>
      <c r="F39" s="11">
        <f t="shared" si="8"/>
        <v>450</v>
      </c>
      <c r="G39" s="83">
        <v>450</v>
      </c>
      <c r="H39" s="81"/>
      <c r="I39" s="29"/>
      <c r="J39" s="29"/>
      <c r="K39" s="29"/>
      <c r="L39" s="29"/>
      <c r="M39" s="29"/>
    </row>
    <row r="40" spans="1:14" x14ac:dyDescent="0.25">
      <c r="B40" s="123" t="s">
        <v>52</v>
      </c>
      <c r="C40" s="124"/>
      <c r="D40" s="125"/>
      <c r="E40" s="75">
        <v>250</v>
      </c>
      <c r="F40" s="11">
        <f t="shared" si="8"/>
        <v>450</v>
      </c>
      <c r="G40" s="83">
        <v>450</v>
      </c>
      <c r="H40" s="81"/>
      <c r="I40" s="29"/>
      <c r="J40" s="29"/>
      <c r="K40" s="29"/>
      <c r="L40" s="29"/>
      <c r="M40" s="29"/>
    </row>
    <row r="41" spans="1:14" ht="15.75" thickBot="1" x14ac:dyDescent="0.3">
      <c r="B41" s="126" t="s">
        <v>49</v>
      </c>
      <c r="C41" s="127"/>
      <c r="D41" s="128"/>
      <c r="E41" s="76">
        <v>105</v>
      </c>
      <c r="F41" s="27">
        <f t="shared" si="8"/>
        <v>150</v>
      </c>
      <c r="G41" s="84">
        <v>150</v>
      </c>
      <c r="H41" s="81"/>
      <c r="I41" s="29"/>
      <c r="J41" s="29"/>
      <c r="K41" s="29"/>
      <c r="L41" s="29"/>
      <c r="M41" s="29"/>
    </row>
    <row r="42" spans="1:14" ht="15.75" thickBot="1" x14ac:dyDescent="0.3">
      <c r="H42" s="78"/>
      <c r="I42" s="29"/>
      <c r="J42" s="29"/>
      <c r="K42" s="29"/>
      <c r="L42" s="29"/>
      <c r="M42" s="29"/>
    </row>
    <row r="43" spans="1:14" ht="18" x14ac:dyDescent="0.25">
      <c r="B43" s="131" t="s">
        <v>66</v>
      </c>
      <c r="C43" s="132"/>
      <c r="D43" s="103">
        <v>526.79999999999995</v>
      </c>
      <c r="H43" s="78"/>
      <c r="I43" s="29"/>
      <c r="J43" s="29"/>
      <c r="K43" s="29"/>
      <c r="L43" s="29"/>
      <c r="M43" s="29"/>
    </row>
    <row r="44" spans="1:14" ht="18" x14ac:dyDescent="0.25">
      <c r="B44" s="133" t="s">
        <v>67</v>
      </c>
      <c r="C44" s="134"/>
      <c r="D44" s="104">
        <v>705.6</v>
      </c>
    </row>
    <row r="45" spans="1:14" ht="18" x14ac:dyDescent="0.25">
      <c r="B45" s="133" t="s">
        <v>68</v>
      </c>
      <c r="C45" s="134"/>
      <c r="D45" s="104">
        <v>788.4</v>
      </c>
    </row>
    <row r="46" spans="1:14" ht="18" x14ac:dyDescent="0.25">
      <c r="B46" s="133" t="s">
        <v>69</v>
      </c>
      <c r="C46" s="134"/>
      <c r="D46" s="104">
        <v>792</v>
      </c>
    </row>
    <row r="47" spans="1:14" ht="18" x14ac:dyDescent="0.25">
      <c r="B47" s="133" t="s">
        <v>70</v>
      </c>
      <c r="C47" s="134"/>
      <c r="D47" s="104">
        <v>518.4</v>
      </c>
    </row>
    <row r="48" spans="1:14" ht="18" x14ac:dyDescent="0.25">
      <c r="B48" s="133" t="s">
        <v>71</v>
      </c>
      <c r="C48" s="134"/>
      <c r="D48" s="104">
        <v>542.4</v>
      </c>
    </row>
    <row r="49" spans="2:4" s="29" customFormat="1" ht="18" x14ac:dyDescent="0.25">
      <c r="B49" s="133" t="s">
        <v>72</v>
      </c>
      <c r="C49" s="134"/>
      <c r="D49" s="104">
        <v>760</v>
      </c>
    </row>
    <row r="50" spans="2:4" s="29" customFormat="1" ht="18" x14ac:dyDescent="0.25">
      <c r="B50" s="133" t="s">
        <v>73</v>
      </c>
      <c r="C50" s="134"/>
      <c r="D50" s="104">
        <v>781.2</v>
      </c>
    </row>
    <row r="51" spans="2:4" s="29" customFormat="1" ht="18" x14ac:dyDescent="0.25">
      <c r="B51" s="133" t="s">
        <v>74</v>
      </c>
      <c r="C51" s="134"/>
      <c r="D51" s="104">
        <v>800.4</v>
      </c>
    </row>
    <row r="52" spans="2:4" s="29" customFormat="1" ht="18.75" thickBot="1" x14ac:dyDescent="0.3">
      <c r="B52" s="135" t="s">
        <v>75</v>
      </c>
      <c r="C52" s="136"/>
      <c r="D52" s="105">
        <v>846</v>
      </c>
    </row>
  </sheetData>
  <mergeCells count="18">
    <mergeCell ref="B49:C49"/>
    <mergeCell ref="B50:C50"/>
    <mergeCell ref="B51:C51"/>
    <mergeCell ref="B52:C52"/>
    <mergeCell ref="B45:C45"/>
    <mergeCell ref="B46:C46"/>
    <mergeCell ref="B47:C47"/>
    <mergeCell ref="B48:C48"/>
    <mergeCell ref="B40:D40"/>
    <mergeCell ref="B41:D41"/>
    <mergeCell ref="E2:F2"/>
    <mergeCell ref="B43:C43"/>
    <mergeCell ref="B44:C44"/>
    <mergeCell ref="G2:H2"/>
    <mergeCell ref="B35:D35"/>
    <mergeCell ref="B36:D36"/>
    <mergeCell ref="B37:D37"/>
    <mergeCell ref="B38:D38"/>
  </mergeCells>
  <pageMargins left="0.7" right="0.7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Лист3</vt:lpstr>
      <vt:lpstr>1</vt:lpstr>
      <vt:lpstr>'1'!Print_Area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2016-03-31T10:52:43Z</dcterms:modified>
</cp:coreProperties>
</file>