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1. UFE\8. DBP221 - Өгөгдлийн шинжилгээний үндэс (1)\3. Seminars\"/>
    </mc:Choice>
  </mc:AlternateContent>
  <bookViews>
    <workbookView xWindow="0" yWindow="0" windowWidth="20490" windowHeight="6450" tabRatio="50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J101" i="2" l="1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</calcChain>
</file>

<file path=xl/sharedStrings.xml><?xml version="1.0" encoding="utf-8"?>
<sst xmlns="http://schemas.openxmlformats.org/spreadsheetml/2006/main" count="611" uniqueCount="230">
  <si>
    <t>Region</t>
  </si>
  <si>
    <t>Sales</t>
  </si>
  <si>
    <t>Quantity</t>
  </si>
  <si>
    <t>Discount</t>
  </si>
  <si>
    <t>Order ID</t>
  </si>
  <si>
    <t>EB-13870</t>
  </si>
  <si>
    <t>CV-12805</t>
  </si>
  <si>
    <t>CL-12565</t>
  </si>
  <si>
    <t>JD-15895</t>
  </si>
  <si>
    <t>DL-13315</t>
  </si>
  <si>
    <t>RC-19825</t>
  </si>
  <si>
    <t>BB-10990</t>
  </si>
  <si>
    <t>TS-21205</t>
  </si>
  <si>
    <t>AG-10525</t>
  </si>
  <si>
    <t>DK-13225</t>
  </si>
  <si>
    <t>JS-15940</t>
  </si>
  <si>
    <t>LM-17065</t>
  </si>
  <si>
    <t>AJ-10945</t>
  </si>
  <si>
    <t>FM-14380</t>
  </si>
  <si>
    <t>SR-20740</t>
  </si>
  <si>
    <t>RB-19570</t>
  </si>
  <si>
    <t>JO-15550</t>
  </si>
  <si>
    <t>SC-20695</t>
  </si>
  <si>
    <t>AF-10885</t>
  </si>
  <si>
    <t>PM-19135</t>
  </si>
  <si>
    <t>JS-15595</t>
  </si>
  <si>
    <t>HL-15040</t>
  </si>
  <si>
    <t>GB-14530</t>
  </si>
  <si>
    <t>JM-15535</t>
  </si>
  <si>
    <t>NS-18640</t>
  </si>
  <si>
    <t>CS-12355</t>
  </si>
  <si>
    <t>JR-15700</t>
  </si>
  <si>
    <t>QJ-19255</t>
  </si>
  <si>
    <t>DK-12835</t>
  </si>
  <si>
    <t>PW-19030</t>
  </si>
  <si>
    <t>TB-21400</t>
  </si>
  <si>
    <t>BO-11425</t>
  </si>
  <si>
    <t>RB-19645</t>
  </si>
  <si>
    <t>EB-13930</t>
  </si>
  <si>
    <t>JK-15205</t>
  </si>
  <si>
    <t>RP-19855</t>
  </si>
  <si>
    <t>RH-19600</t>
  </si>
  <si>
    <t>JK-15625</t>
  </si>
  <si>
    <t>BC-11125</t>
  </si>
  <si>
    <t>BM-11575</t>
  </si>
  <si>
    <t>CR-12580</t>
  </si>
  <si>
    <t>SB-20170</t>
  </si>
  <si>
    <t>MO-17950</t>
  </si>
  <si>
    <t>RE-19450</t>
  </si>
  <si>
    <t>GH-14410</t>
  </si>
  <si>
    <t>JL-15130</t>
  </si>
  <si>
    <t>CC-12475</t>
  </si>
  <si>
    <t>Customer ID</t>
  </si>
  <si>
    <t>Category</t>
  </si>
  <si>
    <t>Product Name</t>
  </si>
  <si>
    <t>Segment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</si>
  <si>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</si>
  <si>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</si>
  <si>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</si>
  <si>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</si>
  <si>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</si>
  <si>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</si>
  <si>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</si>
  <si>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</si>
  <si>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</si>
  <si>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</si>
  <si>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</si>
  <si>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</si>
  <si>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</si>
  <si>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</si>
  <si>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</si>
  <si>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</si>
  <si>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</si>
  <si>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</si>
  <si>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</si>
  <si>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</si>
  <si>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</si>
  <si>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</si>
  <si>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</si>
  <si>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</si>
  <si>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</si>
  <si>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</si>
  <si>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</si>
  <si>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</si>
  <si>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</si>
  <si>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</si>
  <si>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</si>
  <si>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</si>
  <si>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</si>
  <si>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</si>
  <si>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</si>
  <si>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</si>
  <si>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</si>
  <si>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</si>
  <si>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</si>
  <si>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</si>
  <si>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</si>
  <si>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</si>
  <si>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</si>
  <si>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</si>
  <si>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</si>
  <si>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</si>
  <si>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</si>
  <si>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</si>
  <si>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</si>
  <si>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</si>
  <si>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Order Date</t>
  </si>
  <si>
    <t>Баянзүрх</t>
  </si>
  <si>
    <t>Хан-Уул</t>
  </si>
  <si>
    <t>Чингэлтэй</t>
  </si>
  <si>
    <t>Сүхбаатар</t>
  </si>
  <si>
    <t>Хувь хүн</t>
  </si>
  <si>
    <t>Байгууллага</t>
  </si>
  <si>
    <t>Өгөөж танзуур</t>
  </si>
  <si>
    <t>Тэйсти гоймон 110 гр</t>
  </si>
  <si>
    <t>Витсамо ус 500 мл</t>
  </si>
  <si>
    <t>Hainich нухаш</t>
  </si>
  <si>
    <t>Appetita плова</t>
  </si>
  <si>
    <t>Хавиргатай рагу 454 гр</t>
  </si>
  <si>
    <t>Цэвэрхэн 00ийн цаас</t>
  </si>
  <si>
    <t>Punch 450 мл</t>
  </si>
  <si>
    <t>Lady 20 ш</t>
  </si>
  <si>
    <t>Фифти фифти 180 гр</t>
  </si>
  <si>
    <t>Хараа 0.75 цэвэр</t>
  </si>
  <si>
    <t>Cocoro 100 гр</t>
  </si>
  <si>
    <t>Shokolinsen 250 гр</t>
  </si>
  <si>
    <t>A vodka 0.5</t>
  </si>
  <si>
    <t>Мандарин</t>
  </si>
  <si>
    <t>Соёолж 2.5 л</t>
  </si>
  <si>
    <t>M&amp;M 45 гр</t>
  </si>
  <si>
    <t>Магнат 80 гр</t>
  </si>
  <si>
    <t>Тэргүүн 0.5</t>
  </si>
  <si>
    <t>Витафит ус 500 мл</t>
  </si>
  <si>
    <t>3н өнгийн алчуур</t>
  </si>
  <si>
    <t>Akuku резин 90 гр</t>
  </si>
  <si>
    <t>Слава гурвалжин будаа 650 гр</t>
  </si>
  <si>
    <t>Хүслийн ундаа 500 мл</t>
  </si>
  <si>
    <t>Custard 6 ш</t>
  </si>
  <si>
    <t>Моя семъя 1 л</t>
  </si>
  <si>
    <t>Arizona лаазтай 680 мл</t>
  </si>
  <si>
    <t>Арвай 0.100</t>
  </si>
  <si>
    <t>Өгөөж вафли</t>
  </si>
  <si>
    <t>Жимстэй чокопай 6 ш</t>
  </si>
  <si>
    <t>Чинжүү</t>
  </si>
  <si>
    <t>Тоник лаазтай 330 мл</t>
  </si>
  <si>
    <t>Давс 1 кг</t>
  </si>
  <si>
    <t>Price</t>
  </si>
  <si>
    <t>Хэрэглээ 00ийн цаас</t>
  </si>
  <si>
    <t>Алимтай жигнэмэг 230 гр</t>
  </si>
  <si>
    <t>Золотой янта 500 гр</t>
  </si>
  <si>
    <t>Помидор том</t>
  </si>
  <si>
    <t>Слава хивэг 400 гр</t>
  </si>
  <si>
    <t>Үзгэн бал арилгадаг</t>
  </si>
  <si>
    <t>370 Жүүс 370 мл</t>
  </si>
  <si>
    <t>Саль ариун 30 ш</t>
  </si>
  <si>
    <t>Pysio 300 мл</t>
  </si>
  <si>
    <t>Vita жимстэй ус 510 мл</t>
  </si>
  <si>
    <t>Алое шилтэй 180 мл</t>
  </si>
  <si>
    <t>Power 400 g</t>
  </si>
  <si>
    <t>Пломбир на сливках 80 гр савтай</t>
  </si>
  <si>
    <t>Удон гоймон ууттай</t>
  </si>
  <si>
    <t>Памперс №4</t>
  </si>
  <si>
    <t>Solpro майонез 3 л 67 %</t>
  </si>
  <si>
    <t>Хувцасны өлгүүр 5 ш алаг</t>
  </si>
  <si>
    <t>Шингэн чихэр</t>
  </si>
  <si>
    <t>Сахлын татуурга Gilette</t>
  </si>
  <si>
    <t>Русский сахар 250 гр</t>
  </si>
  <si>
    <t>Бэлэн гоймон төмстэй</t>
  </si>
  <si>
    <t>Jacobs кофе</t>
  </si>
  <si>
    <t>Өглөө сүү</t>
  </si>
  <si>
    <t>Амт чипс 55 гр</t>
  </si>
  <si>
    <t>Эгоист 65 гр</t>
  </si>
  <si>
    <t>Colgate total 100 гр</t>
  </si>
  <si>
    <t>Вигора 200 гр</t>
  </si>
  <si>
    <t>Mini cracker 350 гр</t>
  </si>
  <si>
    <t>Tide 450 гр авто</t>
  </si>
  <si>
    <t>Paldo king noodle 110 гр</t>
  </si>
  <si>
    <t>Цесна 25 кг</t>
  </si>
  <si>
    <t>Саль ариун 100 ш</t>
  </si>
  <si>
    <t>Слава каш 1 кг</t>
  </si>
  <si>
    <t>Зуун наст 1.25 мл</t>
  </si>
  <si>
    <t>Appetita будаатай хуурга</t>
  </si>
  <si>
    <t>Siesta үзэм 200 гр</t>
  </si>
  <si>
    <t>Махеевь салатны 400 мл</t>
  </si>
  <si>
    <t>Selpak 2 хайрцаг</t>
  </si>
  <si>
    <t>Oleina тос 1 л</t>
  </si>
  <si>
    <t>Чихэр кг Кокос 400 гр</t>
  </si>
  <si>
    <t>Nivea тос 50 мл</t>
  </si>
  <si>
    <t>Омо 100 гр</t>
  </si>
  <si>
    <t>Head &amp; Shoulders 400 мл</t>
  </si>
  <si>
    <t>Дашида 50 гр</t>
  </si>
  <si>
    <t>Заантай будаа 5 кг</t>
  </si>
  <si>
    <t>Lays чипс 80 гр</t>
  </si>
  <si>
    <t>Хутга 1 ш</t>
  </si>
  <si>
    <t>Нандин чавга 250 гр</t>
  </si>
  <si>
    <t>Чихэр кг Конфет Кино 400 гр</t>
  </si>
  <si>
    <t>Оргилуун ус жимстэй 500 мл</t>
  </si>
  <si>
    <t>Видан зөгийн бал</t>
  </si>
  <si>
    <t>Сор жүүс 200 мл</t>
  </si>
  <si>
    <t>Гурвалжин шоко 22 гр</t>
  </si>
  <si>
    <t>Гоё тетра 1 л</t>
  </si>
  <si>
    <t>Шпрот урт татдаг 190 гр</t>
  </si>
  <si>
    <t>Bagro хүрэн манжингийн салат 500 мл</t>
  </si>
  <si>
    <t>Цагаан самар 50 гр</t>
  </si>
  <si>
    <t>Махны мод дугуй</t>
  </si>
  <si>
    <t>Биг ланч 110 гр савтай</t>
  </si>
  <si>
    <t>Алтантүрүү 0.5</t>
  </si>
  <si>
    <t>Монстров 23 гр</t>
  </si>
  <si>
    <t>Чихэр, печенье</t>
  </si>
  <si>
    <t>OO ийн цаас, сальфетка</t>
  </si>
  <si>
    <t>Хиам бууз</t>
  </si>
  <si>
    <t>Ундаа ус</t>
  </si>
  <si>
    <t>Жимс ногоо</t>
  </si>
  <si>
    <t>Гурил будаа</t>
  </si>
  <si>
    <t>Бичиг хэрэг</t>
  </si>
  <si>
    <t>Архи пиво</t>
  </si>
  <si>
    <t>Талх, нарийн боов</t>
  </si>
  <si>
    <t>Саван бок</t>
  </si>
  <si>
    <t>Зайрмаг</t>
  </si>
  <si>
    <t>Бэлэн гоймон</t>
  </si>
  <si>
    <t>Гэр ахуй</t>
  </si>
  <si>
    <t>Набор, шоколад, бохь</t>
  </si>
  <si>
    <t>УНДАА УС</t>
  </si>
  <si>
    <t>Самар чипс</t>
  </si>
  <si>
    <t>ОО сойз</t>
  </si>
  <si>
    <t>Амтлагч</t>
  </si>
  <si>
    <t>Лаазалсан бүтээгдэхүүн, ургамлын тос</t>
  </si>
  <si>
    <t>Гоо сайхан</t>
  </si>
  <si>
    <t>Компот варенье, хүүхдийн тэжээл</t>
  </si>
  <si>
    <t>Гишүүн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</si>
</sst>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F7" sqref="F7"/>
    </sheetView>
  </sheetViews>
  <sheetFormatPr defaultRowHeight="15.75" x14ac:dyDescent="0.25"/>
  <cols>
    <col min="1" max="1" width="14.5" bestFit="1" customWidth="1"/>
    <col min="2" max="2" width="10.375" bestFit="1" customWidth="1"/>
    <col min="3" max="3" width="10.875" bestFit="1" customWidth="1"/>
    <col min="4" max="4" width="8.625" bestFit="1" customWidth="1"/>
    <col min="5" max="5" width="9.625" bestFit="1" customWidth="1"/>
    <col min="6" max="7" width="34.875" bestFit="1" customWidth="1"/>
    <col min="8" max="8" width="5.875" bestFit="1" customWidth="1"/>
    <col min="9" max="9" width="7.875" bestFit="1" customWidth="1"/>
    <col min="10" max="10" width="8" bestFit="1" customWidth="1"/>
    <col min="11" max="11" width="6.875" bestFit="1" customWidth="1"/>
  </cols>
  <sheetData>
    <row r="1" spans="1:11" x14ac:dyDescent="0.25">
      <c r="A1" s="2" t="s">
        <v>4</v>
      </c>
      <c r="B1" s="2" t="s">
        <v>106</v>
      </c>
      <c r="C1" s="2" t="s">
        <v>52</v>
      </c>
      <c r="D1" s="2" t="s">
        <v>55</v>
      </c>
      <c r="E1" s="2" t="s">
        <v>0</v>
      </c>
      <c r="F1" s="2" t="s">
        <v>53</v>
      </c>
      <c r="G1" s="2" t="s">
        <v>54</v>
      </c>
      <c r="H1" s="2" t="s">
        <v>146</v>
      </c>
      <c r="I1" s="2" t="s">
        <v>2</v>
      </c>
      <c r="J1" s="2" t="s">
        <v>3</v>
      </c>
      <c r="K1" s="2" t="s">
        <v>1</v>
      </c>
    </row>
    <row r="2" spans="1:11" x14ac:dyDescent="0.25">
      <c r="A2" t="s">
        <v>75</v>
      </c>
      <c r="B2" s="1">
        <v>42682</v>
      </c>
      <c r="C2" t="s">
        <v>38</v>
      </c>
      <c r="D2" s="3" t="s">
        <v>111</v>
      </c>
      <c r="E2" t="s">
        <v>107</v>
      </c>
      <c r="F2" t="s">
        <v>208</v>
      </c>
      <c r="G2" t="s">
        <v>125</v>
      </c>
      <c r="H2">
        <v>3300</v>
      </c>
      <c r="I2">
        <v>2</v>
      </c>
      <c r="J2">
        <f>IF(D2="Гишүүн",3%,0)</f>
        <v>0</v>
      </c>
      <c r="K2">
        <f>IF(J2=0,H2*I2,(H2-(H2*J2))*I2)</f>
        <v>6600</v>
      </c>
    </row>
    <row r="3" spans="1:11" x14ac:dyDescent="0.25">
      <c r="A3" t="s">
        <v>75</v>
      </c>
      <c r="B3" s="1">
        <v>42682</v>
      </c>
      <c r="C3" t="s">
        <v>38</v>
      </c>
      <c r="D3" s="3" t="s">
        <v>111</v>
      </c>
      <c r="E3" t="s">
        <v>107</v>
      </c>
      <c r="F3" t="s">
        <v>209</v>
      </c>
      <c r="G3" t="s">
        <v>147</v>
      </c>
      <c r="H3">
        <v>500</v>
      </c>
      <c r="I3">
        <v>3</v>
      </c>
      <c r="J3">
        <f>IF(D3="Гишүүн",3%,0)</f>
        <v>0</v>
      </c>
      <c r="K3">
        <f>IF(J3=0,H3*I3,(H3-(H3*J3))*I3)</f>
        <v>1500</v>
      </c>
    </row>
    <row r="4" spans="1:11" ht="31.5" x14ac:dyDescent="0.25">
      <c r="A4" t="s">
        <v>76</v>
      </c>
      <c r="B4" s="1">
        <v>42533</v>
      </c>
      <c r="C4" t="s">
        <v>47</v>
      </c>
      <c r="D4" s="3" t="s">
        <v>112</v>
      </c>
      <c r="E4" t="s">
        <v>108</v>
      </c>
      <c r="F4" t="s">
        <v>208</v>
      </c>
      <c r="G4" t="s">
        <v>148</v>
      </c>
      <c r="H4">
        <v>3100</v>
      </c>
      <c r="I4">
        <v>2</v>
      </c>
      <c r="J4">
        <f>IF(D4="Гишүүн",3%,0)</f>
        <v>0</v>
      </c>
      <c r="K4">
        <f>IF(J4=0,H4*I4,(H4-(H4*J4))*I4)</f>
        <v>6200</v>
      </c>
    </row>
    <row r="5" spans="1:11" x14ac:dyDescent="0.25">
      <c r="A5" t="s">
        <v>64</v>
      </c>
      <c r="B5" s="1">
        <v>42288</v>
      </c>
      <c r="C5" t="s">
        <v>21</v>
      </c>
      <c r="D5" s="3" t="s">
        <v>111</v>
      </c>
      <c r="E5" t="s">
        <v>107</v>
      </c>
      <c r="F5" t="s">
        <v>210</v>
      </c>
      <c r="G5" t="s">
        <v>149</v>
      </c>
      <c r="H5">
        <v>2800</v>
      </c>
      <c r="I5">
        <v>5</v>
      </c>
      <c r="J5">
        <f>IF(D5="Гишүүн",3%,0)</f>
        <v>0</v>
      </c>
      <c r="K5">
        <f>IF(J5=0,H5*I5,(H5-(H5*J5))*I5)</f>
        <v>14000</v>
      </c>
    </row>
    <row r="6" spans="1:11" x14ac:dyDescent="0.25">
      <c r="A6" t="s">
        <v>64</v>
      </c>
      <c r="B6" s="1">
        <v>42288</v>
      </c>
      <c r="C6" t="s">
        <v>21</v>
      </c>
      <c r="D6" s="3" t="s">
        <v>111</v>
      </c>
      <c r="E6" t="s">
        <v>107</v>
      </c>
      <c r="F6" t="s">
        <v>211</v>
      </c>
      <c r="G6" t="s">
        <v>120</v>
      </c>
      <c r="H6">
        <v>1150</v>
      </c>
      <c r="I6">
        <v>2</v>
      </c>
      <c r="J6">
        <f>IF(D6="Гишүүн",3%,0)</f>
        <v>0</v>
      </c>
      <c r="K6">
        <f>IF(J6=0,H6*I6,(H6-(H6*J6))*I6)</f>
        <v>2300</v>
      </c>
    </row>
    <row r="7" spans="1:11" x14ac:dyDescent="0.25">
      <c r="A7" t="s">
        <v>56</v>
      </c>
      <c r="B7" s="1">
        <v>41799</v>
      </c>
      <c r="C7" t="s">
        <v>41</v>
      </c>
      <c r="D7" s="3" t="s">
        <v>111</v>
      </c>
      <c r="E7" t="s">
        <v>108</v>
      </c>
      <c r="F7" t="s">
        <v>212</v>
      </c>
      <c r="G7" t="s">
        <v>150</v>
      </c>
      <c r="H7">
        <v>4000</v>
      </c>
      <c r="I7">
        <v>7</v>
      </c>
      <c r="J7">
        <f>IF(D7="Гишүүн",3%,0)</f>
        <v>0</v>
      </c>
      <c r="K7">
        <f>IF(J7=0,H7*I7,(H7-(H7*J7))*I7)</f>
        <v>28000</v>
      </c>
    </row>
    <row r="8" spans="1:11" x14ac:dyDescent="0.25">
      <c r="A8" t="s">
        <v>56</v>
      </c>
      <c r="B8" s="1">
        <v>41799</v>
      </c>
      <c r="C8" t="s">
        <v>41</v>
      </c>
      <c r="D8" s="3" t="s">
        <v>111</v>
      </c>
      <c r="E8" t="s">
        <v>108</v>
      </c>
      <c r="F8" t="s">
        <v>213</v>
      </c>
      <c r="G8" t="s">
        <v>151</v>
      </c>
      <c r="H8">
        <v>750</v>
      </c>
      <c r="I8">
        <v>4</v>
      </c>
      <c r="J8">
        <f>IF(D8="Гишүүн",3%,0)</f>
        <v>0</v>
      </c>
      <c r="K8">
        <f>IF(J8=0,H8*I8,(H8-(H8*J8))*I8)</f>
        <v>3000</v>
      </c>
    </row>
    <row r="9" spans="1:11" x14ac:dyDescent="0.25">
      <c r="A9" t="s">
        <v>56</v>
      </c>
      <c r="B9" s="1">
        <v>41799</v>
      </c>
      <c r="C9" t="s">
        <v>41</v>
      </c>
      <c r="D9" s="3" t="s">
        <v>111</v>
      </c>
      <c r="E9" t="s">
        <v>108</v>
      </c>
      <c r="F9" t="s">
        <v>214</v>
      </c>
      <c r="G9" t="s">
        <v>152</v>
      </c>
      <c r="H9">
        <v>2500</v>
      </c>
      <c r="I9">
        <v>6</v>
      </c>
      <c r="J9">
        <f>IF(D9="Гишүүн",3%,0)</f>
        <v>0</v>
      </c>
      <c r="K9">
        <f>IF(J9=0,H9*I9,(H9-(H9*J9))*I9)</f>
        <v>15000</v>
      </c>
    </row>
    <row r="10" spans="1:11" x14ac:dyDescent="0.25">
      <c r="A10" t="s">
        <v>56</v>
      </c>
      <c r="B10" s="1">
        <v>41799</v>
      </c>
      <c r="C10" t="s">
        <v>41</v>
      </c>
      <c r="D10" s="3" t="s">
        <v>111</v>
      </c>
      <c r="E10" t="s">
        <v>108</v>
      </c>
      <c r="F10" t="s">
        <v>209</v>
      </c>
      <c r="G10" t="s">
        <v>121</v>
      </c>
      <c r="H10">
        <v>2200</v>
      </c>
      <c r="I10">
        <v>3</v>
      </c>
      <c r="J10">
        <f>IF(D10="Гишүүн",3%,0)</f>
        <v>0</v>
      </c>
      <c r="K10">
        <f>IF(J10=0,H10*I10,(H10-(H10*J10))*I10)</f>
        <v>6600</v>
      </c>
    </row>
    <row r="11" spans="1:11" x14ac:dyDescent="0.25">
      <c r="A11" t="s">
        <v>56</v>
      </c>
      <c r="B11" s="1">
        <v>41799</v>
      </c>
      <c r="C11" t="s">
        <v>41</v>
      </c>
      <c r="D11" s="3" t="s">
        <v>111</v>
      </c>
      <c r="E11" t="s">
        <v>108</v>
      </c>
      <c r="F11" t="s">
        <v>211</v>
      </c>
      <c r="G11" t="s">
        <v>153</v>
      </c>
      <c r="H11">
        <v>850</v>
      </c>
      <c r="I11">
        <v>5</v>
      </c>
      <c r="J11">
        <f>IF(D11="Гишүүн",3%,0)</f>
        <v>0</v>
      </c>
      <c r="K11">
        <f>IF(J11=0,H11*I11,(H11-(H11*J11))*I11)</f>
        <v>4250</v>
      </c>
    </row>
    <row r="12" spans="1:11" x14ac:dyDescent="0.25">
      <c r="A12" t="s">
        <v>56</v>
      </c>
      <c r="B12" s="1">
        <v>41799</v>
      </c>
      <c r="C12" t="s">
        <v>41</v>
      </c>
      <c r="D12" s="3" t="s">
        <v>111</v>
      </c>
      <c r="E12" t="s">
        <v>108</v>
      </c>
      <c r="F12" t="s">
        <v>209</v>
      </c>
      <c r="G12" t="s">
        <v>154</v>
      </c>
      <c r="H12">
        <v>2200</v>
      </c>
      <c r="I12">
        <v>9</v>
      </c>
      <c r="J12">
        <f>IF(D12="Гишүүн",3%,0)</f>
        <v>0</v>
      </c>
      <c r="K12">
        <f>IF(J12=0,H12*I12,(H12-(H12*J12))*I12)</f>
        <v>19800</v>
      </c>
    </row>
    <row r="13" spans="1:11" x14ac:dyDescent="0.25">
      <c r="A13" t="s">
        <v>56</v>
      </c>
      <c r="B13" s="1">
        <v>41799</v>
      </c>
      <c r="C13" t="s">
        <v>41</v>
      </c>
      <c r="D13" s="3" t="s">
        <v>111</v>
      </c>
      <c r="E13" t="s">
        <v>108</v>
      </c>
      <c r="F13" t="s">
        <v>211</v>
      </c>
      <c r="G13" t="s">
        <v>155</v>
      </c>
      <c r="H13">
        <v>1700</v>
      </c>
      <c r="I13">
        <v>4</v>
      </c>
      <c r="J13">
        <f>IF(D13="Гишүүн",3%,0)</f>
        <v>0</v>
      </c>
      <c r="K13">
        <f>IF(J13=0,H13*I13,(H13-(H13*J13))*I13)</f>
        <v>6800</v>
      </c>
    </row>
    <row r="14" spans="1:11" x14ac:dyDescent="0.25">
      <c r="A14" t="s">
        <v>93</v>
      </c>
      <c r="B14" s="1">
        <v>42840</v>
      </c>
      <c r="C14" t="s">
        <v>27</v>
      </c>
      <c r="D14" s="3" t="s">
        <v>111</v>
      </c>
      <c r="E14" t="s">
        <v>107</v>
      </c>
      <c r="F14" t="s">
        <v>215</v>
      </c>
      <c r="G14" t="s">
        <v>126</v>
      </c>
      <c r="H14">
        <v>9000</v>
      </c>
      <c r="I14">
        <v>3</v>
      </c>
      <c r="J14">
        <f>IF(D14="Гишүүн",3%,0)</f>
        <v>0</v>
      </c>
      <c r="K14">
        <f>IF(J14=0,H14*I14,(H14-(H14*J14))*I14)</f>
        <v>27000</v>
      </c>
    </row>
    <row r="15" spans="1:11" x14ac:dyDescent="0.25">
      <c r="A15" t="s">
        <v>77</v>
      </c>
      <c r="B15" s="1">
        <v>42709</v>
      </c>
      <c r="C15" t="s">
        <v>34</v>
      </c>
      <c r="D15" s="3" t="s">
        <v>111</v>
      </c>
      <c r="E15" t="s">
        <v>108</v>
      </c>
      <c r="F15" t="s">
        <v>216</v>
      </c>
      <c r="G15" t="s">
        <v>113</v>
      </c>
      <c r="H15">
        <v>3000</v>
      </c>
      <c r="I15">
        <v>3</v>
      </c>
      <c r="J15">
        <f>IF(D15="Гишүүн",3%,0)</f>
        <v>0</v>
      </c>
      <c r="K15">
        <f>IF(J15=0,H15*I15,(H15-(H15*J15))*I15)</f>
        <v>9000</v>
      </c>
    </row>
    <row r="16" spans="1:11" x14ac:dyDescent="0.25">
      <c r="A16" t="s">
        <v>65</v>
      </c>
      <c r="B16" s="1">
        <v>42330</v>
      </c>
      <c r="C16" t="s">
        <v>20</v>
      </c>
      <c r="D16" s="3" t="s">
        <v>229</v>
      </c>
      <c r="E16" t="s">
        <v>109</v>
      </c>
      <c r="F16" t="s">
        <v>211</v>
      </c>
      <c r="G16" t="s">
        <v>156</v>
      </c>
      <c r="H16">
        <v>1050</v>
      </c>
      <c r="I16">
        <v>5</v>
      </c>
      <c r="J16">
        <f>IF(D16="Гишүүн",3%,0)</f>
        <v>0.03</v>
      </c>
      <c r="K16">
        <f>IF(J16=0,H16*I16,(H16-(H16*J16))*I16)</f>
        <v>5092.5</v>
      </c>
    </row>
    <row r="17" spans="1:11" x14ac:dyDescent="0.25">
      <c r="A17" t="s">
        <v>65</v>
      </c>
      <c r="B17" s="1">
        <v>42330</v>
      </c>
      <c r="C17" t="s">
        <v>20</v>
      </c>
      <c r="D17" s="3" t="s">
        <v>229</v>
      </c>
      <c r="E17" t="s">
        <v>109</v>
      </c>
      <c r="F17" t="s">
        <v>211</v>
      </c>
      <c r="G17" t="s">
        <v>157</v>
      </c>
      <c r="H17">
        <v>1100</v>
      </c>
      <c r="I17">
        <v>3</v>
      </c>
      <c r="J17">
        <f>IF(D17="Гишүүн",3%,0)</f>
        <v>0.03</v>
      </c>
      <c r="K17">
        <f>IF(J17=0,H17*I17,(H17-(H17*J17))*I17)</f>
        <v>3201</v>
      </c>
    </row>
    <row r="18" spans="1:11" x14ac:dyDescent="0.25">
      <c r="A18" t="s">
        <v>57</v>
      </c>
      <c r="B18" s="1">
        <v>41954</v>
      </c>
      <c r="C18" t="s">
        <v>15</v>
      </c>
      <c r="D18" s="3" t="s">
        <v>111</v>
      </c>
      <c r="E18" t="s">
        <v>109</v>
      </c>
      <c r="F18" t="s">
        <v>217</v>
      </c>
      <c r="G18" t="s">
        <v>158</v>
      </c>
      <c r="H18">
        <v>1600</v>
      </c>
      <c r="I18">
        <v>6</v>
      </c>
      <c r="J18">
        <f>IF(D18="Гишүүн",3%,0)</f>
        <v>0</v>
      </c>
      <c r="K18">
        <f>IF(J18=0,H18*I18,(H18-(H18*J18))*I18)</f>
        <v>9600</v>
      </c>
    </row>
    <row r="19" spans="1:11" x14ac:dyDescent="0.25">
      <c r="A19" t="s">
        <v>58</v>
      </c>
      <c r="B19" s="1">
        <v>41772</v>
      </c>
      <c r="C19" t="s">
        <v>46</v>
      </c>
      <c r="D19" s="3" t="s">
        <v>111</v>
      </c>
      <c r="E19" t="s">
        <v>108</v>
      </c>
      <c r="F19" t="s">
        <v>218</v>
      </c>
      <c r="G19" t="s">
        <v>159</v>
      </c>
      <c r="H19">
        <v>1200</v>
      </c>
      <c r="I19">
        <v>2</v>
      </c>
      <c r="J19">
        <f>IF(D19="Гишүүн",3%,0)</f>
        <v>0</v>
      </c>
      <c r="K19">
        <f>IF(J19=0,H19*I19,(H19-(H19*J19))*I19)</f>
        <v>2400</v>
      </c>
    </row>
    <row r="20" spans="1:11" x14ac:dyDescent="0.25">
      <c r="A20" t="s">
        <v>59</v>
      </c>
      <c r="B20" s="1">
        <v>41878</v>
      </c>
      <c r="C20" t="s">
        <v>26</v>
      </c>
      <c r="D20" s="3" t="s">
        <v>111</v>
      </c>
      <c r="E20" t="s">
        <v>108</v>
      </c>
      <c r="F20" t="s">
        <v>219</v>
      </c>
      <c r="G20" t="s">
        <v>160</v>
      </c>
      <c r="H20">
        <v>1200</v>
      </c>
      <c r="I20">
        <v>2</v>
      </c>
      <c r="J20">
        <f>IF(D20="Гишүүн",3%,0)</f>
        <v>0</v>
      </c>
      <c r="K20">
        <f>IF(J20=0,H20*I20,(H20-(H20*J20))*I20)</f>
        <v>2400</v>
      </c>
    </row>
    <row r="21" spans="1:11" x14ac:dyDescent="0.25">
      <c r="A21" t="s">
        <v>59</v>
      </c>
      <c r="B21" s="1">
        <v>41878</v>
      </c>
      <c r="C21" t="s">
        <v>26</v>
      </c>
      <c r="D21" s="3" t="s">
        <v>111</v>
      </c>
      <c r="E21" t="s">
        <v>108</v>
      </c>
      <c r="F21" t="s">
        <v>208</v>
      </c>
      <c r="G21" t="s">
        <v>129</v>
      </c>
      <c r="H21">
        <v>1000</v>
      </c>
      <c r="I21">
        <v>3</v>
      </c>
      <c r="J21">
        <f>IF(D21="Гишүүн",3%,0)</f>
        <v>0</v>
      </c>
      <c r="K21">
        <f>IF(J21=0,H21*I21,(H21-(H21*J21))*I21)</f>
        <v>3000</v>
      </c>
    </row>
    <row r="22" spans="1:11" x14ac:dyDescent="0.25">
      <c r="A22" t="s">
        <v>59</v>
      </c>
      <c r="B22" s="1">
        <v>41878</v>
      </c>
      <c r="C22" t="s">
        <v>26</v>
      </c>
      <c r="D22" s="3" t="s">
        <v>111</v>
      </c>
      <c r="E22" t="s">
        <v>108</v>
      </c>
      <c r="F22" t="s">
        <v>211</v>
      </c>
      <c r="G22" t="s">
        <v>132</v>
      </c>
      <c r="H22">
        <v>450</v>
      </c>
      <c r="I22">
        <v>4</v>
      </c>
      <c r="J22">
        <f>IF(D22="Гишүүн",3%,0)</f>
        <v>0</v>
      </c>
      <c r="K22">
        <f>IF(J22=0,H22*I22,(H22-(H22*J22))*I22)</f>
        <v>1800</v>
      </c>
    </row>
    <row r="23" spans="1:11" ht="31.5" x14ac:dyDescent="0.25">
      <c r="A23" t="s">
        <v>78</v>
      </c>
      <c r="B23" s="1">
        <v>42713</v>
      </c>
      <c r="C23" t="s">
        <v>14</v>
      </c>
      <c r="D23" s="3" t="s">
        <v>112</v>
      </c>
      <c r="E23" t="s">
        <v>109</v>
      </c>
      <c r="F23" t="s">
        <v>209</v>
      </c>
      <c r="G23" t="s">
        <v>161</v>
      </c>
      <c r="H23">
        <v>1000</v>
      </c>
      <c r="I23">
        <v>7</v>
      </c>
      <c r="J23">
        <f>IF(D23="Гишүүн",3%,0)</f>
        <v>0</v>
      </c>
      <c r="K23">
        <f>IF(J23=0,H23*I23,(H23-(H23*J23))*I23)</f>
        <v>7000</v>
      </c>
    </row>
    <row r="24" spans="1:11" ht="31.5" x14ac:dyDescent="0.25">
      <c r="A24" t="s">
        <v>78</v>
      </c>
      <c r="B24" s="1">
        <v>42713</v>
      </c>
      <c r="C24" t="s">
        <v>14</v>
      </c>
      <c r="D24" s="3" t="s">
        <v>112</v>
      </c>
      <c r="E24" t="s">
        <v>109</v>
      </c>
      <c r="F24" t="s">
        <v>210</v>
      </c>
      <c r="G24" t="s">
        <v>162</v>
      </c>
      <c r="H24">
        <v>7700</v>
      </c>
      <c r="I24">
        <v>7</v>
      </c>
      <c r="J24">
        <f>IF(D24="Гишүүн",3%,0)</f>
        <v>0</v>
      </c>
      <c r="K24">
        <f>IF(J24=0,H24*I24,(H24-(H24*J24))*I24)</f>
        <v>53900</v>
      </c>
    </row>
    <row r="25" spans="1:11" x14ac:dyDescent="0.25">
      <c r="A25" t="s">
        <v>94</v>
      </c>
      <c r="B25" s="1">
        <v>42932</v>
      </c>
      <c r="C25" t="s">
        <v>6</v>
      </c>
      <c r="D25" s="3" t="s">
        <v>111</v>
      </c>
      <c r="E25" t="s">
        <v>110</v>
      </c>
      <c r="F25" t="s">
        <v>218</v>
      </c>
      <c r="G25" t="s">
        <v>130</v>
      </c>
      <c r="H25">
        <v>2500</v>
      </c>
      <c r="I25">
        <v>2</v>
      </c>
      <c r="J25">
        <f>IF(D25="Гишүүн",3%,0)</f>
        <v>0</v>
      </c>
      <c r="K25">
        <f>IF(J25=0,H25*I25,(H25-(H25*J25))*I25)</f>
        <v>5000</v>
      </c>
    </row>
    <row r="26" spans="1:11" x14ac:dyDescent="0.25">
      <c r="A26" t="s">
        <v>66</v>
      </c>
      <c r="B26" s="1">
        <v>42272</v>
      </c>
      <c r="C26" t="s">
        <v>29</v>
      </c>
      <c r="D26" s="3" t="s">
        <v>111</v>
      </c>
      <c r="E26" t="s">
        <v>108</v>
      </c>
      <c r="F26" t="s">
        <v>220</v>
      </c>
      <c r="G26" t="s">
        <v>163</v>
      </c>
      <c r="H26">
        <v>2500</v>
      </c>
      <c r="I26">
        <v>3</v>
      </c>
      <c r="J26">
        <f>IF(D26="Гишүүн",3%,0)</f>
        <v>0</v>
      </c>
      <c r="K26">
        <f>IF(J26=0,H26*I26,(H26-(H26*J26))*I26)</f>
        <v>7500</v>
      </c>
    </row>
    <row r="27" spans="1:11" x14ac:dyDescent="0.25">
      <c r="A27" t="s">
        <v>79</v>
      </c>
      <c r="B27" s="1">
        <v>42385</v>
      </c>
      <c r="C27" t="s">
        <v>23</v>
      </c>
      <c r="D27" s="3" t="s">
        <v>111</v>
      </c>
      <c r="E27" t="s">
        <v>108</v>
      </c>
      <c r="F27" t="s">
        <v>221</v>
      </c>
      <c r="G27" t="s">
        <v>164</v>
      </c>
      <c r="H27">
        <v>2100</v>
      </c>
      <c r="I27">
        <v>2</v>
      </c>
      <c r="J27">
        <f>IF(D27="Гишүүн",3%,0)</f>
        <v>0</v>
      </c>
      <c r="K27">
        <f>IF(J27=0,H27*I27,(H27-(H27*J27))*I27)</f>
        <v>4200</v>
      </c>
    </row>
    <row r="28" spans="1:11" x14ac:dyDescent="0.25">
      <c r="A28" t="s">
        <v>79</v>
      </c>
      <c r="B28" s="1">
        <v>42385</v>
      </c>
      <c r="C28" t="s">
        <v>23</v>
      </c>
      <c r="D28" s="3" t="s">
        <v>111</v>
      </c>
      <c r="E28" t="s">
        <v>108</v>
      </c>
      <c r="F28" t="s">
        <v>208</v>
      </c>
      <c r="G28" t="s">
        <v>134</v>
      </c>
      <c r="H28">
        <v>1500</v>
      </c>
      <c r="I28">
        <v>3</v>
      </c>
      <c r="J28">
        <f>IF(D28="Гишүүн",3%,0)</f>
        <v>0</v>
      </c>
      <c r="K28">
        <f>IF(J28=0,H28*I28,(H28-(H28*J28))*I28)</f>
        <v>4500</v>
      </c>
    </row>
    <row r="29" spans="1:11" x14ac:dyDescent="0.25">
      <c r="A29" t="s">
        <v>67</v>
      </c>
      <c r="B29" s="1">
        <v>42264</v>
      </c>
      <c r="C29" t="s">
        <v>42</v>
      </c>
      <c r="D29" s="3" t="s">
        <v>111</v>
      </c>
      <c r="E29" t="s">
        <v>110</v>
      </c>
      <c r="F29" t="s">
        <v>220</v>
      </c>
      <c r="G29" t="s">
        <v>165</v>
      </c>
      <c r="H29">
        <v>550</v>
      </c>
      <c r="I29">
        <v>7</v>
      </c>
      <c r="J29">
        <f>IF(D29="Гишүүн",3%,0)</f>
        <v>0</v>
      </c>
      <c r="K29">
        <f>IF(J29=0,H29*I29,(H29-(H29*J29))*I29)</f>
        <v>3850</v>
      </c>
    </row>
    <row r="30" spans="1:11" x14ac:dyDescent="0.25">
      <c r="A30" t="s">
        <v>67</v>
      </c>
      <c r="B30" s="1">
        <v>42264</v>
      </c>
      <c r="C30" t="s">
        <v>42</v>
      </c>
      <c r="D30" s="3" t="s">
        <v>111</v>
      </c>
      <c r="E30" t="s">
        <v>110</v>
      </c>
      <c r="F30" t="s">
        <v>213</v>
      </c>
      <c r="G30" t="s">
        <v>166</v>
      </c>
      <c r="H30">
        <v>1100</v>
      </c>
      <c r="I30">
        <v>2</v>
      </c>
      <c r="J30">
        <f>IF(D30="Гишүүн",3%,0)</f>
        <v>0</v>
      </c>
      <c r="K30">
        <f>IF(J30=0,H30*I30,(H30-(H30*J30))*I30)</f>
        <v>2200</v>
      </c>
    </row>
    <row r="31" spans="1:11" x14ac:dyDescent="0.25">
      <c r="A31" t="s">
        <v>67</v>
      </c>
      <c r="B31" s="1">
        <v>42264</v>
      </c>
      <c r="C31" t="s">
        <v>42</v>
      </c>
      <c r="D31" s="3" t="s">
        <v>111</v>
      </c>
      <c r="E31" t="s">
        <v>110</v>
      </c>
      <c r="F31" t="s">
        <v>219</v>
      </c>
      <c r="G31" t="s">
        <v>167</v>
      </c>
      <c r="H31">
        <v>1200</v>
      </c>
      <c r="I31">
        <v>3</v>
      </c>
      <c r="J31">
        <f>IF(D31="Гишүүн",3%,0)</f>
        <v>0</v>
      </c>
      <c r="K31">
        <f>IF(J31=0,H31*I31,(H31-(H31*J31))*I31)</f>
        <v>3600</v>
      </c>
    </row>
    <row r="32" spans="1:11" x14ac:dyDescent="0.25">
      <c r="A32" t="s">
        <v>67</v>
      </c>
      <c r="B32" s="1">
        <v>42264</v>
      </c>
      <c r="C32" t="s">
        <v>42</v>
      </c>
      <c r="D32" s="3" t="s">
        <v>111</v>
      </c>
      <c r="E32" t="s">
        <v>110</v>
      </c>
      <c r="F32" t="s">
        <v>211</v>
      </c>
      <c r="G32" t="s">
        <v>136</v>
      </c>
      <c r="H32">
        <v>1050</v>
      </c>
      <c r="I32">
        <v>2</v>
      </c>
      <c r="J32">
        <f>IF(D32="Гишүүн",3%,0)</f>
        <v>0</v>
      </c>
      <c r="K32">
        <f>IF(J32=0,H32*I32,(H32-(H32*J32))*I32)</f>
        <v>2100</v>
      </c>
    </row>
    <row r="33" spans="1:11" x14ac:dyDescent="0.25">
      <c r="A33" t="s">
        <v>67</v>
      </c>
      <c r="B33" s="1">
        <v>42264</v>
      </c>
      <c r="C33" t="s">
        <v>42</v>
      </c>
      <c r="D33" s="3" t="s">
        <v>111</v>
      </c>
      <c r="E33" t="s">
        <v>110</v>
      </c>
      <c r="F33" t="s">
        <v>212</v>
      </c>
      <c r="G33" t="s">
        <v>150</v>
      </c>
      <c r="H33">
        <v>4000</v>
      </c>
      <c r="I33">
        <v>6</v>
      </c>
      <c r="J33">
        <f>IF(D33="Гишүүн",3%,0)</f>
        <v>0</v>
      </c>
      <c r="K33">
        <f>IF(J33=0,H33*I33,(H33-(H33*J33))*I33)</f>
        <v>24000</v>
      </c>
    </row>
    <row r="34" spans="1:11" x14ac:dyDescent="0.25">
      <c r="A34" t="s">
        <v>67</v>
      </c>
      <c r="B34" s="1">
        <v>42264</v>
      </c>
      <c r="C34" t="s">
        <v>42</v>
      </c>
      <c r="D34" s="3" t="s">
        <v>111</v>
      </c>
      <c r="E34" t="s">
        <v>110</v>
      </c>
      <c r="F34" t="s">
        <v>211</v>
      </c>
      <c r="G34" t="s">
        <v>139</v>
      </c>
      <c r="H34">
        <v>2500</v>
      </c>
      <c r="I34">
        <v>6</v>
      </c>
      <c r="J34">
        <f>IF(D34="Гишүүн",3%,0)</f>
        <v>0</v>
      </c>
      <c r="K34">
        <f>IF(J34=0,H34*I34,(H34-(H34*J34))*I34)</f>
        <v>15000</v>
      </c>
    </row>
    <row r="35" spans="1:11" x14ac:dyDescent="0.25">
      <c r="A35" t="s">
        <v>67</v>
      </c>
      <c r="B35" s="1">
        <v>42264</v>
      </c>
      <c r="C35" t="s">
        <v>42</v>
      </c>
      <c r="D35" s="3" t="s">
        <v>111</v>
      </c>
      <c r="E35" t="s">
        <v>110</v>
      </c>
      <c r="F35" t="s">
        <v>221</v>
      </c>
      <c r="G35" t="s">
        <v>168</v>
      </c>
      <c r="H35">
        <v>240</v>
      </c>
      <c r="I35">
        <v>2</v>
      </c>
      <c r="J35">
        <f>IF(D35="Гишүүн",3%,0)</f>
        <v>0</v>
      </c>
      <c r="K35">
        <f>IF(J35=0,H35*I35,(H35-(H35*J35))*I35)</f>
        <v>480</v>
      </c>
    </row>
    <row r="36" spans="1:11" x14ac:dyDescent="0.25">
      <c r="A36" t="s">
        <v>95</v>
      </c>
      <c r="B36" s="1">
        <v>43027</v>
      </c>
      <c r="C36" t="s">
        <v>43</v>
      </c>
      <c r="D36" s="3" t="s">
        <v>229</v>
      </c>
      <c r="E36" t="s">
        <v>109</v>
      </c>
      <c r="F36" t="s">
        <v>222</v>
      </c>
      <c r="G36" t="s">
        <v>169</v>
      </c>
      <c r="H36">
        <v>2600</v>
      </c>
      <c r="I36">
        <v>3</v>
      </c>
      <c r="J36">
        <f>IF(D36="Гишүүн",3%,0)</f>
        <v>0.03</v>
      </c>
      <c r="K36">
        <f>IF(J36=0,H36*I36,(H36-(H36*J36))*I36)</f>
        <v>7566</v>
      </c>
    </row>
    <row r="37" spans="1:11" ht="31.5" x14ac:dyDescent="0.25">
      <c r="A37" t="s">
        <v>80</v>
      </c>
      <c r="B37" s="1">
        <v>42712</v>
      </c>
      <c r="C37" t="s">
        <v>25</v>
      </c>
      <c r="D37" s="3" t="s">
        <v>112</v>
      </c>
      <c r="E37" t="s">
        <v>109</v>
      </c>
      <c r="F37" t="s">
        <v>223</v>
      </c>
      <c r="G37" t="s">
        <v>170</v>
      </c>
      <c r="H37">
        <v>1300</v>
      </c>
      <c r="I37">
        <v>7</v>
      </c>
      <c r="J37">
        <f>IF(D37="Гишүүн",3%,0)</f>
        <v>0</v>
      </c>
      <c r="K37">
        <f>IF(J37=0,H37*I37,(H37-(H37*J37))*I37)</f>
        <v>9100</v>
      </c>
    </row>
    <row r="38" spans="1:11" ht="31.5" x14ac:dyDescent="0.25">
      <c r="A38" t="s">
        <v>80</v>
      </c>
      <c r="B38" s="1">
        <v>42712</v>
      </c>
      <c r="C38" t="s">
        <v>25</v>
      </c>
      <c r="D38" s="3" t="s">
        <v>112</v>
      </c>
      <c r="E38" t="s">
        <v>109</v>
      </c>
      <c r="F38" t="s">
        <v>218</v>
      </c>
      <c r="G38" t="s">
        <v>171</v>
      </c>
      <c r="H38">
        <v>900</v>
      </c>
      <c r="I38">
        <v>5</v>
      </c>
      <c r="J38">
        <f>IF(D38="Гишүүн",3%,0)</f>
        <v>0</v>
      </c>
      <c r="K38">
        <f>IF(J38=0,H38*I38,(H38-(H38*J38))*I38)</f>
        <v>4500</v>
      </c>
    </row>
    <row r="39" spans="1:11" x14ac:dyDescent="0.25">
      <c r="A39" t="s">
        <v>68</v>
      </c>
      <c r="B39" s="1">
        <v>42365</v>
      </c>
      <c r="C39" t="s">
        <v>30</v>
      </c>
      <c r="D39" s="3" t="s">
        <v>229</v>
      </c>
      <c r="E39" t="s">
        <v>109</v>
      </c>
      <c r="F39" t="s">
        <v>224</v>
      </c>
      <c r="G39" t="s">
        <v>172</v>
      </c>
      <c r="H39">
        <v>4400</v>
      </c>
      <c r="I39">
        <v>9</v>
      </c>
      <c r="J39">
        <f>IF(D39="Гишүүн",3%,0)</f>
        <v>0.03</v>
      </c>
      <c r="K39">
        <f>IF(J39=0,H39*I39,(H39-(H39*J39))*I39)</f>
        <v>38412</v>
      </c>
    </row>
    <row r="40" spans="1:11" x14ac:dyDescent="0.25">
      <c r="A40" t="s">
        <v>68</v>
      </c>
      <c r="B40" s="1">
        <v>42365</v>
      </c>
      <c r="C40" t="s">
        <v>30</v>
      </c>
      <c r="D40" s="3" t="s">
        <v>229</v>
      </c>
      <c r="E40" t="s">
        <v>109</v>
      </c>
      <c r="F40" t="s">
        <v>213</v>
      </c>
      <c r="G40" t="s">
        <v>135</v>
      </c>
      <c r="H40">
        <v>2100</v>
      </c>
      <c r="I40">
        <v>3</v>
      </c>
      <c r="J40">
        <f>IF(D40="Гишүүн",3%,0)</f>
        <v>0.03</v>
      </c>
      <c r="K40">
        <f>IF(J40=0,H40*I40,(H40-(H40*J40))*I40)</f>
        <v>6111</v>
      </c>
    </row>
    <row r="41" spans="1:11" x14ac:dyDescent="0.25">
      <c r="A41" t="s">
        <v>68</v>
      </c>
      <c r="B41" s="1">
        <v>42365</v>
      </c>
      <c r="C41" t="s">
        <v>30</v>
      </c>
      <c r="D41" s="3" t="s">
        <v>229</v>
      </c>
      <c r="E41" t="s">
        <v>109</v>
      </c>
      <c r="F41" t="s">
        <v>215</v>
      </c>
      <c r="G41" t="s">
        <v>123</v>
      </c>
      <c r="H41">
        <v>11500</v>
      </c>
      <c r="I41">
        <v>3</v>
      </c>
      <c r="J41">
        <f>IF(D41="Гишүүн",3%,0)</f>
        <v>0.03</v>
      </c>
      <c r="K41">
        <f>IF(J41=0,H41*I41,(H41-(H41*J41))*I41)</f>
        <v>33465</v>
      </c>
    </row>
    <row r="42" spans="1:11" x14ac:dyDescent="0.25">
      <c r="A42" t="s">
        <v>68</v>
      </c>
      <c r="B42" s="1">
        <v>42365</v>
      </c>
      <c r="C42" t="s">
        <v>30</v>
      </c>
      <c r="D42" s="3" t="s">
        <v>229</v>
      </c>
      <c r="E42" t="s">
        <v>109</v>
      </c>
      <c r="F42" t="s">
        <v>225</v>
      </c>
      <c r="G42" t="s">
        <v>173</v>
      </c>
      <c r="H42">
        <v>1500</v>
      </c>
      <c r="I42">
        <v>4</v>
      </c>
      <c r="J42">
        <f>IF(D42="Гишүүн",3%,0)</f>
        <v>0.03</v>
      </c>
      <c r="K42">
        <f>IF(J42=0,H42*I42,(H42-(H42*J42))*I42)</f>
        <v>5820</v>
      </c>
    </row>
    <row r="43" spans="1:11" ht="31.5" x14ac:dyDescent="0.25">
      <c r="A43" t="s">
        <v>96</v>
      </c>
      <c r="B43" s="1">
        <v>42988</v>
      </c>
      <c r="C43" t="s">
        <v>39</v>
      </c>
      <c r="D43" s="3" t="s">
        <v>112</v>
      </c>
      <c r="E43" t="s">
        <v>109</v>
      </c>
      <c r="F43" t="s">
        <v>213</v>
      </c>
      <c r="G43" t="s">
        <v>145</v>
      </c>
      <c r="H43">
        <v>200</v>
      </c>
      <c r="I43">
        <v>4</v>
      </c>
      <c r="J43">
        <f>IF(D43="Гишүүн",3%,0)</f>
        <v>0</v>
      </c>
      <c r="K43">
        <f>IF(J43=0,H43*I43,(H43-(H43*J43))*I43)</f>
        <v>800</v>
      </c>
    </row>
    <row r="44" spans="1:11" ht="31.5" x14ac:dyDescent="0.25">
      <c r="A44" t="s">
        <v>81</v>
      </c>
      <c r="B44" s="1">
        <v>42568</v>
      </c>
      <c r="C44" t="s">
        <v>22</v>
      </c>
      <c r="D44" s="3" t="s">
        <v>112</v>
      </c>
      <c r="E44" t="s">
        <v>108</v>
      </c>
      <c r="F44" t="s">
        <v>208</v>
      </c>
      <c r="G44" t="s">
        <v>174</v>
      </c>
      <c r="H44">
        <v>3500</v>
      </c>
      <c r="I44">
        <v>2</v>
      </c>
      <c r="J44">
        <f>IF(D44="Гишүүн",3%,0)</f>
        <v>0</v>
      </c>
      <c r="K44">
        <f>IF(J44=0,H44*I44,(H44-(H44*J44))*I44)</f>
        <v>7000</v>
      </c>
    </row>
    <row r="45" spans="1:11" ht="31.5" x14ac:dyDescent="0.25">
      <c r="A45" t="s">
        <v>97</v>
      </c>
      <c r="B45" s="1">
        <v>42997</v>
      </c>
      <c r="C45" t="s">
        <v>8</v>
      </c>
      <c r="D45" s="3" t="s">
        <v>112</v>
      </c>
      <c r="E45" t="s">
        <v>107</v>
      </c>
      <c r="F45" t="s">
        <v>211</v>
      </c>
      <c r="G45" t="s">
        <v>139</v>
      </c>
      <c r="H45">
        <v>2500</v>
      </c>
      <c r="I45">
        <v>2</v>
      </c>
      <c r="J45">
        <f>IF(D45="Гишүүн",3%,0)</f>
        <v>0</v>
      </c>
      <c r="K45">
        <f>IF(J45=0,H45*I45,(H45-(H45*J45))*I45)</f>
        <v>5000</v>
      </c>
    </row>
    <row r="46" spans="1:11" ht="31.5" x14ac:dyDescent="0.25">
      <c r="A46" t="s">
        <v>82</v>
      </c>
      <c r="B46" s="1">
        <v>42440</v>
      </c>
      <c r="C46" t="s">
        <v>51</v>
      </c>
      <c r="D46" s="3" t="s">
        <v>112</v>
      </c>
      <c r="E46" t="s">
        <v>109</v>
      </c>
      <c r="F46" t="s">
        <v>211</v>
      </c>
      <c r="G46" t="s">
        <v>144</v>
      </c>
      <c r="H46">
        <v>1250</v>
      </c>
      <c r="I46">
        <v>2</v>
      </c>
      <c r="J46">
        <f>IF(D46="Гишүүн",3%,0)</f>
        <v>0</v>
      </c>
      <c r="K46">
        <f>IF(J46=0,H46*I46,(H46-(H46*J46))*I46)</f>
        <v>2500</v>
      </c>
    </row>
    <row r="47" spans="1:11" ht="31.5" x14ac:dyDescent="0.25">
      <c r="A47" t="s">
        <v>82</v>
      </c>
      <c r="B47" s="1">
        <v>42440</v>
      </c>
      <c r="C47" t="s">
        <v>51</v>
      </c>
      <c r="D47" s="3" t="s">
        <v>112</v>
      </c>
      <c r="E47" t="s">
        <v>109</v>
      </c>
      <c r="F47" t="s">
        <v>217</v>
      </c>
      <c r="G47" t="s">
        <v>175</v>
      </c>
      <c r="H47">
        <v>4100</v>
      </c>
      <c r="I47">
        <v>2</v>
      </c>
      <c r="J47">
        <f>IF(D47="Гишүүн",3%,0)</f>
        <v>0</v>
      </c>
      <c r="K47">
        <f>IF(J47=0,H47*I47,(H47-(H47*J47))*I47)</f>
        <v>8200</v>
      </c>
    </row>
    <row r="48" spans="1:11" x14ac:dyDescent="0.25">
      <c r="A48" t="s">
        <v>60</v>
      </c>
      <c r="B48" s="1">
        <v>41932</v>
      </c>
      <c r="C48" t="s">
        <v>24</v>
      </c>
      <c r="D48" s="3" t="s">
        <v>111</v>
      </c>
      <c r="E48" t="s">
        <v>109</v>
      </c>
      <c r="F48" t="s">
        <v>219</v>
      </c>
      <c r="G48" t="s">
        <v>176</v>
      </c>
      <c r="H48">
        <v>2200</v>
      </c>
      <c r="I48">
        <v>4</v>
      </c>
      <c r="J48">
        <f>IF(D48="Гишүүн",3%,0)</f>
        <v>0</v>
      </c>
      <c r="K48">
        <f>IF(J48=0,H48*I48,(H48-(H48*J48))*I48)</f>
        <v>8800</v>
      </c>
    </row>
    <row r="49" spans="1:11" x14ac:dyDescent="0.25">
      <c r="A49" t="s">
        <v>83</v>
      </c>
      <c r="B49" s="1">
        <v>42541</v>
      </c>
      <c r="C49" t="s">
        <v>45</v>
      </c>
      <c r="D49" s="3" t="s">
        <v>111</v>
      </c>
      <c r="E49" t="s">
        <v>110</v>
      </c>
      <c r="F49" t="s">
        <v>213</v>
      </c>
      <c r="G49" t="s">
        <v>177</v>
      </c>
      <c r="H49">
        <v>45000</v>
      </c>
      <c r="I49">
        <v>3</v>
      </c>
      <c r="J49">
        <f>IF(D49="Гишүүн",3%,0)</f>
        <v>0</v>
      </c>
      <c r="K49">
        <f>IF(J49=0,H49*I49,(H49-(H49*J49))*I49)</f>
        <v>135000</v>
      </c>
    </row>
    <row r="50" spans="1:11" x14ac:dyDescent="0.25">
      <c r="A50" t="s">
        <v>83</v>
      </c>
      <c r="B50" s="1">
        <v>42541</v>
      </c>
      <c r="C50" t="s">
        <v>45</v>
      </c>
      <c r="D50" s="3" t="s">
        <v>111</v>
      </c>
      <c r="E50" t="s">
        <v>110</v>
      </c>
      <c r="F50" t="s">
        <v>225</v>
      </c>
      <c r="G50" t="s">
        <v>117</v>
      </c>
      <c r="H50">
        <v>450</v>
      </c>
      <c r="I50">
        <v>2</v>
      </c>
      <c r="J50">
        <f>IF(D50="Гишүүн",3%,0)</f>
        <v>0</v>
      </c>
      <c r="K50">
        <f>IF(J50=0,H50*I50,(H50-(H50*J50))*I50)</f>
        <v>900</v>
      </c>
    </row>
    <row r="51" spans="1:11" x14ac:dyDescent="0.25">
      <c r="A51" t="s">
        <v>69</v>
      </c>
      <c r="B51" s="1">
        <v>42112</v>
      </c>
      <c r="C51" t="s">
        <v>35</v>
      </c>
      <c r="D51" s="3" t="s">
        <v>111</v>
      </c>
      <c r="E51" t="s">
        <v>109</v>
      </c>
      <c r="F51" t="s">
        <v>209</v>
      </c>
      <c r="G51" t="s">
        <v>178</v>
      </c>
      <c r="H51">
        <v>1400</v>
      </c>
      <c r="I51">
        <v>6</v>
      </c>
      <c r="J51">
        <f>IF(D51="Гишүүн",3%,0)</f>
        <v>0</v>
      </c>
      <c r="K51">
        <f>IF(J51=0,H51*I51,(H51-(H51*J51))*I51)</f>
        <v>8400</v>
      </c>
    </row>
    <row r="52" spans="1:11" x14ac:dyDescent="0.25">
      <c r="A52" t="s">
        <v>69</v>
      </c>
      <c r="B52" s="1">
        <v>42112</v>
      </c>
      <c r="C52" t="s">
        <v>35</v>
      </c>
      <c r="D52" s="3" t="s">
        <v>111</v>
      </c>
      <c r="E52" t="s">
        <v>109</v>
      </c>
      <c r="F52" t="s">
        <v>213</v>
      </c>
      <c r="G52" t="s">
        <v>179</v>
      </c>
      <c r="H52">
        <v>2000</v>
      </c>
      <c r="I52">
        <v>6</v>
      </c>
      <c r="J52">
        <f>IF(D52="Гишүүн",3%,0)</f>
        <v>0</v>
      </c>
      <c r="K52">
        <f>IF(J52=0,H52*I52,(H52-(H52*J52))*I52)</f>
        <v>12000</v>
      </c>
    </row>
    <row r="53" spans="1:11" x14ac:dyDescent="0.25">
      <c r="A53" t="s">
        <v>69</v>
      </c>
      <c r="B53" s="1">
        <v>42112</v>
      </c>
      <c r="C53" t="s">
        <v>35</v>
      </c>
      <c r="D53" s="3" t="s">
        <v>111</v>
      </c>
      <c r="E53" t="s">
        <v>109</v>
      </c>
      <c r="F53" t="s">
        <v>211</v>
      </c>
      <c r="G53" t="s">
        <v>138</v>
      </c>
      <c r="H53">
        <v>3200</v>
      </c>
      <c r="I53">
        <v>2</v>
      </c>
      <c r="J53">
        <f>IF(D53="Гишүүн",3%,0)</f>
        <v>0</v>
      </c>
      <c r="K53">
        <f>IF(J53=0,H53*I53,(H53-(H53*J53))*I53)</f>
        <v>6400</v>
      </c>
    </row>
    <row r="54" spans="1:11" x14ac:dyDescent="0.25">
      <c r="A54" t="s">
        <v>69</v>
      </c>
      <c r="B54" s="1">
        <v>42112</v>
      </c>
      <c r="C54" t="s">
        <v>35</v>
      </c>
      <c r="D54" s="3" t="s">
        <v>111</v>
      </c>
      <c r="E54" t="s">
        <v>109</v>
      </c>
      <c r="F54" t="s">
        <v>211</v>
      </c>
      <c r="G54" t="s">
        <v>180</v>
      </c>
      <c r="H54">
        <v>1900</v>
      </c>
      <c r="I54">
        <v>1</v>
      </c>
      <c r="J54">
        <f>IF(D54="Гишүүн",3%,0)</f>
        <v>0</v>
      </c>
      <c r="K54">
        <f>IF(J54=0,H54*I54,(H54-(H54*J54))*I54)</f>
        <v>1900</v>
      </c>
    </row>
    <row r="55" spans="1:11" ht="31.5" x14ac:dyDescent="0.25">
      <c r="A55" t="s">
        <v>84</v>
      </c>
      <c r="B55" s="1">
        <v>42715</v>
      </c>
      <c r="C55" t="s">
        <v>19</v>
      </c>
      <c r="D55" s="3" t="s">
        <v>112</v>
      </c>
      <c r="E55" t="s">
        <v>110</v>
      </c>
      <c r="F55" t="s">
        <v>212</v>
      </c>
      <c r="G55" t="s">
        <v>127</v>
      </c>
      <c r="H55">
        <v>4500</v>
      </c>
      <c r="I55">
        <v>7</v>
      </c>
      <c r="J55">
        <f>IF(D55="Гишүүн",3%,0)</f>
        <v>0</v>
      </c>
      <c r="K55">
        <f>IF(J55=0,H55*I55,(H55-(H55*J55))*I55)</f>
        <v>31500</v>
      </c>
    </row>
    <row r="56" spans="1:11" ht="31.5" x14ac:dyDescent="0.25">
      <c r="A56" t="s">
        <v>84</v>
      </c>
      <c r="B56" s="1">
        <v>42715</v>
      </c>
      <c r="C56" t="s">
        <v>19</v>
      </c>
      <c r="D56" s="3" t="s">
        <v>112</v>
      </c>
      <c r="E56" t="s">
        <v>110</v>
      </c>
      <c r="F56" t="s">
        <v>225</v>
      </c>
      <c r="G56" t="s">
        <v>181</v>
      </c>
      <c r="H56">
        <v>350</v>
      </c>
      <c r="I56">
        <v>5</v>
      </c>
      <c r="J56">
        <f>IF(D56="Гишүүн",3%,0)</f>
        <v>0</v>
      </c>
      <c r="K56">
        <f>IF(J56=0,H56*I56,(H56-(H56*J56))*I56)</f>
        <v>1750</v>
      </c>
    </row>
    <row r="57" spans="1:11" x14ac:dyDescent="0.25">
      <c r="A57" t="s">
        <v>85</v>
      </c>
      <c r="B57" s="1">
        <v>42538</v>
      </c>
      <c r="C57" t="s">
        <v>11</v>
      </c>
      <c r="D57" s="3" t="s">
        <v>111</v>
      </c>
      <c r="E57" t="s">
        <v>110</v>
      </c>
      <c r="F57" t="s">
        <v>209</v>
      </c>
      <c r="G57" t="s">
        <v>119</v>
      </c>
      <c r="H57">
        <v>400</v>
      </c>
      <c r="I57">
        <v>6</v>
      </c>
      <c r="J57">
        <f>IF(D57="Гишүүн",3%,0)</f>
        <v>0</v>
      </c>
      <c r="K57">
        <f>IF(J57=0,H57*I57,(H57-(H57*J57))*I57)</f>
        <v>2400</v>
      </c>
    </row>
    <row r="58" spans="1:11" x14ac:dyDescent="0.25">
      <c r="A58" t="s">
        <v>85</v>
      </c>
      <c r="B58" s="1">
        <v>42538</v>
      </c>
      <c r="C58" t="s">
        <v>11</v>
      </c>
      <c r="D58" s="3" t="s">
        <v>111</v>
      </c>
      <c r="E58" t="s">
        <v>110</v>
      </c>
      <c r="F58" t="s">
        <v>223</v>
      </c>
      <c r="G58" t="s">
        <v>182</v>
      </c>
      <c r="H58">
        <v>2700</v>
      </c>
      <c r="I58">
        <v>5</v>
      </c>
      <c r="J58">
        <f>IF(D58="Гишүүн",3%,0)</f>
        <v>0</v>
      </c>
      <c r="K58">
        <f>IF(J58=0,H58*I58,(H58-(H58*J58))*I58)</f>
        <v>13500</v>
      </c>
    </row>
    <row r="59" spans="1:11" x14ac:dyDescent="0.25">
      <c r="A59" t="s">
        <v>85</v>
      </c>
      <c r="B59" s="1">
        <v>42538</v>
      </c>
      <c r="C59" t="s">
        <v>11</v>
      </c>
      <c r="D59" s="3" t="s">
        <v>111</v>
      </c>
      <c r="E59" t="s">
        <v>110</v>
      </c>
      <c r="F59" t="s">
        <v>210</v>
      </c>
      <c r="G59" t="s">
        <v>183</v>
      </c>
      <c r="H59">
        <v>1700</v>
      </c>
      <c r="I59">
        <v>5</v>
      </c>
      <c r="J59">
        <f>IF(D59="Гишүүн",3%,0)</f>
        <v>0</v>
      </c>
      <c r="K59">
        <f>IF(J59=0,H59*I59,(H59-(H59*J59))*I59)</f>
        <v>8500</v>
      </c>
    </row>
    <row r="60" spans="1:11" x14ac:dyDescent="0.25">
      <c r="A60" t="s">
        <v>85</v>
      </c>
      <c r="B60" s="1">
        <v>42538</v>
      </c>
      <c r="C60" t="s">
        <v>11</v>
      </c>
      <c r="D60" s="3" t="s">
        <v>111</v>
      </c>
      <c r="E60" t="s">
        <v>110</v>
      </c>
      <c r="F60" t="s">
        <v>209</v>
      </c>
      <c r="G60" t="s">
        <v>184</v>
      </c>
      <c r="H60">
        <v>4800</v>
      </c>
      <c r="I60">
        <v>2</v>
      </c>
      <c r="J60">
        <f>IF(D60="Гишүүн",3%,0)</f>
        <v>0</v>
      </c>
      <c r="K60">
        <f>IF(J60=0,H60*I60,(H60-(H60*J60))*I60)</f>
        <v>9600</v>
      </c>
    </row>
    <row r="61" spans="1:11" x14ac:dyDescent="0.25">
      <c r="A61" t="s">
        <v>85</v>
      </c>
      <c r="B61" s="1">
        <v>42538</v>
      </c>
      <c r="C61" t="s">
        <v>11</v>
      </c>
      <c r="D61" s="3" t="s">
        <v>111</v>
      </c>
      <c r="E61" t="s">
        <v>110</v>
      </c>
      <c r="F61" t="s">
        <v>226</v>
      </c>
      <c r="G61" t="s">
        <v>185</v>
      </c>
      <c r="H61">
        <v>4200</v>
      </c>
      <c r="I61">
        <v>2</v>
      </c>
      <c r="J61">
        <f>IF(D61="Гишүүн",3%,0)</f>
        <v>0</v>
      </c>
      <c r="K61">
        <f>IF(J61=0,H61*I61,(H61-(H61*J61))*I61)</f>
        <v>8400</v>
      </c>
    </row>
    <row r="62" spans="1:11" x14ac:dyDescent="0.25">
      <c r="A62" t="s">
        <v>85</v>
      </c>
      <c r="B62" s="1">
        <v>42538</v>
      </c>
      <c r="C62" t="s">
        <v>11</v>
      </c>
      <c r="D62" s="3" t="s">
        <v>111</v>
      </c>
      <c r="E62" t="s">
        <v>110</v>
      </c>
      <c r="F62" t="s">
        <v>208</v>
      </c>
      <c r="G62" t="s">
        <v>186</v>
      </c>
      <c r="H62">
        <v>5500</v>
      </c>
      <c r="I62">
        <v>4</v>
      </c>
      <c r="J62">
        <f>IF(D62="Гишүүн",3%,0)</f>
        <v>0</v>
      </c>
      <c r="K62">
        <f>IF(J62=0,H62*I62,(H62-(H62*J62))*I62)</f>
        <v>22000</v>
      </c>
    </row>
    <row r="63" spans="1:11" x14ac:dyDescent="0.25">
      <c r="A63" t="s">
        <v>85</v>
      </c>
      <c r="B63" s="1">
        <v>42538</v>
      </c>
      <c r="C63" t="s">
        <v>11</v>
      </c>
      <c r="D63" s="3" t="s">
        <v>111</v>
      </c>
      <c r="E63" t="s">
        <v>110</v>
      </c>
      <c r="F63" t="s">
        <v>227</v>
      </c>
      <c r="G63" t="s">
        <v>187</v>
      </c>
      <c r="H63">
        <v>3300</v>
      </c>
      <c r="I63">
        <v>1</v>
      </c>
      <c r="J63">
        <f>IF(D63="Гишүүн",3%,0)</f>
        <v>0</v>
      </c>
      <c r="K63">
        <f>IF(J63=0,H63*I63,(H63-(H63*J63))*I63)</f>
        <v>3300</v>
      </c>
    </row>
    <row r="64" spans="1:11" x14ac:dyDescent="0.25">
      <c r="A64" t="s">
        <v>70</v>
      </c>
      <c r="B64" s="1">
        <v>42332</v>
      </c>
      <c r="C64" t="s">
        <v>5</v>
      </c>
      <c r="D64" s="3" t="s">
        <v>111</v>
      </c>
      <c r="E64" t="s">
        <v>108</v>
      </c>
      <c r="F64" t="s">
        <v>217</v>
      </c>
      <c r="G64" t="s">
        <v>188</v>
      </c>
      <c r="H64">
        <v>900</v>
      </c>
      <c r="I64">
        <v>2</v>
      </c>
      <c r="J64">
        <f>IF(D64="Гишүүн",3%,0)</f>
        <v>0</v>
      </c>
      <c r="K64">
        <f>IF(J64=0,H64*I64,(H64-(H64*J64))*I64)</f>
        <v>1800</v>
      </c>
    </row>
    <row r="65" spans="1:11" x14ac:dyDescent="0.25">
      <c r="A65" t="s">
        <v>70</v>
      </c>
      <c r="B65" s="1">
        <v>42332</v>
      </c>
      <c r="C65" t="s">
        <v>5</v>
      </c>
      <c r="D65" s="3" t="s">
        <v>111</v>
      </c>
      <c r="E65" t="s">
        <v>108</v>
      </c>
      <c r="F65" t="s">
        <v>208</v>
      </c>
      <c r="G65" t="s">
        <v>141</v>
      </c>
      <c r="H65">
        <v>1950</v>
      </c>
      <c r="I65">
        <v>6</v>
      </c>
      <c r="J65">
        <f>IF(D65="Гишүүн",3%,0)</f>
        <v>0</v>
      </c>
      <c r="K65">
        <f>IF(J65=0,H65*I65,(H65-(H65*J65))*I65)</f>
        <v>11700</v>
      </c>
    </row>
    <row r="66" spans="1:11" x14ac:dyDescent="0.25">
      <c r="A66" t="s">
        <v>70</v>
      </c>
      <c r="B66" s="1">
        <v>42332</v>
      </c>
      <c r="C66" t="s">
        <v>5</v>
      </c>
      <c r="D66" s="3" t="s">
        <v>111</v>
      </c>
      <c r="E66" t="s">
        <v>108</v>
      </c>
      <c r="F66" t="s">
        <v>227</v>
      </c>
      <c r="G66" t="s">
        <v>189</v>
      </c>
      <c r="H66">
        <v>12000</v>
      </c>
      <c r="I66">
        <v>3</v>
      </c>
      <c r="J66">
        <f>IF(D66="Гишүүн",3%,0)</f>
        <v>0</v>
      </c>
      <c r="K66">
        <f>IF(J66=0,H66*I66,(H66-(H66*J66))*I66)</f>
        <v>36000</v>
      </c>
    </row>
    <row r="67" spans="1:11" x14ac:dyDescent="0.25">
      <c r="A67" t="s">
        <v>70</v>
      </c>
      <c r="B67" s="1">
        <v>42332</v>
      </c>
      <c r="C67" t="s">
        <v>5</v>
      </c>
      <c r="D67" s="3" t="s">
        <v>111</v>
      </c>
      <c r="E67" t="s">
        <v>108</v>
      </c>
      <c r="F67" t="s">
        <v>208</v>
      </c>
      <c r="G67" t="s">
        <v>142</v>
      </c>
      <c r="H67">
        <v>2300</v>
      </c>
      <c r="I67">
        <v>4</v>
      </c>
      <c r="J67">
        <f>IF(D67="Гишүүн",3%,0)</f>
        <v>0</v>
      </c>
      <c r="K67">
        <f>IF(J67=0,H67*I67,(H67-(H67*J67))*I67)</f>
        <v>9200</v>
      </c>
    </row>
    <row r="68" spans="1:11" x14ac:dyDescent="0.25">
      <c r="A68" t="s">
        <v>71</v>
      </c>
      <c r="B68" s="1">
        <v>42124</v>
      </c>
      <c r="C68" t="s">
        <v>32</v>
      </c>
      <c r="D68" s="3" t="s">
        <v>229</v>
      </c>
      <c r="E68" t="s">
        <v>109</v>
      </c>
      <c r="F68" t="s">
        <v>215</v>
      </c>
      <c r="G68" t="s">
        <v>128</v>
      </c>
      <c r="H68">
        <v>5700</v>
      </c>
      <c r="I68">
        <v>5</v>
      </c>
      <c r="J68">
        <f>IF(D68="Гишүүн",3%,0)</f>
        <v>0.03</v>
      </c>
      <c r="K68">
        <f>IF(J68=0,H68*I68,(H68-(H68*J68))*I68)</f>
        <v>27645</v>
      </c>
    </row>
    <row r="69" spans="1:11" ht="31.5" x14ac:dyDescent="0.25">
      <c r="A69" t="s">
        <v>61</v>
      </c>
      <c r="B69" s="1">
        <v>41978</v>
      </c>
      <c r="C69" t="s">
        <v>10</v>
      </c>
      <c r="D69" s="3" t="s">
        <v>112</v>
      </c>
      <c r="E69" t="s">
        <v>108</v>
      </c>
      <c r="F69" t="s">
        <v>215</v>
      </c>
      <c r="G69" t="s">
        <v>131</v>
      </c>
      <c r="H69">
        <v>7600</v>
      </c>
      <c r="I69">
        <v>8</v>
      </c>
      <c r="J69">
        <f>IF(D69="Гишүүн",3%,0)</f>
        <v>0</v>
      </c>
      <c r="K69">
        <f>IF(J69=0,H69*I69,(H69-(H69*J69))*I69)</f>
        <v>60800</v>
      </c>
    </row>
    <row r="70" spans="1:11" ht="31.5" x14ac:dyDescent="0.25">
      <c r="A70" t="s">
        <v>61</v>
      </c>
      <c r="B70" s="1">
        <v>41978</v>
      </c>
      <c r="C70" t="s">
        <v>10</v>
      </c>
      <c r="D70" s="3" t="s">
        <v>112</v>
      </c>
      <c r="E70" t="s">
        <v>108</v>
      </c>
      <c r="F70" t="s">
        <v>211</v>
      </c>
      <c r="G70" t="s">
        <v>115</v>
      </c>
      <c r="H70">
        <v>500</v>
      </c>
      <c r="I70">
        <v>4</v>
      </c>
      <c r="J70">
        <f>IF(D70="Гишүүн",3%,0)</f>
        <v>0</v>
      </c>
      <c r="K70">
        <f>IF(J70=0,H70*I70,(H70-(H70*J70))*I70)</f>
        <v>2000</v>
      </c>
    </row>
    <row r="71" spans="1:11" x14ac:dyDescent="0.25">
      <c r="A71" t="s">
        <v>86</v>
      </c>
      <c r="B71" s="1">
        <v>42525</v>
      </c>
      <c r="C71" t="s">
        <v>48</v>
      </c>
      <c r="D71" s="3" t="s">
        <v>111</v>
      </c>
      <c r="E71" t="s">
        <v>107</v>
      </c>
      <c r="F71" t="s">
        <v>225</v>
      </c>
      <c r="G71" t="s">
        <v>190</v>
      </c>
      <c r="H71">
        <v>800</v>
      </c>
      <c r="I71">
        <v>2</v>
      </c>
      <c r="J71">
        <f>IF(D71="Гишүүн",3%,0)</f>
        <v>0</v>
      </c>
      <c r="K71">
        <f>IF(J71=0,H71*I71,(H71-(H71*J71))*I71)</f>
        <v>1600</v>
      </c>
    </row>
    <row r="72" spans="1:11" x14ac:dyDescent="0.25">
      <c r="A72" t="s">
        <v>87</v>
      </c>
      <c r="B72" s="1">
        <v>42631</v>
      </c>
      <c r="C72" t="s">
        <v>37</v>
      </c>
      <c r="D72" s="3" t="s">
        <v>111</v>
      </c>
      <c r="E72" t="s">
        <v>110</v>
      </c>
      <c r="F72" t="s">
        <v>213</v>
      </c>
      <c r="G72" t="s">
        <v>191</v>
      </c>
      <c r="H72">
        <v>13200</v>
      </c>
      <c r="I72">
        <v>1</v>
      </c>
      <c r="J72">
        <f>IF(D72="Гишүүн",3%,0)</f>
        <v>0</v>
      </c>
      <c r="K72">
        <f>IF(J72=0,H72*I72,(H72-(H72*J72))*I72)</f>
        <v>13200</v>
      </c>
    </row>
    <row r="73" spans="1:11" x14ac:dyDescent="0.25">
      <c r="A73" t="s">
        <v>98</v>
      </c>
      <c r="B73" s="1">
        <v>42992</v>
      </c>
      <c r="C73" t="s">
        <v>9</v>
      </c>
      <c r="D73" s="3" t="s">
        <v>111</v>
      </c>
      <c r="E73" t="s">
        <v>109</v>
      </c>
      <c r="F73" t="s">
        <v>223</v>
      </c>
      <c r="G73" t="s">
        <v>192</v>
      </c>
      <c r="H73">
        <v>2300</v>
      </c>
      <c r="I73">
        <v>3</v>
      </c>
      <c r="J73">
        <f>IF(D73="Гишүүн",3%,0)</f>
        <v>0</v>
      </c>
      <c r="K73">
        <f>IF(J73=0,H73*I73,(H73-(H73*J73))*I73)</f>
        <v>6900</v>
      </c>
    </row>
    <row r="74" spans="1:11" x14ac:dyDescent="0.25">
      <c r="A74" t="s">
        <v>72</v>
      </c>
      <c r="B74" s="1">
        <v>42120</v>
      </c>
      <c r="C74" t="s">
        <v>50</v>
      </c>
      <c r="D74" s="3" t="s">
        <v>111</v>
      </c>
      <c r="E74" t="s">
        <v>107</v>
      </c>
      <c r="F74" t="s">
        <v>211</v>
      </c>
      <c r="G74" t="s">
        <v>157</v>
      </c>
      <c r="H74">
        <v>1100</v>
      </c>
      <c r="I74">
        <v>8</v>
      </c>
      <c r="J74">
        <f>IF(D74="Гишүүн",3%,0)</f>
        <v>0</v>
      </c>
      <c r="K74">
        <f>IF(J74=0,H74*I74,(H74-(H74*J74))*I74)</f>
        <v>8800</v>
      </c>
    </row>
    <row r="75" spans="1:11" x14ac:dyDescent="0.25">
      <c r="A75" t="s">
        <v>72</v>
      </c>
      <c r="B75" s="1">
        <v>42120</v>
      </c>
      <c r="C75" t="s">
        <v>50</v>
      </c>
      <c r="D75" s="3" t="s">
        <v>111</v>
      </c>
      <c r="E75" t="s">
        <v>107</v>
      </c>
      <c r="F75" t="s">
        <v>226</v>
      </c>
      <c r="G75" t="s">
        <v>118</v>
      </c>
      <c r="H75">
        <v>3400</v>
      </c>
      <c r="I75">
        <v>2</v>
      </c>
      <c r="J75">
        <f>IF(D75="Гишүүн",3%,0)</f>
        <v>0</v>
      </c>
      <c r="K75">
        <f>IF(J75=0,H75*I75,(H75-(H75*J75))*I75)</f>
        <v>6800</v>
      </c>
    </row>
    <row r="76" spans="1:11" x14ac:dyDescent="0.25">
      <c r="A76" t="s">
        <v>72</v>
      </c>
      <c r="B76" s="1">
        <v>42120</v>
      </c>
      <c r="C76" t="s">
        <v>50</v>
      </c>
      <c r="D76" s="3" t="s">
        <v>111</v>
      </c>
      <c r="E76" t="s">
        <v>107</v>
      </c>
      <c r="F76" t="s">
        <v>220</v>
      </c>
      <c r="G76" t="s">
        <v>193</v>
      </c>
      <c r="H76">
        <v>3000</v>
      </c>
      <c r="I76">
        <v>1</v>
      </c>
      <c r="J76">
        <f>IF(D76="Гишүүн",3%,0)</f>
        <v>0</v>
      </c>
      <c r="K76">
        <f>IF(J76=0,H76*I76,(H76-(H76*J76))*I76)</f>
        <v>3000</v>
      </c>
    </row>
    <row r="77" spans="1:11" ht="31.5" x14ac:dyDescent="0.25">
      <c r="A77" t="s">
        <v>99</v>
      </c>
      <c r="B77" s="1">
        <v>43078</v>
      </c>
      <c r="C77" t="s">
        <v>36</v>
      </c>
      <c r="D77" s="3" t="s">
        <v>112</v>
      </c>
      <c r="E77" t="s">
        <v>109</v>
      </c>
      <c r="F77" t="s">
        <v>225</v>
      </c>
      <c r="G77" t="s">
        <v>181</v>
      </c>
      <c r="H77">
        <v>350</v>
      </c>
      <c r="I77">
        <v>3</v>
      </c>
      <c r="J77">
        <f>IF(D77="Гишүүн",3%,0)</f>
        <v>0</v>
      </c>
      <c r="K77">
        <f>IF(J77=0,H77*I77,(H77-(H77*J77))*I77)</f>
        <v>1050</v>
      </c>
    </row>
    <row r="78" spans="1:11" ht="31.5" x14ac:dyDescent="0.25">
      <c r="A78" t="s">
        <v>99</v>
      </c>
      <c r="B78" s="1">
        <v>43078</v>
      </c>
      <c r="C78" t="s">
        <v>36</v>
      </c>
      <c r="D78" s="3" t="s">
        <v>112</v>
      </c>
      <c r="E78" t="s">
        <v>109</v>
      </c>
      <c r="F78" t="s">
        <v>212</v>
      </c>
      <c r="G78" t="s">
        <v>194</v>
      </c>
      <c r="H78">
        <v>2000</v>
      </c>
      <c r="I78">
        <v>3</v>
      </c>
      <c r="J78">
        <f>IF(D78="Гишүүн",3%,0)</f>
        <v>0</v>
      </c>
      <c r="K78">
        <f>IF(J78=0,H78*I78,(H78-(H78*J78))*I78)</f>
        <v>6000</v>
      </c>
    </row>
    <row r="79" spans="1:11" ht="31.5" x14ac:dyDescent="0.25">
      <c r="A79" t="s">
        <v>99</v>
      </c>
      <c r="B79" s="1">
        <v>43078</v>
      </c>
      <c r="C79" t="s">
        <v>36</v>
      </c>
      <c r="D79" s="3" t="s">
        <v>112</v>
      </c>
      <c r="E79" t="s">
        <v>109</v>
      </c>
      <c r="F79" t="s">
        <v>212</v>
      </c>
      <c r="G79" t="s">
        <v>143</v>
      </c>
      <c r="H79">
        <v>4000</v>
      </c>
      <c r="I79">
        <v>3</v>
      </c>
      <c r="J79">
        <f>IF(D79="Гишүүн",3%,0)</f>
        <v>0</v>
      </c>
      <c r="K79">
        <f>IF(J79=0,H79*I79,(H79-(H79*J79))*I79)</f>
        <v>12000</v>
      </c>
    </row>
    <row r="80" spans="1:11" x14ac:dyDescent="0.25">
      <c r="A80" t="s">
        <v>62</v>
      </c>
      <c r="B80" s="1">
        <v>41969</v>
      </c>
      <c r="C80" t="s">
        <v>7</v>
      </c>
      <c r="D80" s="3" t="s">
        <v>111</v>
      </c>
      <c r="E80" t="s">
        <v>109</v>
      </c>
      <c r="F80" t="s">
        <v>208</v>
      </c>
      <c r="G80" t="s">
        <v>195</v>
      </c>
      <c r="H80">
        <v>3000</v>
      </c>
      <c r="I80">
        <v>5</v>
      </c>
      <c r="J80">
        <f>IF(D80="Гишүүн",3%,0)</f>
        <v>0</v>
      </c>
      <c r="K80">
        <f>IF(J80=0,H80*I80,(H80-(H80*J80))*I80)</f>
        <v>15000</v>
      </c>
    </row>
    <row r="81" spans="1:11" ht="31.5" x14ac:dyDescent="0.25">
      <c r="A81" t="s">
        <v>88</v>
      </c>
      <c r="B81" s="1">
        <v>42533</v>
      </c>
      <c r="C81" t="s">
        <v>16</v>
      </c>
      <c r="D81" s="3" t="s">
        <v>112</v>
      </c>
      <c r="E81" t="s">
        <v>107</v>
      </c>
      <c r="F81" t="s">
        <v>223</v>
      </c>
      <c r="G81" t="s">
        <v>124</v>
      </c>
      <c r="H81">
        <v>2300</v>
      </c>
      <c r="I81">
        <v>1</v>
      </c>
      <c r="J81">
        <f>IF(D81="Гишүүн",3%,0)</f>
        <v>0</v>
      </c>
      <c r="K81">
        <f>IF(J81=0,H81*I81,(H81-(H81*J81))*I81)</f>
        <v>2300</v>
      </c>
    </row>
    <row r="82" spans="1:11" ht="31.5" x14ac:dyDescent="0.25">
      <c r="A82" t="s">
        <v>88</v>
      </c>
      <c r="B82" s="1">
        <v>42533</v>
      </c>
      <c r="C82" t="s">
        <v>16</v>
      </c>
      <c r="D82" s="3" t="s">
        <v>112</v>
      </c>
      <c r="E82" t="s">
        <v>107</v>
      </c>
      <c r="F82" t="s">
        <v>220</v>
      </c>
      <c r="G82" t="s">
        <v>133</v>
      </c>
      <c r="H82">
        <v>1100</v>
      </c>
      <c r="I82">
        <v>3</v>
      </c>
      <c r="J82">
        <f>IF(D82="Гишүүн",3%,0)</f>
        <v>0</v>
      </c>
      <c r="K82">
        <f>IF(J82=0,H82*I82,(H82-(H82*J82))*I82)</f>
        <v>3300</v>
      </c>
    </row>
    <row r="83" spans="1:11" x14ac:dyDescent="0.25">
      <c r="A83" t="s">
        <v>63</v>
      </c>
      <c r="B83" s="1">
        <v>41924</v>
      </c>
      <c r="C83" t="s">
        <v>28</v>
      </c>
      <c r="D83" s="3" t="s">
        <v>111</v>
      </c>
      <c r="E83" t="s">
        <v>108</v>
      </c>
      <c r="F83" t="s">
        <v>211</v>
      </c>
      <c r="G83" t="s">
        <v>196</v>
      </c>
      <c r="H83">
        <v>1050</v>
      </c>
      <c r="I83">
        <v>5</v>
      </c>
      <c r="J83">
        <f>IF(D83="Гишүүн",3%,0)</f>
        <v>0</v>
      </c>
      <c r="K83">
        <f>IF(J83=0,H83*I83,(H83-(H83*J83))*I83)</f>
        <v>5250</v>
      </c>
    </row>
    <row r="84" spans="1:11" x14ac:dyDescent="0.25">
      <c r="A84" t="s">
        <v>63</v>
      </c>
      <c r="B84" s="1">
        <v>41924</v>
      </c>
      <c r="C84" t="s">
        <v>28</v>
      </c>
      <c r="D84" s="3" t="s">
        <v>111</v>
      </c>
      <c r="E84" t="s">
        <v>108</v>
      </c>
      <c r="F84" t="s">
        <v>226</v>
      </c>
      <c r="G84" t="s">
        <v>197</v>
      </c>
      <c r="H84">
        <v>3300</v>
      </c>
      <c r="I84">
        <v>1</v>
      </c>
      <c r="J84">
        <f>IF(D84="Гишүүн",3%,0)</f>
        <v>0</v>
      </c>
      <c r="K84">
        <f>IF(J84=0,H84*I84,(H84-(H84*J84))*I84)</f>
        <v>3300</v>
      </c>
    </row>
    <row r="85" spans="1:11" ht="31.5" x14ac:dyDescent="0.25">
      <c r="A85" t="s">
        <v>73</v>
      </c>
      <c r="B85" s="1">
        <v>42250</v>
      </c>
      <c r="C85" t="s">
        <v>40</v>
      </c>
      <c r="D85" s="3" t="s">
        <v>112</v>
      </c>
      <c r="E85" t="s">
        <v>107</v>
      </c>
      <c r="F85" t="s">
        <v>211</v>
      </c>
      <c r="G85" t="s">
        <v>198</v>
      </c>
      <c r="H85">
        <v>500</v>
      </c>
      <c r="I85">
        <v>7</v>
      </c>
      <c r="J85">
        <f>IF(D85="Гишүүн",3%,0)</f>
        <v>0</v>
      </c>
      <c r="K85">
        <f>IF(J85=0,H85*I85,(H85-(H85*J85))*I85)</f>
        <v>3500</v>
      </c>
    </row>
    <row r="86" spans="1:11" x14ac:dyDescent="0.25">
      <c r="A86" t="s">
        <v>100</v>
      </c>
      <c r="B86" s="1">
        <v>43052</v>
      </c>
      <c r="C86" t="s">
        <v>13</v>
      </c>
      <c r="D86" s="3" t="s">
        <v>229</v>
      </c>
      <c r="E86" t="s">
        <v>109</v>
      </c>
      <c r="F86" t="s">
        <v>208</v>
      </c>
      <c r="G86" t="s">
        <v>199</v>
      </c>
      <c r="H86">
        <v>600</v>
      </c>
      <c r="I86">
        <v>3</v>
      </c>
      <c r="J86">
        <f>IF(D86="Гишүүн",3%,0)</f>
        <v>0.03</v>
      </c>
      <c r="K86">
        <f>IF(J86=0,H86*I86,(H86-(H86*J86))*I86)</f>
        <v>1746</v>
      </c>
    </row>
    <row r="87" spans="1:11" x14ac:dyDescent="0.25">
      <c r="A87" t="s">
        <v>101</v>
      </c>
      <c r="B87" s="1">
        <v>42883</v>
      </c>
      <c r="C87" t="s">
        <v>49</v>
      </c>
      <c r="D87" s="3" t="s">
        <v>111</v>
      </c>
      <c r="E87" t="s">
        <v>107</v>
      </c>
      <c r="F87" t="s">
        <v>211</v>
      </c>
      <c r="G87" t="s">
        <v>200</v>
      </c>
      <c r="H87">
        <v>1600</v>
      </c>
      <c r="I87">
        <v>2</v>
      </c>
      <c r="J87">
        <f>IF(D87="Гишүүн",3%,0)</f>
        <v>0</v>
      </c>
      <c r="K87">
        <f>IF(J87=0,H87*I87,(H87-(H87*J87))*I87)</f>
        <v>3200</v>
      </c>
    </row>
    <row r="88" spans="1:11" x14ac:dyDescent="0.25">
      <c r="A88" t="s">
        <v>102</v>
      </c>
      <c r="B88" s="1">
        <v>43034</v>
      </c>
      <c r="C88" t="s">
        <v>12</v>
      </c>
      <c r="D88" s="3" t="s">
        <v>111</v>
      </c>
      <c r="E88" t="s">
        <v>109</v>
      </c>
      <c r="F88" t="s">
        <v>215</v>
      </c>
      <c r="G88" t="s">
        <v>123</v>
      </c>
      <c r="H88">
        <v>11500</v>
      </c>
      <c r="I88">
        <v>1</v>
      </c>
      <c r="J88">
        <f>IF(D88="Гишүүн",3%,0)</f>
        <v>0</v>
      </c>
      <c r="K88">
        <f>IF(J88=0,H88*I88,(H88-(H88*J88))*I88)</f>
        <v>11500</v>
      </c>
    </row>
    <row r="89" spans="1:11" x14ac:dyDescent="0.25">
      <c r="A89" t="s">
        <v>102</v>
      </c>
      <c r="B89" s="1">
        <v>43034</v>
      </c>
      <c r="C89" t="s">
        <v>12</v>
      </c>
      <c r="D89" s="3" t="s">
        <v>111</v>
      </c>
      <c r="E89" t="s">
        <v>109</v>
      </c>
      <c r="F89" t="s">
        <v>226</v>
      </c>
      <c r="G89" t="s">
        <v>201</v>
      </c>
      <c r="H89">
        <v>3500</v>
      </c>
      <c r="I89">
        <v>2</v>
      </c>
      <c r="J89">
        <f>IF(D89="Гишүүн",3%,0)</f>
        <v>0</v>
      </c>
      <c r="K89">
        <f>IF(J89=0,H89*I89,(H89-(H89*J89))*I89)</f>
        <v>7000</v>
      </c>
    </row>
    <row r="90" spans="1:11" x14ac:dyDescent="0.25">
      <c r="A90" t="s">
        <v>89</v>
      </c>
      <c r="B90" s="1">
        <v>42465</v>
      </c>
      <c r="C90" t="s">
        <v>23</v>
      </c>
      <c r="D90" s="3" t="s">
        <v>229</v>
      </c>
      <c r="E90" t="s">
        <v>109</v>
      </c>
      <c r="F90" t="s">
        <v>226</v>
      </c>
      <c r="G90" t="s">
        <v>202</v>
      </c>
      <c r="H90">
        <v>2200</v>
      </c>
      <c r="I90">
        <v>7</v>
      </c>
      <c r="J90">
        <f>IF(D90="Гишүүн",3%,0)</f>
        <v>0.03</v>
      </c>
      <c r="K90">
        <f>IF(J90=0,H90*I90,(H90-(H90*J90))*I90)</f>
        <v>14938</v>
      </c>
    </row>
    <row r="91" spans="1:11" ht="31.5" x14ac:dyDescent="0.25">
      <c r="A91" t="s">
        <v>90</v>
      </c>
      <c r="B91" s="1">
        <v>42630</v>
      </c>
      <c r="C91" t="s">
        <v>18</v>
      </c>
      <c r="D91" s="3" t="s">
        <v>112</v>
      </c>
      <c r="E91" t="s">
        <v>108</v>
      </c>
      <c r="F91" t="s">
        <v>208</v>
      </c>
      <c r="G91" t="s">
        <v>203</v>
      </c>
      <c r="H91">
        <v>500</v>
      </c>
      <c r="I91">
        <v>3</v>
      </c>
      <c r="J91">
        <f>IF(D91="Гишүүн",3%,0)</f>
        <v>0</v>
      </c>
      <c r="K91">
        <f>IF(J91=0,H91*I91,(H91-(H91*J91))*I91)</f>
        <v>1500</v>
      </c>
    </row>
    <row r="92" spans="1:11" ht="31.5" x14ac:dyDescent="0.25">
      <c r="A92" t="s">
        <v>90</v>
      </c>
      <c r="B92" s="1">
        <v>42630</v>
      </c>
      <c r="C92" t="s">
        <v>18</v>
      </c>
      <c r="D92" s="3" t="s">
        <v>112</v>
      </c>
      <c r="E92" t="s">
        <v>108</v>
      </c>
      <c r="F92" t="s">
        <v>220</v>
      </c>
      <c r="G92" t="s">
        <v>204</v>
      </c>
      <c r="H92">
        <v>13000</v>
      </c>
      <c r="I92">
        <v>2</v>
      </c>
      <c r="J92">
        <f>IF(D92="Гишүүн",3%,0)</f>
        <v>0</v>
      </c>
      <c r="K92">
        <f>IF(J92=0,H92*I92,(H92-(H92*J92))*I92)</f>
        <v>26000</v>
      </c>
    </row>
    <row r="93" spans="1:11" ht="31.5" x14ac:dyDescent="0.25">
      <c r="A93" t="s">
        <v>90</v>
      </c>
      <c r="B93" s="1">
        <v>42630</v>
      </c>
      <c r="C93" t="s">
        <v>18</v>
      </c>
      <c r="D93" s="3" t="s">
        <v>112</v>
      </c>
      <c r="E93" t="s">
        <v>108</v>
      </c>
      <c r="F93" t="s">
        <v>219</v>
      </c>
      <c r="G93" t="s">
        <v>205</v>
      </c>
      <c r="H93">
        <v>2300</v>
      </c>
      <c r="I93">
        <v>1</v>
      </c>
      <c r="J93">
        <f>IF(D93="Гишүүн",3%,0)</f>
        <v>0</v>
      </c>
      <c r="K93">
        <f>IF(J93=0,H93*I93,(H93-(H93*J93))*I93)</f>
        <v>2300</v>
      </c>
    </row>
    <row r="94" spans="1:11" x14ac:dyDescent="0.25">
      <c r="A94" t="s">
        <v>74</v>
      </c>
      <c r="B94" s="1">
        <v>42035</v>
      </c>
      <c r="C94" t="s">
        <v>29</v>
      </c>
      <c r="D94" s="3" t="s">
        <v>111</v>
      </c>
      <c r="E94" t="s">
        <v>109</v>
      </c>
      <c r="F94" t="s">
        <v>208</v>
      </c>
      <c r="G94" t="s">
        <v>137</v>
      </c>
      <c r="H94">
        <v>2300</v>
      </c>
      <c r="I94">
        <v>2</v>
      </c>
      <c r="J94">
        <f>IF(D94="Гишүүн",3%,0)</f>
        <v>0</v>
      </c>
      <c r="K94">
        <f>IF(J94=0,H94*I94,(H94-(H94*J94))*I94)</f>
        <v>4600</v>
      </c>
    </row>
    <row r="95" spans="1:11" x14ac:dyDescent="0.25">
      <c r="A95" t="s">
        <v>74</v>
      </c>
      <c r="B95" s="1">
        <v>42035</v>
      </c>
      <c r="C95" t="s">
        <v>29</v>
      </c>
      <c r="D95" s="3" t="s">
        <v>111</v>
      </c>
      <c r="E95" t="s">
        <v>109</v>
      </c>
      <c r="F95" t="s">
        <v>215</v>
      </c>
      <c r="G95" t="s">
        <v>206</v>
      </c>
      <c r="H95">
        <v>12500</v>
      </c>
      <c r="I95">
        <v>3</v>
      </c>
      <c r="J95">
        <f>IF(D95="Гишүүн",3%,0)</f>
        <v>0</v>
      </c>
      <c r="K95">
        <f>IF(J95=0,H95*I95,(H95-(H95*J95))*I95)</f>
        <v>37500</v>
      </c>
    </row>
    <row r="96" spans="1:11" x14ac:dyDescent="0.25">
      <c r="A96" t="s">
        <v>74</v>
      </c>
      <c r="B96" s="1">
        <v>42035</v>
      </c>
      <c r="C96" t="s">
        <v>29</v>
      </c>
      <c r="D96" s="3" t="s">
        <v>111</v>
      </c>
      <c r="E96" t="s">
        <v>109</v>
      </c>
      <c r="F96" t="s">
        <v>218</v>
      </c>
      <c r="G96" t="s">
        <v>122</v>
      </c>
      <c r="H96">
        <v>2750</v>
      </c>
      <c r="I96">
        <v>2</v>
      </c>
      <c r="J96">
        <f>IF(D96="Гишүүн",3%,0)</f>
        <v>0</v>
      </c>
      <c r="K96">
        <f>IF(J96=0,H96*I96,(H96-(H96*J96))*I96)</f>
        <v>5500</v>
      </c>
    </row>
    <row r="97" spans="1:11" x14ac:dyDescent="0.25">
      <c r="A97" t="s">
        <v>103</v>
      </c>
      <c r="B97" s="1">
        <v>43045</v>
      </c>
      <c r="C97" t="s">
        <v>31</v>
      </c>
      <c r="D97" s="3" t="s">
        <v>229</v>
      </c>
      <c r="E97" t="s">
        <v>108</v>
      </c>
      <c r="F97" t="s">
        <v>228</v>
      </c>
      <c r="G97" t="s">
        <v>116</v>
      </c>
      <c r="H97">
        <v>3300</v>
      </c>
      <c r="I97">
        <v>1</v>
      </c>
      <c r="J97">
        <f>IF(D97="Гишүүн",3%,0)</f>
        <v>0.03</v>
      </c>
      <c r="K97">
        <f>IF(J97=0,H97*I97,(H97-(H97*J97))*I97)</f>
        <v>3201</v>
      </c>
    </row>
    <row r="98" spans="1:11" x14ac:dyDescent="0.25">
      <c r="A98" t="s">
        <v>104</v>
      </c>
      <c r="B98" s="1">
        <v>43048</v>
      </c>
      <c r="C98" t="s">
        <v>17</v>
      </c>
      <c r="D98" s="3" t="s">
        <v>229</v>
      </c>
      <c r="E98" t="s">
        <v>110</v>
      </c>
      <c r="F98" t="s">
        <v>223</v>
      </c>
      <c r="G98" t="s">
        <v>192</v>
      </c>
      <c r="H98">
        <v>2300</v>
      </c>
      <c r="I98">
        <v>7</v>
      </c>
      <c r="J98">
        <f>IF(D98="Гишүүн",3%,0)</f>
        <v>0.03</v>
      </c>
      <c r="K98">
        <f>IF(J98=0,H98*I98,(H98-(H98*J98))*I98)</f>
        <v>15617</v>
      </c>
    </row>
    <row r="99" spans="1:11" x14ac:dyDescent="0.25">
      <c r="A99" t="s">
        <v>105</v>
      </c>
      <c r="B99" s="1">
        <v>42903</v>
      </c>
      <c r="C99" t="s">
        <v>44</v>
      </c>
      <c r="D99" s="3" t="s">
        <v>111</v>
      </c>
      <c r="E99" t="s">
        <v>108</v>
      </c>
      <c r="F99" t="s">
        <v>221</v>
      </c>
      <c r="G99" t="s">
        <v>207</v>
      </c>
      <c r="H99">
        <v>500</v>
      </c>
      <c r="I99">
        <v>3</v>
      </c>
      <c r="J99">
        <f>IF(D99="Гишүүн",3%,0)</f>
        <v>0</v>
      </c>
      <c r="K99">
        <f>IF(J99=0,H99*I99,(H99-(H99*J99))*I99)</f>
        <v>1500</v>
      </c>
    </row>
    <row r="100" spans="1:11" ht="31.5" x14ac:dyDescent="0.25">
      <c r="A100" t="s">
        <v>91</v>
      </c>
      <c r="B100" s="1">
        <v>42619</v>
      </c>
      <c r="C100" t="s">
        <v>6</v>
      </c>
      <c r="D100" s="3" t="s">
        <v>112</v>
      </c>
      <c r="E100" t="s">
        <v>109</v>
      </c>
      <c r="F100" t="s">
        <v>215</v>
      </c>
      <c r="G100" t="s">
        <v>140</v>
      </c>
      <c r="H100">
        <v>2000</v>
      </c>
      <c r="I100">
        <v>6</v>
      </c>
      <c r="J100">
        <f>IF(D100="Гишүүн",3%,0)</f>
        <v>0</v>
      </c>
      <c r="K100">
        <f>IF(J100=0,H100*I100,(H100-(H100*J100))*I100)</f>
        <v>12000</v>
      </c>
    </row>
    <row r="101" spans="1:11" x14ac:dyDescent="0.25">
      <c r="A101" t="s">
        <v>92</v>
      </c>
      <c r="B101" s="1">
        <v>42611</v>
      </c>
      <c r="C101" t="s">
        <v>33</v>
      </c>
      <c r="D101" s="3" t="s">
        <v>229</v>
      </c>
      <c r="E101" t="s">
        <v>109</v>
      </c>
      <c r="F101" t="s">
        <v>219</v>
      </c>
      <c r="G101" t="s">
        <v>114</v>
      </c>
      <c r="H101">
        <v>1800</v>
      </c>
      <c r="I101">
        <v>7</v>
      </c>
      <c r="J101">
        <f>IF(D101="Гишүүн",3%,0)</f>
        <v>0.03</v>
      </c>
      <c r="K101">
        <f>IF(J101=0,H101*I101,(H101-(H101*J101))*I101)</f>
        <v>12222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DELL</cp:lastModifiedBy>
  <dcterms:created xsi:type="dcterms:W3CDTF">2014-11-07T23:43:06Z</dcterms:created>
  <dcterms:modified xsi:type="dcterms:W3CDTF">2022-03-30T00:49:44Z</dcterms:modified>
</cp:coreProperties>
</file>