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508343_student_saxion_nl/Documents/"/>
    </mc:Choice>
  </mc:AlternateContent>
  <xr:revisionPtr revIDLastSave="0" documentId="8_{471753F5-A284-4AB3-BF41-9F61779B7144}" xr6:coauthVersionLast="47" xr6:coauthVersionMax="47" xr10:uidLastSave="{00000000-0000-0000-0000-000000000000}"/>
  <bookViews>
    <workbookView xWindow="-120" yWindow="-120" windowWidth="29040" windowHeight="15840" tabRatio="835" firstSheet="6" activeTab="7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24" l="1"/>
  <c r="H52" i="24"/>
  <c r="H52" i="23"/>
  <c r="H40" i="1"/>
  <c r="D43" i="20"/>
  <c r="F43" i="20"/>
  <c r="H25" i="20"/>
  <c r="H24" i="20"/>
  <c r="H23" i="20"/>
  <c r="A11" i="1"/>
  <c r="A20" i="21" s="1"/>
  <c r="A3" i="21"/>
  <c r="B3" i="21"/>
  <c r="B12" i="21" s="1"/>
  <c r="A4" i="21"/>
  <c r="A41" i="21" s="1"/>
  <c r="B4" i="21"/>
  <c r="B68" i="21" s="1"/>
  <c r="C4" i="21"/>
  <c r="C59" i="21" s="1"/>
  <c r="D4" i="21"/>
  <c r="D50" i="21" s="1"/>
  <c r="E4" i="21"/>
  <c r="E41" i="21" s="1"/>
  <c r="F4" i="21"/>
  <c r="F68" i="21" s="1"/>
  <c r="G4" i="21"/>
  <c r="G50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9" i="21"/>
  <c r="B20" i="21"/>
  <c r="C20" i="21"/>
  <c r="D20" i="21"/>
  <c r="E20" i="21"/>
  <c r="F20" i="21"/>
  <c r="G20" i="21"/>
  <c r="A22" i="21"/>
  <c r="A23" i="21"/>
  <c r="B23" i="21"/>
  <c r="C23" i="21"/>
  <c r="D23" i="21"/>
  <c r="E23" i="21"/>
  <c r="F23" i="21"/>
  <c r="G23" i="21"/>
  <c r="H24" i="21"/>
  <c r="H25" i="21"/>
  <c r="H26" i="21"/>
  <c r="H27" i="21"/>
  <c r="H28" i="21"/>
  <c r="B29" i="21"/>
  <c r="C29" i="21"/>
  <c r="D29" i="21"/>
  <c r="E29" i="21"/>
  <c r="F29" i="21"/>
  <c r="G29" i="21"/>
  <c r="A31" i="21"/>
  <c r="A32" i="21"/>
  <c r="B32" i="21"/>
  <c r="C32" i="21"/>
  <c r="D32" i="21"/>
  <c r="E32" i="21"/>
  <c r="F32" i="21"/>
  <c r="G32" i="21"/>
  <c r="H33" i="21"/>
  <c r="H34" i="21"/>
  <c r="H35" i="21"/>
  <c r="H36" i="21"/>
  <c r="H37" i="21"/>
  <c r="B38" i="21"/>
  <c r="C38" i="21"/>
  <c r="D38" i="21"/>
  <c r="E38" i="21"/>
  <c r="F38" i="21"/>
  <c r="G38" i="21"/>
  <c r="A40" i="21"/>
  <c r="H42" i="21"/>
  <c r="H43" i="21"/>
  <c r="H44" i="21"/>
  <c r="H45" i="21"/>
  <c r="H46" i="21"/>
  <c r="B47" i="21"/>
  <c r="C47" i="21"/>
  <c r="D47" i="21"/>
  <c r="E47" i="21"/>
  <c r="F47" i="21"/>
  <c r="G47" i="21"/>
  <c r="A49" i="21"/>
  <c r="H51" i="21"/>
  <c r="H52" i="21"/>
  <c r="H53" i="21"/>
  <c r="H54" i="21"/>
  <c r="H55" i="21"/>
  <c r="B56" i="21"/>
  <c r="C56" i="21"/>
  <c r="D56" i="21"/>
  <c r="E56" i="21"/>
  <c r="F56" i="21"/>
  <c r="G56" i="21"/>
  <c r="A58" i="21"/>
  <c r="H60" i="21"/>
  <c r="H61" i="21"/>
  <c r="H62" i="21"/>
  <c r="H63" i="21"/>
  <c r="H64" i="21"/>
  <c r="B65" i="21"/>
  <c r="C65" i="21"/>
  <c r="D65" i="21"/>
  <c r="E65" i="21"/>
  <c r="F65" i="21"/>
  <c r="G65" i="21"/>
  <c r="A67" i="21"/>
  <c r="H69" i="21"/>
  <c r="H70" i="21"/>
  <c r="H71" i="21"/>
  <c r="H72" i="21"/>
  <c r="H73" i="21"/>
  <c r="B74" i="21"/>
  <c r="C74" i="21"/>
  <c r="D74" i="21"/>
  <c r="E74" i="21"/>
  <c r="F74" i="21"/>
  <c r="G74" i="21"/>
  <c r="A76" i="21"/>
  <c r="D77" i="21"/>
  <c r="H78" i="21"/>
  <c r="H79" i="21"/>
  <c r="H80" i="21"/>
  <c r="H81" i="21"/>
  <c r="H82" i="21"/>
  <c r="B83" i="21"/>
  <c r="C83" i="21"/>
  <c r="D83" i="21"/>
  <c r="E83" i="21"/>
  <c r="F83" i="21"/>
  <c r="G83" i="21"/>
  <c r="A85" i="21"/>
  <c r="C86" i="21"/>
  <c r="H87" i="21"/>
  <c r="H88" i="21"/>
  <c r="H89" i="21"/>
  <c r="H90" i="21"/>
  <c r="H91" i="21"/>
  <c r="B92" i="21"/>
  <c r="C92" i="21"/>
  <c r="D92" i="21"/>
  <c r="E92" i="21"/>
  <c r="F92" i="21"/>
  <c r="G92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7" i="20"/>
  <c r="F97" i="20"/>
  <c r="E97" i="20"/>
  <c r="D97" i="20"/>
  <c r="C97" i="20"/>
  <c r="B97" i="20"/>
  <c r="H96" i="20"/>
  <c r="H95" i="20"/>
  <c r="H94" i="20"/>
  <c r="H93" i="20"/>
  <c r="H92" i="20"/>
  <c r="A90" i="20"/>
  <c r="G88" i="20"/>
  <c r="F88" i="20"/>
  <c r="E88" i="20"/>
  <c r="D88" i="20"/>
  <c r="C88" i="20"/>
  <c r="B88" i="20"/>
  <c r="H87" i="20"/>
  <c r="H86" i="20"/>
  <c r="H85" i="20"/>
  <c r="H84" i="20"/>
  <c r="H83" i="20"/>
  <c r="A81" i="20"/>
  <c r="G79" i="20"/>
  <c r="F79" i="20"/>
  <c r="E79" i="20"/>
  <c r="D79" i="20"/>
  <c r="C79" i="20"/>
  <c r="B79" i="20"/>
  <c r="H78" i="20"/>
  <c r="H77" i="20"/>
  <c r="H76" i="20"/>
  <c r="H75" i="20"/>
  <c r="H74" i="20"/>
  <c r="A72" i="20"/>
  <c r="G70" i="20"/>
  <c r="F70" i="20"/>
  <c r="E70" i="20"/>
  <c r="D70" i="20"/>
  <c r="C70" i="20"/>
  <c r="B70" i="20"/>
  <c r="H69" i="20"/>
  <c r="H68" i="20"/>
  <c r="H67" i="20"/>
  <c r="H66" i="20"/>
  <c r="H65" i="20"/>
  <c r="A63" i="20"/>
  <c r="G61" i="20"/>
  <c r="F61" i="20"/>
  <c r="E61" i="20"/>
  <c r="D61" i="20"/>
  <c r="C61" i="20"/>
  <c r="B61" i="20"/>
  <c r="H60" i="20"/>
  <c r="H59" i="20"/>
  <c r="H58" i="20"/>
  <c r="H57" i="20"/>
  <c r="H56" i="20"/>
  <c r="A54" i="20"/>
  <c r="G52" i="20"/>
  <c r="F52" i="20"/>
  <c r="E52" i="20"/>
  <c r="D52" i="20"/>
  <c r="C52" i="20"/>
  <c r="B52" i="20"/>
  <c r="H51" i="20"/>
  <c r="H50" i="20"/>
  <c r="H49" i="20"/>
  <c r="H48" i="20"/>
  <c r="H47" i="20"/>
  <c r="A45" i="20"/>
  <c r="B15" i="11"/>
  <c r="L15" i="11" s="1"/>
  <c r="K15" i="11" s="1"/>
  <c r="J15" i="11" s="1"/>
  <c r="I15" i="11" s="1"/>
  <c r="H15" i="11" s="1"/>
  <c r="G15" i="11" s="1"/>
  <c r="F15" i="11" s="1"/>
  <c r="E15" i="11" s="1"/>
  <c r="A87" i="1"/>
  <c r="A78" i="1"/>
  <c r="A69" i="1"/>
  <c r="A60" i="1"/>
  <c r="A51" i="1"/>
  <c r="G94" i="1"/>
  <c r="F94" i="1"/>
  <c r="E94" i="1"/>
  <c r="D94" i="1"/>
  <c r="C94" i="1"/>
  <c r="B94" i="1"/>
  <c r="A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A85" i="1"/>
  <c r="H84" i="1"/>
  <c r="H83" i="1"/>
  <c r="H82" i="1"/>
  <c r="H81" i="1"/>
  <c r="H80" i="1"/>
  <c r="G79" i="1"/>
  <c r="F79" i="1"/>
  <c r="E79" i="1"/>
  <c r="D79" i="1"/>
  <c r="C79" i="1"/>
  <c r="B79" i="1"/>
  <c r="A79" i="1"/>
  <c r="B78" i="1"/>
  <c r="G76" i="1"/>
  <c r="F76" i="1"/>
  <c r="E76" i="1"/>
  <c r="D76" i="1"/>
  <c r="C76" i="1"/>
  <c r="B76" i="1"/>
  <c r="H75" i="1"/>
  <c r="H74" i="1"/>
  <c r="H73" i="1"/>
  <c r="H72" i="1"/>
  <c r="H71" i="1"/>
  <c r="G70" i="1"/>
  <c r="F70" i="1"/>
  <c r="E70" i="1"/>
  <c r="D70" i="1"/>
  <c r="C70" i="1"/>
  <c r="B70" i="1"/>
  <c r="A70" i="1"/>
  <c r="B69" i="1"/>
  <c r="G67" i="1"/>
  <c r="F67" i="1"/>
  <c r="E67" i="1"/>
  <c r="D67" i="1"/>
  <c r="C67" i="1"/>
  <c r="B67" i="1"/>
  <c r="H66" i="1"/>
  <c r="H65" i="1"/>
  <c r="H64" i="1"/>
  <c r="H63" i="1"/>
  <c r="H62" i="1"/>
  <c r="G61" i="1"/>
  <c r="F61" i="1"/>
  <c r="E61" i="1"/>
  <c r="D61" i="1"/>
  <c r="C61" i="1"/>
  <c r="B61" i="1"/>
  <c r="A61" i="1"/>
  <c r="B60" i="1"/>
  <c r="G58" i="1"/>
  <c r="F58" i="1"/>
  <c r="E58" i="1"/>
  <c r="D58" i="1"/>
  <c r="C58" i="1"/>
  <c r="B58" i="1"/>
  <c r="A58" i="1"/>
  <c r="H57" i="1"/>
  <c r="H56" i="1"/>
  <c r="H55" i="1"/>
  <c r="H54" i="1"/>
  <c r="H53" i="1"/>
  <c r="G52" i="1"/>
  <c r="F52" i="1"/>
  <c r="E52" i="1"/>
  <c r="D52" i="1"/>
  <c r="C52" i="1"/>
  <c r="B52" i="1"/>
  <c r="A52" i="1"/>
  <c r="B51" i="1"/>
  <c r="A42" i="1"/>
  <c r="G49" i="1"/>
  <c r="F49" i="1"/>
  <c r="E49" i="1"/>
  <c r="D49" i="1"/>
  <c r="C49" i="1"/>
  <c r="B49" i="1"/>
  <c r="H48" i="1"/>
  <c r="H47" i="1"/>
  <c r="H46" i="1"/>
  <c r="H45" i="1"/>
  <c r="H44" i="1"/>
  <c r="G43" i="1"/>
  <c r="F43" i="1"/>
  <c r="E43" i="1"/>
  <c r="D43" i="1"/>
  <c r="C43" i="1"/>
  <c r="B43" i="1"/>
  <c r="A43" i="1"/>
  <c r="B42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73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43" i="20"/>
  <c r="E43" i="20"/>
  <c r="H43" i="20" s="1"/>
  <c r="C43" i="20"/>
  <c r="B43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40" i="1"/>
  <c r="D40" i="1"/>
  <c r="E40" i="1"/>
  <c r="F40" i="1"/>
  <c r="G40" i="1"/>
  <c r="B40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H28" i="23" l="1"/>
  <c r="A10" i="21"/>
  <c r="A74" i="21" s="1"/>
  <c r="C40" i="24"/>
  <c r="E85" i="23"/>
  <c r="G76" i="26"/>
  <c r="G40" i="24"/>
  <c r="G58" i="26"/>
  <c r="F40" i="24"/>
  <c r="H4" i="20"/>
  <c r="H55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7" i="21"/>
  <c r="C67" i="25"/>
  <c r="B66" i="26"/>
  <c r="D85" i="26"/>
  <c r="B76" i="26"/>
  <c r="B39" i="26"/>
  <c r="C76" i="25"/>
  <c r="C49" i="25"/>
  <c r="B58" i="23"/>
  <c r="D67" i="22"/>
  <c r="B39" i="22"/>
  <c r="G86" i="21"/>
  <c r="C77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9" i="21"/>
  <c r="B58" i="21"/>
  <c r="H38" i="21"/>
  <c r="G5" i="11" s="1"/>
  <c r="B54" i="20"/>
  <c r="D67" i="26"/>
  <c r="D49" i="26"/>
  <c r="B30" i="26"/>
  <c r="B84" i="25"/>
  <c r="D49" i="25"/>
  <c r="B39" i="25"/>
  <c r="C85" i="22"/>
  <c r="C67" i="22"/>
  <c r="G40" i="22"/>
  <c r="H94" i="1"/>
  <c r="E11" i="11" s="1"/>
  <c r="B90" i="20"/>
  <c r="B75" i="26"/>
  <c r="B57" i="26"/>
  <c r="B21" i="26"/>
  <c r="D40" i="25"/>
  <c r="B21" i="25"/>
  <c r="B76" i="24"/>
  <c r="G76" i="22"/>
  <c r="G67" i="22"/>
  <c r="G49" i="22"/>
  <c r="C40" i="22"/>
  <c r="D41" i="21"/>
  <c r="B84" i="26"/>
  <c r="D76" i="26"/>
  <c r="B48" i="26"/>
  <c r="D85" i="23"/>
  <c r="G85" i="22"/>
  <c r="B76" i="21"/>
  <c r="B40" i="21"/>
  <c r="H13" i="24"/>
  <c r="H31" i="22"/>
  <c r="H32" i="21"/>
  <c r="H23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8" i="21"/>
  <c r="H61" i="1"/>
  <c r="H70" i="1"/>
  <c r="H22" i="26"/>
  <c r="H4" i="26"/>
  <c r="A82" i="26"/>
  <c r="A46" i="25"/>
  <c r="A19" i="22"/>
  <c r="A29" i="21"/>
  <c r="A10" i="22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3" i="21"/>
  <c r="F77" i="21"/>
  <c r="B77" i="21"/>
  <c r="A68" i="21"/>
  <c r="A65" i="21"/>
  <c r="A50" i="21"/>
  <c r="A47" i="21"/>
  <c r="E68" i="21"/>
  <c r="F59" i="21"/>
  <c r="E50" i="21"/>
  <c r="F41" i="21"/>
  <c r="E77" i="21"/>
  <c r="A77" i="21"/>
  <c r="B59" i="21"/>
  <c r="B41" i="21"/>
  <c r="B22" i="21"/>
  <c r="B64" i="20"/>
  <c r="B46" i="20"/>
  <c r="H74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2" i="21"/>
  <c r="G11" i="11" s="1"/>
  <c r="H47" i="21"/>
  <c r="G6" i="11" s="1"/>
  <c r="H29" i="21"/>
  <c r="G4" i="11" s="1"/>
  <c r="A86" i="21"/>
  <c r="G68" i="21"/>
  <c r="E59" i="21"/>
  <c r="A59" i="21"/>
  <c r="H56" i="21"/>
  <c r="G7" i="11" s="1"/>
  <c r="C50" i="21"/>
  <c r="G41" i="21"/>
  <c r="C41" i="21"/>
  <c r="E86" i="21"/>
  <c r="H83" i="21"/>
  <c r="G10" i="11" s="1"/>
  <c r="C68" i="21"/>
  <c r="H65" i="21"/>
  <c r="G8" i="11" s="1"/>
  <c r="G59" i="21"/>
  <c r="H20" i="21"/>
  <c r="G3" i="11" s="1"/>
  <c r="H10" i="21"/>
  <c r="G2" i="11" s="1"/>
  <c r="A92" i="21"/>
  <c r="F86" i="21"/>
  <c r="B86" i="21"/>
  <c r="D68" i="21"/>
  <c r="B67" i="21"/>
  <c r="A56" i="21"/>
  <c r="F50" i="21"/>
  <c r="B50" i="21"/>
  <c r="B31" i="21"/>
  <c r="D86" i="21"/>
  <c r="B85" i="21"/>
  <c r="B49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55" i="20"/>
  <c r="H61" i="20"/>
  <c r="F7" i="11" s="1"/>
  <c r="F64" i="20"/>
  <c r="E73" i="20"/>
  <c r="A91" i="20"/>
  <c r="H97" i="20"/>
  <c r="F11" i="11" s="1"/>
  <c r="E55" i="20"/>
  <c r="B72" i="20"/>
  <c r="B82" i="20"/>
  <c r="E91" i="20"/>
  <c r="F46" i="20"/>
  <c r="H52" i="20"/>
  <c r="F6" i="11" s="1"/>
  <c r="H70" i="20"/>
  <c r="F8" i="11" s="1"/>
  <c r="A73" i="20"/>
  <c r="H79" i="20"/>
  <c r="F9" i="11" s="1"/>
  <c r="F82" i="20"/>
  <c r="H88" i="20"/>
  <c r="F10" i="11" s="1"/>
  <c r="G91" i="20"/>
  <c r="G73" i="20"/>
  <c r="G55" i="20"/>
  <c r="C91" i="20"/>
  <c r="C73" i="20"/>
  <c r="C55" i="20"/>
  <c r="C46" i="20"/>
  <c r="G64" i="20"/>
  <c r="C82" i="20"/>
  <c r="H88" i="1"/>
  <c r="H52" i="1"/>
  <c r="H22" i="20"/>
  <c r="H33" i="1"/>
  <c r="H79" i="1"/>
  <c r="H31" i="20"/>
  <c r="H49" i="1"/>
  <c r="E6" i="11" s="1"/>
  <c r="H82" i="20"/>
  <c r="D82" i="20"/>
  <c r="D64" i="20"/>
  <c r="D46" i="20"/>
  <c r="H67" i="1"/>
  <c r="E8" i="11" s="1"/>
  <c r="G46" i="20"/>
  <c r="D55" i="20"/>
  <c r="C64" i="20"/>
  <c r="G82" i="20"/>
  <c r="D91" i="20"/>
  <c r="H58" i="1"/>
  <c r="E7" i="11" s="1"/>
  <c r="A67" i="1"/>
  <c r="B45" i="20"/>
  <c r="B55" i="20"/>
  <c r="F55" i="20"/>
  <c r="B63" i="20"/>
  <c r="B73" i="20"/>
  <c r="F73" i="20"/>
  <c r="B81" i="20"/>
  <c r="B91" i="20"/>
  <c r="F91" i="20"/>
  <c r="A76" i="1"/>
  <c r="A46" i="20"/>
  <c r="E46" i="20"/>
  <c r="A64" i="20"/>
  <c r="E64" i="20"/>
  <c r="A82" i="20"/>
  <c r="E82" i="20"/>
  <c r="H85" i="1"/>
  <c r="E10" i="11" s="1"/>
  <c r="H76" i="1"/>
  <c r="E9" i="11" s="1"/>
  <c r="A49" i="1"/>
  <c r="H43" i="1"/>
  <c r="A30" i="1"/>
  <c r="A40" i="1"/>
  <c r="A10" i="20"/>
  <c r="A19" i="20"/>
  <c r="A21" i="1"/>
  <c r="A28" i="20"/>
  <c r="A43" i="20"/>
  <c r="L5" i="11"/>
  <c r="K5" i="11"/>
  <c r="I4" i="11"/>
  <c r="H5" i="11"/>
  <c r="H19" i="20"/>
  <c r="F3" i="11" s="1"/>
  <c r="H28" i="20"/>
  <c r="F4" i="11" s="1"/>
  <c r="H10" i="20"/>
  <c r="F2" i="11" s="1"/>
  <c r="F5" i="11"/>
  <c r="H21" i="1"/>
  <c r="E3" i="11" s="1"/>
  <c r="A73" i="22" l="1"/>
  <c r="A64" i="22"/>
  <c r="H91" i="20"/>
  <c r="H46" i="20"/>
  <c r="A55" i="22"/>
  <c r="H73" i="20"/>
  <c r="H64" i="20"/>
  <c r="A82" i="22"/>
  <c r="A46" i="22"/>
  <c r="H76" i="25"/>
  <c r="A91" i="22"/>
  <c r="H76" i="22"/>
  <c r="H85" i="22"/>
  <c r="H86" i="21"/>
  <c r="H76" i="24"/>
  <c r="H68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50" i="21"/>
  <c r="H59" i="21"/>
  <c r="H41" i="21"/>
  <c r="H77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7" i="20"/>
  <c r="A79" i="20"/>
  <c r="A61" i="20"/>
  <c r="A70" i="20"/>
  <c r="A88" i="20"/>
  <c r="A52" i="20"/>
  <c r="M3" i="11"/>
  <c r="B11" i="1"/>
  <c r="G11" i="1"/>
  <c r="F11" i="1"/>
  <c r="E11" i="1"/>
  <c r="D11" i="1"/>
  <c r="C11" i="1"/>
  <c r="L13" i="11" l="1"/>
  <c r="H11" i="1"/>
  <c r="E2" i="11" s="1"/>
  <c r="M2" i="11" l="1"/>
  <c r="H30" i="1"/>
  <c r="E4" i="11" s="1"/>
  <c r="M4" i="11" s="1"/>
  <c r="B12" i="20" l="1"/>
  <c r="B30" i="20"/>
  <c r="B21" i="20"/>
  <c r="E5" i="11"/>
  <c r="F13" i="11" s="1"/>
  <c r="E12" i="11" l="1"/>
  <c r="E14" i="11" s="1"/>
  <c r="F14" i="11" s="1"/>
  <c r="G14" i="11" s="1"/>
  <c r="H14" i="11" s="1"/>
  <c r="I14" i="11" s="1"/>
  <c r="J14" i="11" s="1"/>
  <c r="K14" i="11" s="1"/>
  <c r="L14" i="11" s="1"/>
  <c r="M5" i="11"/>
</calcChain>
</file>

<file path=xl/sharedStrings.xml><?xml version="1.0" encoding="utf-8"?>
<sst xmlns="http://schemas.openxmlformats.org/spreadsheetml/2006/main" count="246" uniqueCount="167">
  <si>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</si>
  <si>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</si>
  <si>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</si>
  <si>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</si>
  <si>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</si>
  <si>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</si>
  <si>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</si>
  <si>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</si>
  <si>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</si>
  <si>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</si>
  <si>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</si>
  <si>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</si>
  <si>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</si>
  <si>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</si>
  <si>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</si>
  <si>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</si>
  <si>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</si>
  <si>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</si>
  <si>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</si>
  <si>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</si>
  <si>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</si>
  <si>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</si>
  <si>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</si>
  <si>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Team Building Challenge</t>
  </si>
  <si>
    <t xml:space="preserve">Badr </t>
  </si>
  <si>
    <t>Frankie</t>
  </si>
  <si>
    <t>Class &amp; Team</t>
  </si>
  <si>
    <t>class name &amp; Team 2</t>
  </si>
  <si>
    <t>Desmond</t>
  </si>
  <si>
    <t>Georgi</t>
  </si>
  <si>
    <t>Marcelo</t>
  </si>
  <si>
    <t>Pablo</t>
  </si>
  <si>
    <t>Brice</t>
  </si>
  <si>
    <t>Student-8</t>
  </si>
  <si>
    <t>Student-9</t>
  </si>
  <si>
    <t>Student-10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</si>
  <si>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</si>
  <si>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</si>
  <si>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</si>
  <si>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</si>
  <si>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</si>
  <si>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</si>
  <si>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</si>
  <si>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</si>
  <si>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</si>
  <si>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</si>
  <si>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</si>
  <si>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</si>
  <si>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</si>
  <si>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</si>
  <si>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</si>
  <si>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make wireframe</t>
  </si>
  <si>
    <t>navigational diagram</t>
  </si>
  <si>
    <t>class</t>
  </si>
  <si>
    <t>prepared questions</t>
  </si>
  <si>
    <t>Class Time</t>
  </si>
  <si>
    <t>Problem Overview / Solution Overview</t>
  </si>
  <si>
    <t xml:space="preserve">Adding Backlog items / Checking Over Doccument </t>
  </si>
  <si>
    <t>Wireframe Descriptions</t>
  </si>
  <si>
    <t>Flow Diagram</t>
  </si>
  <si>
    <t>requirements</t>
  </si>
  <si>
    <t>context analysis</t>
  </si>
  <si>
    <t>class time</t>
  </si>
  <si>
    <t>plan of approach documentation</t>
  </si>
  <si>
    <t>code of conduct documentation</t>
  </si>
  <si>
    <t>prepered questions for the client interview</t>
  </si>
  <si>
    <t>worked on business requirements, user and functional requirements and majority of non functional requirements</t>
  </si>
  <si>
    <t>Virtual Meet-Up</t>
  </si>
  <si>
    <t>Refining the notes</t>
  </si>
  <si>
    <t>Requirements</t>
  </si>
  <si>
    <t>User Stories</t>
  </si>
  <si>
    <t>Prepared questions for the client interview</t>
  </si>
  <si>
    <t>create tasks out of user stories</t>
  </si>
  <si>
    <t xml:space="preserve">refactor wirframes </t>
  </si>
  <si>
    <t>refactor navigational</t>
  </si>
  <si>
    <t>Software Architecture + Diagrams</t>
  </si>
  <si>
    <t>Refractoring User Stories and Requirements</t>
  </si>
  <si>
    <t>performance section of technical design</t>
  </si>
  <si>
    <t>updated software architecture in technical deisgn</t>
  </si>
  <si>
    <t>did introduction of stakeholders in the functional design document</t>
  </si>
  <si>
    <t>worked on business requirements</t>
  </si>
  <si>
    <t>worked on user and functional requirements</t>
  </si>
  <si>
    <t>did majority of non functional requirements</t>
  </si>
  <si>
    <t>created use case diagram</t>
  </si>
  <si>
    <t>created a navigation diagram with badr</t>
  </si>
  <si>
    <t>did design considerations part of the system design</t>
  </si>
  <si>
    <t>designed the database schema with pablo (system design)</t>
  </si>
  <si>
    <t>update the hardware architecture diagram and explained it (system design)</t>
  </si>
  <si>
    <t>created the security diagrams for the system design</t>
  </si>
  <si>
    <t>Documenting the Security Architecture</t>
  </si>
  <si>
    <t>Gitlab User Stories + Tasks</t>
  </si>
  <si>
    <t>Requirement</t>
  </si>
  <si>
    <t>Checking and Correcting Documentation</t>
  </si>
  <si>
    <t>Database Design with georgi</t>
  </si>
  <si>
    <t>Review and editing the documentation</t>
  </si>
  <si>
    <t>Hardware Architecture &amp; Design + Description</t>
  </si>
  <si>
    <t>refactor documentation</t>
  </si>
  <si>
    <t>Logical View</t>
  </si>
  <si>
    <t>JWT authentication</t>
  </si>
  <si>
    <t>Controller Dashboard</t>
  </si>
  <si>
    <t>Returns Details screen</t>
  </si>
  <si>
    <t>Stock Screen for controller</t>
  </si>
  <si>
    <t xml:space="preserve">implement database </t>
  </si>
  <si>
    <t>create the database queries</t>
  </si>
  <si>
    <t>fixed issues in the requirements, flow diagram based on feedback from the client</t>
  </si>
  <si>
    <t xml:space="preserve">created the layout and project structure (client side, server side ) and created a Login.svelte component </t>
  </si>
  <si>
    <t>created the customer pages and components for the dashboard and functionality of the customer ( frond end)</t>
  </si>
  <si>
    <t>created the login and forgot password pages in Svelte, front end</t>
  </si>
  <si>
    <t xml:space="preserve">Refining  the documentation of the Security Architecture </t>
  </si>
  <si>
    <t>Documentation of Security Design</t>
  </si>
  <si>
    <t>Documentation of User Interface Design</t>
  </si>
  <si>
    <t>Updating project with client feedback</t>
  </si>
  <si>
    <t>System Architecture (Logical View)</t>
  </si>
  <si>
    <t>General overview &amp; approach</t>
  </si>
  <si>
    <t>Create collector dashboard</t>
  </si>
  <si>
    <t xml:space="preserve">classes time </t>
  </si>
  <si>
    <t>create presentation pptx for client</t>
  </si>
  <si>
    <t>fetches for Admin</t>
  </si>
  <si>
    <t>Refractoring of Plan Of Approach</t>
  </si>
  <si>
    <t>Implemented UI to do stock changes</t>
  </si>
  <si>
    <t>Connected Frontend of Login to Backend database</t>
  </si>
  <si>
    <t>Connected Controller Components</t>
  </si>
  <si>
    <t>Tested backend using postman</t>
  </si>
  <si>
    <t>Updated RMA and user controller</t>
  </si>
  <si>
    <t>Documentation - System Design</t>
  </si>
  <si>
    <t>created the Admin svelte components and pages for his client side opeartions (front end)</t>
  </si>
  <si>
    <t>created crud operations to connect the client to the server ( customer/client components )</t>
  </si>
  <si>
    <t>created the return constraints on the client side so that a customer cannot return a product that does not meed the return validation criteria</t>
  </si>
  <si>
    <t>Updated the System Architecture (Functionality)</t>
  </si>
  <si>
    <t>Class Time, added description on hardware design</t>
  </si>
  <si>
    <t>Implement users' middlewares</t>
  </si>
  <si>
    <t>Implement order, user and product functions in the controller</t>
  </si>
  <si>
    <t>Created the API calls for order, user and product and tested them in Postman</t>
  </si>
  <si>
    <t>Uren</t>
  </si>
  <si>
    <t>RMA database refactoring</t>
  </si>
  <si>
    <t>Backend fetches and queries for RMA</t>
  </si>
  <si>
    <t>Controller UI (Return Requests)</t>
  </si>
  <si>
    <t>System Design Documentation Updated</t>
  </si>
  <si>
    <t>Functional Design Documentation Updated</t>
  </si>
  <si>
    <t>Backend RMA controller</t>
  </si>
  <si>
    <t>Development Branch Created and changes to Gitlab to prevent merge issues</t>
  </si>
  <si>
    <t>Backend Queries to send mail</t>
  </si>
  <si>
    <t>Backend Queries for RMA details</t>
  </si>
  <si>
    <t>Returns Details Page UI</t>
  </si>
  <si>
    <t>Connect the client and backend - orders, order details, requests</t>
  </si>
  <si>
    <t>Changes to backend - client routes, new db queries for client</t>
  </si>
  <si>
    <t>Class time</t>
  </si>
  <si>
    <t>Improved A dashboard by implementing reusable Svelte components, resulting in a more efficient codebase</t>
  </si>
  <si>
    <t>Implemented client-side return constraints to prevent ineligible products from being returned</t>
  </si>
  <si>
    <t xml:space="preserve">Implemented an upload image, so that an image can be uploaded on the client side only </t>
  </si>
  <si>
    <t>Developed and implemented a password reset feature that integrates with an external email service API</t>
  </si>
  <si>
    <t>Implemented the collector pages upon a barcode is scanned (client side)</t>
  </si>
  <si>
    <t>backend logic</t>
  </si>
  <si>
    <t>front end back end connection</t>
  </si>
  <si>
    <t xml:space="preserve">Class time </t>
  </si>
  <si>
    <t>documentation</t>
  </si>
  <si>
    <t>Admin graphs on dashboard</t>
  </si>
  <si>
    <t>Admin fetching data</t>
  </si>
  <si>
    <t>Admin dashbaords</t>
  </si>
  <si>
    <t>create camera interface for the collector</t>
  </si>
  <si>
    <t>backend</t>
  </si>
  <si>
    <t>Implement adding a role</t>
  </si>
  <si>
    <t>crteating a user</t>
  </si>
  <si>
    <t>database and backend refactoring</t>
  </si>
  <si>
    <t>Create the backend logic to store the image location in the database</t>
  </si>
  <si>
    <t>Implemented controller and router for RMA</t>
  </si>
  <si>
    <t>Implemented backend API endpoint for Barcode scanning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</si>
</sst>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sz val="10"/>
      <color rgb="FF000000"/>
      <name val="Arial"/>
      <charset val="1"/>
    </font>
    <font>
      <b/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2" fillId="0" borderId="0" xfId="0" applyFont="1"/>
    <xf numFmtId="0" fontId="8" fillId="0" borderId="5" xfId="0" applyFont="1" applyBorder="1"/>
    <xf numFmtId="0" fontId="4" fillId="0" borderId="14" xfId="0" applyFont="1" applyBorder="1" applyAlignment="1" applyProtection="1">
      <alignment vertical="center" wrapText="1"/>
      <protection locked="0"/>
    </xf>
    <xf numFmtId="2" fontId="4" fillId="0" borderId="14" xfId="0" applyNumberFormat="1" applyFont="1" applyBorder="1" applyAlignment="1" applyProtection="1">
      <alignment horizontal="right" wrapText="1"/>
      <protection locked="0"/>
    </xf>
    <xf numFmtId="2" fontId="9" fillId="4" borderId="14" xfId="0" applyNumberFormat="1" applyFont="1" applyFill="1" applyBorder="1"/>
    <xf numFmtId="0" fontId="4" fillId="0" borderId="3" xfId="0" applyFont="1" applyBorder="1" applyAlignment="1" applyProtection="1">
      <alignment vertical="center" wrapText="1"/>
      <protection locked="0"/>
    </xf>
    <xf numFmtId="2" fontId="4" fillId="0" borderId="3" xfId="0" applyNumberFormat="1" applyFont="1" applyBorder="1" applyAlignment="1" applyProtection="1">
      <alignment horizontal="right" wrapText="1"/>
      <protection locked="0"/>
    </xf>
    <xf numFmtId="2" fontId="9" fillId="4" borderId="3" xfId="0" applyNumberFormat="1" applyFont="1" applyFill="1" applyBorder="1"/>
    <xf numFmtId="2" fontId="23" fillId="4" borderId="14" xfId="0" applyNumberFormat="1" applyFont="1" applyFill="1" applyBorder="1"/>
    <xf numFmtId="2" fontId="23" fillId="4" borderId="5" xfId="0" applyNumberFormat="1" applyFont="1" applyFill="1" applyBorder="1"/>
    <xf numFmtId="0" fontId="8" fillId="0" borderId="15" xfId="0" applyFont="1" applyBorder="1"/>
    <xf numFmtId="2" fontId="24" fillId="0" borderId="4" xfId="0" applyNumberFormat="1" applyFont="1" applyBorder="1" applyAlignment="1" applyProtection="1">
      <alignment horizontal="right" wrapText="1"/>
      <protection locked="0"/>
    </xf>
    <xf numFmtId="16" fontId="4" fillId="0" borderId="4" xfId="0" applyNumberFormat="1" applyFont="1" applyBorder="1" applyAlignment="1" applyProtection="1">
      <alignment vertical="center" wrapText="1"/>
      <protection locked="0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Badr 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12.65</c:v>
                </c:pt>
                <c:pt idx="1">
                  <c:v>18.149999999999999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Frankie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14.5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Desmond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9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13.5</c:v>
                </c:pt>
                <c:pt idx="5">
                  <c:v>18.5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Georgi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8</c:v>
                </c:pt>
                <c:pt idx="1">
                  <c:v>16.649999999999999</c:v>
                </c:pt>
                <c:pt idx="2">
                  <c:v>19.5</c:v>
                </c:pt>
                <c:pt idx="3">
                  <c:v>15.5</c:v>
                </c:pt>
                <c:pt idx="4">
                  <c:v>10</c:v>
                </c:pt>
                <c:pt idx="5">
                  <c:v>14.5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Marcelo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9</c:v>
                </c:pt>
                <c:pt idx="1">
                  <c:v>11.15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12.75</c:v>
                </c:pt>
                <c:pt idx="1">
                  <c:v>13.65</c:v>
                </c:pt>
                <c:pt idx="2">
                  <c:v>12.25</c:v>
                </c:pt>
                <c:pt idx="3">
                  <c:v>12.25</c:v>
                </c:pt>
                <c:pt idx="4">
                  <c:v>13</c:v>
                </c:pt>
                <c:pt idx="5">
                  <c:v>12.5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Brice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9.15</c:v>
                </c:pt>
                <c:pt idx="1">
                  <c:v>12.15</c:v>
                </c:pt>
                <c:pt idx="2">
                  <c:v>13</c:v>
                </c:pt>
                <c:pt idx="3">
                  <c:v>17</c:v>
                </c:pt>
                <c:pt idx="4">
                  <c:v>11</c:v>
                </c:pt>
                <c:pt idx="5">
                  <c:v>11.75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  <c:pt idx="0">
                  <c:v>Student-8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  <c:pt idx="0">
                  <c:v>Student-9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  <c:pt idx="0">
                  <c:v>Student-10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884.45</c:v>
                </c:pt>
                <c:pt idx="1">
                  <c:v>793.7</c:v>
                </c:pt>
                <c:pt idx="2">
                  <c:v>691.45</c:v>
                </c:pt>
                <c:pt idx="3">
                  <c:v>599.70000000000005</c:v>
                </c:pt>
                <c:pt idx="4">
                  <c:v>520.20000000000005</c:v>
                </c:pt>
                <c:pt idx="5">
                  <c:v>427.45000000000005</c:v>
                </c:pt>
                <c:pt idx="6">
                  <c:v>427.45000000000005</c:v>
                </c:pt>
                <c:pt idx="7">
                  <c:v>427.45000000000005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960</c:v>
                </c:pt>
                <c:pt idx="1">
                  <c:v>840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"/>
    </sheetView>
  </sheetViews>
  <sheetFormatPr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tr">
        <f>'Week (1)'!$B$3</f>
        <v>Hours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Desmond</v>
      </c>
      <c r="B21" s="53" t="str">
        <f>$B$3</f>
        <v>Hours</v>
      </c>
      <c r="C21" s="54"/>
      <c r="D21" s="54"/>
      <c r="E21" s="54"/>
      <c r="F21" s="54"/>
      <c r="G21" s="54"/>
      <c r="H21" s="5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Georgi</v>
      </c>
      <c r="B30" s="53" t="str">
        <f>$B$3</f>
        <v>Hours</v>
      </c>
      <c r="C30" s="54"/>
      <c r="D30" s="54"/>
      <c r="E30" s="54"/>
      <c r="F30" s="54"/>
      <c r="G30" s="54"/>
      <c r="H30" s="5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Marcelo</v>
      </c>
      <c r="B39" s="53" t="str">
        <f>$B$3</f>
        <v>Hours</v>
      </c>
      <c r="C39" s="54"/>
      <c r="D39" s="54"/>
      <c r="E39" s="54"/>
      <c r="F39" s="54"/>
      <c r="G39" s="54"/>
      <c r="H39" s="5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Pablo</v>
      </c>
      <c r="B48" s="53" t="str">
        <f>$B$3</f>
        <v>Hours</v>
      </c>
      <c r="C48" s="54"/>
      <c r="D48" s="54"/>
      <c r="E48" s="54"/>
      <c r="F48" s="54"/>
      <c r="G48" s="54"/>
      <c r="H48" s="5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Brice</v>
      </c>
      <c r="B57" s="53" t="str">
        <f>$B$3</f>
        <v>Hours</v>
      </c>
      <c r="C57" s="54"/>
      <c r="D57" s="54"/>
      <c r="E57" s="54"/>
      <c r="F57" s="54"/>
      <c r="G57" s="54"/>
      <c r="H57" s="5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Total!D9</f>
        <v>Student-8</v>
      </c>
      <c r="B66" s="53" t="str">
        <f>$B$3</f>
        <v>Hours</v>
      </c>
      <c r="C66" s="54"/>
      <c r="D66" s="54"/>
      <c r="E66" s="54"/>
      <c r="F66" s="54"/>
      <c r="G66" s="54"/>
      <c r="H66" s="5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Total!D10</f>
        <v>Student-9</v>
      </c>
      <c r="B75" s="53" t="str">
        <f>$B$3</f>
        <v>Hours</v>
      </c>
      <c r="C75" s="54"/>
      <c r="D75" s="54"/>
      <c r="E75" s="54"/>
      <c r="F75" s="54"/>
      <c r="G75" s="54"/>
      <c r="H75" s="5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Total!D11</f>
        <v>Student-10</v>
      </c>
      <c r="B84" s="53" t="str">
        <f>$B$3</f>
        <v>Hours</v>
      </c>
      <c r="C84" s="54"/>
      <c r="D84" s="54"/>
      <c r="E84" s="54"/>
      <c r="F84" s="54"/>
      <c r="G84" s="54"/>
      <c r="H84" s="5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Normal="100" workbookViewId="0">
      <selection activeCell="M4" sqref="M4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9" t="s">
        <v>11</v>
      </c>
      <c r="B1" s="50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51" t="s">
        <v>22</v>
      </c>
      <c r="B2" s="52" t="s">
        <v>23</v>
      </c>
      <c r="D2" s="16" t="s">
        <v>24</v>
      </c>
      <c r="E2" s="3">
        <f>'Week (1)'!$H$11</f>
        <v>12.65</v>
      </c>
      <c r="F2" s="3">
        <f>'Week (2)'!$H$10</f>
        <v>18.149999999999999</v>
      </c>
      <c r="G2" s="3">
        <f>'Week (3)'!$H$10</f>
        <v>13</v>
      </c>
      <c r="H2" s="3">
        <f>'Week (4)'!$H$10</f>
        <v>14</v>
      </c>
      <c r="I2" s="3">
        <f>'Week (5)'!$H$10</f>
        <v>15</v>
      </c>
      <c r="J2" s="3">
        <f>'Week (6)'!$H$10</f>
        <v>15.5</v>
      </c>
      <c r="K2" s="3">
        <f>'Week (7)'!$H$10</f>
        <v>0</v>
      </c>
      <c r="L2" s="3">
        <f>'Week (8)'!$H$10</f>
        <v>0</v>
      </c>
      <c r="M2" s="4">
        <f>SUM(E2:L2)</f>
        <v>88.3</v>
      </c>
    </row>
    <row r="3" spans="1:13" ht="15" customHeight="1" x14ac:dyDescent="0.25">
      <c r="A3" s="51"/>
      <c r="B3" s="52"/>
      <c r="D3" s="16" t="s">
        <v>25</v>
      </c>
      <c r="E3" s="3">
        <f>'Week (1)'!$H$21</f>
        <v>15</v>
      </c>
      <c r="F3" s="3">
        <f>'Week (2)'!$H$19</f>
        <v>15</v>
      </c>
      <c r="G3" s="3">
        <f>'Week (3)'!$H$20</f>
        <v>14.5</v>
      </c>
      <c r="H3" s="3">
        <f>'Week (4)'!$H$19</f>
        <v>16</v>
      </c>
      <c r="I3" s="3">
        <f>'Week (5)'!$H$19</f>
        <v>17</v>
      </c>
      <c r="J3" s="3">
        <f>'Week (6)'!$H$19</f>
        <v>20</v>
      </c>
      <c r="K3" s="3">
        <f>'Week (7)'!$H$19</f>
        <v>0</v>
      </c>
      <c r="L3" s="3">
        <f>'Week (8)'!$H$19</f>
        <v>0</v>
      </c>
      <c r="M3" s="4">
        <f t="shared" ref="M3:M5" si="0">SUM(E3:L3)</f>
        <v>97.5</v>
      </c>
    </row>
    <row r="4" spans="1:13" ht="15.75" customHeight="1" x14ac:dyDescent="0.25">
      <c r="A4" s="51" t="s">
        <v>26</v>
      </c>
      <c r="B4" s="52" t="s">
        <v>27</v>
      </c>
      <c r="D4" s="16" t="s">
        <v>28</v>
      </c>
      <c r="E4" s="3">
        <f>'Week (1)'!$H$30</f>
        <v>9</v>
      </c>
      <c r="F4" s="3">
        <f>'Week (2)'!$H$28</f>
        <v>4</v>
      </c>
      <c r="G4" s="3">
        <f>'Week (3)'!$H$29</f>
        <v>16</v>
      </c>
      <c r="H4" s="3">
        <f>'Week (4)'!$H$28</f>
        <v>17</v>
      </c>
      <c r="I4" s="3">
        <f>'Week (5)'!$H$28</f>
        <v>13.5</v>
      </c>
      <c r="J4" s="3">
        <f>'Week (6)'!$H$28</f>
        <v>18.5</v>
      </c>
      <c r="K4" s="3">
        <f>'Week (7)'!$H$28</f>
        <v>0</v>
      </c>
      <c r="L4" s="3">
        <f>'Week (8)'!$H$28</f>
        <v>0</v>
      </c>
      <c r="M4" s="4">
        <f t="shared" si="0"/>
        <v>78</v>
      </c>
    </row>
    <row r="5" spans="1:13" ht="15.75" x14ac:dyDescent="0.25">
      <c r="A5" s="51"/>
      <c r="B5" s="52"/>
      <c r="D5" s="16" t="s">
        <v>29</v>
      </c>
      <c r="E5" s="3">
        <f>'Week (1)'!$H$40</f>
        <v>8</v>
      </c>
      <c r="F5" s="3">
        <f>'Week (2)'!$H$43</f>
        <v>16.649999999999999</v>
      </c>
      <c r="G5" s="3">
        <f>'Week (3)'!$H$38</f>
        <v>19.5</v>
      </c>
      <c r="H5" s="3">
        <f>'Week (4)'!$H$37</f>
        <v>15.5</v>
      </c>
      <c r="I5" s="3">
        <f>'Week (5)'!$H$37</f>
        <v>10</v>
      </c>
      <c r="J5" s="3">
        <f>'Week (6)'!$H$37</f>
        <v>14.5</v>
      </c>
      <c r="K5" s="3">
        <f>'Week (7)'!$H$37</f>
        <v>0</v>
      </c>
      <c r="L5" s="3">
        <f>'Week (8)'!$H$37</f>
        <v>0</v>
      </c>
      <c r="M5" s="4">
        <f t="shared" si="0"/>
        <v>84.15</v>
      </c>
    </row>
    <row r="6" spans="1:13" ht="15" customHeight="1" x14ac:dyDescent="0.25">
      <c r="A6" s="30"/>
      <c r="B6" s="31"/>
      <c r="D6" s="16" t="s">
        <v>30</v>
      </c>
      <c r="E6" s="3">
        <f>'Week (1)'!$H$49</f>
        <v>9</v>
      </c>
      <c r="F6" s="3">
        <f>'Week (2)'!$H$52</f>
        <v>11.15</v>
      </c>
      <c r="G6" s="3">
        <f>'Week (3)'!$H$47</f>
        <v>14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34.15</v>
      </c>
    </row>
    <row r="7" spans="1:13" ht="15" customHeight="1" x14ac:dyDescent="0.25">
      <c r="A7" s="30"/>
      <c r="B7" s="31"/>
      <c r="D7" s="16" t="s">
        <v>31</v>
      </c>
      <c r="E7" s="3">
        <f>'Week (1)'!$H$58</f>
        <v>12.75</v>
      </c>
      <c r="F7" s="3">
        <f>'Week (2)'!$H$61</f>
        <v>13.65</v>
      </c>
      <c r="G7" s="3">
        <f>'Week (3)'!$H$56</f>
        <v>12.25</v>
      </c>
      <c r="H7" s="3">
        <f>'Week (4)'!$H$55</f>
        <v>12.25</v>
      </c>
      <c r="I7" s="3">
        <f>'Week (5)'!$H$55</f>
        <v>13</v>
      </c>
      <c r="J7" s="3">
        <f>'Week (6)'!$H$55</f>
        <v>12.5</v>
      </c>
      <c r="K7" s="3">
        <f>'Week (7)'!$H$55</f>
        <v>0</v>
      </c>
      <c r="L7" s="3">
        <f>'Week (8)'!$H$55</f>
        <v>0</v>
      </c>
      <c r="M7" s="4">
        <f t="shared" ref="M7:M11" si="2">SUM(E7:L7)</f>
        <v>76.400000000000006</v>
      </c>
    </row>
    <row r="8" spans="1:13" ht="15" customHeight="1" x14ac:dyDescent="0.25">
      <c r="A8" s="30"/>
      <c r="B8" s="31"/>
      <c r="D8" s="16" t="s">
        <v>32</v>
      </c>
      <c r="E8" s="3">
        <f>'Week (1)'!$H$67</f>
        <v>9.15</v>
      </c>
      <c r="F8" s="3">
        <f>'Week (2)'!$H$70</f>
        <v>12.15</v>
      </c>
      <c r="G8" s="3">
        <f>'Week (3)'!$H$65</f>
        <v>13</v>
      </c>
      <c r="H8" s="3">
        <f>'Week (4)'!$H$64</f>
        <v>17</v>
      </c>
      <c r="I8" s="3">
        <f>'Week (5)'!$H$64</f>
        <v>11</v>
      </c>
      <c r="J8" s="3">
        <f>'Week (6)'!$H$64</f>
        <v>11.75</v>
      </c>
      <c r="K8" s="3">
        <f>'Week (7)'!$H$64</f>
        <v>0</v>
      </c>
      <c r="L8" s="3">
        <f>'Week (8)'!$H$64</f>
        <v>0</v>
      </c>
      <c r="M8" s="4">
        <f t="shared" si="2"/>
        <v>74.05</v>
      </c>
    </row>
    <row r="9" spans="1:13" ht="15" customHeight="1" x14ac:dyDescent="0.25">
      <c r="A9" s="30"/>
      <c r="B9" s="31"/>
      <c r="D9" s="16" t="s">
        <v>33</v>
      </c>
      <c r="E9" s="3">
        <f>'Week (1)'!$H$76</f>
        <v>0</v>
      </c>
      <c r="F9" s="3">
        <f>'Week (2)'!$H$79</f>
        <v>0</v>
      </c>
      <c r="G9" s="3">
        <f>'Week (3)'!$H$74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 x14ac:dyDescent="0.25">
      <c r="A10" s="30"/>
      <c r="B10" s="31"/>
      <c r="D10" s="16" t="s">
        <v>34</v>
      </c>
      <c r="E10" s="3">
        <f>'Week (1)'!$H$85</f>
        <v>0</v>
      </c>
      <c r="F10" s="3">
        <f>'Week (2)'!$H$88</f>
        <v>0</v>
      </c>
      <c r="G10" s="3">
        <f>'Week (3)'!$H$83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 x14ac:dyDescent="0.25">
      <c r="A11" s="30"/>
      <c r="B11" s="31"/>
      <c r="D11" s="16" t="s">
        <v>35</v>
      </c>
      <c r="E11" s="3">
        <f>'Week (1)'!$H$94</f>
        <v>0</v>
      </c>
      <c r="F11" s="3">
        <f>'Week (2)'!$H$97</f>
        <v>0</v>
      </c>
      <c r="G11" s="3">
        <f>'Week (3)'!$H$92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 x14ac:dyDescent="0.25">
      <c r="A12" s="30"/>
      <c r="B12" s="31"/>
      <c r="D12" s="17" t="s">
        <v>36</v>
      </c>
      <c r="E12" s="15">
        <f t="shared" ref="E12:L12" si="3">SUM(E2:E11)</f>
        <v>75.550000000000011</v>
      </c>
      <c r="F12" s="15">
        <f t="shared" si="3"/>
        <v>90.750000000000014</v>
      </c>
      <c r="G12" s="15">
        <f t="shared" si="3"/>
        <v>102.25</v>
      </c>
      <c r="H12" s="15">
        <f t="shared" si="3"/>
        <v>91.75</v>
      </c>
      <c r="I12" s="15">
        <f t="shared" si="3"/>
        <v>79.5</v>
      </c>
      <c r="J12" s="15">
        <f t="shared" si="3"/>
        <v>92.75</v>
      </c>
      <c r="K12" s="15">
        <f t="shared" si="3"/>
        <v>0</v>
      </c>
      <c r="L12" s="15">
        <f t="shared" si="3"/>
        <v>0</v>
      </c>
    </row>
    <row r="13" spans="1:13" ht="15.75" customHeight="1" x14ac:dyDescent="0.25">
      <c r="A13" s="30"/>
      <c r="B13" s="31"/>
      <c r="D13" s="19" t="s">
        <v>37</v>
      </c>
      <c r="E13" s="20"/>
      <c r="F13" s="20">
        <f>SUM(E2:F11)</f>
        <v>166.3</v>
      </c>
      <c r="G13" s="20"/>
      <c r="H13" s="20">
        <f>SUM(G2:H11)</f>
        <v>194</v>
      </c>
      <c r="I13" s="20"/>
      <c r="J13" s="20">
        <f>SUM(I2:J11)</f>
        <v>172.25</v>
      </c>
      <c r="K13" s="20"/>
      <c r="L13" s="20">
        <f>SUM(K12:L12)</f>
        <v>0</v>
      </c>
    </row>
    <row r="14" spans="1:13" ht="15.75" customHeight="1" x14ac:dyDescent="0.25">
      <c r="A14" s="32"/>
      <c r="B14" s="31"/>
      <c r="D14" s="14" t="s">
        <v>38</v>
      </c>
      <c r="E14" s="18">
        <f>E15-E12</f>
        <v>884.45</v>
      </c>
      <c r="F14" s="18">
        <f>E14-F12</f>
        <v>793.7</v>
      </c>
      <c r="G14" s="18">
        <f t="shared" ref="G14:L14" si="4">F14-G12</f>
        <v>691.45</v>
      </c>
      <c r="H14" s="18">
        <f t="shared" si="4"/>
        <v>599.70000000000005</v>
      </c>
      <c r="I14" s="18">
        <f t="shared" si="4"/>
        <v>520.20000000000005</v>
      </c>
      <c r="J14" s="18">
        <f t="shared" si="4"/>
        <v>427.45000000000005</v>
      </c>
      <c r="K14" s="18">
        <f t="shared" si="4"/>
        <v>427.45000000000005</v>
      </c>
      <c r="L14" s="18">
        <f t="shared" si="4"/>
        <v>427.45000000000005</v>
      </c>
    </row>
    <row r="15" spans="1:13" ht="15.75" customHeight="1" x14ac:dyDescent="0.25">
      <c r="A15" s="33" t="s">
        <v>39</v>
      </c>
      <c r="B15" s="34">
        <f>COUNTIF(D2:D11, "&gt;''" )*12</f>
        <v>120</v>
      </c>
      <c r="D15" s="14" t="s">
        <v>40</v>
      </c>
      <c r="E15" s="18">
        <f t="shared" ref="E15:K15" si="5">$B$15+F15</f>
        <v>960</v>
      </c>
      <c r="F15" s="18">
        <f t="shared" si="5"/>
        <v>840</v>
      </c>
      <c r="G15" s="18">
        <f t="shared" si="5"/>
        <v>720</v>
      </c>
      <c r="H15" s="18">
        <f t="shared" si="5"/>
        <v>600</v>
      </c>
      <c r="I15" s="18">
        <f t="shared" si="5"/>
        <v>480</v>
      </c>
      <c r="J15" s="18">
        <f t="shared" si="5"/>
        <v>360</v>
      </c>
      <c r="K15" s="18">
        <f t="shared" si="5"/>
        <v>240</v>
      </c>
      <c r="L15" s="18">
        <f>$B$15</f>
        <v>120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10" zoomScaleNormal="100" workbookViewId="0">
      <selection activeCell="F16" sqref="F1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56" t="s">
        <v>41</v>
      </c>
      <c r="C1" s="56"/>
      <c r="D1" s="56"/>
      <c r="E1" s="56"/>
      <c r="F1" s="56"/>
      <c r="G1" s="56"/>
      <c r="H1" s="57"/>
    </row>
    <row r="3" spans="1:8" ht="22.5" customHeight="1" x14ac:dyDescent="0.2">
      <c r="A3" s="13" t="str">
        <f>Total!D2</f>
        <v xml:space="preserve">Badr </v>
      </c>
      <c r="B3" s="53" t="s">
        <v>42</v>
      </c>
      <c r="C3" s="54"/>
      <c r="D3" s="54"/>
      <c r="E3" s="54"/>
      <c r="F3" s="54"/>
      <c r="G3" s="54"/>
      <c r="H3" s="55"/>
    </row>
    <row r="4" spans="1:8" ht="17.25" customHeight="1" x14ac:dyDescent="0.2">
      <c r="A4" s="7" t="s">
        <v>43</v>
      </c>
      <c r="B4" s="8" t="s">
        <v>44</v>
      </c>
      <c r="C4" s="8" t="s">
        <v>45</v>
      </c>
      <c r="D4" s="8" t="s">
        <v>46</v>
      </c>
      <c r="E4" s="8" t="s">
        <v>47</v>
      </c>
      <c r="F4" s="8" t="s">
        <v>48</v>
      </c>
      <c r="G4" s="8" t="s">
        <v>49</v>
      </c>
      <c r="H4" s="8" t="str">
        <f>Total!$M$1</f>
        <v>Total</v>
      </c>
    </row>
    <row r="5" spans="1:8" x14ac:dyDescent="0.2">
      <c r="A5" s="9" t="s">
        <v>50</v>
      </c>
      <c r="B5" s="10"/>
      <c r="C5" s="10">
        <v>2.15</v>
      </c>
      <c r="D5" s="10"/>
      <c r="E5" s="10"/>
      <c r="F5" s="10"/>
      <c r="G5" s="10"/>
      <c r="H5" s="6">
        <f>SUM(B5:G5)</f>
        <v>2.15</v>
      </c>
    </row>
    <row r="6" spans="1:8" x14ac:dyDescent="0.2">
      <c r="A6" s="9" t="s">
        <v>51</v>
      </c>
      <c r="B6" s="10"/>
      <c r="C6" s="10"/>
      <c r="D6" s="10"/>
      <c r="E6" s="10"/>
      <c r="F6" s="10">
        <v>5</v>
      </c>
      <c r="G6" s="10"/>
      <c r="H6" s="6">
        <f t="shared" ref="H6:H9" si="0">SUM(B6:G6)</f>
        <v>5</v>
      </c>
    </row>
    <row r="7" spans="1:8" s="1" customFormat="1" ht="12.75" x14ac:dyDescent="0.2">
      <c r="A7" s="9" t="s">
        <v>52</v>
      </c>
      <c r="B7" s="10"/>
      <c r="C7" s="10"/>
      <c r="D7" s="10"/>
      <c r="E7" s="10"/>
      <c r="F7" s="10"/>
      <c r="G7" s="10">
        <v>2</v>
      </c>
      <c r="H7" s="6">
        <f t="shared" si="0"/>
        <v>2</v>
      </c>
    </row>
    <row r="8" spans="1:8" s="1" customFormat="1" ht="12.75" x14ac:dyDescent="0.2">
      <c r="A8" s="9" t="s">
        <v>53</v>
      </c>
      <c r="B8" s="10"/>
      <c r="C8" s="10"/>
      <c r="D8" s="10"/>
      <c r="E8" s="10">
        <v>2.5</v>
      </c>
      <c r="F8" s="10"/>
      <c r="G8" s="10"/>
      <c r="H8" s="6">
        <f t="shared" si="0"/>
        <v>2.5</v>
      </c>
    </row>
    <row r="9" spans="1:8" x14ac:dyDescent="0.2">
      <c r="A9" s="5" t="s">
        <v>54</v>
      </c>
      <c r="B9" s="10"/>
      <c r="C9" s="10"/>
      <c r="D9" s="10">
        <v>1</v>
      </c>
      <c r="E9" s="10"/>
      <c r="F9" s="10"/>
      <c r="G9" s="10"/>
      <c r="H9" s="6">
        <f t="shared" si="0"/>
        <v>1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2.15</v>
      </c>
      <c r="D11" s="11">
        <f t="shared" si="1"/>
        <v>1</v>
      </c>
      <c r="E11" s="11">
        <f t="shared" si="1"/>
        <v>2.5</v>
      </c>
      <c r="F11" s="11">
        <f t="shared" si="1"/>
        <v>5</v>
      </c>
      <c r="G11" s="11">
        <f t="shared" si="1"/>
        <v>2</v>
      </c>
      <c r="H11" s="11">
        <f>SUM(B11:G11)</f>
        <v>12.65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Frankie</v>
      </c>
      <c r="B13" s="53" t="str">
        <f>$B$3</f>
        <v>Hours</v>
      </c>
      <c r="C13" s="54"/>
      <c r="D13" s="54"/>
      <c r="E13" s="54"/>
      <c r="F13" s="54"/>
      <c r="G13" s="54"/>
      <c r="H13" s="55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55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56</v>
      </c>
      <c r="B16" s="10"/>
      <c r="C16" s="10"/>
      <c r="D16" s="10"/>
      <c r="E16" s="10"/>
      <c r="G16" s="10">
        <v>2</v>
      </c>
      <c r="H16" s="6">
        <f t="shared" ref="H16:H19" si="3">SUM(B16:G16)</f>
        <v>2</v>
      </c>
    </row>
    <row r="17" spans="1:8" x14ac:dyDescent="0.2">
      <c r="A17" s="9" t="s">
        <v>57</v>
      </c>
      <c r="B17" s="10"/>
      <c r="C17" s="10"/>
      <c r="D17" s="10"/>
      <c r="E17" s="10">
        <v>1</v>
      </c>
      <c r="F17" s="10">
        <v>1</v>
      </c>
      <c r="G17" s="10">
        <v>1.5</v>
      </c>
      <c r="H17" s="6">
        <f t="shared" si="3"/>
        <v>3.5</v>
      </c>
    </row>
    <row r="18" spans="1:8" x14ac:dyDescent="0.2">
      <c r="A18" s="9" t="s">
        <v>58</v>
      </c>
      <c r="B18" s="10"/>
      <c r="C18" s="10"/>
      <c r="D18" s="10"/>
      <c r="E18" s="10"/>
      <c r="F18" s="10">
        <v>2</v>
      </c>
      <c r="G18" s="10">
        <v>1</v>
      </c>
      <c r="H18" s="6">
        <f t="shared" si="3"/>
        <v>3</v>
      </c>
    </row>
    <row r="19" spans="1:8" x14ac:dyDescent="0.2">
      <c r="A19" s="9" t="s">
        <v>59</v>
      </c>
      <c r="B19" s="10"/>
      <c r="C19" s="10"/>
      <c r="D19" s="10"/>
      <c r="E19" s="10"/>
      <c r="F19" s="10"/>
      <c r="G19" s="10">
        <v>1.5</v>
      </c>
      <c r="H19" s="6">
        <f t="shared" si="3"/>
        <v>1.5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3.5</v>
      </c>
      <c r="F21" s="11">
        <f t="shared" si="4"/>
        <v>3</v>
      </c>
      <c r="G21" s="11">
        <f t="shared" si="4"/>
        <v>6</v>
      </c>
      <c r="H21" s="11">
        <f>SUM(B21:G21)</f>
        <v>15</v>
      </c>
    </row>
    <row r="23" spans="1:8" ht="22.5" customHeight="1" x14ac:dyDescent="0.2">
      <c r="A23" s="12" t="str">
        <f>Total!D4</f>
        <v>Desmond</v>
      </c>
      <c r="B23" s="53" t="str">
        <f>$B$3</f>
        <v>Hours</v>
      </c>
      <c r="C23" s="54"/>
      <c r="D23" s="54"/>
      <c r="E23" s="54"/>
      <c r="F23" s="54"/>
      <c r="G23" s="54"/>
      <c r="H23" s="55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50</v>
      </c>
      <c r="B25" s="10"/>
      <c r="C25" s="10">
        <v>2.5</v>
      </c>
      <c r="D25" s="10"/>
      <c r="E25" s="10">
        <v>2.5</v>
      </c>
      <c r="F25" s="10"/>
      <c r="G25" s="10"/>
      <c r="H25" s="6">
        <f>SUM(B25:G25)</f>
        <v>5</v>
      </c>
    </row>
    <row r="26" spans="1:8" x14ac:dyDescent="0.2">
      <c r="A26" s="9" t="s">
        <v>60</v>
      </c>
      <c r="B26" s="10"/>
      <c r="C26" s="10"/>
      <c r="D26" s="10"/>
      <c r="E26" s="10"/>
      <c r="F26" s="10">
        <v>2</v>
      </c>
      <c r="G26" s="10"/>
      <c r="H26" s="6">
        <f t="shared" ref="H26:H29" si="6">SUM(B26:G26)</f>
        <v>2</v>
      </c>
    </row>
    <row r="27" spans="1:8" x14ac:dyDescent="0.2">
      <c r="A27" s="9" t="s">
        <v>61</v>
      </c>
      <c r="B27" s="10"/>
      <c r="C27" s="10"/>
      <c r="D27" s="10"/>
      <c r="E27" s="10"/>
      <c r="F27" s="10"/>
      <c r="G27" s="10">
        <v>2</v>
      </c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2.5</v>
      </c>
      <c r="F30" s="11">
        <f t="shared" si="7"/>
        <v>2</v>
      </c>
      <c r="G30" s="11">
        <f t="shared" si="7"/>
        <v>2</v>
      </c>
      <c r="H30" s="11">
        <f>SUM(B30:G30)</f>
        <v>9</v>
      </c>
    </row>
    <row r="32" spans="1:8" ht="22.5" customHeight="1" x14ac:dyDescent="0.2">
      <c r="A32" s="12" t="str">
        <f>Total!D5</f>
        <v>Georgi</v>
      </c>
      <c r="B32" s="53" t="str">
        <f>$B$3</f>
        <v>Hours</v>
      </c>
      <c r="C32" s="54"/>
      <c r="D32" s="54"/>
      <c r="E32" s="54"/>
      <c r="F32" s="54"/>
      <c r="G32" s="54"/>
      <c r="H32" s="55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62</v>
      </c>
      <c r="B34" s="10"/>
      <c r="C34" s="10">
        <v>2.5</v>
      </c>
      <c r="D34" s="10"/>
      <c r="E34" s="10">
        <v>2.5</v>
      </c>
      <c r="F34" s="10"/>
      <c r="G34" s="10"/>
      <c r="H34" s="6">
        <f>SUM(B34:G34)</f>
        <v>5</v>
      </c>
    </row>
    <row r="35" spans="1:8" x14ac:dyDescent="0.2">
      <c r="A35" s="9" t="s">
        <v>63</v>
      </c>
      <c r="B35" s="10"/>
      <c r="C35" s="10">
        <v>1</v>
      </c>
      <c r="D35" s="10"/>
      <c r="E35" s="10"/>
      <c r="F35" s="10"/>
      <c r="G35" s="10"/>
      <c r="H35" s="6">
        <f t="shared" ref="H35:H38" si="9">SUM(B35:G35)</f>
        <v>1</v>
      </c>
    </row>
    <row r="36" spans="1:8" x14ac:dyDescent="0.2">
      <c r="A36" s="9" t="s">
        <v>64</v>
      </c>
      <c r="B36" s="10"/>
      <c r="C36" s="10"/>
      <c r="D36" s="10">
        <v>1</v>
      </c>
      <c r="E36" s="10"/>
      <c r="F36" s="10"/>
      <c r="G36" s="10"/>
      <c r="H36" s="6">
        <f t="shared" si="9"/>
        <v>1</v>
      </c>
    </row>
    <row r="37" spans="1:8" x14ac:dyDescent="0.2">
      <c r="A37" s="9" t="s">
        <v>65</v>
      </c>
      <c r="B37" s="10"/>
      <c r="C37" s="10"/>
      <c r="D37" s="10">
        <v>1</v>
      </c>
      <c r="E37" s="10"/>
      <c r="F37" s="10"/>
      <c r="G37" s="10"/>
      <c r="H37" s="6">
        <f t="shared" si="9"/>
        <v>1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ht="25.5" x14ac:dyDescent="0.2">
      <c r="A39" s="9" t="s">
        <v>66</v>
      </c>
      <c r="B39" s="10"/>
      <c r="C39" s="10"/>
      <c r="D39" s="10"/>
      <c r="E39" s="10"/>
      <c r="F39" s="10">
        <v>3</v>
      </c>
      <c r="G39" s="10"/>
      <c r="H39" s="6">
        <v>3</v>
      </c>
    </row>
    <row r="40" spans="1:8" s="22" customFormat="1" ht="15" x14ac:dyDescent="0.25">
      <c r="A40" s="21" t="str">
        <f>$A$11</f>
        <v>Total</v>
      </c>
      <c r="B40" s="11">
        <f t="shared" ref="B40:G40" si="10">SUM(B34:B38)</f>
        <v>0</v>
      </c>
      <c r="C40" s="11">
        <f t="shared" si="10"/>
        <v>3.5</v>
      </c>
      <c r="D40" s="11">
        <f t="shared" si="10"/>
        <v>2</v>
      </c>
      <c r="E40" s="11">
        <f t="shared" si="10"/>
        <v>2.5</v>
      </c>
      <c r="F40" s="11">
        <f t="shared" si="10"/>
        <v>0</v>
      </c>
      <c r="G40" s="11">
        <f t="shared" si="10"/>
        <v>0</v>
      </c>
      <c r="H40" s="11">
        <f>SUM(B40:G40)</f>
        <v>8</v>
      </c>
    </row>
    <row r="42" spans="1:8" ht="23.25" x14ac:dyDescent="0.2">
      <c r="A42" s="12" t="str">
        <f>Total!D6</f>
        <v>Marcelo</v>
      </c>
      <c r="B42" s="53" t="str">
        <f>$B$3</f>
        <v>Hours</v>
      </c>
      <c r="C42" s="54"/>
      <c r="D42" s="54"/>
      <c r="E42" s="54"/>
      <c r="F42" s="54"/>
      <c r="G42" s="54"/>
      <c r="H42" s="55"/>
    </row>
    <row r="43" spans="1:8" x14ac:dyDescent="0.2">
      <c r="A43" s="7" t="str">
        <f>$A$4</f>
        <v>User story / task description</v>
      </c>
      <c r="B43" s="8" t="str">
        <f>B$4</f>
        <v>Ma</v>
      </c>
      <c r="C43" s="8" t="str">
        <f t="shared" ref="C43:H43" si="11">C$4</f>
        <v>Di</v>
      </c>
      <c r="D43" s="8" t="str">
        <f t="shared" si="11"/>
        <v>Wo</v>
      </c>
      <c r="E43" s="8" t="str">
        <f t="shared" si="11"/>
        <v>Do</v>
      </c>
      <c r="F43" s="8" t="str">
        <f t="shared" si="11"/>
        <v>Vr</v>
      </c>
      <c r="G43" s="8" t="str">
        <f t="shared" si="11"/>
        <v>Za/Zo</v>
      </c>
      <c r="H43" s="8" t="str">
        <f t="shared" si="11"/>
        <v>Total</v>
      </c>
    </row>
    <row r="44" spans="1:8" x14ac:dyDescent="0.2">
      <c r="A44" s="9" t="s">
        <v>55</v>
      </c>
      <c r="B44" s="10"/>
      <c r="C44" s="10">
        <v>2.5</v>
      </c>
      <c r="D44" s="10"/>
      <c r="E44" s="10">
        <v>2.5</v>
      </c>
      <c r="F44" s="10"/>
      <c r="G44" s="10"/>
      <c r="H44" s="6">
        <f>SUM(B44:G44)</f>
        <v>5</v>
      </c>
    </row>
    <row r="45" spans="1:8" x14ac:dyDescent="0.2">
      <c r="A45" s="9" t="s">
        <v>67</v>
      </c>
      <c r="B45" s="10"/>
      <c r="C45" s="10"/>
      <c r="D45" s="10"/>
      <c r="E45" s="10"/>
      <c r="F45" s="10"/>
      <c r="G45" s="10">
        <v>1.5</v>
      </c>
      <c r="H45" s="6">
        <f t="shared" ref="H45:H48" si="12">SUM(B45:G45)</f>
        <v>1.5</v>
      </c>
    </row>
    <row r="46" spans="1:8" x14ac:dyDescent="0.2">
      <c r="A46" s="9" t="s">
        <v>68</v>
      </c>
      <c r="B46" s="10"/>
      <c r="C46" s="10"/>
      <c r="D46" s="10"/>
      <c r="E46" s="10"/>
      <c r="F46" s="10">
        <v>2.5</v>
      </c>
      <c r="G46" s="10"/>
      <c r="H46" s="6">
        <f t="shared" si="12"/>
        <v>2.5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9"/>
      <c r="B48" s="10"/>
      <c r="C48" s="10"/>
      <c r="D48" s="10"/>
      <c r="E48" s="10"/>
      <c r="F48" s="10"/>
      <c r="G48" s="10"/>
      <c r="H48" s="6">
        <f t="shared" si="12"/>
        <v>0</v>
      </c>
    </row>
    <row r="49" spans="1:8" x14ac:dyDescent="0.2">
      <c r="A49" s="21" t="str">
        <f>$A$11</f>
        <v>Total</v>
      </c>
      <c r="B49" s="11">
        <f t="shared" ref="B49:G49" si="13">SUM(B44:B48)</f>
        <v>0</v>
      </c>
      <c r="C49" s="11">
        <f t="shared" si="13"/>
        <v>2.5</v>
      </c>
      <c r="D49" s="11">
        <f t="shared" si="13"/>
        <v>0</v>
      </c>
      <c r="E49" s="11">
        <f t="shared" si="13"/>
        <v>2.5</v>
      </c>
      <c r="F49" s="11">
        <f t="shared" si="13"/>
        <v>2.5</v>
      </c>
      <c r="G49" s="11">
        <f t="shared" si="13"/>
        <v>1.5</v>
      </c>
      <c r="H49" s="11">
        <f>SUM(B49:G49)</f>
        <v>9</v>
      </c>
    </row>
    <row r="51" spans="1:8" ht="23.25" x14ac:dyDescent="0.2">
      <c r="A51" s="12" t="str">
        <f>Total!D7</f>
        <v>Pablo</v>
      </c>
      <c r="B51" s="53" t="str">
        <f>$B$3</f>
        <v>Hours</v>
      </c>
      <c r="C51" s="54"/>
      <c r="D51" s="54"/>
      <c r="E51" s="54"/>
      <c r="F51" s="54"/>
      <c r="G51" s="54"/>
      <c r="H51" s="55"/>
    </row>
    <row r="52" spans="1:8" x14ac:dyDescent="0.2">
      <c r="A52" s="7" t="str">
        <f>$A$4</f>
        <v>User story / task description</v>
      </c>
      <c r="B52" s="8" t="str">
        <f>B$4</f>
        <v>Ma</v>
      </c>
      <c r="C52" s="8" t="str">
        <f t="shared" ref="C52:H52" si="14">C$4</f>
        <v>Di</v>
      </c>
      <c r="D52" s="8" t="str">
        <f t="shared" si="14"/>
        <v>Wo</v>
      </c>
      <c r="E52" s="8" t="str">
        <f t="shared" si="14"/>
        <v>Do</v>
      </c>
      <c r="F52" s="8" t="str">
        <f t="shared" si="14"/>
        <v>Vr</v>
      </c>
      <c r="G52" s="8" t="str">
        <f t="shared" si="14"/>
        <v>Za/Zo</v>
      </c>
      <c r="H52" s="8" t="str">
        <f t="shared" si="14"/>
        <v>Total</v>
      </c>
    </row>
    <row r="53" spans="1:8" x14ac:dyDescent="0.2">
      <c r="A53" s="9" t="s">
        <v>50</v>
      </c>
      <c r="B53" s="10"/>
      <c r="C53" s="10"/>
      <c r="D53" s="10"/>
      <c r="E53" s="10"/>
      <c r="F53" s="10"/>
      <c r="G53" s="10"/>
      <c r="H53" s="6">
        <f>SUM(B53:G53)</f>
        <v>0</v>
      </c>
    </row>
    <row r="54" spans="1:8" x14ac:dyDescent="0.2">
      <c r="A54" s="9" t="s">
        <v>69</v>
      </c>
      <c r="C54" s="10"/>
      <c r="D54" s="10">
        <v>3</v>
      </c>
      <c r="F54" s="10"/>
      <c r="G54" s="10">
        <v>2</v>
      </c>
      <c r="H54" s="6">
        <f>SUM(C54:G54)</f>
        <v>5</v>
      </c>
    </row>
    <row r="55" spans="1:8" x14ac:dyDescent="0.2">
      <c r="A55" s="9" t="s">
        <v>70</v>
      </c>
      <c r="B55" s="10"/>
      <c r="D55" s="10"/>
      <c r="E55" s="10"/>
      <c r="F55" s="10"/>
      <c r="G55" s="10">
        <v>3</v>
      </c>
      <c r="H55" s="6">
        <f>SUM(B55:G55)</f>
        <v>3</v>
      </c>
    </row>
    <row r="56" spans="1:8" x14ac:dyDescent="0.2">
      <c r="A56" s="9" t="s">
        <v>53</v>
      </c>
      <c r="B56" s="10"/>
      <c r="C56" s="10">
        <v>2.5</v>
      </c>
      <c r="D56" s="10"/>
      <c r="E56" s="10">
        <v>2.25</v>
      </c>
      <c r="F56" s="10"/>
      <c r="G56" s="10"/>
      <c r="H56" s="6">
        <f t="shared" ref="H56:H57" si="15">SUM(B56:G56)</f>
        <v>4.75</v>
      </c>
    </row>
    <row r="57" spans="1:8" x14ac:dyDescent="0.2">
      <c r="A57" s="9"/>
      <c r="B57" s="10"/>
      <c r="C57" s="10"/>
      <c r="D57" s="10"/>
      <c r="E57" s="10"/>
      <c r="F57" s="10"/>
      <c r="G57" s="10"/>
      <c r="H57" s="6">
        <f t="shared" si="15"/>
        <v>0</v>
      </c>
    </row>
    <row r="58" spans="1:8" x14ac:dyDescent="0.2">
      <c r="A58" s="21" t="str">
        <f>$A$11</f>
        <v>Total</v>
      </c>
      <c r="B58" s="11">
        <f t="shared" ref="B58:G58" si="16">SUM(B53:B57)</f>
        <v>0</v>
      </c>
      <c r="C58" s="11">
        <f t="shared" si="16"/>
        <v>2.5</v>
      </c>
      <c r="D58" s="11">
        <f t="shared" si="16"/>
        <v>3</v>
      </c>
      <c r="E58" s="11">
        <f t="shared" si="16"/>
        <v>2.25</v>
      </c>
      <c r="F58" s="11">
        <f t="shared" si="16"/>
        <v>0</v>
      </c>
      <c r="G58" s="11">
        <f t="shared" si="16"/>
        <v>5</v>
      </c>
      <c r="H58" s="11">
        <f>SUM(B58:G58)</f>
        <v>12.75</v>
      </c>
    </row>
    <row r="60" spans="1:8" ht="23.25" x14ac:dyDescent="0.2">
      <c r="A60" s="12" t="str">
        <f>Total!D8</f>
        <v>Brice</v>
      </c>
      <c r="B60" s="53" t="str">
        <f>$B$3</f>
        <v>Hours</v>
      </c>
      <c r="C60" s="54"/>
      <c r="D60" s="54"/>
      <c r="E60" s="54"/>
      <c r="F60" s="54"/>
      <c r="G60" s="54"/>
      <c r="H60" s="55"/>
    </row>
    <row r="61" spans="1:8" x14ac:dyDescent="0.2">
      <c r="A61" s="7" t="str">
        <f>$A$4</f>
        <v>User story / task description</v>
      </c>
      <c r="B61" s="8" t="str">
        <f>B$4</f>
        <v>Ma</v>
      </c>
      <c r="C61" s="8" t="str">
        <f t="shared" ref="C61:H61" si="17">C$4</f>
        <v>Di</v>
      </c>
      <c r="D61" s="8" t="str">
        <f t="shared" si="17"/>
        <v>Wo</v>
      </c>
      <c r="E61" s="8" t="str">
        <f t="shared" si="17"/>
        <v>Do</v>
      </c>
      <c r="F61" s="8" t="str">
        <f t="shared" si="17"/>
        <v>Vr</v>
      </c>
      <c r="G61" s="8" t="str">
        <f t="shared" si="17"/>
        <v>Za/Zo</v>
      </c>
      <c r="H61" s="8" t="str">
        <f t="shared" si="17"/>
        <v>Total</v>
      </c>
    </row>
    <row r="62" spans="1:8" x14ac:dyDescent="0.2">
      <c r="A62" s="9" t="s">
        <v>50</v>
      </c>
      <c r="B62" s="10"/>
      <c r="C62" s="10"/>
      <c r="D62" s="10"/>
      <c r="E62" s="10"/>
      <c r="F62" s="10"/>
      <c r="G62" s="10"/>
      <c r="H62" s="6">
        <f>SUM(B62:G62)</f>
        <v>0</v>
      </c>
    </row>
    <row r="63" spans="1:8" x14ac:dyDescent="0.2">
      <c r="A63" s="9" t="s">
        <v>71</v>
      </c>
      <c r="B63" s="10"/>
      <c r="C63" s="10">
        <v>1</v>
      </c>
      <c r="D63" s="10"/>
      <c r="E63" s="10"/>
      <c r="F63" s="10"/>
      <c r="G63" s="10"/>
      <c r="H63" s="6">
        <f t="shared" ref="H63:H66" si="18">SUM(B63:G63)</f>
        <v>1</v>
      </c>
    </row>
    <row r="64" spans="1:8" x14ac:dyDescent="0.2">
      <c r="A64" s="9" t="s">
        <v>70</v>
      </c>
      <c r="B64" s="10"/>
      <c r="C64" s="10"/>
      <c r="D64" s="10"/>
      <c r="E64" s="10">
        <v>3.5</v>
      </c>
      <c r="F64" s="10"/>
      <c r="G64" s="10"/>
      <c r="H64" s="6">
        <f t="shared" si="18"/>
        <v>3.5</v>
      </c>
    </row>
    <row r="65" spans="1:8" x14ac:dyDescent="0.2">
      <c r="A65" s="9" t="s">
        <v>55</v>
      </c>
      <c r="B65" s="10"/>
      <c r="C65" s="10">
        <v>2.15</v>
      </c>
      <c r="D65" s="10"/>
      <c r="E65" s="10">
        <v>2.5</v>
      </c>
      <c r="F65" s="10"/>
      <c r="G65" s="10"/>
      <c r="H65" s="6">
        <f t="shared" si="18"/>
        <v>4.6500000000000004</v>
      </c>
    </row>
    <row r="66" spans="1:8" x14ac:dyDescent="0.2">
      <c r="A66" s="9"/>
      <c r="B66" s="10"/>
      <c r="C66" s="10"/>
      <c r="D66" s="10"/>
      <c r="E66" s="10"/>
      <c r="F66" s="10"/>
      <c r="G66" s="10"/>
      <c r="H66" s="6">
        <f t="shared" si="18"/>
        <v>0</v>
      </c>
    </row>
    <row r="67" spans="1:8" x14ac:dyDescent="0.2">
      <c r="A67" s="21" t="str">
        <f>$A$11</f>
        <v>Total</v>
      </c>
      <c r="B67" s="11">
        <f t="shared" ref="B67:G67" si="19">SUM(B62:B66)</f>
        <v>0</v>
      </c>
      <c r="C67" s="11">
        <f t="shared" si="19"/>
        <v>3.15</v>
      </c>
      <c r="D67" s="11">
        <f t="shared" si="19"/>
        <v>0</v>
      </c>
      <c r="E67" s="11">
        <f t="shared" si="19"/>
        <v>6</v>
      </c>
      <c r="F67" s="11">
        <f t="shared" si="19"/>
        <v>0</v>
      </c>
      <c r="G67" s="11">
        <f t="shared" si="19"/>
        <v>0</v>
      </c>
      <c r="H67" s="11">
        <f>SUM(B67:G67)</f>
        <v>9.15</v>
      </c>
    </row>
    <row r="69" spans="1:8" ht="23.25" x14ac:dyDescent="0.2">
      <c r="A69" s="12" t="str">
        <f>Total!D9</f>
        <v>Student-8</v>
      </c>
      <c r="B69" s="53" t="str">
        <f>$B$3</f>
        <v>Hours</v>
      </c>
      <c r="C69" s="54"/>
      <c r="D69" s="54"/>
      <c r="E69" s="54"/>
      <c r="F69" s="54"/>
      <c r="G69" s="54"/>
      <c r="H69" s="55"/>
    </row>
    <row r="70" spans="1:8" x14ac:dyDescent="0.2">
      <c r="A70" s="7" t="str">
        <f>$A$4</f>
        <v>User story / task description</v>
      </c>
      <c r="B70" s="8" t="str">
        <f>B$4</f>
        <v>Ma</v>
      </c>
      <c r="C70" s="8" t="str">
        <f t="shared" ref="C70:H70" si="20">C$4</f>
        <v>Di</v>
      </c>
      <c r="D70" s="8" t="str">
        <f t="shared" si="20"/>
        <v>Wo</v>
      </c>
      <c r="E70" s="8" t="str">
        <f t="shared" si="20"/>
        <v>Do</v>
      </c>
      <c r="F70" s="8" t="str">
        <f t="shared" si="20"/>
        <v>Vr</v>
      </c>
      <c r="G70" s="8" t="str">
        <f t="shared" si="20"/>
        <v>Za/Zo</v>
      </c>
      <c r="H70" s="8" t="str">
        <f t="shared" si="20"/>
        <v>Total</v>
      </c>
    </row>
    <row r="71" spans="1:8" x14ac:dyDescent="0.2">
      <c r="A71" s="9" t="s">
        <v>50</v>
      </c>
      <c r="B71" s="10"/>
      <c r="C71" s="10"/>
      <c r="D71" s="10"/>
      <c r="E71" s="10"/>
      <c r="F71" s="10"/>
      <c r="G71" s="10"/>
      <c r="H71" s="6">
        <f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ref="H72:H75" si="21">SUM(B72:G72)</f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9"/>
      <c r="B75" s="10"/>
      <c r="C75" s="10"/>
      <c r="D75" s="10"/>
      <c r="E75" s="10"/>
      <c r="F75" s="10"/>
      <c r="G75" s="10"/>
      <c r="H75" s="6">
        <f t="shared" si="21"/>
        <v>0</v>
      </c>
    </row>
    <row r="76" spans="1:8" x14ac:dyDescent="0.2">
      <c r="A76" s="21" t="str">
        <f>$A$11</f>
        <v>Total</v>
      </c>
      <c r="B76" s="11">
        <f t="shared" ref="B76:G76" si="22">SUM(B71:B75)</f>
        <v>0</v>
      </c>
      <c r="C76" s="11">
        <f t="shared" si="22"/>
        <v>0</v>
      </c>
      <c r="D76" s="11">
        <f t="shared" si="22"/>
        <v>0</v>
      </c>
      <c r="E76" s="11">
        <f t="shared" si="22"/>
        <v>0</v>
      </c>
      <c r="F76" s="11">
        <f t="shared" si="22"/>
        <v>0</v>
      </c>
      <c r="G76" s="11">
        <f t="shared" si="22"/>
        <v>0</v>
      </c>
      <c r="H76" s="11">
        <f>SUM(B76:G76)</f>
        <v>0</v>
      </c>
    </row>
    <row r="78" spans="1:8" ht="23.25" x14ac:dyDescent="0.2">
      <c r="A78" s="12" t="str">
        <f>Total!D10</f>
        <v>Student-9</v>
      </c>
      <c r="B78" s="53" t="str">
        <f>$B$3</f>
        <v>Hours</v>
      </c>
      <c r="C78" s="54"/>
      <c r="D78" s="54"/>
      <c r="E78" s="54"/>
      <c r="F78" s="54"/>
      <c r="G78" s="54"/>
      <c r="H78" s="55"/>
    </row>
    <row r="79" spans="1:8" x14ac:dyDescent="0.2">
      <c r="A79" s="7" t="str">
        <f>$A$4</f>
        <v>User story / task description</v>
      </c>
      <c r="B79" s="8" t="str">
        <f>B$4</f>
        <v>Ma</v>
      </c>
      <c r="C79" s="8" t="str">
        <f t="shared" ref="C79:H79" si="23">C$4</f>
        <v>Di</v>
      </c>
      <c r="D79" s="8" t="str">
        <f t="shared" si="23"/>
        <v>Wo</v>
      </c>
      <c r="E79" s="8" t="str">
        <f t="shared" si="23"/>
        <v>Do</v>
      </c>
      <c r="F79" s="8" t="str">
        <f t="shared" si="23"/>
        <v>Vr</v>
      </c>
      <c r="G79" s="8" t="str">
        <f t="shared" si="23"/>
        <v>Za/Zo</v>
      </c>
      <c r="H79" s="8" t="str">
        <f t="shared" si="23"/>
        <v>Total</v>
      </c>
    </row>
    <row r="80" spans="1:8" x14ac:dyDescent="0.2">
      <c r="A80" s="9" t="s">
        <v>50</v>
      </c>
      <c r="B80" s="10"/>
      <c r="C80" s="10"/>
      <c r="D80" s="10"/>
      <c r="E80" s="10"/>
      <c r="F80" s="10"/>
      <c r="G80" s="10"/>
      <c r="H80" s="6">
        <f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ref="H81:H84" si="24">SUM(B81:G81)</f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9"/>
      <c r="B84" s="10"/>
      <c r="C84" s="10"/>
      <c r="D84" s="10"/>
      <c r="E84" s="10"/>
      <c r="F84" s="10"/>
      <c r="G84" s="10"/>
      <c r="H84" s="6">
        <f t="shared" si="24"/>
        <v>0</v>
      </c>
    </row>
    <row r="85" spans="1:8" x14ac:dyDescent="0.2">
      <c r="A85" s="21" t="str">
        <f>$A$11</f>
        <v>Total</v>
      </c>
      <c r="B85" s="11">
        <f t="shared" ref="B85:G85" si="25">SUM(B80:B84)</f>
        <v>0</v>
      </c>
      <c r="C85" s="11">
        <f t="shared" si="25"/>
        <v>0</v>
      </c>
      <c r="D85" s="11">
        <f t="shared" si="25"/>
        <v>0</v>
      </c>
      <c r="E85" s="11">
        <f t="shared" si="25"/>
        <v>0</v>
      </c>
      <c r="F85" s="11">
        <f t="shared" si="25"/>
        <v>0</v>
      </c>
      <c r="G85" s="11">
        <f t="shared" si="25"/>
        <v>0</v>
      </c>
      <c r="H85" s="11">
        <f>SUM(B85:G85)</f>
        <v>0</v>
      </c>
    </row>
    <row r="87" spans="1:8" ht="23.25" x14ac:dyDescent="0.2">
      <c r="A87" s="12" t="str">
        <f>Total!D11</f>
        <v>Student-10</v>
      </c>
      <c r="B87" s="53" t="str">
        <f>$B$3</f>
        <v>Hours</v>
      </c>
      <c r="C87" s="54"/>
      <c r="D87" s="54"/>
      <c r="E87" s="54"/>
      <c r="F87" s="54"/>
      <c r="G87" s="54"/>
      <c r="H87" s="55"/>
    </row>
    <row r="88" spans="1:8" x14ac:dyDescent="0.2">
      <c r="A88" s="7" t="str">
        <f>$A$4</f>
        <v>User story / task description</v>
      </c>
      <c r="B88" s="8" t="str">
        <f>B$4</f>
        <v>Ma</v>
      </c>
      <c r="C88" s="8" t="str">
        <f t="shared" ref="C88:H88" si="26">C$4</f>
        <v>Di</v>
      </c>
      <c r="D88" s="8" t="str">
        <f t="shared" si="26"/>
        <v>Wo</v>
      </c>
      <c r="E88" s="8" t="str">
        <f t="shared" si="26"/>
        <v>Do</v>
      </c>
      <c r="F88" s="8" t="str">
        <f t="shared" si="26"/>
        <v>Vr</v>
      </c>
      <c r="G88" s="8" t="str">
        <f t="shared" si="26"/>
        <v>Za/Zo</v>
      </c>
      <c r="H88" s="8" t="str">
        <f t="shared" si="26"/>
        <v>Total</v>
      </c>
    </row>
    <row r="89" spans="1:8" x14ac:dyDescent="0.2">
      <c r="A89" s="9" t="s">
        <v>50</v>
      </c>
      <c r="B89" s="10"/>
      <c r="C89" s="10"/>
      <c r="D89" s="10"/>
      <c r="E89" s="10"/>
      <c r="F89" s="10"/>
      <c r="G89" s="10"/>
      <c r="H89" s="6">
        <f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ref="H90:H93" si="27">SUM(B90:G90)</f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9"/>
      <c r="B93" s="10"/>
      <c r="C93" s="10"/>
      <c r="D93" s="10"/>
      <c r="E93" s="10"/>
      <c r="F93" s="10"/>
      <c r="G93" s="10"/>
      <c r="H93" s="6">
        <f t="shared" si="27"/>
        <v>0</v>
      </c>
    </row>
    <row r="94" spans="1:8" x14ac:dyDescent="0.2">
      <c r="A94" s="21" t="str">
        <f>$A$11</f>
        <v>Total</v>
      </c>
      <c r="B94" s="11">
        <f t="shared" ref="B94:G94" si="28">SUM(B89:B93)</f>
        <v>0</v>
      </c>
      <c r="C94" s="11">
        <f t="shared" si="28"/>
        <v>0</v>
      </c>
      <c r="D94" s="11">
        <f t="shared" si="28"/>
        <v>0</v>
      </c>
      <c r="E94" s="11">
        <f t="shared" si="28"/>
        <v>0</v>
      </c>
      <c r="F94" s="11">
        <f t="shared" si="28"/>
        <v>0</v>
      </c>
      <c r="G94" s="11">
        <f t="shared" si="28"/>
        <v>0</v>
      </c>
      <c r="H94" s="11">
        <f>SUM(B94:G94)</f>
        <v>0</v>
      </c>
    </row>
  </sheetData>
  <mergeCells count="11">
    <mergeCell ref="B1:H1"/>
    <mergeCell ref="B3:H3"/>
    <mergeCell ref="B13:H13"/>
    <mergeCell ref="B23:H23"/>
    <mergeCell ref="B32:H32"/>
    <mergeCell ref="B87:H87"/>
    <mergeCell ref="B42:H42"/>
    <mergeCell ref="B51:H51"/>
    <mergeCell ref="B60:H60"/>
    <mergeCell ref="B69:H69"/>
    <mergeCell ref="B78:H78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7"/>
  <sheetViews>
    <sheetView zoomScaleNormal="100" workbookViewId="0">
      <selection activeCell="G15" sqref="G15"/>
    </sheetView>
  </sheetViews>
  <sheetFormatPr defaultColWidth="8.85546875" defaultRowHeight="14.25" x14ac:dyDescent="0.2"/>
  <cols>
    <col min="1" max="1" width="61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tr">
        <f>'Week (1)'!$B$3</f>
        <v>Hours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72</v>
      </c>
      <c r="B5" s="10"/>
      <c r="C5" s="10">
        <v>1.5</v>
      </c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73</v>
      </c>
      <c r="B6" s="10"/>
      <c r="C6" s="10"/>
      <c r="D6" s="10">
        <v>5</v>
      </c>
      <c r="E6" s="10"/>
      <c r="F6" s="10">
        <v>3</v>
      </c>
      <c r="G6" s="10"/>
      <c r="H6" s="6">
        <f t="shared" ref="H6:H9" si="0">SUM(B6:G6)</f>
        <v>8</v>
      </c>
    </row>
    <row r="7" spans="1:8" s="1" customFormat="1" ht="12.75" x14ac:dyDescent="0.2">
      <c r="A7" s="9" t="s">
        <v>74</v>
      </c>
      <c r="B7" s="10"/>
      <c r="C7" s="10">
        <v>4</v>
      </c>
      <c r="D7" s="10"/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53</v>
      </c>
      <c r="B8" s="10"/>
      <c r="C8" s="10">
        <v>2.5</v>
      </c>
      <c r="D8" s="10"/>
      <c r="E8" s="10">
        <v>2.15</v>
      </c>
      <c r="F8" s="10"/>
      <c r="G8" s="10"/>
      <c r="H8" s="6">
        <f t="shared" si="0"/>
        <v>4.6500000000000004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8</v>
      </c>
      <c r="D10" s="11">
        <f t="shared" si="1"/>
        <v>5</v>
      </c>
      <c r="E10" s="11">
        <f t="shared" si="1"/>
        <v>2.15</v>
      </c>
      <c r="F10" s="11">
        <f t="shared" si="1"/>
        <v>3</v>
      </c>
      <c r="G10" s="11">
        <f t="shared" si="1"/>
        <v>0</v>
      </c>
      <c r="H10" s="11">
        <f>SUM(B10:G10)</f>
        <v>18.149999999999999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75</v>
      </c>
      <c r="B15" s="10"/>
      <c r="C15" s="10"/>
      <c r="D15" s="10">
        <v>2</v>
      </c>
      <c r="E15" s="10"/>
      <c r="F15" s="10">
        <v>3</v>
      </c>
      <c r="G15" s="10">
        <v>2</v>
      </c>
      <c r="H15" s="6">
        <f t="shared" ref="H15:H18" si="2">SUM(B15:G15)</f>
        <v>7</v>
      </c>
    </row>
    <row r="16" spans="1:8" x14ac:dyDescent="0.2">
      <c r="A16" s="9" t="s">
        <v>76</v>
      </c>
      <c r="B16" s="10"/>
      <c r="C16" s="10"/>
      <c r="D16" s="10"/>
      <c r="E16" s="10">
        <v>1.5</v>
      </c>
      <c r="F16" s="10"/>
      <c r="G16" s="10">
        <v>1.5</v>
      </c>
      <c r="H16" s="6">
        <f t="shared" si="2"/>
        <v>3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2.5</v>
      </c>
      <c r="D19" s="11">
        <f t="shared" si="3"/>
        <v>2</v>
      </c>
      <c r="E19" s="11">
        <f t="shared" si="3"/>
        <v>4</v>
      </c>
      <c r="F19" s="11">
        <f t="shared" si="3"/>
        <v>3</v>
      </c>
      <c r="G19" s="11">
        <f t="shared" si="3"/>
        <v>3.5</v>
      </c>
      <c r="H19" s="11">
        <f>SUM(B19:G19)</f>
        <v>15</v>
      </c>
    </row>
    <row r="21" spans="1:8" ht="23.25" x14ac:dyDescent="0.2">
      <c r="A21" s="12" t="str">
        <f>Total!D4</f>
        <v>Desmond</v>
      </c>
      <c r="B21" s="53" t="str">
        <f>$B$3</f>
        <v>Hours</v>
      </c>
      <c r="C21" s="54"/>
      <c r="D21" s="54"/>
      <c r="E21" s="54"/>
      <c r="F21" s="54"/>
      <c r="G21" s="54"/>
      <c r="H21" s="5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77</v>
      </c>
      <c r="B23" s="10"/>
      <c r="C23" s="10"/>
      <c r="D23" s="10"/>
      <c r="E23" s="10"/>
      <c r="F23" s="10">
        <v>2</v>
      </c>
      <c r="G23" s="10"/>
      <c r="H23" s="44">
        <f>SUM(B23:G23)</f>
        <v>2</v>
      </c>
    </row>
    <row r="24" spans="1:8" x14ac:dyDescent="0.2">
      <c r="A24" s="38" t="s">
        <v>78</v>
      </c>
      <c r="B24" s="39"/>
      <c r="C24" s="39"/>
      <c r="D24" s="39"/>
      <c r="E24" s="39"/>
      <c r="F24" s="39"/>
      <c r="G24" s="39">
        <v>2</v>
      </c>
      <c r="H24" s="40">
        <f>SUM(B23:G23)</f>
        <v>2</v>
      </c>
    </row>
    <row r="25" spans="1:8" x14ac:dyDescent="0.2">
      <c r="A25" s="37"/>
      <c r="B25" s="37"/>
      <c r="C25" s="37"/>
      <c r="D25" s="37"/>
      <c r="E25" s="37"/>
      <c r="F25" s="37"/>
      <c r="G25" s="46"/>
      <c r="H25" s="45">
        <f>SUM(B25:G25)</f>
        <v>0</v>
      </c>
    </row>
    <row r="26" spans="1:8" x14ac:dyDescent="0.2">
      <c r="A26" s="41"/>
      <c r="B26" s="42"/>
      <c r="C26" s="42"/>
      <c r="D26" s="42"/>
      <c r="E26" s="42"/>
      <c r="F26" s="42"/>
      <c r="G26" s="42"/>
      <c r="H26" s="43">
        <f t="shared" ref="H26:H27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2</v>
      </c>
      <c r="G28" s="11">
        <f t="shared" si="5"/>
        <v>2</v>
      </c>
      <c r="H28" s="11">
        <f>SUM(B28:G28)</f>
        <v>4</v>
      </c>
    </row>
    <row r="30" spans="1:8" ht="23.25" x14ac:dyDescent="0.2">
      <c r="A30" s="12" t="str">
        <f>Total!D5</f>
        <v>Georgi</v>
      </c>
      <c r="B30" s="53" t="str">
        <f>$B$3</f>
        <v>Hours</v>
      </c>
      <c r="C30" s="54"/>
      <c r="D30" s="54"/>
      <c r="E30" s="54"/>
      <c r="F30" s="54"/>
      <c r="G30" s="54"/>
      <c r="H30" s="5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62</v>
      </c>
      <c r="B32" s="10"/>
      <c r="C32" s="10">
        <v>2.5</v>
      </c>
      <c r="D32" s="10"/>
      <c r="E32" s="10">
        <v>2.15</v>
      </c>
      <c r="F32" s="10"/>
      <c r="G32" s="10"/>
      <c r="H32" s="6">
        <f>SUM(B32:G32)</f>
        <v>4.6500000000000004</v>
      </c>
    </row>
    <row r="33" spans="1:8" x14ac:dyDescent="0.2">
      <c r="A33" s="36" t="s">
        <v>79</v>
      </c>
      <c r="B33" s="10"/>
      <c r="C33" s="10">
        <v>1</v>
      </c>
      <c r="D33" s="10"/>
      <c r="E33" s="10"/>
      <c r="F33" s="10"/>
      <c r="G33" s="10"/>
      <c r="H33" s="6">
        <f t="shared" ref="H33:H36" si="6">SUM(B33:G33)</f>
        <v>1</v>
      </c>
    </row>
    <row r="34" spans="1:8" x14ac:dyDescent="0.2">
      <c r="A34" s="36" t="s">
        <v>80</v>
      </c>
      <c r="B34" s="10"/>
      <c r="C34" s="10"/>
      <c r="D34" s="10">
        <v>1</v>
      </c>
      <c r="E34" s="10"/>
      <c r="F34" s="10"/>
      <c r="G34" s="10"/>
      <c r="H34" s="6">
        <f t="shared" si="6"/>
        <v>1</v>
      </c>
    </row>
    <row r="35" spans="1:8" x14ac:dyDescent="0.2">
      <c r="A35" s="9" t="s">
        <v>81</v>
      </c>
      <c r="B35" s="10"/>
      <c r="C35" s="10">
        <v>3</v>
      </c>
      <c r="D35" s="10">
        <v>3</v>
      </c>
      <c r="E35" s="10"/>
      <c r="F35" s="10"/>
      <c r="G35" s="10">
        <v>1</v>
      </c>
      <c r="H35" s="6">
        <f t="shared" si="6"/>
        <v>7</v>
      </c>
    </row>
    <row r="36" spans="1:8" x14ac:dyDescent="0.2">
      <c r="A36" s="9" t="s">
        <v>82</v>
      </c>
      <c r="B36" s="10"/>
      <c r="C36" s="10"/>
      <c r="D36" s="10"/>
      <c r="E36" s="10">
        <v>2</v>
      </c>
      <c r="F36" s="10"/>
      <c r="G36" s="10"/>
      <c r="H36" s="6">
        <f t="shared" si="6"/>
        <v>2</v>
      </c>
    </row>
    <row r="37" spans="1:8" x14ac:dyDescent="0.2">
      <c r="A37" s="9" t="s">
        <v>83</v>
      </c>
      <c r="B37" s="10"/>
      <c r="C37" s="10"/>
      <c r="D37" s="10">
        <v>1</v>
      </c>
      <c r="E37" s="10"/>
      <c r="F37" s="10"/>
      <c r="G37" s="10"/>
      <c r="H37" s="6">
        <v>1</v>
      </c>
    </row>
    <row r="38" spans="1:8" x14ac:dyDescent="0.2">
      <c r="A38" s="9" t="s">
        <v>84</v>
      </c>
      <c r="B38" s="10"/>
      <c r="C38" s="10"/>
      <c r="D38" s="10"/>
      <c r="E38" s="10"/>
      <c r="F38" s="10"/>
      <c r="G38" s="10">
        <v>1</v>
      </c>
      <c r="H38" s="6">
        <v>1</v>
      </c>
    </row>
    <row r="39" spans="1:8" x14ac:dyDescent="0.2">
      <c r="A39" s="9" t="s">
        <v>85</v>
      </c>
      <c r="B39" s="10"/>
      <c r="C39" s="10"/>
      <c r="D39" s="10"/>
      <c r="E39" s="10"/>
      <c r="F39" s="10">
        <v>1</v>
      </c>
      <c r="G39" s="10"/>
      <c r="H39" s="6">
        <v>1</v>
      </c>
    </row>
    <row r="40" spans="1:8" x14ac:dyDescent="0.2">
      <c r="A40" s="9" t="s">
        <v>86</v>
      </c>
      <c r="B40" s="10"/>
      <c r="C40" s="10"/>
      <c r="D40" s="10"/>
      <c r="E40" s="10"/>
      <c r="F40" s="10">
        <v>1</v>
      </c>
      <c r="G40" s="10"/>
      <c r="H40" s="6">
        <v>1</v>
      </c>
    </row>
    <row r="41" spans="1:8" ht="25.5" x14ac:dyDescent="0.2">
      <c r="A41" s="9" t="s">
        <v>87</v>
      </c>
      <c r="B41" s="10"/>
      <c r="C41" s="10"/>
      <c r="D41" s="10"/>
      <c r="E41" s="10"/>
      <c r="F41" s="10">
        <v>0.5</v>
      </c>
      <c r="G41" s="10"/>
      <c r="H41" s="6">
        <v>0.5</v>
      </c>
    </row>
    <row r="42" spans="1:8" x14ac:dyDescent="0.2">
      <c r="A42" s="9" t="s">
        <v>88</v>
      </c>
      <c r="B42" s="10"/>
      <c r="C42" s="10"/>
      <c r="D42" s="10"/>
      <c r="E42" s="10"/>
      <c r="F42" s="10"/>
      <c r="G42" s="10">
        <v>1</v>
      </c>
      <c r="H42" s="6">
        <v>1</v>
      </c>
    </row>
    <row r="43" spans="1:8" s="22" customFormat="1" ht="15" x14ac:dyDescent="0.25">
      <c r="A43" s="21" t="str">
        <f>'Week (1)'!$A$11</f>
        <v>Total</v>
      </c>
      <c r="B43" s="11">
        <f t="shared" ref="B43:G43" si="7">SUM(B32:B36)</f>
        <v>0</v>
      </c>
      <c r="C43" s="11">
        <f t="shared" si="7"/>
        <v>6.5</v>
      </c>
      <c r="D43" s="11">
        <f>SUM(D32:D37)</f>
        <v>5</v>
      </c>
      <c r="E43" s="11">
        <f t="shared" si="7"/>
        <v>4.1500000000000004</v>
      </c>
      <c r="F43" s="11">
        <f>SUM(F32:F36)</f>
        <v>0</v>
      </c>
      <c r="G43" s="11">
        <f t="shared" si="7"/>
        <v>1</v>
      </c>
      <c r="H43" s="11">
        <f>SUM(B43:G43)</f>
        <v>16.649999999999999</v>
      </c>
    </row>
    <row r="45" spans="1:8" ht="23.25" x14ac:dyDescent="0.2">
      <c r="A45" s="12" t="str">
        <f>Total!D6</f>
        <v>Marcelo</v>
      </c>
      <c r="B45" s="53" t="str">
        <f>$B$3</f>
        <v>Hours</v>
      </c>
      <c r="C45" s="54"/>
      <c r="D45" s="54"/>
      <c r="E45" s="54"/>
      <c r="F45" s="54"/>
      <c r="G45" s="54"/>
      <c r="H45" s="55"/>
    </row>
    <row r="46" spans="1:8" x14ac:dyDescent="0.2">
      <c r="A46" s="7" t="str">
        <f>$A$4</f>
        <v>User story / task description</v>
      </c>
      <c r="B46" s="8" t="str">
        <f>B$4</f>
        <v>Ma</v>
      </c>
      <c r="C46" s="8" t="str">
        <f t="shared" ref="C46:H46" si="8">C$4</f>
        <v>Di</v>
      </c>
      <c r="D46" s="8" t="str">
        <f t="shared" si="8"/>
        <v>Wo</v>
      </c>
      <c r="E46" s="8" t="str">
        <f t="shared" si="8"/>
        <v>Do</v>
      </c>
      <c r="F46" s="8" t="str">
        <f t="shared" si="8"/>
        <v>Vr</v>
      </c>
      <c r="G46" s="8" t="str">
        <f t="shared" si="8"/>
        <v>Za/Zo</v>
      </c>
      <c r="H46" s="8" t="str">
        <f t="shared" si="8"/>
        <v>Total</v>
      </c>
    </row>
    <row r="47" spans="1:8" x14ac:dyDescent="0.2">
      <c r="A47" s="9" t="s">
        <v>55</v>
      </c>
      <c r="B47" s="10"/>
      <c r="C47" s="10">
        <v>2.5</v>
      </c>
      <c r="D47" s="10"/>
      <c r="E47" s="10">
        <v>2.15</v>
      </c>
      <c r="F47" s="10"/>
      <c r="G47" s="10"/>
      <c r="H47" s="6">
        <f>SUM(B47:G47)</f>
        <v>4.6500000000000004</v>
      </c>
    </row>
    <row r="48" spans="1:8" x14ac:dyDescent="0.2">
      <c r="A48" s="9" t="s">
        <v>89</v>
      </c>
      <c r="B48" s="10">
        <v>2.5</v>
      </c>
      <c r="C48" s="10"/>
      <c r="D48" s="10"/>
      <c r="E48" s="10"/>
      <c r="F48" s="10"/>
      <c r="G48" s="10"/>
      <c r="H48" s="6">
        <f t="shared" ref="H48:H51" si="9">SUM(B48:G48)</f>
        <v>2.5</v>
      </c>
    </row>
    <row r="49" spans="1:8" x14ac:dyDescent="0.2">
      <c r="A49" s="9" t="s">
        <v>67</v>
      </c>
      <c r="B49" s="10"/>
      <c r="C49" s="10"/>
      <c r="D49" s="10"/>
      <c r="E49" s="10"/>
      <c r="F49" s="10"/>
      <c r="G49" s="10">
        <v>2</v>
      </c>
      <c r="H49" s="6">
        <f t="shared" si="9"/>
        <v>2</v>
      </c>
    </row>
    <row r="50" spans="1:8" x14ac:dyDescent="0.2">
      <c r="A50" s="9" t="s">
        <v>90</v>
      </c>
      <c r="B50" s="10"/>
      <c r="C50" s="10"/>
      <c r="D50" s="10"/>
      <c r="E50" s="10"/>
      <c r="F50" s="10">
        <v>2</v>
      </c>
      <c r="G50" s="10"/>
      <c r="H50" s="6">
        <f t="shared" si="9"/>
        <v>2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si="9"/>
        <v>0</v>
      </c>
    </row>
    <row r="52" spans="1:8" x14ac:dyDescent="0.2">
      <c r="A52" s="21" t="str">
        <f>$A$10</f>
        <v>Total</v>
      </c>
      <c r="B52" s="11">
        <f t="shared" ref="B52:G52" si="10">SUM(B47:B51)</f>
        <v>2.5</v>
      </c>
      <c r="C52" s="11">
        <f t="shared" si="10"/>
        <v>2.5</v>
      </c>
      <c r="D52" s="11">
        <f t="shared" si="10"/>
        <v>0</v>
      </c>
      <c r="E52" s="11">
        <f t="shared" si="10"/>
        <v>2.15</v>
      </c>
      <c r="F52" s="11">
        <f t="shared" si="10"/>
        <v>2</v>
      </c>
      <c r="G52" s="11">
        <f t="shared" si="10"/>
        <v>2</v>
      </c>
      <c r="H52" s="11">
        <f>SUM(B52:G52)</f>
        <v>11.15</v>
      </c>
    </row>
    <row r="54" spans="1:8" ht="23.25" x14ac:dyDescent="0.2">
      <c r="A54" s="12" t="str">
        <f>Total!D7</f>
        <v>Pablo</v>
      </c>
      <c r="B54" s="53" t="str">
        <f>$B$3</f>
        <v>Hours</v>
      </c>
      <c r="C54" s="54"/>
      <c r="D54" s="54"/>
      <c r="E54" s="54"/>
      <c r="F54" s="54"/>
      <c r="G54" s="54"/>
      <c r="H54" s="55"/>
    </row>
    <row r="55" spans="1:8" x14ac:dyDescent="0.2">
      <c r="A55" s="7" t="str">
        <f>$A$4</f>
        <v>User story / task description</v>
      </c>
      <c r="B55" s="8" t="str">
        <f>B$4</f>
        <v>Ma</v>
      </c>
      <c r="C55" s="8" t="str">
        <f t="shared" ref="C55:H55" si="11">C$4</f>
        <v>Di</v>
      </c>
      <c r="D55" s="8" t="str">
        <f t="shared" si="11"/>
        <v>Wo</v>
      </c>
      <c r="E55" s="8" t="str">
        <f t="shared" si="11"/>
        <v>Do</v>
      </c>
      <c r="F55" s="8" t="str">
        <f t="shared" si="11"/>
        <v>Vr</v>
      </c>
      <c r="G55" s="8" t="str">
        <f t="shared" si="11"/>
        <v>Za/Zo</v>
      </c>
      <c r="H55" s="8" t="str">
        <f t="shared" si="11"/>
        <v>Total</v>
      </c>
    </row>
    <row r="56" spans="1:8" x14ac:dyDescent="0.2">
      <c r="A56" s="9" t="s">
        <v>50</v>
      </c>
      <c r="B56" s="10"/>
      <c r="C56" s="10"/>
      <c r="D56" s="10"/>
      <c r="E56" s="10"/>
      <c r="F56" s="10"/>
      <c r="G56" s="10"/>
      <c r="H56" s="6">
        <f>SUM(B56:G56)</f>
        <v>0</v>
      </c>
    </row>
    <row r="57" spans="1:8" x14ac:dyDescent="0.2">
      <c r="A57" s="9" t="s">
        <v>91</v>
      </c>
      <c r="B57" s="10"/>
      <c r="C57" s="10"/>
      <c r="D57" s="10">
        <v>3</v>
      </c>
      <c r="E57" s="10"/>
      <c r="F57" s="10"/>
      <c r="G57" s="10"/>
      <c r="H57" s="6">
        <f t="shared" ref="H57:H60" si="12">SUM(B57:G57)</f>
        <v>3</v>
      </c>
    </row>
    <row r="58" spans="1:8" x14ac:dyDescent="0.2">
      <c r="A58" s="36" t="s">
        <v>92</v>
      </c>
      <c r="B58" s="10"/>
      <c r="C58" s="10">
        <v>3</v>
      </c>
      <c r="D58" s="10"/>
      <c r="E58" s="10"/>
      <c r="F58" s="10"/>
      <c r="G58" s="10">
        <v>1.5</v>
      </c>
      <c r="H58" s="6">
        <f t="shared" si="12"/>
        <v>4.5</v>
      </c>
    </row>
    <row r="59" spans="1:8" x14ac:dyDescent="0.2">
      <c r="A59" s="9" t="s">
        <v>93</v>
      </c>
      <c r="B59" s="10"/>
      <c r="C59" s="10"/>
      <c r="D59" s="10"/>
      <c r="E59" s="10">
        <v>1.5</v>
      </c>
      <c r="F59" s="10"/>
      <c r="G59" s="10"/>
      <c r="H59" s="6">
        <f t="shared" si="12"/>
        <v>1.5</v>
      </c>
    </row>
    <row r="60" spans="1:8" x14ac:dyDescent="0.2">
      <c r="A60" s="9" t="s">
        <v>53</v>
      </c>
      <c r="B60" s="10"/>
      <c r="C60" s="10">
        <v>2.5</v>
      </c>
      <c r="D60" s="10"/>
      <c r="E60" s="10">
        <v>2.15</v>
      </c>
      <c r="F60" s="10"/>
      <c r="G60" s="10"/>
      <c r="H60" s="6">
        <f t="shared" si="12"/>
        <v>4.6500000000000004</v>
      </c>
    </row>
    <row r="61" spans="1:8" x14ac:dyDescent="0.2">
      <c r="A61" s="21" t="str">
        <f>$A$10</f>
        <v>Total</v>
      </c>
      <c r="B61" s="11">
        <f t="shared" ref="B61:G61" si="13">SUM(B56:B60)</f>
        <v>0</v>
      </c>
      <c r="C61" s="11">
        <f t="shared" si="13"/>
        <v>5.5</v>
      </c>
      <c r="D61" s="11">
        <f t="shared" si="13"/>
        <v>3</v>
      </c>
      <c r="E61" s="11">
        <f t="shared" si="13"/>
        <v>3.65</v>
      </c>
      <c r="F61" s="11">
        <f t="shared" si="13"/>
        <v>0</v>
      </c>
      <c r="G61" s="11">
        <f t="shared" si="13"/>
        <v>1.5</v>
      </c>
      <c r="H61" s="11">
        <f>SUM(B61:G61)</f>
        <v>13.65</v>
      </c>
    </row>
    <row r="63" spans="1:8" ht="23.25" x14ac:dyDescent="0.2">
      <c r="A63" s="12" t="str">
        <f>Total!D8</f>
        <v>Brice</v>
      </c>
      <c r="B63" s="53" t="str">
        <f>$B$3</f>
        <v>Hours</v>
      </c>
      <c r="C63" s="54"/>
      <c r="D63" s="54"/>
      <c r="E63" s="54"/>
      <c r="F63" s="54"/>
      <c r="G63" s="54"/>
      <c r="H63" s="55"/>
    </row>
    <row r="64" spans="1:8" x14ac:dyDescent="0.2">
      <c r="A64" s="7" t="str">
        <f>$A$4</f>
        <v>User story / task description</v>
      </c>
      <c r="B64" s="8" t="str">
        <f>B$4</f>
        <v>Ma</v>
      </c>
      <c r="C64" s="8" t="str">
        <f t="shared" ref="C64:H64" si="14">C$4</f>
        <v>Di</v>
      </c>
      <c r="D64" s="8" t="str">
        <f t="shared" si="14"/>
        <v>Wo</v>
      </c>
      <c r="E64" s="8" t="str">
        <f t="shared" si="14"/>
        <v>Do</v>
      </c>
      <c r="F64" s="8" t="str">
        <f t="shared" si="14"/>
        <v>Vr</v>
      </c>
      <c r="G64" s="8" t="str">
        <f t="shared" si="14"/>
        <v>Za/Zo</v>
      </c>
      <c r="H64" s="8" t="str">
        <f t="shared" si="14"/>
        <v>Total</v>
      </c>
    </row>
    <row r="65" spans="1:8" x14ac:dyDescent="0.2">
      <c r="A65" s="9" t="s">
        <v>94</v>
      </c>
      <c r="B65" s="10"/>
      <c r="C65" s="10"/>
      <c r="D65" s="10">
        <v>1.5</v>
      </c>
      <c r="E65" s="10"/>
      <c r="F65" s="10"/>
      <c r="G65" s="10">
        <v>1</v>
      </c>
      <c r="H65" s="6">
        <f>SUM(B65:G65)</f>
        <v>2.5</v>
      </c>
    </row>
    <row r="66" spans="1:8" x14ac:dyDescent="0.2">
      <c r="A66" s="9" t="s">
        <v>95</v>
      </c>
      <c r="B66" s="10"/>
      <c r="C66" s="10"/>
      <c r="D66" s="10"/>
      <c r="E66" s="10"/>
      <c r="F66" s="10">
        <v>2.5</v>
      </c>
      <c r="G66" s="10">
        <v>1</v>
      </c>
      <c r="H66" s="6">
        <f t="shared" ref="H66:H69" si="15">SUM(B66:G66)</f>
        <v>3.5</v>
      </c>
    </row>
    <row r="67" spans="1:8" x14ac:dyDescent="0.2">
      <c r="A67" s="9" t="s">
        <v>90</v>
      </c>
      <c r="B67" s="10"/>
      <c r="C67" s="10"/>
      <c r="D67" s="10"/>
      <c r="E67" s="10"/>
      <c r="F67" s="10">
        <v>1.5</v>
      </c>
      <c r="G67" s="10"/>
      <c r="H67" s="6">
        <f t="shared" si="15"/>
        <v>1.5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si="15"/>
        <v>0</v>
      </c>
    </row>
    <row r="69" spans="1:8" x14ac:dyDescent="0.2">
      <c r="A69" s="9" t="s">
        <v>62</v>
      </c>
      <c r="B69" s="10"/>
      <c r="C69" s="10">
        <v>2.5</v>
      </c>
      <c r="D69" s="10"/>
      <c r="E69" s="10">
        <v>2.15</v>
      </c>
      <c r="F69" s="10"/>
      <c r="G69" s="10"/>
      <c r="H69" s="6">
        <f t="shared" si="15"/>
        <v>4.6500000000000004</v>
      </c>
    </row>
    <row r="70" spans="1:8" x14ac:dyDescent="0.2">
      <c r="A70" s="21" t="str">
        <f>$A$10</f>
        <v>Total</v>
      </c>
      <c r="B70" s="11">
        <f t="shared" ref="B70:G70" si="16">SUM(B65:B69)</f>
        <v>0</v>
      </c>
      <c r="C70" s="11">
        <f t="shared" si="16"/>
        <v>2.5</v>
      </c>
      <c r="D70" s="11">
        <f t="shared" si="16"/>
        <v>1.5</v>
      </c>
      <c r="E70" s="11">
        <f t="shared" si="16"/>
        <v>2.15</v>
      </c>
      <c r="F70" s="11">
        <f t="shared" si="16"/>
        <v>4</v>
      </c>
      <c r="G70" s="11">
        <f t="shared" si="16"/>
        <v>2</v>
      </c>
      <c r="H70" s="11">
        <f>SUM(B70:G70)</f>
        <v>12.15</v>
      </c>
    </row>
    <row r="72" spans="1:8" ht="23.25" x14ac:dyDescent="0.2">
      <c r="A72" s="12" t="str">
        <f>Total!D9</f>
        <v>Student-8</v>
      </c>
      <c r="B72" s="53" t="str">
        <f>$B$3</f>
        <v>Hours</v>
      </c>
      <c r="C72" s="54"/>
      <c r="D72" s="54"/>
      <c r="E72" s="54"/>
      <c r="F72" s="54"/>
      <c r="G72" s="54"/>
      <c r="H72" s="55"/>
    </row>
    <row r="73" spans="1:8" x14ac:dyDescent="0.2">
      <c r="A73" s="7" t="str">
        <f>$A$4</f>
        <v>User story / task description</v>
      </c>
      <c r="B73" s="8" t="str">
        <f>B$4</f>
        <v>Ma</v>
      </c>
      <c r="C73" s="8" t="str">
        <f t="shared" ref="C73:H73" si="17">C$4</f>
        <v>Di</v>
      </c>
      <c r="D73" s="8" t="str">
        <f t="shared" si="17"/>
        <v>Wo</v>
      </c>
      <c r="E73" s="8" t="str">
        <f t="shared" si="17"/>
        <v>Do</v>
      </c>
      <c r="F73" s="8" t="str">
        <f t="shared" si="17"/>
        <v>Vr</v>
      </c>
      <c r="G73" s="8" t="str">
        <f t="shared" si="17"/>
        <v>Za/Zo</v>
      </c>
      <c r="H73" s="8" t="str">
        <f t="shared" si="17"/>
        <v>Total</v>
      </c>
    </row>
    <row r="74" spans="1:8" x14ac:dyDescent="0.2">
      <c r="A74" s="9" t="s">
        <v>50</v>
      </c>
      <c r="B74" s="10"/>
      <c r="C74" s="10"/>
      <c r="D74" s="10"/>
      <c r="E74" s="10"/>
      <c r="F74" s="10"/>
      <c r="G74" s="10"/>
      <c r="H74" s="6">
        <f>SUM(B74:G74)</f>
        <v>0</v>
      </c>
    </row>
    <row r="75" spans="1:8" x14ac:dyDescent="0.2">
      <c r="A75" s="9"/>
      <c r="B75" s="10"/>
      <c r="C75" s="10"/>
      <c r="D75" s="10"/>
      <c r="E75" s="10"/>
      <c r="F75" s="10"/>
      <c r="G75" s="10"/>
      <c r="H75" s="6">
        <f t="shared" ref="H75:H78" si="18">SUM(B75:G75)</f>
        <v>0</v>
      </c>
    </row>
    <row r="76" spans="1:8" x14ac:dyDescent="0.2">
      <c r="A76" s="9"/>
      <c r="B76" s="10"/>
      <c r="C76" s="10"/>
      <c r="D76" s="10"/>
      <c r="E76" s="10"/>
      <c r="F76" s="10"/>
      <c r="G76" s="10"/>
      <c r="H76" s="6">
        <f t="shared" si="18"/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si="18"/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18"/>
        <v>0</v>
      </c>
    </row>
    <row r="79" spans="1:8" x14ac:dyDescent="0.2">
      <c r="A79" s="21" t="str">
        <f>$A$10</f>
        <v>Total</v>
      </c>
      <c r="B79" s="11">
        <f t="shared" ref="B79:G79" si="19">SUM(B74:B78)</f>
        <v>0</v>
      </c>
      <c r="C79" s="11">
        <f t="shared" si="19"/>
        <v>0</v>
      </c>
      <c r="D79" s="11">
        <f t="shared" si="19"/>
        <v>0</v>
      </c>
      <c r="E79" s="11">
        <f t="shared" si="19"/>
        <v>0</v>
      </c>
      <c r="F79" s="11">
        <f t="shared" si="19"/>
        <v>0</v>
      </c>
      <c r="G79" s="11">
        <f t="shared" si="19"/>
        <v>0</v>
      </c>
      <c r="H79" s="11">
        <f>SUM(B79:G79)</f>
        <v>0</v>
      </c>
    </row>
    <row r="81" spans="1:8" ht="23.25" x14ac:dyDescent="0.2">
      <c r="A81" s="12" t="str">
        <f>Total!D10</f>
        <v>Student-9</v>
      </c>
      <c r="B81" s="53" t="str">
        <f>$B$3</f>
        <v>Hours</v>
      </c>
      <c r="C81" s="54"/>
      <c r="D81" s="54"/>
      <c r="E81" s="54"/>
      <c r="F81" s="54"/>
      <c r="G81" s="54"/>
      <c r="H81" s="55"/>
    </row>
    <row r="82" spans="1:8" x14ac:dyDescent="0.2">
      <c r="A82" s="7" t="str">
        <f>$A$4</f>
        <v>User story / task description</v>
      </c>
      <c r="B82" s="8" t="str">
        <f>B$4</f>
        <v>Ma</v>
      </c>
      <c r="C82" s="8" t="str">
        <f t="shared" ref="C82:H82" si="20">C$4</f>
        <v>Di</v>
      </c>
      <c r="D82" s="8" t="str">
        <f t="shared" si="20"/>
        <v>Wo</v>
      </c>
      <c r="E82" s="8" t="str">
        <f t="shared" si="20"/>
        <v>Do</v>
      </c>
      <c r="F82" s="8" t="str">
        <f t="shared" si="20"/>
        <v>Vr</v>
      </c>
      <c r="G82" s="8" t="str">
        <f t="shared" si="20"/>
        <v>Za/Zo</v>
      </c>
      <c r="H82" s="8" t="str">
        <f t="shared" si="20"/>
        <v>Total</v>
      </c>
    </row>
    <row r="83" spans="1:8" x14ac:dyDescent="0.2">
      <c r="A83" s="9" t="s">
        <v>50</v>
      </c>
      <c r="B83" s="10"/>
      <c r="C83" s="10"/>
      <c r="D83" s="10"/>
      <c r="E83" s="10"/>
      <c r="F83" s="10"/>
      <c r="G83" s="10"/>
      <c r="H83" s="6">
        <f>SUM(B83:G83)</f>
        <v>0</v>
      </c>
    </row>
    <row r="84" spans="1:8" x14ac:dyDescent="0.2">
      <c r="A84" s="9"/>
      <c r="B84" s="10"/>
      <c r="C84" s="10"/>
      <c r="D84" s="10"/>
      <c r="E84" s="10"/>
      <c r="F84" s="10"/>
      <c r="G84" s="10"/>
      <c r="H84" s="6">
        <f t="shared" ref="H84:H87" si="21">SUM(B84:G84)</f>
        <v>0</v>
      </c>
    </row>
    <row r="85" spans="1:8" x14ac:dyDescent="0.2">
      <c r="A85" s="9"/>
      <c r="B85" s="10"/>
      <c r="C85" s="10"/>
      <c r="D85" s="10"/>
      <c r="E85" s="10"/>
      <c r="F85" s="10"/>
      <c r="G85" s="10"/>
      <c r="H85" s="6">
        <f t="shared" si="21"/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si="21"/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1"/>
        <v>0</v>
      </c>
    </row>
    <row r="88" spans="1:8" x14ac:dyDescent="0.2">
      <c r="A88" s="21" t="str">
        <f>$A$10</f>
        <v>Total</v>
      </c>
      <c r="B88" s="11">
        <f t="shared" ref="B88:G88" si="22">SUM(B83:B87)</f>
        <v>0</v>
      </c>
      <c r="C88" s="11">
        <f t="shared" si="22"/>
        <v>0</v>
      </c>
      <c r="D88" s="11">
        <f t="shared" si="22"/>
        <v>0</v>
      </c>
      <c r="E88" s="11">
        <f t="shared" si="22"/>
        <v>0</v>
      </c>
      <c r="F88" s="11">
        <f t="shared" si="22"/>
        <v>0</v>
      </c>
      <c r="G88" s="11">
        <f t="shared" si="22"/>
        <v>0</v>
      </c>
      <c r="H88" s="11">
        <f>SUM(B88:G88)</f>
        <v>0</v>
      </c>
    </row>
    <row r="90" spans="1:8" ht="23.25" x14ac:dyDescent="0.2">
      <c r="A90" s="12" t="str">
        <f>Total!D11</f>
        <v>Student-10</v>
      </c>
      <c r="B90" s="53" t="str">
        <f>$B$3</f>
        <v>Hours</v>
      </c>
      <c r="C90" s="54"/>
      <c r="D90" s="54"/>
      <c r="E90" s="54"/>
      <c r="F90" s="54"/>
      <c r="G90" s="54"/>
      <c r="H90" s="55"/>
    </row>
    <row r="91" spans="1:8" x14ac:dyDescent="0.2">
      <c r="A91" s="7" t="str">
        <f>$A$4</f>
        <v>User story / task description</v>
      </c>
      <c r="B91" s="8" t="str">
        <f>B$4</f>
        <v>Ma</v>
      </c>
      <c r="C91" s="8" t="str">
        <f t="shared" ref="C91:H91" si="23">C$4</f>
        <v>Di</v>
      </c>
      <c r="D91" s="8" t="str">
        <f t="shared" si="23"/>
        <v>Wo</v>
      </c>
      <c r="E91" s="8" t="str">
        <f t="shared" si="23"/>
        <v>Do</v>
      </c>
      <c r="F91" s="8" t="str">
        <f t="shared" si="23"/>
        <v>Vr</v>
      </c>
      <c r="G91" s="8" t="str">
        <f t="shared" si="23"/>
        <v>Za/Zo</v>
      </c>
      <c r="H91" s="8" t="str">
        <f t="shared" si="23"/>
        <v>Total</v>
      </c>
    </row>
    <row r="92" spans="1:8" x14ac:dyDescent="0.2">
      <c r="A92" s="9" t="s">
        <v>50</v>
      </c>
      <c r="B92" s="10"/>
      <c r="C92" s="10"/>
      <c r="D92" s="10"/>
      <c r="E92" s="10"/>
      <c r="F92" s="10"/>
      <c r="G92" s="10"/>
      <c r="H92" s="6">
        <f>SUM(B92:G92)</f>
        <v>0</v>
      </c>
    </row>
    <row r="93" spans="1:8" x14ac:dyDescent="0.2">
      <c r="A93" s="9"/>
      <c r="B93" s="10"/>
      <c r="C93" s="10"/>
      <c r="D93" s="10"/>
      <c r="E93" s="10"/>
      <c r="F93" s="10"/>
      <c r="G93" s="10"/>
      <c r="H93" s="6">
        <f t="shared" ref="H93:H96" si="24">SUM(B93:G93)</f>
        <v>0</v>
      </c>
    </row>
    <row r="94" spans="1:8" x14ac:dyDescent="0.2">
      <c r="A94" s="9"/>
      <c r="B94" s="10"/>
      <c r="C94" s="10"/>
      <c r="D94" s="10"/>
      <c r="E94" s="10"/>
      <c r="F94" s="10"/>
      <c r="G94" s="10"/>
      <c r="H94" s="6">
        <f t="shared" si="24"/>
        <v>0</v>
      </c>
    </row>
    <row r="95" spans="1:8" x14ac:dyDescent="0.2">
      <c r="A95" s="9"/>
      <c r="B95" s="10"/>
      <c r="C95" s="10"/>
      <c r="D95" s="10"/>
      <c r="E95" s="10"/>
      <c r="F95" s="10"/>
      <c r="G95" s="10"/>
      <c r="H95" s="6">
        <f t="shared" si="24"/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si="24"/>
        <v>0</v>
      </c>
    </row>
    <row r="97" spans="1:8" x14ac:dyDescent="0.2">
      <c r="A97" s="21" t="str">
        <f>$A$10</f>
        <v>Total</v>
      </c>
      <c r="B97" s="11">
        <f t="shared" ref="B97:G97" si="25">SUM(B92:B96)</f>
        <v>0</v>
      </c>
      <c r="C97" s="11">
        <f t="shared" si="25"/>
        <v>0</v>
      </c>
      <c r="D97" s="11">
        <f t="shared" si="25"/>
        <v>0</v>
      </c>
      <c r="E97" s="11">
        <f t="shared" si="25"/>
        <v>0</v>
      </c>
      <c r="F97" s="11">
        <f t="shared" si="25"/>
        <v>0</v>
      </c>
      <c r="G97" s="11">
        <f t="shared" si="25"/>
        <v>0</v>
      </c>
      <c r="H97" s="11">
        <f>SUM(B97:G97)</f>
        <v>0</v>
      </c>
    </row>
  </sheetData>
  <mergeCells count="11">
    <mergeCell ref="B1:H1"/>
    <mergeCell ref="B3:H3"/>
    <mergeCell ref="B12:H12"/>
    <mergeCell ref="B21:H21"/>
    <mergeCell ref="B30:H30"/>
    <mergeCell ref="B90:H90"/>
    <mergeCell ref="B45:H45"/>
    <mergeCell ref="B54:H54"/>
    <mergeCell ref="B63:H63"/>
    <mergeCell ref="B72:H72"/>
    <mergeCell ref="B81:H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2"/>
  <sheetViews>
    <sheetView topLeftCell="A14" zoomScaleNormal="100" workbookViewId="0">
      <selection activeCell="G18" sqref="G1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tr">
        <f>'Week (1)'!$B$3</f>
        <v>Hours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53</v>
      </c>
      <c r="B5" s="10"/>
      <c r="C5" s="10">
        <v>2.5</v>
      </c>
      <c r="D5" s="10"/>
      <c r="E5" s="10">
        <v>2.5</v>
      </c>
      <c r="F5" s="10"/>
      <c r="G5" s="10"/>
      <c r="H5" s="6">
        <f>SUM(B5:G5)</f>
        <v>5</v>
      </c>
    </row>
    <row r="6" spans="1:8" x14ac:dyDescent="0.2">
      <c r="A6" s="9" t="s">
        <v>96</v>
      </c>
      <c r="B6" s="10"/>
      <c r="C6" s="10">
        <v>3</v>
      </c>
      <c r="D6" s="10">
        <v>5</v>
      </c>
      <c r="E6" s="10"/>
      <c r="F6" s="10"/>
      <c r="G6" s="10"/>
      <c r="H6" s="6">
        <f t="shared" ref="H6:H9" si="0">SUM(B6:G6)</f>
        <v>8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5.5</v>
      </c>
      <c r="D10" s="11">
        <f t="shared" si="1"/>
        <v>5</v>
      </c>
      <c r="E10" s="11">
        <f t="shared" si="1"/>
        <v>2.5</v>
      </c>
      <c r="F10" s="11">
        <f t="shared" si="1"/>
        <v>0</v>
      </c>
      <c r="G10" s="11">
        <f t="shared" si="1"/>
        <v>0</v>
      </c>
      <c r="H10" s="11">
        <f>SUM(B10:G10)</f>
        <v>13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97</v>
      </c>
      <c r="B15" s="10"/>
      <c r="C15" s="10">
        <v>2</v>
      </c>
      <c r="D15" s="10"/>
      <c r="E15" s="10"/>
      <c r="F15" s="10"/>
      <c r="G15" s="10"/>
      <c r="H15" s="6">
        <f t="shared" ref="H15:H19" si="2">SUM(B15:G15)</f>
        <v>2</v>
      </c>
    </row>
    <row r="16" spans="1:8" x14ac:dyDescent="0.2">
      <c r="A16" s="9" t="s">
        <v>98</v>
      </c>
      <c r="B16" s="10"/>
      <c r="C16" s="10"/>
      <c r="D16" s="10"/>
      <c r="E16" s="10">
        <v>1</v>
      </c>
      <c r="F16" s="10">
        <v>1.5</v>
      </c>
      <c r="G16" s="10"/>
      <c r="H16" s="6">
        <f t="shared" si="2"/>
        <v>2.5</v>
      </c>
    </row>
    <row r="17" spans="1:8" x14ac:dyDescent="0.2">
      <c r="A17" s="9" t="s">
        <v>99</v>
      </c>
      <c r="B17" s="10"/>
      <c r="C17" s="10"/>
      <c r="D17" s="10"/>
      <c r="E17" s="10"/>
      <c r="F17" s="10"/>
      <c r="G17" s="10">
        <v>1</v>
      </c>
      <c r="H17" s="6">
        <f t="shared" si="2"/>
        <v>1</v>
      </c>
    </row>
    <row r="18" spans="1:8" x14ac:dyDescent="0.2">
      <c r="A18" s="9" t="s">
        <v>100</v>
      </c>
      <c r="B18" s="10"/>
      <c r="C18" s="10"/>
      <c r="D18" s="10"/>
      <c r="E18" s="10"/>
      <c r="F18" s="10"/>
      <c r="G18" s="10">
        <v>2</v>
      </c>
      <c r="H18" s="6"/>
    </row>
    <row r="19" spans="1:8" x14ac:dyDescent="0.2">
      <c r="A19" s="9" t="s">
        <v>101</v>
      </c>
      <c r="B19" s="10"/>
      <c r="C19" s="10"/>
      <c r="D19" s="10"/>
      <c r="E19" s="10"/>
      <c r="F19" s="10"/>
      <c r="G19" s="10">
        <v>2</v>
      </c>
      <c r="H19" s="6">
        <f t="shared" si="2"/>
        <v>2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SUM(B14:B19)</f>
        <v>0</v>
      </c>
      <c r="C20" s="11">
        <f t="shared" si="3"/>
        <v>4.5</v>
      </c>
      <c r="D20" s="11">
        <f t="shared" si="3"/>
        <v>0</v>
      </c>
      <c r="E20" s="11">
        <f t="shared" si="3"/>
        <v>3.5</v>
      </c>
      <c r="F20" s="11">
        <f t="shared" si="3"/>
        <v>1.5</v>
      </c>
      <c r="G20" s="11">
        <f t="shared" si="3"/>
        <v>5</v>
      </c>
      <c r="H20" s="11">
        <f>SUM(B20:G20)</f>
        <v>14.5</v>
      </c>
    </row>
    <row r="22" spans="1:8" ht="23.25" x14ac:dyDescent="0.2">
      <c r="A22" s="12" t="str">
        <f>Total!D4</f>
        <v>Desmond</v>
      </c>
      <c r="B22" s="53" t="str">
        <f>$B$3</f>
        <v>Hours</v>
      </c>
      <c r="C22" s="54"/>
      <c r="D22" s="54"/>
      <c r="E22" s="54"/>
      <c r="F22" s="54"/>
      <c r="G22" s="54"/>
      <c r="H22" s="55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 t="s">
        <v>55</v>
      </c>
      <c r="B24" s="10"/>
      <c r="C24" s="10">
        <v>2.5</v>
      </c>
      <c r="D24" s="10"/>
      <c r="E24" s="10">
        <v>2.5</v>
      </c>
      <c r="F24" s="10"/>
      <c r="G24" s="10"/>
      <c r="H24" s="6">
        <f>SUM(B24:G24)</f>
        <v>5</v>
      </c>
    </row>
    <row r="25" spans="1:8" x14ac:dyDescent="0.2">
      <c r="A25" s="9" t="s">
        <v>102</v>
      </c>
      <c r="B25" s="10"/>
      <c r="C25" s="10"/>
      <c r="D25" s="10"/>
      <c r="E25" s="10">
        <v>4</v>
      </c>
      <c r="F25" s="10"/>
      <c r="G25" s="10">
        <v>3</v>
      </c>
      <c r="H25" s="6">
        <f t="shared" ref="H25:H28" si="4">SUM(B25:G25)</f>
        <v>7</v>
      </c>
    </row>
    <row r="26" spans="1:8" x14ac:dyDescent="0.2">
      <c r="A26" s="9" t="s">
        <v>103</v>
      </c>
      <c r="B26" s="10"/>
      <c r="C26" s="10"/>
      <c r="D26" s="10"/>
      <c r="E26" s="10"/>
      <c r="F26" s="10">
        <v>4</v>
      </c>
      <c r="G26" s="10"/>
      <c r="H26" s="6">
        <f t="shared" si="4"/>
        <v>4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2.5</v>
      </c>
      <c r="D29" s="11">
        <f t="shared" si="5"/>
        <v>0</v>
      </c>
      <c r="E29" s="11">
        <f t="shared" si="5"/>
        <v>6.5</v>
      </c>
      <c r="F29" s="11">
        <f t="shared" si="5"/>
        <v>4</v>
      </c>
      <c r="G29" s="11">
        <f t="shared" si="5"/>
        <v>3</v>
      </c>
      <c r="H29" s="11">
        <f>SUM(B29:G29)</f>
        <v>16</v>
      </c>
    </row>
    <row r="31" spans="1:8" ht="23.25" x14ac:dyDescent="0.2">
      <c r="A31" s="12" t="str">
        <f>Total!D5</f>
        <v>Georgi</v>
      </c>
      <c r="B31" s="53" t="str">
        <f>$B$3</f>
        <v>Hours</v>
      </c>
      <c r="C31" s="54"/>
      <c r="D31" s="54"/>
      <c r="E31" s="54"/>
      <c r="F31" s="54"/>
      <c r="G31" s="54"/>
      <c r="H31" s="55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62</v>
      </c>
      <c r="B33" s="10"/>
      <c r="C33" s="10">
        <v>2.5</v>
      </c>
      <c r="D33" s="10"/>
      <c r="E33" s="10">
        <v>2.5</v>
      </c>
      <c r="F33" s="10"/>
      <c r="G33" s="10"/>
      <c r="H33" s="6">
        <f>SUM(B33:G33)</f>
        <v>5</v>
      </c>
    </row>
    <row r="34" spans="1:8" x14ac:dyDescent="0.2">
      <c r="A34" s="9" t="s">
        <v>104</v>
      </c>
      <c r="B34" s="10"/>
      <c r="C34" s="10"/>
      <c r="D34" s="10">
        <v>2</v>
      </c>
      <c r="E34" s="10"/>
      <c r="F34" s="10"/>
      <c r="G34" s="10"/>
      <c r="H34" s="6">
        <f t="shared" ref="H34:H37" si="6">SUM(B34:G34)</f>
        <v>2</v>
      </c>
    </row>
    <row r="35" spans="1:8" ht="25.5" x14ac:dyDescent="0.2">
      <c r="A35" s="9" t="s">
        <v>105</v>
      </c>
      <c r="B35" s="10"/>
      <c r="C35" s="10"/>
      <c r="D35" s="10"/>
      <c r="E35" s="10">
        <v>2.5</v>
      </c>
      <c r="F35" s="10"/>
      <c r="G35" s="10"/>
      <c r="H35" s="6">
        <f t="shared" si="6"/>
        <v>2.5</v>
      </c>
    </row>
    <row r="36" spans="1:8" ht="25.5" x14ac:dyDescent="0.2">
      <c r="A36" s="9" t="s">
        <v>106</v>
      </c>
      <c r="B36" s="10"/>
      <c r="C36" s="10"/>
      <c r="D36" s="10"/>
      <c r="E36" s="10">
        <v>2</v>
      </c>
      <c r="F36" s="10">
        <v>3</v>
      </c>
      <c r="G36" s="10">
        <v>3</v>
      </c>
      <c r="H36" s="6">
        <f t="shared" si="6"/>
        <v>8</v>
      </c>
    </row>
    <row r="37" spans="1:8" x14ac:dyDescent="0.2">
      <c r="A37" s="9" t="s">
        <v>107</v>
      </c>
      <c r="B37" s="10"/>
      <c r="C37" s="10"/>
      <c r="D37" s="10"/>
      <c r="E37" s="10"/>
      <c r="F37" s="10">
        <v>1</v>
      </c>
      <c r="G37" s="10">
        <v>1</v>
      </c>
      <c r="H37" s="6">
        <f t="shared" si="6"/>
        <v>2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7</v>
      </c>
      <c r="F38" s="11">
        <f t="shared" si="7"/>
        <v>4</v>
      </c>
      <c r="G38" s="11">
        <f t="shared" si="7"/>
        <v>4</v>
      </c>
      <c r="H38" s="11">
        <f>SUM(B38:G38)</f>
        <v>19.5</v>
      </c>
    </row>
    <row r="40" spans="1:8" ht="23.25" x14ac:dyDescent="0.2">
      <c r="A40" s="12" t="str">
        <f>Total!D6</f>
        <v>Marcelo</v>
      </c>
      <c r="B40" s="53" t="str">
        <f>$B$3</f>
        <v>Hours</v>
      </c>
      <c r="C40" s="54"/>
      <c r="D40" s="54"/>
      <c r="E40" s="54"/>
      <c r="F40" s="54"/>
      <c r="G40" s="54"/>
      <c r="H40" s="55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55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108</v>
      </c>
      <c r="B43" s="10">
        <v>2.5</v>
      </c>
      <c r="C43" s="10"/>
      <c r="D43" s="10"/>
      <c r="E43" s="10"/>
      <c r="F43" s="10"/>
      <c r="G43" s="10"/>
      <c r="H43" s="6">
        <f t="shared" ref="H43:H46" si="9">SUM(B43:G43)</f>
        <v>2.5</v>
      </c>
    </row>
    <row r="44" spans="1:8" x14ac:dyDescent="0.2">
      <c r="A44" s="9" t="s">
        <v>109</v>
      </c>
      <c r="B44" s="10">
        <v>2</v>
      </c>
      <c r="C44" s="10"/>
      <c r="D44" s="10"/>
      <c r="E44" s="10"/>
      <c r="F44" s="10"/>
      <c r="G44" s="10"/>
      <c r="H44" s="6">
        <f t="shared" si="9"/>
        <v>2</v>
      </c>
    </row>
    <row r="45" spans="1:8" x14ac:dyDescent="0.2">
      <c r="A45" s="9" t="s">
        <v>110</v>
      </c>
      <c r="B45" s="10"/>
      <c r="C45" s="10">
        <v>4.5</v>
      </c>
      <c r="D45" s="10"/>
      <c r="E45" s="10"/>
      <c r="F45" s="10"/>
      <c r="G45" s="10"/>
      <c r="H45" s="6">
        <f t="shared" si="9"/>
        <v>4.5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$A$10</f>
        <v>Total</v>
      </c>
      <c r="B47" s="11">
        <f t="shared" ref="B47:G47" si="10">SUM(B42:B46)</f>
        <v>4.5</v>
      </c>
      <c r="C47" s="11">
        <f t="shared" si="10"/>
        <v>7</v>
      </c>
      <c r="D47" s="11">
        <f t="shared" si="10"/>
        <v>0</v>
      </c>
      <c r="E47" s="11">
        <f t="shared" si="10"/>
        <v>2.5</v>
      </c>
      <c r="F47" s="11">
        <f t="shared" si="10"/>
        <v>0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Pablo</v>
      </c>
      <c r="B49" s="53" t="str">
        <f>$B$3</f>
        <v>Hours</v>
      </c>
      <c r="C49" s="54"/>
      <c r="D49" s="54"/>
      <c r="E49" s="54"/>
      <c r="F49" s="54"/>
      <c r="G49" s="54"/>
      <c r="H49" s="55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9" t="s">
        <v>50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36" t="s">
        <v>92</v>
      </c>
      <c r="B52" s="10"/>
      <c r="C52" s="10"/>
      <c r="D52" s="10">
        <v>3</v>
      </c>
      <c r="E52" s="10"/>
      <c r="F52" s="10">
        <v>1.5</v>
      </c>
      <c r="G52" s="10"/>
      <c r="H52" s="6">
        <f t="shared" ref="H52:H55" si="12">SUM(B52:G52)</f>
        <v>4.5</v>
      </c>
    </row>
    <row r="53" spans="1:8" x14ac:dyDescent="0.2">
      <c r="A53" s="9" t="s">
        <v>111</v>
      </c>
      <c r="B53" s="10"/>
      <c r="C53" s="10"/>
      <c r="D53" s="10"/>
      <c r="E53" s="10"/>
      <c r="F53" s="10">
        <v>3</v>
      </c>
      <c r="G53" s="10"/>
      <c r="H53" s="6">
        <f t="shared" si="12"/>
        <v>3</v>
      </c>
    </row>
    <row r="54" spans="1:8" x14ac:dyDescent="0.2">
      <c r="A54" s="9" t="s">
        <v>53</v>
      </c>
      <c r="B54" s="10"/>
      <c r="C54" s="10">
        <v>2.5</v>
      </c>
      <c r="D54" s="10"/>
      <c r="E54" s="10">
        <v>2.25</v>
      </c>
      <c r="F54" s="10"/>
      <c r="G54" s="10"/>
      <c r="H54" s="6">
        <f t="shared" si="12"/>
        <v>4.75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$A$10</f>
        <v>Total</v>
      </c>
      <c r="B56" s="11">
        <f t="shared" ref="B56:G56" si="13">SUM(B51:B55)</f>
        <v>0</v>
      </c>
      <c r="C56" s="11">
        <f t="shared" si="13"/>
        <v>2.5</v>
      </c>
      <c r="D56" s="11">
        <f t="shared" si="13"/>
        <v>3</v>
      </c>
      <c r="E56" s="11">
        <f t="shared" si="13"/>
        <v>2.25</v>
      </c>
      <c r="F56" s="11">
        <f t="shared" si="13"/>
        <v>4.5</v>
      </c>
      <c r="G56" s="11">
        <f t="shared" si="13"/>
        <v>0</v>
      </c>
      <c r="H56" s="11">
        <f>SUM(B56:G56)</f>
        <v>12.25</v>
      </c>
    </row>
    <row r="58" spans="1:8" ht="23.25" x14ac:dyDescent="0.2">
      <c r="A58" s="12" t="str">
        <f>Total!D8</f>
        <v>Brice</v>
      </c>
      <c r="B58" s="53" t="str">
        <f>$B$3</f>
        <v>Hours</v>
      </c>
      <c r="C58" s="54"/>
      <c r="D58" s="54"/>
      <c r="E58" s="54"/>
      <c r="F58" s="54"/>
      <c r="G58" s="54"/>
      <c r="H58" s="55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50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 t="s">
        <v>112</v>
      </c>
      <c r="B61" s="10"/>
      <c r="C61" s="10"/>
      <c r="D61" s="10">
        <v>3</v>
      </c>
      <c r="E61" s="10"/>
      <c r="F61" s="10">
        <v>2</v>
      </c>
      <c r="G61" s="10"/>
      <c r="H61" s="6">
        <f t="shared" ref="H61:H64" si="15">SUM(B61:G61)</f>
        <v>5</v>
      </c>
    </row>
    <row r="62" spans="1:8" x14ac:dyDescent="0.2">
      <c r="A62" s="5" t="s">
        <v>113</v>
      </c>
      <c r="B62" s="10"/>
      <c r="C62" s="10">
        <v>3</v>
      </c>
      <c r="D62" s="10"/>
      <c r="E62" s="10"/>
      <c r="F62" s="10"/>
      <c r="G62" s="10"/>
      <c r="H62" s="6">
        <f t="shared" si="15"/>
        <v>3</v>
      </c>
    </row>
    <row r="63" spans="1:8" x14ac:dyDescent="0.2">
      <c r="A63" s="9" t="s">
        <v>55</v>
      </c>
      <c r="B63" s="10"/>
      <c r="C63" s="10">
        <v>2.5</v>
      </c>
      <c r="D63" s="10"/>
      <c r="E63" s="10">
        <v>2.5</v>
      </c>
      <c r="F63" s="10"/>
      <c r="G63" s="10"/>
      <c r="H63" s="6">
        <f t="shared" si="15"/>
        <v>5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$A$10</f>
        <v>Total</v>
      </c>
      <c r="B65" s="11">
        <f t="shared" ref="B65:G65" si="16">SUM(B60:B64)</f>
        <v>0</v>
      </c>
      <c r="C65" s="11">
        <f t="shared" si="16"/>
        <v>5.5</v>
      </c>
      <c r="D65" s="11">
        <f t="shared" si="16"/>
        <v>3</v>
      </c>
      <c r="E65" s="11">
        <f t="shared" si="16"/>
        <v>2.5</v>
      </c>
      <c r="F65" s="11">
        <f t="shared" si="16"/>
        <v>2</v>
      </c>
      <c r="G65" s="11">
        <f t="shared" si="16"/>
        <v>0</v>
      </c>
      <c r="H65" s="11">
        <f>SUM(B65:G65)</f>
        <v>13</v>
      </c>
    </row>
    <row r="67" spans="1:8" ht="23.25" x14ac:dyDescent="0.2">
      <c r="A67" s="12" t="str">
        <f>Total!D9</f>
        <v>Student-8</v>
      </c>
      <c r="B67" s="53" t="str">
        <f>$B$3</f>
        <v>Hours</v>
      </c>
      <c r="C67" s="54"/>
      <c r="D67" s="54"/>
      <c r="E67" s="54"/>
      <c r="F67" s="54"/>
      <c r="G67" s="54"/>
      <c r="H67" s="55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50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$A$10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str">
        <f>Total!D10</f>
        <v>Student-9</v>
      </c>
      <c r="B76" s="53" t="str">
        <f>$B$3</f>
        <v>Hours</v>
      </c>
      <c r="C76" s="54"/>
      <c r="D76" s="54"/>
      <c r="E76" s="54"/>
      <c r="F76" s="54"/>
      <c r="G76" s="54"/>
      <c r="H76" s="55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50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$A$10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str">
        <f>Total!D11</f>
        <v>Student-10</v>
      </c>
      <c r="B85" s="53" t="str">
        <f>$B$3</f>
        <v>Hours</v>
      </c>
      <c r="C85" s="54"/>
      <c r="D85" s="54"/>
      <c r="E85" s="54"/>
      <c r="F85" s="54"/>
      <c r="G85" s="54"/>
      <c r="H85" s="55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50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$A$10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2:H12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15" zoomScaleNormal="100" workbookViewId="0">
      <selection activeCell="A23" sqref="A23:E2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tr">
        <f>'Week (1)'!$B$3</f>
        <v>Hours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114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115</v>
      </c>
      <c r="B6" s="10"/>
      <c r="C6" s="10">
        <v>2.5</v>
      </c>
      <c r="D6" s="10"/>
      <c r="E6" s="10">
        <v>2.5</v>
      </c>
      <c r="F6" s="10"/>
      <c r="G6" s="10"/>
      <c r="H6" s="6">
        <f t="shared" ref="H6:H9" si="0">SUM(B6:G6)</f>
        <v>5</v>
      </c>
    </row>
    <row r="7" spans="1:8" s="1" customFormat="1" ht="12.75" x14ac:dyDescent="0.2">
      <c r="A7" s="9" t="s">
        <v>116</v>
      </c>
      <c r="B7" s="10"/>
      <c r="C7" s="10"/>
      <c r="D7" s="10">
        <v>3</v>
      </c>
      <c r="E7" s="10">
        <v>1</v>
      </c>
      <c r="F7" s="10"/>
      <c r="G7" s="10"/>
      <c r="H7" s="6">
        <f t="shared" si="0"/>
        <v>4</v>
      </c>
    </row>
    <row r="8" spans="1:8" s="1" customFormat="1" ht="12.75" x14ac:dyDescent="0.2">
      <c r="A8" s="9" t="s">
        <v>117</v>
      </c>
      <c r="B8" s="10"/>
      <c r="C8" s="10">
        <v>3</v>
      </c>
      <c r="D8" s="10"/>
      <c r="E8" s="10"/>
      <c r="F8" s="10"/>
      <c r="G8" s="10"/>
      <c r="H8" s="6">
        <f t="shared" si="0"/>
        <v>3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5.5</v>
      </c>
      <c r="D10" s="11">
        <f t="shared" si="1"/>
        <v>3</v>
      </c>
      <c r="E10" s="11">
        <f t="shared" si="1"/>
        <v>3.5</v>
      </c>
      <c r="F10" s="11">
        <f t="shared" si="1"/>
        <v>0</v>
      </c>
      <c r="G10" s="11">
        <f t="shared" si="1"/>
        <v>0</v>
      </c>
      <c r="H10" s="11">
        <f>SUM(B10:G10)</f>
        <v>14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118</v>
      </c>
      <c r="B15" s="10"/>
      <c r="C15" s="10"/>
      <c r="D15" s="10"/>
      <c r="E15" s="10"/>
      <c r="F15" s="10"/>
      <c r="G15" s="10">
        <v>4</v>
      </c>
      <c r="H15" s="6">
        <f t="shared" ref="H15:H18" si="2">SUM(B15:G15)</f>
        <v>4</v>
      </c>
    </row>
    <row r="16" spans="1:8" x14ac:dyDescent="0.2">
      <c r="A16" s="9" t="s">
        <v>119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120</v>
      </c>
      <c r="B17" s="10"/>
      <c r="C17" s="10">
        <v>2</v>
      </c>
      <c r="D17" s="10"/>
      <c r="E17" s="10"/>
      <c r="F17" s="10"/>
      <c r="G17" s="10"/>
      <c r="H17" s="6">
        <f t="shared" si="2"/>
        <v>2</v>
      </c>
    </row>
    <row r="18" spans="1:8" x14ac:dyDescent="0.2">
      <c r="A18" s="9" t="s">
        <v>121</v>
      </c>
      <c r="B18" s="10"/>
      <c r="C18" s="10"/>
      <c r="D18" s="10"/>
      <c r="E18" s="10"/>
      <c r="F18" s="10">
        <v>1</v>
      </c>
      <c r="G18" s="10">
        <v>2</v>
      </c>
      <c r="H18" s="6">
        <f t="shared" si="2"/>
        <v>3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4.5</v>
      </c>
      <c r="D19" s="11">
        <f t="shared" si="3"/>
        <v>2</v>
      </c>
      <c r="E19" s="11">
        <f t="shared" si="3"/>
        <v>2.5</v>
      </c>
      <c r="F19" s="11">
        <f t="shared" si="3"/>
        <v>1</v>
      </c>
      <c r="G19" s="11">
        <f t="shared" si="3"/>
        <v>6</v>
      </c>
      <c r="H19" s="11">
        <f>SUM(B19:G19)</f>
        <v>16</v>
      </c>
    </row>
    <row r="21" spans="1:8" ht="23.25" x14ac:dyDescent="0.2">
      <c r="A21" s="12" t="str">
        <f>Total!D4</f>
        <v>Desmond</v>
      </c>
      <c r="B21" s="53" t="str">
        <f>$B$3</f>
        <v>Hours</v>
      </c>
      <c r="C21" s="54"/>
      <c r="D21" s="54"/>
      <c r="E21" s="54"/>
      <c r="F21" s="54"/>
      <c r="G21" s="54"/>
      <c r="H21" s="5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55</v>
      </c>
      <c r="B23" s="10"/>
      <c r="C23" s="10">
        <v>2.5</v>
      </c>
      <c r="D23" s="10"/>
      <c r="E23" s="10">
        <v>2.5</v>
      </c>
      <c r="F23" s="10"/>
      <c r="G23" s="10"/>
      <c r="H23" s="6">
        <f>SUM(B23:G23)</f>
        <v>5</v>
      </c>
    </row>
    <row r="24" spans="1:8" x14ac:dyDescent="0.2">
      <c r="A24" s="9" t="s">
        <v>122</v>
      </c>
      <c r="B24" s="10"/>
      <c r="C24" s="10">
        <v>4</v>
      </c>
      <c r="D24" s="10"/>
      <c r="E24" s="10"/>
      <c r="F24" s="10"/>
      <c r="G24" s="10"/>
      <c r="H24" s="6">
        <f t="shared" ref="H24:H27" si="4">SUM(B24:G24)</f>
        <v>4</v>
      </c>
    </row>
    <row r="25" spans="1:8" x14ac:dyDescent="0.2">
      <c r="A25" s="9" t="s">
        <v>123</v>
      </c>
      <c r="B25" s="10"/>
      <c r="C25" s="10"/>
      <c r="D25" s="10">
        <v>2</v>
      </c>
      <c r="E25" s="10">
        <v>2</v>
      </c>
      <c r="F25" s="10"/>
      <c r="G25" s="10"/>
      <c r="H25" s="6">
        <f t="shared" si="4"/>
        <v>4</v>
      </c>
    </row>
    <row r="26" spans="1:8" x14ac:dyDescent="0.2">
      <c r="A26" s="9" t="s">
        <v>124</v>
      </c>
      <c r="B26" s="10"/>
      <c r="C26" s="10"/>
      <c r="D26" s="10"/>
      <c r="E26" s="10"/>
      <c r="F26" s="10"/>
      <c r="G26" s="10">
        <v>4</v>
      </c>
      <c r="H26" s="6">
        <f t="shared" si="4"/>
        <v>4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6.5</v>
      </c>
      <c r="D28" s="11">
        <f t="shared" si="5"/>
        <v>2</v>
      </c>
      <c r="E28" s="11">
        <f t="shared" si="5"/>
        <v>4.5</v>
      </c>
      <c r="F28" s="11">
        <f t="shared" si="5"/>
        <v>0</v>
      </c>
      <c r="G28" s="11">
        <f t="shared" si="5"/>
        <v>4</v>
      </c>
      <c r="H28" s="11">
        <f>SUM(B28:G28)</f>
        <v>17</v>
      </c>
    </row>
    <row r="30" spans="1:8" ht="23.25" x14ac:dyDescent="0.2">
      <c r="A30" s="12" t="str">
        <f>Total!D5</f>
        <v>Georgi</v>
      </c>
      <c r="B30" s="53" t="str">
        <f>$B$3</f>
        <v>Hours</v>
      </c>
      <c r="C30" s="54"/>
      <c r="D30" s="54"/>
      <c r="E30" s="54"/>
      <c r="F30" s="54"/>
      <c r="G30" s="54"/>
      <c r="H30" s="5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62</v>
      </c>
      <c r="B32" s="10"/>
      <c r="C32" s="10">
        <v>2.5</v>
      </c>
      <c r="D32" s="10"/>
      <c r="E32" s="10">
        <v>2.5</v>
      </c>
      <c r="F32" s="10"/>
      <c r="G32" s="10"/>
      <c r="H32" s="6">
        <f>SUM(B32:G32)</f>
        <v>5</v>
      </c>
    </row>
    <row r="33" spans="1:8" ht="25.5" x14ac:dyDescent="0.2">
      <c r="A33" s="9" t="s">
        <v>125</v>
      </c>
      <c r="B33" s="10"/>
      <c r="C33" s="10">
        <v>2.5</v>
      </c>
      <c r="D33" s="10">
        <v>4</v>
      </c>
      <c r="E33" s="10"/>
      <c r="F33" s="10"/>
      <c r="G33" s="10"/>
      <c r="H33" s="6">
        <f t="shared" ref="H33:H36" si="6">SUM(B33:G33)</f>
        <v>6.5</v>
      </c>
    </row>
    <row r="34" spans="1:8" ht="25.5" x14ac:dyDescent="0.2">
      <c r="A34" s="9" t="s">
        <v>126</v>
      </c>
      <c r="B34" s="10"/>
      <c r="C34" s="10"/>
      <c r="D34" s="10">
        <v>3</v>
      </c>
      <c r="E34" s="10"/>
      <c r="F34" s="10"/>
      <c r="G34" s="10"/>
      <c r="H34" s="6">
        <f t="shared" si="6"/>
        <v>3</v>
      </c>
    </row>
    <row r="35" spans="1:8" ht="25.5" x14ac:dyDescent="0.2">
      <c r="A35" s="9" t="s">
        <v>127</v>
      </c>
      <c r="B35" s="10"/>
      <c r="C35" s="10"/>
      <c r="D35" s="10"/>
      <c r="E35" s="10"/>
      <c r="F35" s="10"/>
      <c r="G35" s="10">
        <v>1</v>
      </c>
      <c r="H35" s="6">
        <f t="shared" si="6"/>
        <v>1</v>
      </c>
    </row>
    <row r="36" spans="1:8" x14ac:dyDescent="0.2">
      <c r="A36" s="48">
        <v>44978</v>
      </c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5</v>
      </c>
      <c r="D37" s="11">
        <f t="shared" si="7"/>
        <v>7</v>
      </c>
      <c r="E37" s="11">
        <f t="shared" si="7"/>
        <v>2.5</v>
      </c>
      <c r="F37" s="11">
        <f t="shared" si="7"/>
        <v>0</v>
      </c>
      <c r="G37" s="11">
        <f t="shared" si="7"/>
        <v>1</v>
      </c>
      <c r="H37" s="11">
        <f>SUM(B37:G37)</f>
        <v>15.5</v>
      </c>
    </row>
    <row r="39" spans="1:8" ht="23.25" x14ac:dyDescent="0.2">
      <c r="A39" s="12" t="str">
        <f>Total!D6</f>
        <v>Marcelo</v>
      </c>
      <c r="B39" s="53" t="str">
        <f>$B$3</f>
        <v>Hours</v>
      </c>
      <c r="C39" s="54"/>
      <c r="D39" s="54"/>
      <c r="E39" s="54"/>
      <c r="F39" s="54"/>
      <c r="G39" s="54"/>
      <c r="H39" s="5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Pablo</v>
      </c>
      <c r="B48" s="53" t="str">
        <f>$B$3</f>
        <v>Hours</v>
      </c>
      <c r="C48" s="54"/>
      <c r="D48" s="54"/>
      <c r="E48" s="54"/>
      <c r="F48" s="54"/>
      <c r="G48" s="54"/>
      <c r="H48" s="5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 t="s">
        <v>53</v>
      </c>
      <c r="B51" s="10"/>
      <c r="C51" s="10">
        <v>2.5</v>
      </c>
      <c r="D51" s="10"/>
      <c r="E51" s="10">
        <v>2.25</v>
      </c>
      <c r="F51" s="10"/>
      <c r="G51" s="10"/>
      <c r="H51" s="6">
        <f t="shared" ref="H51:H54" si="12">SUM(B51:G51)</f>
        <v>4.75</v>
      </c>
    </row>
    <row r="52" spans="1:8" x14ac:dyDescent="0.2">
      <c r="A52" s="36" t="s">
        <v>92</v>
      </c>
      <c r="B52" s="10"/>
      <c r="C52" s="10"/>
      <c r="D52" s="10">
        <v>3</v>
      </c>
      <c r="E52" s="10"/>
      <c r="F52" s="10">
        <v>1.5</v>
      </c>
      <c r="G52" s="10"/>
      <c r="H52" s="6">
        <f t="shared" si="12"/>
        <v>4.5</v>
      </c>
    </row>
    <row r="53" spans="1:8" x14ac:dyDescent="0.2">
      <c r="A53" s="9" t="s">
        <v>160</v>
      </c>
      <c r="B53" s="10"/>
      <c r="C53" s="10"/>
      <c r="D53" s="10"/>
      <c r="E53" s="10"/>
      <c r="F53" s="10">
        <v>3</v>
      </c>
      <c r="G53" s="10"/>
      <c r="H53" s="6">
        <f t="shared" si="12"/>
        <v>3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2.5</v>
      </c>
      <c r="D55" s="11">
        <f t="shared" si="13"/>
        <v>3</v>
      </c>
      <c r="E55" s="11">
        <f t="shared" si="13"/>
        <v>2.25</v>
      </c>
      <c r="F55" s="11">
        <f t="shared" si="13"/>
        <v>4.5</v>
      </c>
      <c r="G55" s="11">
        <f t="shared" si="13"/>
        <v>0</v>
      </c>
      <c r="H55" s="11">
        <f>SUM(B55:G55)</f>
        <v>12.25</v>
      </c>
    </row>
    <row r="57" spans="1:8" ht="23.25" x14ac:dyDescent="0.2">
      <c r="A57" s="12" t="str">
        <f>Total!D8</f>
        <v>Brice</v>
      </c>
      <c r="B57" s="53" t="str">
        <f>$B$3</f>
        <v>Hours</v>
      </c>
      <c r="C57" s="54"/>
      <c r="D57" s="54"/>
      <c r="E57" s="54"/>
      <c r="F57" s="54"/>
      <c r="G57" s="54"/>
      <c r="H57" s="5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128</v>
      </c>
      <c r="B59" s="10"/>
      <c r="C59" s="10"/>
      <c r="D59" s="10"/>
      <c r="E59" s="10"/>
      <c r="F59" s="10"/>
      <c r="G59" s="10">
        <v>2</v>
      </c>
      <c r="H59" s="6">
        <f>SUM(B59:G59)</f>
        <v>2</v>
      </c>
    </row>
    <row r="60" spans="1:8" x14ac:dyDescent="0.2">
      <c r="A60" s="9" t="s">
        <v>129</v>
      </c>
      <c r="B60" s="10"/>
      <c r="C60" s="10">
        <v>2.5</v>
      </c>
      <c r="D60" s="10"/>
      <c r="E60" s="10">
        <v>2.5</v>
      </c>
      <c r="F60" s="10"/>
      <c r="G60" s="10">
        <v>0.5</v>
      </c>
      <c r="H60" s="6">
        <f t="shared" ref="H60:H63" si="15">SUM(B60:G60)</f>
        <v>5.5</v>
      </c>
    </row>
    <row r="61" spans="1:8" x14ac:dyDescent="0.2">
      <c r="A61" s="9" t="s">
        <v>130</v>
      </c>
      <c r="B61" s="10">
        <v>2.5</v>
      </c>
      <c r="C61" s="47"/>
      <c r="D61" s="10"/>
      <c r="E61" s="10"/>
      <c r="F61" s="10"/>
      <c r="G61" s="10"/>
      <c r="H61" s="6">
        <f t="shared" si="15"/>
        <v>2.5</v>
      </c>
    </row>
    <row r="62" spans="1:8" x14ac:dyDescent="0.2">
      <c r="A62" s="9" t="s">
        <v>131</v>
      </c>
      <c r="B62" s="10"/>
      <c r="C62" s="10"/>
      <c r="D62" s="10">
        <v>4</v>
      </c>
      <c r="E62" s="10"/>
      <c r="F62" s="10"/>
      <c r="G62" s="10"/>
      <c r="H62" s="6">
        <f t="shared" si="15"/>
        <v>4</v>
      </c>
    </row>
    <row r="63" spans="1:8" x14ac:dyDescent="0.2">
      <c r="A63" s="9" t="s">
        <v>132</v>
      </c>
      <c r="B63" s="10">
        <v>3</v>
      </c>
      <c r="C63" s="10"/>
      <c r="D63" s="10"/>
      <c r="E63" s="10"/>
      <c r="F63" s="10"/>
      <c r="G63" s="10"/>
      <c r="H63" s="6">
        <f t="shared" si="15"/>
        <v>3</v>
      </c>
    </row>
    <row r="64" spans="1:8" x14ac:dyDescent="0.2">
      <c r="A64" s="21" t="str">
        <f>$A$10</f>
        <v>Total</v>
      </c>
      <c r="B64" s="11">
        <f t="shared" ref="B64:G64" si="16">SUM(B59:B63)</f>
        <v>5.5</v>
      </c>
      <c r="C64" s="11">
        <f t="shared" si="16"/>
        <v>2.5</v>
      </c>
      <c r="D64" s="11">
        <f t="shared" si="16"/>
        <v>4</v>
      </c>
      <c r="E64" s="11">
        <f t="shared" si="16"/>
        <v>2.5</v>
      </c>
      <c r="F64" s="11">
        <f t="shared" si="16"/>
        <v>0</v>
      </c>
      <c r="G64" s="11">
        <f t="shared" si="16"/>
        <v>2.5</v>
      </c>
      <c r="H64" s="11">
        <f>SUM(B64:G64)</f>
        <v>17</v>
      </c>
    </row>
    <row r="66" spans="1:8" ht="23.25" x14ac:dyDescent="0.2">
      <c r="A66" s="12" t="str">
        <f>Total!D9</f>
        <v>Student-8</v>
      </c>
      <c r="B66" s="53" t="str">
        <f>$B$3</f>
        <v>Hours</v>
      </c>
      <c r="C66" s="54"/>
      <c r="D66" s="54"/>
      <c r="E66" s="54"/>
      <c r="F66" s="54"/>
      <c r="G66" s="54"/>
      <c r="H66" s="5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Total!D10</f>
        <v>Student-9</v>
      </c>
      <c r="B75" s="53" t="str">
        <f>$B$3</f>
        <v>Hours</v>
      </c>
      <c r="C75" s="54"/>
      <c r="D75" s="54"/>
      <c r="E75" s="54"/>
      <c r="F75" s="54"/>
      <c r="G75" s="54"/>
      <c r="H75" s="5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Total!D11</f>
        <v>Student-10</v>
      </c>
      <c r="B84" s="53" t="str">
        <f>$B$3</f>
        <v>Hours</v>
      </c>
      <c r="C84" s="54"/>
      <c r="D84" s="54"/>
      <c r="E84" s="54"/>
      <c r="F84" s="54"/>
      <c r="G84" s="54"/>
      <c r="H84" s="5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65" zoomScaleNormal="100" workbookViewId="0">
      <selection activeCell="E61" sqref="E61"/>
    </sheetView>
  </sheetViews>
  <sheetFormatPr defaultColWidth="8.85546875" defaultRowHeight="14.25" x14ac:dyDescent="0.2"/>
  <cols>
    <col min="1" max="1" width="89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">
        <v>133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62</v>
      </c>
      <c r="B5" s="10"/>
      <c r="C5" s="10">
        <v>2.5</v>
      </c>
      <c r="D5" s="10"/>
      <c r="E5" s="10">
        <v>2.5</v>
      </c>
      <c r="F5" s="10"/>
      <c r="G5" s="10"/>
      <c r="H5" s="6">
        <f>SUM(B5:G5)</f>
        <v>5</v>
      </c>
    </row>
    <row r="6" spans="1:8" x14ac:dyDescent="0.2">
      <c r="A6" s="9" t="s">
        <v>159</v>
      </c>
      <c r="B6" s="10">
        <v>3</v>
      </c>
      <c r="C6" s="10"/>
      <c r="D6" s="10"/>
      <c r="E6" s="10"/>
      <c r="F6" s="10"/>
      <c r="G6" s="10"/>
      <c r="H6" s="6">
        <f t="shared" ref="H6:H9" si="0">SUM(B6:G6)</f>
        <v>3</v>
      </c>
    </row>
    <row r="7" spans="1:8" s="1" customFormat="1" ht="12.75" x14ac:dyDescent="0.2">
      <c r="A7" s="9" t="s">
        <v>161</v>
      </c>
      <c r="B7" s="10">
        <v>2</v>
      </c>
      <c r="C7" s="10"/>
      <c r="D7" s="10">
        <v>1</v>
      </c>
      <c r="E7" s="10"/>
      <c r="F7" s="10"/>
      <c r="G7" s="10"/>
      <c r="H7" s="6">
        <f t="shared" si="0"/>
        <v>3</v>
      </c>
    </row>
    <row r="8" spans="1:8" s="1" customFormat="1" ht="12.75" x14ac:dyDescent="0.2">
      <c r="A8" s="9" t="s">
        <v>162</v>
      </c>
      <c r="B8" s="10"/>
      <c r="C8" s="10">
        <v>4</v>
      </c>
      <c r="D8" s="10"/>
      <c r="E8" s="10"/>
      <c r="F8" s="10"/>
      <c r="G8" s="10"/>
      <c r="H8" s="6">
        <f t="shared" si="0"/>
        <v>4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5</v>
      </c>
      <c r="C10" s="11">
        <f t="shared" si="1"/>
        <v>6.5</v>
      </c>
      <c r="D10" s="11">
        <f t="shared" si="1"/>
        <v>1</v>
      </c>
      <c r="E10" s="11">
        <f t="shared" si="1"/>
        <v>2.5</v>
      </c>
      <c r="F10" s="11">
        <f t="shared" si="1"/>
        <v>0</v>
      </c>
      <c r="G10" s="11">
        <f t="shared" si="1"/>
        <v>0</v>
      </c>
      <c r="H10" s="11">
        <f>SUM(B10:G10)</f>
        <v>15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'Week (1)'!$B$3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134</v>
      </c>
      <c r="B15" s="10"/>
      <c r="C15" s="10">
        <v>3</v>
      </c>
      <c r="D15" s="10">
        <v>2</v>
      </c>
      <c r="E15" s="10"/>
      <c r="F15" s="10"/>
      <c r="G15" s="10"/>
      <c r="H15" s="6">
        <f t="shared" ref="H15:H18" si="2">SUM(B15:G15)</f>
        <v>5</v>
      </c>
    </row>
    <row r="16" spans="1:8" x14ac:dyDescent="0.2">
      <c r="A16" s="9" t="s">
        <v>135</v>
      </c>
      <c r="B16" s="10"/>
      <c r="C16" s="10"/>
      <c r="D16" s="10">
        <v>2</v>
      </c>
      <c r="E16" s="10"/>
      <c r="F16" s="10">
        <v>2</v>
      </c>
      <c r="G16" s="10"/>
      <c r="H16" s="6">
        <f t="shared" si="2"/>
        <v>4</v>
      </c>
    </row>
    <row r="17" spans="1:8" x14ac:dyDescent="0.2">
      <c r="A17" s="9" t="s">
        <v>136</v>
      </c>
      <c r="B17" s="10"/>
      <c r="C17" s="10"/>
      <c r="D17" s="10"/>
      <c r="E17" s="10"/>
      <c r="F17" s="10"/>
      <c r="G17" s="10">
        <v>3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5.5</v>
      </c>
      <c r="D19" s="11">
        <f t="shared" si="3"/>
        <v>4</v>
      </c>
      <c r="E19" s="11">
        <f t="shared" si="3"/>
        <v>2.5</v>
      </c>
      <c r="F19" s="11">
        <f t="shared" si="3"/>
        <v>2</v>
      </c>
      <c r="G19" s="11">
        <f t="shared" si="3"/>
        <v>3</v>
      </c>
      <c r="H19" s="11">
        <f>SUM(B19:G19)</f>
        <v>17</v>
      </c>
    </row>
    <row r="21" spans="1:8" ht="23.25" x14ac:dyDescent="0.2">
      <c r="A21" s="12" t="str">
        <f>Total!D4</f>
        <v>Desmond</v>
      </c>
      <c r="B21" s="53" t="str">
        <f>$B$3</f>
        <v>Uren</v>
      </c>
      <c r="C21" s="54"/>
      <c r="D21" s="54"/>
      <c r="E21" s="54"/>
      <c r="F21" s="54"/>
      <c r="G21" s="54"/>
      <c r="H21" s="5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55</v>
      </c>
      <c r="B23" s="10"/>
      <c r="C23" s="10">
        <v>2.5</v>
      </c>
      <c r="D23" s="10"/>
      <c r="E23" s="10"/>
      <c r="F23" s="10"/>
      <c r="G23" s="10"/>
      <c r="H23" s="6">
        <f>SUM(B23:G23)</f>
        <v>2.5</v>
      </c>
    </row>
    <row r="24" spans="1:8" x14ac:dyDescent="0.2">
      <c r="A24" s="9" t="s">
        <v>137</v>
      </c>
      <c r="B24" s="10"/>
      <c r="C24" s="10"/>
      <c r="D24" s="10">
        <v>3</v>
      </c>
      <c r="E24" s="10"/>
      <c r="F24" s="10">
        <v>2</v>
      </c>
      <c r="G24" s="10"/>
      <c r="H24" s="6">
        <f t="shared" ref="H24:H27" si="4">SUM(B24:G24)</f>
        <v>5</v>
      </c>
    </row>
    <row r="25" spans="1:8" x14ac:dyDescent="0.2">
      <c r="A25" s="9" t="s">
        <v>138</v>
      </c>
      <c r="B25" s="10"/>
      <c r="C25" s="10"/>
      <c r="D25" s="10"/>
      <c r="E25" s="10"/>
      <c r="F25" s="10">
        <v>3</v>
      </c>
      <c r="G25" s="10"/>
      <c r="H25" s="6">
        <f t="shared" si="4"/>
        <v>3</v>
      </c>
    </row>
    <row r="26" spans="1:8" x14ac:dyDescent="0.2">
      <c r="A26" s="9" t="s">
        <v>139</v>
      </c>
      <c r="B26" s="10"/>
      <c r="C26" s="10"/>
      <c r="D26" s="10"/>
      <c r="E26" s="10">
        <v>2</v>
      </c>
      <c r="F26" s="10"/>
      <c r="G26" s="10"/>
      <c r="H26" s="6">
        <f t="shared" si="4"/>
        <v>2</v>
      </c>
    </row>
    <row r="27" spans="1:8" x14ac:dyDescent="0.2">
      <c r="A27" s="9" t="s">
        <v>140</v>
      </c>
      <c r="B27" s="10"/>
      <c r="C27" s="10"/>
      <c r="D27" s="10"/>
      <c r="E27" s="10"/>
      <c r="F27" s="10"/>
      <c r="G27" s="10">
        <v>1</v>
      </c>
      <c r="H27" s="6">
        <f t="shared" si="4"/>
        <v>1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2.5</v>
      </c>
      <c r="D28" s="11">
        <f t="shared" si="5"/>
        <v>3</v>
      </c>
      <c r="E28" s="11">
        <f t="shared" si="5"/>
        <v>2</v>
      </c>
      <c r="F28" s="11">
        <f t="shared" si="5"/>
        <v>5</v>
      </c>
      <c r="G28" s="11">
        <f t="shared" si="5"/>
        <v>1</v>
      </c>
      <c r="H28" s="11">
        <f>SUM(B28:G28)</f>
        <v>13.5</v>
      </c>
    </row>
    <row r="30" spans="1:8" ht="23.25" x14ac:dyDescent="0.2">
      <c r="A30" s="12" t="str">
        <f>Total!D5</f>
        <v>Georgi</v>
      </c>
      <c r="B30" s="53" t="str">
        <f>$B$3</f>
        <v>Uren</v>
      </c>
      <c r="C30" s="54"/>
      <c r="D30" s="54"/>
      <c r="E30" s="54"/>
      <c r="F30" s="54"/>
      <c r="G30" s="54"/>
      <c r="H30" s="5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146</v>
      </c>
      <c r="B32" s="10"/>
      <c r="C32" s="10">
        <v>2.5</v>
      </c>
      <c r="D32" s="10"/>
      <c r="E32" s="10">
        <v>2.5</v>
      </c>
      <c r="F32" s="10"/>
      <c r="G32" s="10"/>
      <c r="H32" s="6">
        <f>SUM(B32:G32)</f>
        <v>5</v>
      </c>
    </row>
    <row r="33" spans="1:8" ht="15" x14ac:dyDescent="0.25">
      <c r="A33" t="s">
        <v>147</v>
      </c>
      <c r="B33" s="10"/>
      <c r="C33" s="10"/>
      <c r="D33" s="10">
        <v>3</v>
      </c>
      <c r="E33" s="10"/>
      <c r="F33" s="10"/>
      <c r="G33" s="10"/>
      <c r="H33" s="6">
        <f t="shared" ref="H33:H36" si="6">SUM(B33:G33)</f>
        <v>3</v>
      </c>
    </row>
    <row r="34" spans="1:8" ht="15" x14ac:dyDescent="0.25">
      <c r="A34" t="s">
        <v>148</v>
      </c>
      <c r="B34" s="10"/>
      <c r="C34" s="10"/>
      <c r="D34" s="10">
        <v>1</v>
      </c>
      <c r="E34" s="10"/>
      <c r="F34" s="10"/>
      <c r="G34" s="10"/>
      <c r="H34" s="6">
        <f t="shared" si="6"/>
        <v>1</v>
      </c>
    </row>
    <row r="35" spans="1:8" x14ac:dyDescent="0.2">
      <c r="A35" s="9" t="s">
        <v>149</v>
      </c>
      <c r="B35" s="10"/>
      <c r="C35" s="10"/>
      <c r="D35" s="10"/>
      <c r="E35" s="10">
        <v>1</v>
      </c>
      <c r="F35" s="10"/>
      <c r="G35" s="10"/>
      <c r="H35" s="6">
        <f t="shared" si="6"/>
        <v>1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4</v>
      </c>
      <c r="E37" s="11">
        <f t="shared" si="7"/>
        <v>3.5</v>
      </c>
      <c r="F37" s="11">
        <f t="shared" si="7"/>
        <v>0</v>
      </c>
      <c r="G37" s="11">
        <f t="shared" si="7"/>
        <v>0</v>
      </c>
      <c r="H37" s="11">
        <f>SUM(B37:G37)</f>
        <v>10</v>
      </c>
    </row>
    <row r="39" spans="1:8" ht="23.25" x14ac:dyDescent="0.2">
      <c r="A39" s="12" t="str">
        <f>Total!D6</f>
        <v>Marcelo</v>
      </c>
      <c r="B39" s="53" t="str">
        <f>$B$3</f>
        <v>Uren</v>
      </c>
      <c r="C39" s="54"/>
      <c r="D39" s="54"/>
      <c r="E39" s="54"/>
      <c r="F39" s="54"/>
      <c r="G39" s="54"/>
      <c r="H39" s="5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Pablo</v>
      </c>
      <c r="B48" s="53" t="str">
        <f>$B$3</f>
        <v>Uren</v>
      </c>
      <c r="C48" s="54"/>
      <c r="D48" s="54"/>
      <c r="E48" s="54"/>
      <c r="F48" s="54"/>
      <c r="G48" s="54"/>
      <c r="H48" s="5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 t="s">
        <v>152</v>
      </c>
      <c r="B51" s="10"/>
      <c r="C51" s="10"/>
      <c r="D51" s="10">
        <v>2</v>
      </c>
      <c r="E51" s="10"/>
      <c r="F51" s="10"/>
      <c r="G51" s="10">
        <v>2</v>
      </c>
      <c r="H51" s="6">
        <f t="shared" ref="H51:H54" si="12">SUM(B51:G51)</f>
        <v>4</v>
      </c>
    </row>
    <row r="52" spans="1:8" x14ac:dyDescent="0.2">
      <c r="A52" s="9" t="s">
        <v>146</v>
      </c>
      <c r="B52" s="10"/>
      <c r="C52" s="10">
        <v>2.5</v>
      </c>
      <c r="D52" s="10"/>
      <c r="E52" s="10">
        <v>2.5</v>
      </c>
      <c r="F52" s="10"/>
      <c r="G52" s="10"/>
      <c r="H52" s="6">
        <f>SUM(B52:G52)</f>
        <v>5</v>
      </c>
    </row>
    <row r="53" spans="1:8" x14ac:dyDescent="0.2">
      <c r="A53" s="9" t="s">
        <v>163</v>
      </c>
      <c r="B53" s="10"/>
      <c r="C53" s="10"/>
      <c r="D53" s="10">
        <v>2</v>
      </c>
      <c r="E53" s="10"/>
      <c r="F53" s="10"/>
      <c r="G53" s="10">
        <v>2</v>
      </c>
      <c r="H53" s="6">
        <f t="shared" si="12"/>
        <v>4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2.5</v>
      </c>
      <c r="D55" s="11">
        <f t="shared" si="13"/>
        <v>4</v>
      </c>
      <c r="E55" s="11">
        <f t="shared" si="13"/>
        <v>2.5</v>
      </c>
      <c r="F55" s="11">
        <f t="shared" si="13"/>
        <v>0</v>
      </c>
      <c r="G55" s="11">
        <f t="shared" si="13"/>
        <v>4</v>
      </c>
      <c r="H55" s="11">
        <f>SUM(B55:G55)</f>
        <v>13</v>
      </c>
    </row>
    <row r="57" spans="1:8" ht="23.25" x14ac:dyDescent="0.2">
      <c r="A57" s="12" t="str">
        <f>Total!D8</f>
        <v>Brice</v>
      </c>
      <c r="B57" s="53" t="str">
        <f>$B$3</f>
        <v>Uren</v>
      </c>
      <c r="C57" s="54"/>
      <c r="D57" s="54"/>
      <c r="E57" s="54"/>
      <c r="F57" s="54"/>
      <c r="G57" s="54"/>
      <c r="H57" s="5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55</v>
      </c>
      <c r="B60" s="10"/>
      <c r="C60" s="10">
        <v>2.5</v>
      </c>
      <c r="D60" s="10"/>
      <c r="E60" s="10">
        <v>2.5</v>
      </c>
      <c r="F60" s="10"/>
      <c r="G60" s="10"/>
      <c r="H60" s="6">
        <f t="shared" ref="H60:H63" si="15">SUM(B60:G60)</f>
        <v>5</v>
      </c>
    </row>
    <row r="61" spans="1:8" x14ac:dyDescent="0.2">
      <c r="A61" s="9" t="s">
        <v>165</v>
      </c>
      <c r="B61" s="10">
        <v>3</v>
      </c>
      <c r="C61" s="10"/>
      <c r="D61" s="10">
        <v>3</v>
      </c>
      <c r="E61" s="10"/>
      <c r="F61" s="10"/>
      <c r="G61" s="10"/>
      <c r="H61" s="6">
        <f t="shared" si="15"/>
        <v>6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3</v>
      </c>
      <c r="C64" s="11">
        <f t="shared" si="16"/>
        <v>2.5</v>
      </c>
      <c r="D64" s="11">
        <f t="shared" si="16"/>
        <v>3</v>
      </c>
      <c r="E64" s="11">
        <f t="shared" si="16"/>
        <v>2.5</v>
      </c>
      <c r="F64" s="11">
        <f t="shared" si="16"/>
        <v>0</v>
      </c>
      <c r="G64" s="11">
        <f t="shared" si="16"/>
        <v>0</v>
      </c>
      <c r="H64" s="11">
        <f>SUM(B64:G64)</f>
        <v>11</v>
      </c>
    </row>
    <row r="66" spans="1:8" ht="23.25" x14ac:dyDescent="0.2">
      <c r="A66" s="12" t="str">
        <f>Total!D9</f>
        <v>Student-8</v>
      </c>
      <c r="B66" s="53" t="str">
        <f>$B$3</f>
        <v>Uren</v>
      </c>
      <c r="C66" s="54"/>
      <c r="D66" s="54"/>
      <c r="E66" s="54"/>
      <c r="F66" s="54"/>
      <c r="G66" s="54"/>
      <c r="H66" s="5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Total!D10</f>
        <v>Student-9</v>
      </c>
      <c r="B75" s="53" t="str">
        <f>$B$3</f>
        <v>Uren</v>
      </c>
      <c r="C75" s="54"/>
      <c r="D75" s="54"/>
      <c r="E75" s="54"/>
      <c r="F75" s="54"/>
      <c r="G75" s="54"/>
      <c r="H75" s="5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Total!D11</f>
        <v>Student-10</v>
      </c>
      <c r="B84" s="53" t="str">
        <f>$B$3</f>
        <v>Uren</v>
      </c>
      <c r="C84" s="54"/>
      <c r="D84" s="54"/>
      <c r="E84" s="54"/>
      <c r="F84" s="54"/>
      <c r="G84" s="54"/>
      <c r="H84" s="5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abSelected="1" zoomScaleNormal="100" workbookViewId="0">
      <selection activeCell="C62" sqref="C62"/>
    </sheetView>
  </sheetViews>
  <sheetFormatPr defaultColWidth="8.85546875" defaultRowHeight="14.25" x14ac:dyDescent="0.2"/>
  <cols>
    <col min="1" max="1" width="84.5703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tr">
        <f>'Week (1)'!$B$3</f>
        <v>Hours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154</v>
      </c>
      <c r="B5" s="10"/>
      <c r="C5" s="10">
        <v>2.5</v>
      </c>
      <c r="D5" s="10"/>
      <c r="E5" s="10">
        <v>2.5</v>
      </c>
      <c r="F5" s="10"/>
      <c r="G5" s="10"/>
      <c r="H5" s="6">
        <f>SUM(B5:G5)</f>
        <v>5</v>
      </c>
    </row>
    <row r="6" spans="1:8" x14ac:dyDescent="0.2">
      <c r="A6" s="9" t="s">
        <v>156</v>
      </c>
      <c r="B6" s="10">
        <v>2</v>
      </c>
      <c r="C6" s="10"/>
      <c r="D6" s="10">
        <v>2</v>
      </c>
      <c r="E6" s="10"/>
      <c r="F6" s="10"/>
      <c r="G6" s="10"/>
      <c r="H6" s="6">
        <f t="shared" ref="H6:H9" si="0">SUM(B6:G6)</f>
        <v>4</v>
      </c>
    </row>
    <row r="7" spans="1:8" s="1" customFormat="1" ht="12.75" x14ac:dyDescent="0.2">
      <c r="A7" s="9" t="s">
        <v>157</v>
      </c>
      <c r="B7" s="10"/>
      <c r="C7" s="10">
        <v>2</v>
      </c>
      <c r="D7" s="10"/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158</v>
      </c>
      <c r="B8" s="10">
        <v>1</v>
      </c>
      <c r="C8" s="10">
        <v>1</v>
      </c>
      <c r="D8" s="10">
        <v>2.5</v>
      </c>
      <c r="E8" s="10"/>
      <c r="F8" s="10"/>
      <c r="G8" s="10"/>
      <c r="H8" s="6">
        <f t="shared" si="0"/>
        <v>4.5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3</v>
      </c>
      <c r="C10" s="11">
        <f t="shared" si="1"/>
        <v>5.5</v>
      </c>
      <c r="D10" s="11">
        <f t="shared" si="1"/>
        <v>4.5</v>
      </c>
      <c r="E10" s="11">
        <f t="shared" si="1"/>
        <v>2.5</v>
      </c>
      <c r="F10" s="11">
        <f t="shared" si="1"/>
        <v>0</v>
      </c>
      <c r="G10" s="11">
        <f t="shared" si="1"/>
        <v>0</v>
      </c>
      <c r="H10" s="11">
        <f>SUM(B10:G10)</f>
        <v>15.5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55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141</v>
      </c>
      <c r="B15" s="10"/>
      <c r="C15" s="10"/>
      <c r="D15" s="10"/>
      <c r="E15" s="10"/>
      <c r="F15" s="10">
        <v>2</v>
      </c>
      <c r="G15" s="10"/>
      <c r="H15" s="6">
        <f t="shared" ref="H15:H18" si="2">SUM(B15:G15)</f>
        <v>2</v>
      </c>
    </row>
    <row r="16" spans="1:8" x14ac:dyDescent="0.2">
      <c r="A16" s="9" t="s">
        <v>142</v>
      </c>
      <c r="B16" s="10">
        <v>1</v>
      </c>
      <c r="C16" s="10">
        <v>3</v>
      </c>
      <c r="D16" s="10"/>
      <c r="E16" s="10"/>
      <c r="F16" s="10"/>
      <c r="G16" s="10"/>
      <c r="H16" s="6">
        <f t="shared" si="2"/>
        <v>4</v>
      </c>
    </row>
    <row r="17" spans="1:8" x14ac:dyDescent="0.2">
      <c r="A17" s="9" t="s">
        <v>143</v>
      </c>
      <c r="B17" s="10">
        <v>1</v>
      </c>
      <c r="C17" s="10"/>
      <c r="D17" s="10">
        <v>2</v>
      </c>
      <c r="E17" s="10"/>
      <c r="F17" s="10">
        <v>4</v>
      </c>
      <c r="G17" s="10">
        <v>2</v>
      </c>
      <c r="H17" s="6">
        <f t="shared" si="2"/>
        <v>9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2</v>
      </c>
      <c r="E19" s="11">
        <f t="shared" si="3"/>
        <v>2.5</v>
      </c>
      <c r="F19" s="11">
        <f t="shared" si="3"/>
        <v>6</v>
      </c>
      <c r="G19" s="11">
        <f t="shared" si="3"/>
        <v>2</v>
      </c>
      <c r="H19" s="11">
        <f>SUM(B19:G19)</f>
        <v>20</v>
      </c>
    </row>
    <row r="21" spans="1:8" ht="23.25" x14ac:dyDescent="0.2">
      <c r="A21" s="12" t="str">
        <f>Total!D4</f>
        <v>Desmond</v>
      </c>
      <c r="B21" s="53" t="str">
        <f>$B$3</f>
        <v>Hours</v>
      </c>
      <c r="C21" s="54"/>
      <c r="D21" s="54"/>
      <c r="E21" s="54"/>
      <c r="F21" s="54"/>
      <c r="G21" s="54"/>
      <c r="H21" s="5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 t="s">
        <v>55</v>
      </c>
      <c r="B23" s="10"/>
      <c r="C23" s="10"/>
      <c r="D23" s="10"/>
      <c r="E23" s="10">
        <v>2.5</v>
      </c>
      <c r="F23" s="10"/>
      <c r="G23" s="10"/>
      <c r="H23" s="6">
        <f>SUM(B23:G23)</f>
        <v>2.5</v>
      </c>
    </row>
    <row r="24" spans="1:8" x14ac:dyDescent="0.2">
      <c r="A24" s="9" t="s">
        <v>144</v>
      </c>
      <c r="B24" s="10">
        <v>2</v>
      </c>
      <c r="C24" s="10">
        <v>5</v>
      </c>
      <c r="D24" s="10">
        <v>5</v>
      </c>
      <c r="F24" s="10"/>
      <c r="G24" s="10"/>
      <c r="H24" s="6">
        <f t="shared" ref="H24:H27" si="4">SUM(B24:G24)</f>
        <v>12</v>
      </c>
    </row>
    <row r="25" spans="1:8" x14ac:dyDescent="0.2">
      <c r="A25" s="9" t="s">
        <v>145</v>
      </c>
      <c r="B25" s="10"/>
      <c r="C25" s="10">
        <v>2</v>
      </c>
      <c r="D25" s="10">
        <v>2</v>
      </c>
      <c r="E25" s="10"/>
      <c r="F25" s="10"/>
      <c r="G25" s="10"/>
      <c r="H25" s="6">
        <f t="shared" si="4"/>
        <v>4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2</v>
      </c>
      <c r="C28" s="11">
        <f t="shared" si="5"/>
        <v>7</v>
      </c>
      <c r="D28" s="11">
        <f t="shared" si="5"/>
        <v>7</v>
      </c>
      <c r="E28" s="11">
        <f t="shared" si="5"/>
        <v>2.5</v>
      </c>
      <c r="F28" s="11">
        <f t="shared" si="5"/>
        <v>0</v>
      </c>
      <c r="G28" s="11">
        <f t="shared" si="5"/>
        <v>0</v>
      </c>
      <c r="H28" s="11">
        <f>SUM(B28:G28)</f>
        <v>18.5</v>
      </c>
    </row>
    <row r="30" spans="1:8" ht="23.25" x14ac:dyDescent="0.2">
      <c r="A30" s="12" t="str">
        <f>Total!D5</f>
        <v>Georgi</v>
      </c>
      <c r="B30" s="53" t="str">
        <f>$B$3</f>
        <v>Hours</v>
      </c>
      <c r="C30" s="54"/>
      <c r="D30" s="54"/>
      <c r="E30" s="54"/>
      <c r="F30" s="54"/>
      <c r="G30" s="54"/>
      <c r="H30" s="5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ht="15" x14ac:dyDescent="0.25">
      <c r="A32" t="s">
        <v>146</v>
      </c>
      <c r="B32" s="10"/>
      <c r="C32" s="10">
        <v>2.5</v>
      </c>
      <c r="D32" s="10"/>
      <c r="E32" s="10">
        <v>2.5</v>
      </c>
      <c r="F32" s="10"/>
      <c r="G32" s="10"/>
      <c r="H32" s="6">
        <f>SUM(B32:G32)</f>
        <v>5</v>
      </c>
    </row>
    <row r="33" spans="1:8" ht="25.5" x14ac:dyDescent="0.2">
      <c r="A33" s="9" t="s">
        <v>150</v>
      </c>
      <c r="B33" s="10"/>
      <c r="C33" s="10">
        <v>2</v>
      </c>
      <c r="D33" s="10">
        <v>5</v>
      </c>
      <c r="E33" s="10"/>
      <c r="F33" s="10"/>
      <c r="G33" s="10"/>
      <c r="H33" s="6">
        <f t="shared" ref="H33:H36" si="6">SUM(B33:G33)</f>
        <v>7</v>
      </c>
    </row>
    <row r="34" spans="1:8" x14ac:dyDescent="0.2">
      <c r="A34" s="9" t="s">
        <v>151</v>
      </c>
      <c r="B34" s="10"/>
      <c r="C34" s="10"/>
      <c r="D34" s="10">
        <v>1.5</v>
      </c>
      <c r="E34" s="10">
        <v>1</v>
      </c>
      <c r="F34" s="10"/>
      <c r="G34" s="10"/>
      <c r="H34" s="6">
        <f t="shared" si="6"/>
        <v>2.5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4.5</v>
      </c>
      <c r="D37" s="11">
        <f t="shared" si="7"/>
        <v>6.5</v>
      </c>
      <c r="E37" s="11">
        <f t="shared" si="7"/>
        <v>3.5</v>
      </c>
      <c r="F37" s="11">
        <f t="shared" si="7"/>
        <v>0</v>
      </c>
      <c r="G37" s="11">
        <f t="shared" si="7"/>
        <v>0</v>
      </c>
      <c r="H37" s="11">
        <f>SUM(B37:G37)</f>
        <v>14.5</v>
      </c>
    </row>
    <row r="39" spans="1:8" ht="23.25" x14ac:dyDescent="0.2">
      <c r="A39" s="12" t="str">
        <f>Total!D6</f>
        <v>Marcelo</v>
      </c>
      <c r="B39" s="53" t="str">
        <f>$B$3</f>
        <v>Hours</v>
      </c>
      <c r="C39" s="54"/>
      <c r="D39" s="54"/>
      <c r="E39" s="54"/>
      <c r="F39" s="54"/>
      <c r="G39" s="54"/>
      <c r="H39" s="55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Pablo</v>
      </c>
      <c r="B48" s="53" t="str">
        <f>$B$3</f>
        <v>Hours</v>
      </c>
      <c r="C48" s="54"/>
      <c r="D48" s="54"/>
      <c r="E48" s="54"/>
      <c r="F48" s="54"/>
      <c r="G48" s="54"/>
      <c r="H48" s="5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 t="s">
        <v>153</v>
      </c>
      <c r="B51" s="10"/>
      <c r="C51" s="10"/>
      <c r="D51" s="10">
        <v>3</v>
      </c>
      <c r="E51" s="10"/>
      <c r="F51" s="10"/>
      <c r="G51" s="10">
        <v>3</v>
      </c>
      <c r="H51" s="6">
        <f t="shared" ref="H51:H54" si="12">SUM(B51:G51)</f>
        <v>6</v>
      </c>
    </row>
    <row r="52" spans="1:8" ht="15" x14ac:dyDescent="0.25">
      <c r="A52" t="s">
        <v>146</v>
      </c>
      <c r="B52" s="10"/>
      <c r="C52" s="10">
        <v>2.5</v>
      </c>
      <c r="D52" s="10"/>
      <c r="E52" s="10">
        <v>2.5</v>
      </c>
      <c r="F52" s="10"/>
      <c r="G52" s="10"/>
      <c r="H52" s="6">
        <f>SUM(B52:G52)</f>
        <v>5</v>
      </c>
    </row>
    <row r="53" spans="1:8" x14ac:dyDescent="0.2">
      <c r="A53" s="9" t="s">
        <v>155</v>
      </c>
      <c r="B53" s="10"/>
      <c r="C53" s="10"/>
      <c r="D53" s="10"/>
      <c r="E53" s="10"/>
      <c r="F53" s="10"/>
      <c r="G53" s="10">
        <v>1.5</v>
      </c>
      <c r="H53" s="6">
        <f t="shared" si="12"/>
        <v>1.5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2.5</v>
      </c>
      <c r="D55" s="11">
        <f t="shared" si="13"/>
        <v>3</v>
      </c>
      <c r="E55" s="11">
        <f t="shared" si="13"/>
        <v>2.5</v>
      </c>
      <c r="F55" s="11">
        <f t="shared" si="13"/>
        <v>0</v>
      </c>
      <c r="G55" s="11">
        <f t="shared" si="13"/>
        <v>4.5</v>
      </c>
      <c r="H55" s="11">
        <f>SUM(B55:G55)</f>
        <v>12.5</v>
      </c>
    </row>
    <row r="57" spans="1:8" ht="23.25" x14ac:dyDescent="0.2">
      <c r="A57" s="12" t="str">
        <f>Total!D8</f>
        <v>Brice</v>
      </c>
      <c r="B57" s="53" t="str">
        <f>$B$3</f>
        <v>Hours</v>
      </c>
      <c r="C57" s="54"/>
      <c r="D57" s="54"/>
      <c r="E57" s="54"/>
      <c r="F57" s="54"/>
      <c r="G57" s="54"/>
      <c r="H57" s="5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55</v>
      </c>
      <c r="B60" s="10"/>
      <c r="C60" s="10">
        <v>2.5</v>
      </c>
      <c r="D60" s="10"/>
      <c r="E60" s="10">
        <v>2.5</v>
      </c>
      <c r="F60" s="10"/>
      <c r="G60" s="10"/>
      <c r="H60" s="6">
        <f t="shared" ref="H60:H63" si="15">SUM(B60:G60)</f>
        <v>5</v>
      </c>
    </row>
    <row r="61" spans="1:8" x14ac:dyDescent="0.2">
      <c r="A61" s="9" t="s">
        <v>164</v>
      </c>
      <c r="B61" s="10"/>
      <c r="C61" s="10">
        <v>1.25</v>
      </c>
      <c r="D61" s="10">
        <v>2.5</v>
      </c>
      <c r="E61" s="10"/>
      <c r="F61" s="10"/>
      <c r="G61" s="10"/>
      <c r="H61" s="6">
        <f t="shared" si="15"/>
        <v>3.75</v>
      </c>
    </row>
    <row r="62" spans="1:8" x14ac:dyDescent="0.2">
      <c r="A62" s="9" t="s">
        <v>166</v>
      </c>
      <c r="B62" s="10"/>
      <c r="C62" s="10"/>
      <c r="D62" s="5">
        <v>3</v>
      </c>
      <c r="E62" s="10"/>
      <c r="F62" s="10"/>
      <c r="G62" s="10"/>
      <c r="H62" s="6">
        <f t="shared" si="15"/>
        <v>3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>SUM(C59:C63)</f>
        <v>3.75</v>
      </c>
      <c r="D64" s="11">
        <f t="shared" si="16"/>
        <v>5.5</v>
      </c>
      <c r="E64" s="11">
        <f t="shared" si="16"/>
        <v>2.5</v>
      </c>
      <c r="F64" s="11">
        <f t="shared" si="16"/>
        <v>0</v>
      </c>
      <c r="G64" s="11">
        <f t="shared" si="16"/>
        <v>0</v>
      </c>
      <c r="H64" s="11">
        <f>SUM(B64:G64)</f>
        <v>11.75</v>
      </c>
    </row>
    <row r="66" spans="1:8" ht="23.25" x14ac:dyDescent="0.2">
      <c r="A66" s="12" t="str">
        <f>Total!D9</f>
        <v>Student-8</v>
      </c>
      <c r="B66" s="53" t="str">
        <f>$B$3</f>
        <v>Hours</v>
      </c>
      <c r="C66" s="54"/>
      <c r="D66" s="54"/>
      <c r="E66" s="54"/>
      <c r="F66" s="54"/>
      <c r="G66" s="54"/>
      <c r="H66" s="5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Total!D10</f>
        <v>Student-9</v>
      </c>
      <c r="B75" s="53" t="str">
        <f>$B$3</f>
        <v>Hours</v>
      </c>
      <c r="C75" s="54"/>
      <c r="D75" s="54"/>
      <c r="E75" s="54"/>
      <c r="F75" s="54"/>
      <c r="G75" s="54"/>
      <c r="H75" s="5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Total!D11</f>
        <v>Student-10</v>
      </c>
      <c r="B84" s="53" t="str">
        <f>$B$3</f>
        <v>Hours</v>
      </c>
      <c r="C84" s="54"/>
      <c r="D84" s="54"/>
      <c r="E84" s="54"/>
      <c r="F84" s="54"/>
      <c r="G84" s="54"/>
      <c r="H84" s="5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56" t="str">
        <f>'Week (1)'!$B$1</f>
        <v>Uren TOTAAL</v>
      </c>
      <c r="C1" s="56"/>
      <c r="D1" s="56"/>
      <c r="E1" s="56"/>
      <c r="F1" s="56"/>
      <c r="G1" s="56"/>
      <c r="H1" s="57"/>
    </row>
    <row r="3" spans="1:8" ht="23.25" x14ac:dyDescent="0.2">
      <c r="A3" s="13" t="str">
        <f>Total!D2</f>
        <v xml:space="preserve">Badr </v>
      </c>
      <c r="B3" s="53" t="str">
        <f>'Week (1)'!$B$3</f>
        <v>Hours</v>
      </c>
      <c r="C3" s="54"/>
      <c r="D3" s="54"/>
      <c r="E3" s="54"/>
      <c r="F3" s="54"/>
      <c r="G3" s="54"/>
      <c r="H3" s="5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Frankie</v>
      </c>
      <c r="B12" s="53" t="str">
        <f>$B$3</f>
        <v>Hours</v>
      </c>
      <c r="C12" s="54"/>
      <c r="D12" s="54"/>
      <c r="E12" s="54"/>
      <c r="F12" s="54"/>
      <c r="G12" s="54"/>
      <c r="H12" s="5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Desmond</v>
      </c>
      <c r="B21" s="53" t="str">
        <f>$B$3</f>
        <v>Hours</v>
      </c>
      <c r="C21" s="54"/>
      <c r="D21" s="54"/>
      <c r="E21" s="54"/>
      <c r="F21" s="54"/>
      <c r="G21" s="54"/>
      <c r="H21" s="5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Georgi</v>
      </c>
      <c r="B30" s="53" t="str">
        <f>$B$3</f>
        <v>Hours</v>
      </c>
      <c r="C30" s="54"/>
      <c r="D30" s="54"/>
      <c r="E30" s="54"/>
      <c r="F30" s="54"/>
      <c r="G30" s="54"/>
      <c r="H30" s="5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Marcelo</v>
      </c>
      <c r="B39" s="53" t="str">
        <f>$B$3</f>
        <v>Hours</v>
      </c>
      <c r="C39" s="54"/>
      <c r="D39" s="54"/>
      <c r="E39" s="54"/>
      <c r="F39" s="54"/>
      <c r="G39" s="54"/>
      <c r="H39" s="5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50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Pablo</v>
      </c>
      <c r="B48" s="53" t="str">
        <f>$B$3</f>
        <v>Hours</v>
      </c>
      <c r="C48" s="54"/>
      <c r="D48" s="54"/>
      <c r="E48" s="54"/>
      <c r="F48" s="54"/>
      <c r="G48" s="54"/>
      <c r="H48" s="5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50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Brice</v>
      </c>
      <c r="B57" s="53" t="str">
        <f>$B$3</f>
        <v>Hours</v>
      </c>
      <c r="C57" s="54"/>
      <c r="D57" s="54"/>
      <c r="E57" s="54"/>
      <c r="F57" s="54"/>
      <c r="G57" s="54"/>
      <c r="H57" s="5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50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Total!D9</f>
        <v>Student-8</v>
      </c>
      <c r="B66" s="53" t="str">
        <f>$B$3</f>
        <v>Hours</v>
      </c>
      <c r="C66" s="54"/>
      <c r="D66" s="54"/>
      <c r="E66" s="54"/>
      <c r="F66" s="54"/>
      <c r="G66" s="54"/>
      <c r="H66" s="5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50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Total!D10</f>
        <v>Student-9</v>
      </c>
      <c r="B75" s="53" t="str">
        <f>$B$3</f>
        <v>Hours</v>
      </c>
      <c r="C75" s="54"/>
      <c r="D75" s="54"/>
      <c r="E75" s="54"/>
      <c r="F75" s="54"/>
      <c r="G75" s="54"/>
      <c r="H75" s="5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50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Total!D11</f>
        <v>Student-10</v>
      </c>
      <c r="B84" s="53" t="str">
        <f>$B$3</f>
        <v>Hours</v>
      </c>
      <c r="C84" s="54"/>
      <c r="D84" s="54"/>
      <c r="E84" s="54"/>
      <c r="F84" s="54"/>
      <c r="G84" s="54"/>
      <c r="H84" s="5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50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45f6ce90-ba85-4ef2-b43f-c64448cd95eb"/>
    <ds:schemaRef ds:uri="6c73e52c-07d4-4617-ab67-464747257e8d"/>
    <ds:schemaRef ds:uri="ab37b2fe-4f81-426e-b942-40459dbac68c"/>
    <ds:schemaRef ds:uri="http://schemas.openxmlformats.org/package/2006/metadata/core-properties"/>
    <ds:schemaRef ds:uri="c7549584-aa9c-449c-abfe-2ca02f3a718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Badr Belarbi</cp:lastModifiedBy>
  <cp:revision/>
  <dcterms:created xsi:type="dcterms:W3CDTF">2013-05-15T07:02:38Z</dcterms:created>
  <dcterms:modified xsi:type="dcterms:W3CDTF">2024-01-14T23:22:22Z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