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072027C2-A75B-4DDC-B02A-6F65A2BEE28B}" xr6:coauthVersionLast="47" xr6:coauthVersionMax="47" xr10:uidLastSave="{00000000-0000-0000-0000-000000000000}"/>
  <bookViews>
    <workbookView xWindow="-28920" yWindow="-120" windowWidth="27720" windowHeight="16440" xr2:uid="{00000000-000D-0000-FFFF-FFFF00000000}"/>
  </bookViews>
  <sheets>
    <sheet name="SKF-Work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Z3" i="2"/>
  <c r="Z4" i="2"/>
  <c r="Z5" i="2"/>
  <c r="Z6" i="2"/>
  <c r="Z7" i="2"/>
  <c r="Z8" i="2"/>
  <c r="Z9" i="2"/>
  <c r="Z12" i="2"/>
  <c r="Z11" i="2"/>
  <c r="Z10" i="2"/>
  <c r="Z13" i="2"/>
  <c r="Z14" i="2"/>
  <c r="Z15" i="2"/>
  <c r="Z16" i="2"/>
  <c r="Z17" i="2"/>
  <c r="Z18" i="2"/>
  <c r="Z19" i="2"/>
  <c r="Z20" i="2"/>
  <c r="Z29" i="2"/>
  <c r="Z21" i="2"/>
  <c r="Z27" i="2"/>
  <c r="Z28" i="2"/>
  <c r="Z25" i="2"/>
  <c r="Z24" i="2"/>
  <c r="Z22" i="2"/>
  <c r="Z23" i="2"/>
  <c r="Z26" i="2"/>
  <c r="Z36" i="2"/>
  <c r="Z33" i="2"/>
  <c r="Z34" i="2"/>
  <c r="Z35" i="2"/>
  <c r="Z30" i="2"/>
  <c r="Z32" i="2"/>
  <c r="Z31" i="2"/>
  <c r="Z37" i="2"/>
  <c r="Z38" i="2"/>
  <c r="Z39" i="2"/>
  <c r="Z40" i="2"/>
  <c r="Z41" i="2"/>
  <c r="Z42" i="2"/>
  <c r="Z43" i="2"/>
  <c r="Z44" i="2"/>
  <c r="Z45" i="2"/>
  <c r="Z46" i="2"/>
  <c r="Z48" i="2"/>
  <c r="Z47" i="2"/>
  <c r="Z49" i="2"/>
  <c r="AD49" i="2" s="1"/>
  <c r="Z50" i="2"/>
  <c r="AD50" i="2" s="1"/>
  <c r="Z51" i="2"/>
  <c r="Z52" i="2"/>
  <c r="Z53" i="2"/>
  <c r="Z54" i="2"/>
  <c r="Z55" i="2"/>
  <c r="Z57" i="2"/>
  <c r="Z58" i="2"/>
  <c r="Z59" i="2"/>
  <c r="Z61" i="2"/>
  <c r="Z60" i="2"/>
  <c r="Z62" i="2"/>
  <c r="Z63" i="2"/>
  <c r="Z64" i="2"/>
  <c r="Z65" i="2"/>
  <c r="Z66" i="2"/>
  <c r="Z67" i="2"/>
  <c r="Z68" i="2"/>
  <c r="Z69" i="2"/>
  <c r="Z70" i="2"/>
  <c r="Z71" i="2"/>
  <c r="Z56" i="2"/>
  <c r="Z72" i="2"/>
  <c r="Z78" i="2"/>
  <c r="Z79" i="2"/>
  <c r="Z80" i="2"/>
  <c r="Z76" i="2"/>
  <c r="Z77" i="2"/>
  <c r="Z73" i="2"/>
  <c r="Z74" i="2"/>
  <c r="Z75" i="2"/>
  <c r="Z81" i="2"/>
  <c r="AD81" i="2" s="1"/>
  <c r="Z82" i="2"/>
  <c r="AD82" i="2" s="1"/>
  <c r="Z83" i="2"/>
  <c r="Z84" i="2"/>
  <c r="Z85" i="2"/>
  <c r="Z86" i="2"/>
  <c r="Z87" i="2"/>
  <c r="Z88" i="2"/>
  <c r="Z89" i="2"/>
  <c r="Z90" i="2"/>
  <c r="Z91" i="2"/>
  <c r="Z92" i="2"/>
  <c r="Z93" i="2"/>
  <c r="Z106" i="2"/>
  <c r="Z97" i="2"/>
  <c r="Z110" i="2"/>
  <c r="Z109" i="2"/>
  <c r="Z101" i="2"/>
  <c r="Z102" i="2"/>
  <c r="Z100" i="2"/>
  <c r="Z107" i="2"/>
  <c r="Z108" i="2"/>
  <c r="Z111" i="2"/>
  <c r="Z96" i="2"/>
  <c r="Z105" i="2"/>
  <c r="Z103" i="2"/>
  <c r="Z104" i="2"/>
  <c r="Z98" i="2"/>
  <c r="Z95" i="2"/>
  <c r="Z99" i="2"/>
  <c r="Z94" i="2"/>
  <c r="Z112" i="2"/>
  <c r="Z113" i="2"/>
  <c r="Z116" i="2"/>
  <c r="Z114" i="2"/>
  <c r="Z115" i="2"/>
  <c r="Z117" i="2"/>
  <c r="AD117" i="2" s="1"/>
  <c r="Z118" i="2"/>
  <c r="AD118" i="2" s="1"/>
  <c r="Z121" i="2"/>
  <c r="Z119" i="2"/>
  <c r="Z120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AD135" i="2" s="1"/>
  <c r="Z136" i="2"/>
  <c r="Z137" i="2"/>
  <c r="Z138" i="2"/>
  <c r="Z139" i="2"/>
  <c r="Z140" i="2"/>
  <c r="Z141" i="2"/>
  <c r="Z142" i="2"/>
  <c r="Z143" i="2"/>
  <c r="Z144" i="2"/>
  <c r="Z145" i="2"/>
  <c r="Z146" i="2"/>
  <c r="AD146" i="2" s="1"/>
  <c r="Z147" i="2"/>
  <c r="Z148" i="2"/>
  <c r="AD148" i="2" s="1"/>
  <c r="Z149" i="2"/>
  <c r="Z150" i="2"/>
  <c r="Z151" i="2"/>
  <c r="AD151" i="2" s="1"/>
  <c r="Z152" i="2"/>
  <c r="Z153" i="2"/>
  <c r="Z154" i="2"/>
  <c r="Z155" i="2"/>
  <c r="Z156" i="2"/>
  <c r="Z157" i="2"/>
  <c r="Z158" i="2"/>
  <c r="Z159" i="2"/>
  <c r="AD159" i="2" s="1"/>
  <c r="Z160" i="2"/>
  <c r="Z161" i="2"/>
  <c r="Z162" i="2"/>
  <c r="Z163" i="2"/>
  <c r="Z164" i="2"/>
  <c r="Z165" i="2"/>
  <c r="Z166" i="2"/>
  <c r="Z167" i="2"/>
  <c r="Z168" i="2"/>
  <c r="Z484" i="2"/>
  <c r="Z180" i="2"/>
  <c r="Z169" i="2"/>
  <c r="Z171" i="2"/>
  <c r="Z179" i="2"/>
  <c r="Z471" i="2"/>
  <c r="Z464" i="2"/>
  <c r="Z465" i="2"/>
  <c r="Z468" i="2"/>
  <c r="Z462" i="2"/>
  <c r="Z456" i="2"/>
  <c r="Z457" i="2"/>
  <c r="Z461" i="2"/>
  <c r="Z455" i="2"/>
  <c r="Z454" i="2"/>
  <c r="Z458" i="2"/>
  <c r="Z459" i="2"/>
  <c r="Z463" i="2"/>
  <c r="Z466" i="2"/>
  <c r="Z467" i="2"/>
  <c r="Z460" i="2"/>
  <c r="Z262" i="2"/>
  <c r="Z257" i="2"/>
  <c r="Z266" i="2"/>
  <c r="Z267" i="2"/>
  <c r="Z255" i="2"/>
  <c r="Z254" i="2"/>
  <c r="Z256" i="2"/>
  <c r="Z260" i="2"/>
  <c r="Z259" i="2"/>
  <c r="Z263" i="2"/>
  <c r="Z261" i="2"/>
  <c r="Z268" i="2"/>
  <c r="Z271" i="2"/>
  <c r="Z272" i="2"/>
  <c r="Z253" i="2"/>
  <c r="Z258" i="2"/>
  <c r="Z264" i="2"/>
  <c r="Z265" i="2"/>
  <c r="Z269" i="2"/>
  <c r="Z270" i="2"/>
  <c r="Z275" i="2"/>
  <c r="Z348" i="2"/>
  <c r="Z397" i="2"/>
  <c r="Z291" i="2"/>
  <c r="Z294" i="2"/>
  <c r="Z296" i="2"/>
  <c r="Z388" i="2"/>
  <c r="Z404" i="2"/>
  <c r="Z403" i="2"/>
  <c r="Z402" i="2"/>
  <c r="Z485" i="2"/>
  <c r="Z401" i="2"/>
  <c r="Z400" i="2"/>
  <c r="Z399" i="2"/>
  <c r="Z398" i="2"/>
  <c r="Z428" i="2"/>
  <c r="Z427" i="2"/>
  <c r="Z426" i="2"/>
  <c r="Z425" i="2"/>
  <c r="Z424" i="2"/>
  <c r="Z423" i="2"/>
  <c r="Z422" i="2"/>
  <c r="Z421" i="2"/>
  <c r="Z420" i="2"/>
  <c r="Z419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1" i="2"/>
  <c r="Z430" i="2"/>
  <c r="Z429" i="2"/>
  <c r="Z486" i="2"/>
  <c r="Z405" i="2"/>
  <c r="Z406" i="2"/>
  <c r="Z407" i="2"/>
  <c r="Z408" i="2"/>
  <c r="Z487" i="2"/>
  <c r="Z488" i="2"/>
  <c r="Z409" i="2"/>
  <c r="Z410" i="2"/>
  <c r="Z411" i="2"/>
  <c r="Z412" i="2"/>
  <c r="Z413" i="2"/>
  <c r="Z414" i="2"/>
  <c r="Z415" i="2"/>
  <c r="Z416" i="2"/>
  <c r="Z489" i="2"/>
  <c r="Z417" i="2"/>
  <c r="Z389" i="2"/>
  <c r="Z390" i="2"/>
  <c r="Z391" i="2"/>
  <c r="Z392" i="2"/>
  <c r="Z393" i="2"/>
  <c r="Z394" i="2"/>
  <c r="Z395" i="2"/>
  <c r="Z396" i="2"/>
  <c r="Z387" i="2"/>
  <c r="Z352" i="2"/>
  <c r="Z353" i="2"/>
  <c r="Z354" i="2"/>
  <c r="Z355" i="2"/>
  <c r="Z356" i="2"/>
  <c r="Z357" i="2"/>
  <c r="Z358" i="2"/>
  <c r="Z359" i="2"/>
  <c r="Z360" i="2"/>
  <c r="Z351" i="2"/>
  <c r="Z380" i="2"/>
  <c r="Z372" i="2"/>
  <c r="Z379" i="2"/>
  <c r="Z378" i="2"/>
  <c r="Z361" i="2"/>
  <c r="Z362" i="2"/>
  <c r="Z363" i="2"/>
  <c r="Z364" i="2"/>
  <c r="Z365" i="2"/>
  <c r="Z366" i="2"/>
  <c r="Z367" i="2"/>
  <c r="Z368" i="2"/>
  <c r="Z369" i="2"/>
  <c r="Z370" i="2"/>
  <c r="Z371" i="2"/>
  <c r="Z373" i="2"/>
  <c r="Z374" i="2"/>
  <c r="Z375" i="2"/>
  <c r="Z376" i="2"/>
  <c r="Z377" i="2"/>
  <c r="Z381" i="2"/>
  <c r="Z382" i="2"/>
  <c r="Z383" i="2"/>
  <c r="Z384" i="2"/>
  <c r="Z385" i="2"/>
  <c r="Z386" i="2"/>
  <c r="Z432" i="2"/>
  <c r="Z200" i="2"/>
  <c r="Z287" i="2"/>
  <c r="Z280" i="2"/>
  <c r="Z279" i="2"/>
  <c r="Z288" i="2"/>
  <c r="Z289" i="2"/>
  <c r="Z290" i="2"/>
  <c r="Z292" i="2"/>
  <c r="Z293" i="2"/>
  <c r="Z278" i="2"/>
  <c r="Z274" i="2"/>
  <c r="Z276" i="2"/>
  <c r="Z277" i="2"/>
  <c r="Z284" i="2"/>
  <c r="Z281" i="2"/>
  <c r="Z282" i="2"/>
  <c r="Z283" i="2"/>
  <c r="Z285" i="2"/>
  <c r="Z286" i="2"/>
  <c r="Z250" i="2"/>
  <c r="Z251" i="2"/>
  <c r="Z252" i="2"/>
  <c r="Z189" i="2"/>
  <c r="Z188" i="2"/>
  <c r="Z193" i="2"/>
  <c r="Z190" i="2"/>
  <c r="Z191" i="2"/>
  <c r="Z192" i="2"/>
  <c r="Z194" i="2"/>
  <c r="Z195" i="2"/>
  <c r="Z196" i="2"/>
  <c r="Z295" i="2"/>
  <c r="Z198" i="2"/>
  <c r="Z201" i="2"/>
  <c r="Z197" i="2"/>
  <c r="Z203" i="2"/>
  <c r="Z204" i="2"/>
  <c r="Z205" i="2"/>
  <c r="Z206" i="2"/>
  <c r="Z202" i="2"/>
  <c r="Z199" i="2"/>
  <c r="Z297" i="2"/>
  <c r="Z244" i="2"/>
  <c r="Z209" i="2"/>
  <c r="Z243" i="2"/>
  <c r="Z246" i="2"/>
  <c r="Z247" i="2"/>
  <c r="Z207" i="2"/>
  <c r="Z245" i="2"/>
  <c r="Z249" i="2"/>
  <c r="Z248" i="2"/>
  <c r="Z208" i="2"/>
  <c r="Z242" i="2"/>
  <c r="Z317" i="2"/>
  <c r="Z316" i="2"/>
  <c r="Z241" i="2"/>
  <c r="Z240" i="2"/>
  <c r="Z182" i="2"/>
  <c r="Z181" i="2"/>
  <c r="Z473" i="2"/>
  <c r="Z477" i="2"/>
  <c r="Z482" i="2"/>
  <c r="Z478" i="2"/>
  <c r="Z476" i="2"/>
  <c r="Z481" i="2"/>
  <c r="Z479" i="2"/>
  <c r="Z474" i="2"/>
  <c r="Z475" i="2"/>
  <c r="Z186" i="2"/>
  <c r="Z183" i="2"/>
  <c r="Z213" i="2"/>
  <c r="Z305" i="2"/>
  <c r="Z227" i="2"/>
  <c r="Z222" i="2"/>
  <c r="Z223" i="2"/>
  <c r="Z214" i="2"/>
  <c r="Z215" i="2"/>
  <c r="Z314" i="2"/>
  <c r="Z239" i="2"/>
  <c r="Z490" i="2"/>
  <c r="Z315" i="2"/>
  <c r="Z300" i="2"/>
  <c r="Z308" i="2"/>
  <c r="Z304" i="2"/>
  <c r="Z306" i="2"/>
  <c r="Z309" i="2"/>
  <c r="Z303" i="2"/>
  <c r="Z307" i="2"/>
  <c r="Z299" i="2"/>
  <c r="Z301" i="2"/>
  <c r="Z302" i="2"/>
  <c r="Z210" i="2"/>
  <c r="Z216" i="2"/>
  <c r="Z220" i="2"/>
  <c r="Z231" i="2"/>
  <c r="Z217" i="2"/>
  <c r="Z235" i="2"/>
  <c r="Z226" i="2"/>
  <c r="Z230" i="2"/>
  <c r="Z234" i="2"/>
  <c r="Z233" i="2"/>
  <c r="Z229" i="2"/>
  <c r="Z238" i="2"/>
  <c r="Z236" i="2"/>
  <c r="Z237" i="2"/>
  <c r="Z298" i="2"/>
  <c r="Z228" i="2"/>
  <c r="Z232" i="2"/>
  <c r="Z311" i="2"/>
  <c r="Z312" i="2"/>
  <c r="Z310" i="2"/>
  <c r="Z313" i="2"/>
  <c r="Z211" i="2"/>
  <c r="Z225" i="2"/>
  <c r="Z221" i="2"/>
  <c r="Z218" i="2"/>
  <c r="Z224" i="2"/>
  <c r="Z219" i="2"/>
  <c r="Z212" i="2"/>
  <c r="Z175" i="2"/>
  <c r="Z178" i="2"/>
  <c r="Z177" i="2"/>
  <c r="Z174" i="2"/>
  <c r="Z176" i="2"/>
  <c r="Z491" i="2"/>
  <c r="Z470" i="2"/>
  <c r="Z469" i="2"/>
  <c r="Z347" i="2"/>
  <c r="Z343" i="2"/>
  <c r="Z346" i="2"/>
  <c r="Z344" i="2"/>
  <c r="Z318" i="2"/>
  <c r="Z319" i="2"/>
  <c r="Z320" i="2"/>
  <c r="Z321" i="2"/>
  <c r="Z328" i="2"/>
  <c r="Z330" i="2"/>
  <c r="Z331" i="2"/>
  <c r="Z345" i="2"/>
  <c r="Z342" i="2"/>
  <c r="Z329" i="2"/>
  <c r="Z332" i="2"/>
  <c r="Z333" i="2"/>
  <c r="Z334" i="2"/>
  <c r="Z335" i="2"/>
  <c r="Z336" i="2"/>
  <c r="Z338" i="2"/>
  <c r="Z339" i="2"/>
  <c r="Z341" i="2"/>
  <c r="Z324" i="2"/>
  <c r="Z326" i="2"/>
  <c r="Z327" i="2"/>
  <c r="Z337" i="2"/>
  <c r="Z340" i="2"/>
  <c r="Z323" i="2"/>
  <c r="Z325" i="2"/>
  <c r="Z472" i="2"/>
  <c r="Z483" i="2"/>
  <c r="Z349" i="2"/>
  <c r="Z350" i="2"/>
  <c r="Z173" i="2"/>
  <c r="Z492" i="2"/>
  <c r="Z172" i="2"/>
  <c r="Z322" i="2"/>
  <c r="Z273" i="2"/>
  <c r="Z418" i="2"/>
  <c r="Z480" i="2"/>
  <c r="Z170" i="2"/>
  <c r="Z493" i="2"/>
  <c r="Z185" i="2"/>
  <c r="Z184" i="2"/>
  <c r="Z187" i="2"/>
  <c r="Z494" i="2"/>
  <c r="Z495" i="2"/>
  <c r="Z496" i="2"/>
  <c r="AD496" i="2" s="1"/>
  <c r="Z497" i="2"/>
  <c r="Z498" i="2"/>
  <c r="Z499" i="2"/>
  <c r="Z500" i="2"/>
  <c r="Z501" i="2"/>
  <c r="Z507" i="2"/>
  <c r="Z502" i="2"/>
  <c r="Z503" i="2"/>
  <c r="Z504" i="2"/>
  <c r="Z505" i="2"/>
  <c r="Z506" i="2"/>
  <c r="X3" i="2"/>
  <c r="X4" i="2"/>
  <c r="X5" i="2"/>
  <c r="X6" i="2"/>
  <c r="X7" i="2"/>
  <c r="X8" i="2"/>
  <c r="X9" i="2"/>
  <c r="X12" i="2"/>
  <c r="X11" i="2"/>
  <c r="X10" i="2"/>
  <c r="X13" i="2"/>
  <c r="X14" i="2"/>
  <c r="X15" i="2"/>
  <c r="X16" i="2"/>
  <c r="X17" i="2"/>
  <c r="X18" i="2"/>
  <c r="X19" i="2"/>
  <c r="X20" i="2"/>
  <c r="X29" i="2"/>
  <c r="X21" i="2"/>
  <c r="X27" i="2"/>
  <c r="X28" i="2"/>
  <c r="X25" i="2"/>
  <c r="X24" i="2"/>
  <c r="X22" i="2"/>
  <c r="X23" i="2"/>
  <c r="X26" i="2"/>
  <c r="X36" i="2"/>
  <c r="X33" i="2"/>
  <c r="X34" i="2"/>
  <c r="X35" i="2"/>
  <c r="X30" i="2"/>
  <c r="X32" i="2"/>
  <c r="X31" i="2"/>
  <c r="X37" i="2"/>
  <c r="X38" i="2"/>
  <c r="X39" i="2"/>
  <c r="X40" i="2"/>
  <c r="X41" i="2"/>
  <c r="X42" i="2"/>
  <c r="X43" i="2"/>
  <c r="X44" i="2"/>
  <c r="X45" i="2"/>
  <c r="X46" i="2"/>
  <c r="X48" i="2"/>
  <c r="X47" i="2"/>
  <c r="X49" i="2"/>
  <c r="X50" i="2"/>
  <c r="X51" i="2"/>
  <c r="X52" i="2"/>
  <c r="X53" i="2"/>
  <c r="X54" i="2"/>
  <c r="X55" i="2"/>
  <c r="X57" i="2"/>
  <c r="X58" i="2"/>
  <c r="X59" i="2"/>
  <c r="X61" i="2"/>
  <c r="X60" i="2"/>
  <c r="X62" i="2"/>
  <c r="X63" i="2"/>
  <c r="X64" i="2"/>
  <c r="X65" i="2"/>
  <c r="X66" i="2"/>
  <c r="X67" i="2"/>
  <c r="X68" i="2"/>
  <c r="X69" i="2"/>
  <c r="X70" i="2"/>
  <c r="X71" i="2"/>
  <c r="X56" i="2"/>
  <c r="X72" i="2"/>
  <c r="X78" i="2"/>
  <c r="X79" i="2"/>
  <c r="X80" i="2"/>
  <c r="X76" i="2"/>
  <c r="X77" i="2"/>
  <c r="X73" i="2"/>
  <c r="X74" i="2"/>
  <c r="X75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106" i="2"/>
  <c r="X97" i="2"/>
  <c r="X110" i="2"/>
  <c r="X109" i="2"/>
  <c r="X101" i="2"/>
  <c r="X102" i="2"/>
  <c r="X100" i="2"/>
  <c r="X107" i="2"/>
  <c r="X108" i="2"/>
  <c r="X111" i="2"/>
  <c r="X96" i="2"/>
  <c r="X105" i="2"/>
  <c r="X103" i="2"/>
  <c r="X104" i="2"/>
  <c r="X98" i="2"/>
  <c r="X95" i="2"/>
  <c r="X99" i="2"/>
  <c r="X94" i="2"/>
  <c r="X112" i="2"/>
  <c r="X113" i="2"/>
  <c r="X116" i="2"/>
  <c r="X114" i="2"/>
  <c r="X115" i="2"/>
  <c r="X117" i="2"/>
  <c r="X118" i="2"/>
  <c r="X121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7" i="2"/>
  <c r="X149" i="2"/>
  <c r="X150" i="2"/>
  <c r="X152" i="2"/>
  <c r="X153" i="2"/>
  <c r="X154" i="2"/>
  <c r="X155" i="2"/>
  <c r="X156" i="2"/>
  <c r="X157" i="2"/>
  <c r="X158" i="2"/>
  <c r="X160" i="2"/>
  <c r="X161" i="2"/>
  <c r="X162" i="2"/>
  <c r="X163" i="2"/>
  <c r="X164" i="2"/>
  <c r="X165" i="2"/>
  <c r="X166" i="2"/>
  <c r="X167" i="2"/>
  <c r="X168" i="2"/>
  <c r="X484" i="2"/>
  <c r="X180" i="2"/>
  <c r="X169" i="2"/>
  <c r="X171" i="2"/>
  <c r="X179" i="2"/>
  <c r="X471" i="2"/>
  <c r="X464" i="2"/>
  <c r="X465" i="2"/>
  <c r="X468" i="2"/>
  <c r="X462" i="2"/>
  <c r="X456" i="2"/>
  <c r="X457" i="2"/>
  <c r="X461" i="2"/>
  <c r="X455" i="2"/>
  <c r="X454" i="2"/>
  <c r="X458" i="2"/>
  <c r="X459" i="2"/>
  <c r="X463" i="2"/>
  <c r="X466" i="2"/>
  <c r="X467" i="2"/>
  <c r="X460" i="2"/>
  <c r="X262" i="2"/>
  <c r="X257" i="2"/>
  <c r="X266" i="2"/>
  <c r="X267" i="2"/>
  <c r="X255" i="2"/>
  <c r="X254" i="2"/>
  <c r="X256" i="2"/>
  <c r="X260" i="2"/>
  <c r="X259" i="2"/>
  <c r="X263" i="2"/>
  <c r="X261" i="2"/>
  <c r="X268" i="2"/>
  <c r="X271" i="2"/>
  <c r="X272" i="2"/>
  <c r="X253" i="2"/>
  <c r="X258" i="2"/>
  <c r="X264" i="2"/>
  <c r="X265" i="2"/>
  <c r="X269" i="2"/>
  <c r="X270" i="2"/>
  <c r="X275" i="2"/>
  <c r="X348" i="2"/>
  <c r="X397" i="2"/>
  <c r="X291" i="2"/>
  <c r="X294" i="2"/>
  <c r="X296" i="2"/>
  <c r="X388" i="2"/>
  <c r="X404" i="2"/>
  <c r="X403" i="2"/>
  <c r="X402" i="2"/>
  <c r="X485" i="2"/>
  <c r="X401" i="2"/>
  <c r="X400" i="2"/>
  <c r="X399" i="2"/>
  <c r="X398" i="2"/>
  <c r="X428" i="2"/>
  <c r="X427" i="2"/>
  <c r="X426" i="2"/>
  <c r="X425" i="2"/>
  <c r="X424" i="2"/>
  <c r="X423" i="2"/>
  <c r="X422" i="2"/>
  <c r="X421" i="2"/>
  <c r="X420" i="2"/>
  <c r="X419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1" i="2"/>
  <c r="X430" i="2"/>
  <c r="X429" i="2"/>
  <c r="X486" i="2"/>
  <c r="X405" i="2"/>
  <c r="X406" i="2"/>
  <c r="X407" i="2"/>
  <c r="X408" i="2"/>
  <c r="X487" i="2"/>
  <c r="X488" i="2"/>
  <c r="X409" i="2"/>
  <c r="X410" i="2"/>
  <c r="X411" i="2"/>
  <c r="X412" i="2"/>
  <c r="X413" i="2"/>
  <c r="X414" i="2"/>
  <c r="X415" i="2"/>
  <c r="X416" i="2"/>
  <c r="X489" i="2"/>
  <c r="X417" i="2"/>
  <c r="X389" i="2"/>
  <c r="X390" i="2"/>
  <c r="X391" i="2"/>
  <c r="X392" i="2"/>
  <c r="X393" i="2"/>
  <c r="X394" i="2"/>
  <c r="X395" i="2"/>
  <c r="X396" i="2"/>
  <c r="X387" i="2"/>
  <c r="X352" i="2"/>
  <c r="X353" i="2"/>
  <c r="X354" i="2"/>
  <c r="X355" i="2"/>
  <c r="X356" i="2"/>
  <c r="X357" i="2"/>
  <c r="X358" i="2"/>
  <c r="X359" i="2"/>
  <c r="X360" i="2"/>
  <c r="X351" i="2"/>
  <c r="X380" i="2"/>
  <c r="X372" i="2"/>
  <c r="X379" i="2"/>
  <c r="X378" i="2"/>
  <c r="X361" i="2"/>
  <c r="X362" i="2"/>
  <c r="X363" i="2"/>
  <c r="X364" i="2"/>
  <c r="X365" i="2"/>
  <c r="X366" i="2"/>
  <c r="X367" i="2"/>
  <c r="X368" i="2"/>
  <c r="X369" i="2"/>
  <c r="X370" i="2"/>
  <c r="X371" i="2"/>
  <c r="X373" i="2"/>
  <c r="X374" i="2"/>
  <c r="X375" i="2"/>
  <c r="X376" i="2"/>
  <c r="X377" i="2"/>
  <c r="X381" i="2"/>
  <c r="X382" i="2"/>
  <c r="X383" i="2"/>
  <c r="X384" i="2"/>
  <c r="X385" i="2"/>
  <c r="X386" i="2"/>
  <c r="X432" i="2"/>
  <c r="X200" i="2"/>
  <c r="X287" i="2"/>
  <c r="X280" i="2"/>
  <c r="X279" i="2"/>
  <c r="X288" i="2"/>
  <c r="X289" i="2"/>
  <c r="X290" i="2"/>
  <c r="X292" i="2"/>
  <c r="X293" i="2"/>
  <c r="X278" i="2"/>
  <c r="X274" i="2"/>
  <c r="X276" i="2"/>
  <c r="X277" i="2"/>
  <c r="X284" i="2"/>
  <c r="X281" i="2"/>
  <c r="X282" i="2"/>
  <c r="X283" i="2"/>
  <c r="X285" i="2"/>
  <c r="X286" i="2"/>
  <c r="X250" i="2"/>
  <c r="X251" i="2"/>
  <c r="X252" i="2"/>
  <c r="X189" i="2"/>
  <c r="X188" i="2"/>
  <c r="X193" i="2"/>
  <c r="X190" i="2"/>
  <c r="X191" i="2"/>
  <c r="X192" i="2"/>
  <c r="X194" i="2"/>
  <c r="X195" i="2"/>
  <c r="X196" i="2"/>
  <c r="X295" i="2"/>
  <c r="X198" i="2"/>
  <c r="X201" i="2"/>
  <c r="X197" i="2"/>
  <c r="X203" i="2"/>
  <c r="X204" i="2"/>
  <c r="X205" i="2"/>
  <c r="X206" i="2"/>
  <c r="X202" i="2"/>
  <c r="X199" i="2"/>
  <c r="X297" i="2"/>
  <c r="X244" i="2"/>
  <c r="X209" i="2"/>
  <c r="X243" i="2"/>
  <c r="X246" i="2"/>
  <c r="X247" i="2"/>
  <c r="X207" i="2"/>
  <c r="X245" i="2"/>
  <c r="X249" i="2"/>
  <c r="X248" i="2"/>
  <c r="X208" i="2"/>
  <c r="X242" i="2"/>
  <c r="X317" i="2"/>
  <c r="X316" i="2"/>
  <c r="X241" i="2"/>
  <c r="X240" i="2"/>
  <c r="X182" i="2"/>
  <c r="X181" i="2"/>
  <c r="X473" i="2"/>
  <c r="X477" i="2"/>
  <c r="X482" i="2"/>
  <c r="X478" i="2"/>
  <c r="X476" i="2"/>
  <c r="X481" i="2"/>
  <c r="X479" i="2"/>
  <c r="X474" i="2"/>
  <c r="X475" i="2"/>
  <c r="X186" i="2"/>
  <c r="X183" i="2"/>
  <c r="X213" i="2"/>
  <c r="X305" i="2"/>
  <c r="X227" i="2"/>
  <c r="X222" i="2"/>
  <c r="X223" i="2"/>
  <c r="X214" i="2"/>
  <c r="X215" i="2"/>
  <c r="X314" i="2"/>
  <c r="X239" i="2"/>
  <c r="X490" i="2"/>
  <c r="X315" i="2"/>
  <c r="X300" i="2"/>
  <c r="X308" i="2"/>
  <c r="X304" i="2"/>
  <c r="X306" i="2"/>
  <c r="X309" i="2"/>
  <c r="X303" i="2"/>
  <c r="X307" i="2"/>
  <c r="X299" i="2"/>
  <c r="X301" i="2"/>
  <c r="X302" i="2"/>
  <c r="X210" i="2"/>
  <c r="X216" i="2"/>
  <c r="X220" i="2"/>
  <c r="X231" i="2"/>
  <c r="X217" i="2"/>
  <c r="X235" i="2"/>
  <c r="X226" i="2"/>
  <c r="X230" i="2"/>
  <c r="X234" i="2"/>
  <c r="X233" i="2"/>
  <c r="X229" i="2"/>
  <c r="X238" i="2"/>
  <c r="X236" i="2"/>
  <c r="X237" i="2"/>
  <c r="X298" i="2"/>
  <c r="X228" i="2"/>
  <c r="X232" i="2"/>
  <c r="X311" i="2"/>
  <c r="X312" i="2"/>
  <c r="X310" i="2"/>
  <c r="X313" i="2"/>
  <c r="X211" i="2"/>
  <c r="X225" i="2"/>
  <c r="X221" i="2"/>
  <c r="X218" i="2"/>
  <c r="X224" i="2"/>
  <c r="X219" i="2"/>
  <c r="X212" i="2"/>
  <c r="X175" i="2"/>
  <c r="X178" i="2"/>
  <c r="X177" i="2"/>
  <c r="X174" i="2"/>
  <c r="X176" i="2"/>
  <c r="X491" i="2"/>
  <c r="X470" i="2"/>
  <c r="X469" i="2"/>
  <c r="X347" i="2"/>
  <c r="X343" i="2"/>
  <c r="X346" i="2"/>
  <c r="X344" i="2"/>
  <c r="X318" i="2"/>
  <c r="X319" i="2"/>
  <c r="X320" i="2"/>
  <c r="X321" i="2"/>
  <c r="X328" i="2"/>
  <c r="X330" i="2"/>
  <c r="X331" i="2"/>
  <c r="X345" i="2"/>
  <c r="X342" i="2"/>
  <c r="X329" i="2"/>
  <c r="X332" i="2"/>
  <c r="X333" i="2"/>
  <c r="X334" i="2"/>
  <c r="X335" i="2"/>
  <c r="X336" i="2"/>
  <c r="X338" i="2"/>
  <c r="X339" i="2"/>
  <c r="X341" i="2"/>
  <c r="X324" i="2"/>
  <c r="X326" i="2"/>
  <c r="X327" i="2"/>
  <c r="X337" i="2"/>
  <c r="X340" i="2"/>
  <c r="X323" i="2"/>
  <c r="X325" i="2"/>
  <c r="X472" i="2"/>
  <c r="X483" i="2"/>
  <c r="X349" i="2"/>
  <c r="X350" i="2"/>
  <c r="X173" i="2"/>
  <c r="X492" i="2"/>
  <c r="X172" i="2"/>
  <c r="X322" i="2"/>
  <c r="X273" i="2"/>
  <c r="X418" i="2"/>
  <c r="X480" i="2"/>
  <c r="X170" i="2"/>
  <c r="X493" i="2"/>
  <c r="X185" i="2"/>
  <c r="X184" i="2"/>
  <c r="X187" i="2"/>
  <c r="X494" i="2"/>
  <c r="X495" i="2"/>
  <c r="X496" i="2"/>
  <c r="X497" i="2"/>
  <c r="X498" i="2"/>
  <c r="X499" i="2"/>
  <c r="X500" i="2"/>
  <c r="X501" i="2"/>
  <c r="X507" i="2"/>
  <c r="X502" i="2"/>
  <c r="X503" i="2"/>
  <c r="X504" i="2"/>
  <c r="X505" i="2"/>
  <c r="X506" i="2"/>
  <c r="AD149" i="2" l="1"/>
  <c r="AD506" i="2"/>
  <c r="AD502" i="2"/>
  <c r="AE502" i="2" s="1"/>
  <c r="AD499" i="2"/>
  <c r="AD495" i="2"/>
  <c r="AE495" i="2" s="1"/>
  <c r="AD185" i="2"/>
  <c r="AD418" i="2"/>
  <c r="AD492" i="2"/>
  <c r="AD483" i="2"/>
  <c r="AE483" i="2" s="1"/>
  <c r="AD340" i="2"/>
  <c r="AD324" i="2"/>
  <c r="AE324" i="2" s="1"/>
  <c r="AD336" i="2"/>
  <c r="AE336" i="2" s="1"/>
  <c r="AD332" i="2"/>
  <c r="AE332" i="2" s="1"/>
  <c r="AD331" i="2"/>
  <c r="AD320" i="2"/>
  <c r="AE320" i="2" s="1"/>
  <c r="AD346" i="2"/>
  <c r="AD470" i="2"/>
  <c r="AE470" i="2" s="1"/>
  <c r="AD177" i="2"/>
  <c r="AD219" i="2"/>
  <c r="AD225" i="2"/>
  <c r="AD312" i="2"/>
  <c r="AE312" i="2" s="1"/>
  <c r="AD298" i="2"/>
  <c r="AD229" i="2"/>
  <c r="AE229" i="2" s="1"/>
  <c r="AD226" i="2"/>
  <c r="AD220" i="2"/>
  <c r="AE220" i="2" s="1"/>
  <c r="AD301" i="2"/>
  <c r="AD309" i="2"/>
  <c r="AE309" i="2" s="1"/>
  <c r="AD300" i="2"/>
  <c r="AD314" i="2"/>
  <c r="AE314" i="2" s="1"/>
  <c r="AD222" i="2"/>
  <c r="AD183" i="2"/>
  <c r="AD479" i="2"/>
  <c r="AD482" i="2"/>
  <c r="AE482" i="2" s="1"/>
  <c r="AD182" i="2"/>
  <c r="AD317" i="2"/>
  <c r="AE317" i="2" s="1"/>
  <c r="AD249" i="2"/>
  <c r="AE249" i="2" s="1"/>
  <c r="AD246" i="2"/>
  <c r="AE246" i="2" s="1"/>
  <c r="AD297" i="2"/>
  <c r="AD205" i="2"/>
  <c r="AE205" i="2" s="1"/>
  <c r="AD201" i="2"/>
  <c r="AD195" i="2"/>
  <c r="AE195" i="2" s="1"/>
  <c r="AD190" i="2"/>
  <c r="AD252" i="2"/>
  <c r="AD285" i="2"/>
  <c r="AD284" i="2"/>
  <c r="AE284" i="2" s="1"/>
  <c r="AD278" i="2"/>
  <c r="AD289" i="2"/>
  <c r="AE289" i="2" s="1"/>
  <c r="AD287" i="2"/>
  <c r="AE287" i="2" s="1"/>
  <c r="AD385" i="2"/>
  <c r="AE385" i="2" s="1"/>
  <c r="AD381" i="2"/>
  <c r="AD374" i="2"/>
  <c r="AE374" i="2" s="1"/>
  <c r="AD369" i="2"/>
  <c r="AD365" i="2"/>
  <c r="AE365" i="2" s="1"/>
  <c r="AD361" i="2"/>
  <c r="AD380" i="2"/>
  <c r="AD358" i="2"/>
  <c r="AD354" i="2"/>
  <c r="AE354" i="2" s="1"/>
  <c r="AD396" i="2"/>
  <c r="AD392" i="2"/>
  <c r="AE392" i="2" s="1"/>
  <c r="AD417" i="2"/>
  <c r="AD414" i="2"/>
  <c r="AE414" i="2" s="1"/>
  <c r="AD410" i="2"/>
  <c r="AD408" i="2"/>
  <c r="AE408" i="2" s="1"/>
  <c r="AD486" i="2"/>
  <c r="AD433" i="2"/>
  <c r="AE433" i="2" s="1"/>
  <c r="AD437" i="2"/>
  <c r="AD441" i="2"/>
  <c r="AD445" i="2"/>
  <c r="AD449" i="2"/>
  <c r="AE449" i="2" s="1"/>
  <c r="AD453" i="2"/>
  <c r="AD422" i="2"/>
  <c r="AE422" i="2" s="1"/>
  <c r="AD426" i="2"/>
  <c r="AE426" i="2" s="1"/>
  <c r="AD399" i="2"/>
  <c r="AE399" i="2" s="1"/>
  <c r="AD402" i="2"/>
  <c r="AD296" i="2"/>
  <c r="AE296" i="2" s="1"/>
  <c r="AD348" i="2"/>
  <c r="AD265" i="2"/>
  <c r="AE265" i="2" s="1"/>
  <c r="AD272" i="2"/>
  <c r="AD263" i="2"/>
  <c r="AD254" i="2"/>
  <c r="AD257" i="2"/>
  <c r="AE257" i="2" s="1"/>
  <c r="AD466" i="2"/>
  <c r="AD454" i="2"/>
  <c r="AE454" i="2" s="1"/>
  <c r="AD456" i="2"/>
  <c r="AE456" i="2" s="1"/>
  <c r="AD464" i="2"/>
  <c r="AE464" i="2" s="1"/>
  <c r="AD169" i="2"/>
  <c r="AD505" i="2"/>
  <c r="AE505" i="2" s="1"/>
  <c r="AD507" i="2"/>
  <c r="AE507" i="2" s="1"/>
  <c r="AD504" i="2"/>
  <c r="AE504" i="2" s="1"/>
  <c r="AD501" i="2"/>
  <c r="AD503" i="2"/>
  <c r="AE503" i="2" s="1"/>
  <c r="AD497" i="2"/>
  <c r="AE497" i="2" s="1"/>
  <c r="AD498" i="2"/>
  <c r="AE498" i="2" s="1"/>
  <c r="AD187" i="2"/>
  <c r="AE187" i="2" s="1"/>
  <c r="AD170" i="2"/>
  <c r="AE170" i="2" s="1"/>
  <c r="AD322" i="2"/>
  <c r="AE322" i="2" s="1"/>
  <c r="AD350" i="2"/>
  <c r="AE350" i="2" s="1"/>
  <c r="AD325" i="2"/>
  <c r="AD327" i="2"/>
  <c r="AE327" i="2" s="1"/>
  <c r="AD339" i="2"/>
  <c r="AE339" i="2" s="1"/>
  <c r="AD334" i="2"/>
  <c r="AE334" i="2" s="1"/>
  <c r="AD342" i="2"/>
  <c r="AE342" i="2" s="1"/>
  <c r="AD328" i="2"/>
  <c r="AE328" i="2" s="1"/>
  <c r="AD318" i="2"/>
  <c r="AE318" i="2" s="1"/>
  <c r="AD347" i="2"/>
  <c r="AE347" i="2" s="1"/>
  <c r="AD176" i="2"/>
  <c r="AE176" i="2" s="1"/>
  <c r="AD175" i="2"/>
  <c r="AE175" i="2" s="1"/>
  <c r="AD218" i="2"/>
  <c r="AE218" i="2" s="1"/>
  <c r="AD313" i="2"/>
  <c r="AE313" i="2" s="1"/>
  <c r="AD232" i="2"/>
  <c r="AE232" i="2" s="1"/>
  <c r="AD236" i="2"/>
  <c r="AE236" i="2" s="1"/>
  <c r="AD234" i="2"/>
  <c r="AE234" i="2" s="1"/>
  <c r="AD217" i="2"/>
  <c r="AE217" i="2" s="1"/>
  <c r="AD210" i="2"/>
  <c r="AE210" i="2" s="1"/>
  <c r="AD307" i="2"/>
  <c r="AE307" i="2" s="1"/>
  <c r="AD304" i="2"/>
  <c r="AE304" i="2" s="1"/>
  <c r="AD490" i="2"/>
  <c r="AD214" i="2"/>
  <c r="AE214" i="2" s="1"/>
  <c r="AD305" i="2"/>
  <c r="AE305" i="2" s="1"/>
  <c r="AD475" i="2"/>
  <c r="AE475" i="2" s="1"/>
  <c r="AD476" i="2"/>
  <c r="AE476" i="2" s="1"/>
  <c r="AD473" i="2"/>
  <c r="AD241" i="2"/>
  <c r="AE241" i="2" s="1"/>
  <c r="AD208" i="2"/>
  <c r="AE208" i="2" s="1"/>
  <c r="AD207" i="2"/>
  <c r="AE207" i="2" s="1"/>
  <c r="AD209" i="2"/>
  <c r="AD202" i="2"/>
  <c r="AE202" i="2" s="1"/>
  <c r="AD203" i="2"/>
  <c r="AE203" i="2" s="1"/>
  <c r="AD295" i="2"/>
  <c r="AE295" i="2" s="1"/>
  <c r="AD192" i="2"/>
  <c r="AE192" i="2" s="1"/>
  <c r="AD188" i="2"/>
  <c r="AE188" i="2" s="1"/>
  <c r="AD250" i="2"/>
  <c r="AE250" i="2" s="1"/>
  <c r="AD282" i="2"/>
  <c r="AE282" i="2" s="1"/>
  <c r="AD276" i="2"/>
  <c r="AE276" i="2" s="1"/>
  <c r="AD292" i="2"/>
  <c r="AE292" i="2" s="1"/>
  <c r="AD279" i="2"/>
  <c r="AE279" i="2" s="1"/>
  <c r="AD432" i="2"/>
  <c r="AE432" i="2" s="1"/>
  <c r="AD383" i="2"/>
  <c r="AE383" i="2" s="1"/>
  <c r="AD376" i="2"/>
  <c r="AE376" i="2" s="1"/>
  <c r="AD371" i="2"/>
  <c r="AE371" i="2" s="1"/>
  <c r="AD367" i="2"/>
  <c r="AE367" i="2" s="1"/>
  <c r="AD363" i="2"/>
  <c r="AD379" i="2"/>
  <c r="AE379" i="2" s="1"/>
  <c r="AD360" i="2"/>
  <c r="AE360" i="2" s="1"/>
  <c r="AD356" i="2"/>
  <c r="AE356" i="2" s="1"/>
  <c r="AD352" i="2"/>
  <c r="AD394" i="2"/>
  <c r="AE394" i="2" s="1"/>
  <c r="AD390" i="2"/>
  <c r="AE390" i="2" s="1"/>
  <c r="AD416" i="2"/>
  <c r="AE416" i="2" s="1"/>
  <c r="AD412" i="2"/>
  <c r="AD488" i="2"/>
  <c r="AE488" i="2" s="1"/>
  <c r="AD406" i="2"/>
  <c r="AE406" i="2" s="1"/>
  <c r="AD430" i="2"/>
  <c r="AE430" i="2" s="1"/>
  <c r="AD435" i="2"/>
  <c r="AE435" i="2" s="1"/>
  <c r="AD439" i="2"/>
  <c r="AE439" i="2" s="1"/>
  <c r="AD443" i="2"/>
  <c r="AE443" i="2" s="1"/>
  <c r="AD447" i="2"/>
  <c r="AE447" i="2" s="1"/>
  <c r="AD451" i="2"/>
  <c r="AE451" i="2" s="1"/>
  <c r="AD420" i="2"/>
  <c r="AE420" i="2" s="1"/>
  <c r="AD424" i="2"/>
  <c r="AE424" i="2" s="1"/>
  <c r="AD428" i="2"/>
  <c r="AE428" i="2" s="1"/>
  <c r="AD401" i="2"/>
  <c r="AE401" i="2" s="1"/>
  <c r="AD404" i="2"/>
  <c r="AE404" i="2" s="1"/>
  <c r="AD291" i="2"/>
  <c r="AE291" i="2" s="1"/>
  <c r="AD270" i="2"/>
  <c r="AE270" i="2" s="1"/>
  <c r="AD258" i="2"/>
  <c r="AE258" i="2" s="1"/>
  <c r="AD268" i="2"/>
  <c r="AE268" i="2" s="1"/>
  <c r="AD260" i="2"/>
  <c r="AE260" i="2" s="1"/>
  <c r="AD267" i="2"/>
  <c r="AE267" i="2" s="1"/>
  <c r="AD460" i="2"/>
  <c r="AD459" i="2"/>
  <c r="AE459" i="2" s="1"/>
  <c r="AD461" i="2"/>
  <c r="AE461" i="2" s="1"/>
  <c r="AD468" i="2"/>
  <c r="AE468" i="2" s="1"/>
  <c r="AD179" i="2"/>
  <c r="AD484" i="2"/>
  <c r="AE484" i="2" s="1"/>
  <c r="AD165" i="2"/>
  <c r="AE165" i="2" s="1"/>
  <c r="AD161" i="2"/>
  <c r="AD500" i="2"/>
  <c r="AD157" i="2"/>
  <c r="AE157" i="2" s="1"/>
  <c r="AD184" i="2"/>
  <c r="AE184" i="2" s="1"/>
  <c r="AD480" i="2"/>
  <c r="AE480" i="2" s="1"/>
  <c r="AD172" i="2"/>
  <c r="AE172" i="2" s="1"/>
  <c r="AD349" i="2"/>
  <c r="AD323" i="2"/>
  <c r="AE323" i="2" s="1"/>
  <c r="AD326" i="2"/>
  <c r="AE326" i="2" s="1"/>
  <c r="AD338" i="2"/>
  <c r="AE338" i="2" s="1"/>
  <c r="AD333" i="2"/>
  <c r="AE333" i="2" s="1"/>
  <c r="AD345" i="2"/>
  <c r="AE345" i="2" s="1"/>
  <c r="AD321" i="2"/>
  <c r="AE321" i="2" s="1"/>
  <c r="AD344" i="2"/>
  <c r="AE344" i="2" s="1"/>
  <c r="AD469" i="2"/>
  <c r="AE469" i="2" s="1"/>
  <c r="AD174" i="2"/>
  <c r="AE174" i="2" s="1"/>
  <c r="AD212" i="2"/>
  <c r="AE212" i="2" s="1"/>
  <c r="AD221" i="2"/>
  <c r="AE221" i="2" s="1"/>
  <c r="AD310" i="2"/>
  <c r="AE310" i="2" s="1"/>
  <c r="AD228" i="2"/>
  <c r="AE228" i="2" s="1"/>
  <c r="AD238" i="2"/>
  <c r="AE238" i="2" s="1"/>
  <c r="AD230" i="2"/>
  <c r="AE230" i="2" s="1"/>
  <c r="AD231" i="2"/>
  <c r="AE231" i="2" s="1"/>
  <c r="AD302" i="2"/>
  <c r="AE302" i="2" s="1"/>
  <c r="AD303" i="2"/>
  <c r="AE303" i="2" s="1"/>
  <c r="AD308" i="2"/>
  <c r="AE308" i="2" s="1"/>
  <c r="AD239" i="2"/>
  <c r="AE239" i="2" s="1"/>
  <c r="AD223" i="2"/>
  <c r="AE223" i="2" s="1"/>
  <c r="AD213" i="2"/>
  <c r="AD474" i="2"/>
  <c r="AD478" i="2"/>
  <c r="AE478" i="2" s="1"/>
  <c r="AD181" i="2"/>
  <c r="AE181" i="2" s="1"/>
  <c r="AD316" i="2"/>
  <c r="AE316" i="2" s="1"/>
  <c r="AD248" i="2"/>
  <c r="AE248" i="2" s="1"/>
  <c r="AD247" i="2"/>
  <c r="AE247" i="2" s="1"/>
  <c r="AD244" i="2"/>
  <c r="AE244" i="2" s="1"/>
  <c r="AD206" i="2"/>
  <c r="AE206" i="2" s="1"/>
  <c r="AD197" i="2"/>
  <c r="AE197" i="2" s="1"/>
  <c r="AD196" i="2"/>
  <c r="AE196" i="2" s="1"/>
  <c r="AD191" i="2"/>
  <c r="AE191" i="2" s="1"/>
  <c r="AD189" i="2"/>
  <c r="AE189" i="2" s="1"/>
  <c r="AD286" i="2"/>
  <c r="AD281" i="2"/>
  <c r="AE281" i="2" s="1"/>
  <c r="AD274" i="2"/>
  <c r="AE274" i="2" s="1"/>
  <c r="AD290" i="2"/>
  <c r="AE290" i="2" s="1"/>
  <c r="AD280" i="2"/>
  <c r="AE280" i="2" s="1"/>
  <c r="AD386" i="2"/>
  <c r="AE386" i="2" s="1"/>
  <c r="AD382" i="2"/>
  <c r="AE382" i="2" s="1"/>
  <c r="AD375" i="2"/>
  <c r="AE375" i="2" s="1"/>
  <c r="AD370" i="2"/>
  <c r="AE370" i="2" s="1"/>
  <c r="AD366" i="2"/>
  <c r="AE366" i="2" s="1"/>
  <c r="AD362" i="2"/>
  <c r="AE362" i="2" s="1"/>
  <c r="AD372" i="2"/>
  <c r="AE372" i="2" s="1"/>
  <c r="AD359" i="2"/>
  <c r="AE359" i="2" s="1"/>
  <c r="AD355" i="2"/>
  <c r="AE355" i="2" s="1"/>
  <c r="AD387" i="2"/>
  <c r="AE387" i="2" s="1"/>
  <c r="AD393" i="2"/>
  <c r="AE393" i="2" s="1"/>
  <c r="AD389" i="2"/>
  <c r="AE389" i="2" s="1"/>
  <c r="AD415" i="2"/>
  <c r="AE415" i="2" s="1"/>
  <c r="AD411" i="2"/>
  <c r="AE411" i="2" s="1"/>
  <c r="AD487" i="2"/>
  <c r="AE487" i="2" s="1"/>
  <c r="AD405" i="2"/>
  <c r="AE405" i="2" s="1"/>
  <c r="AD431" i="2"/>
  <c r="AE431" i="2" s="1"/>
  <c r="AD436" i="2"/>
  <c r="AE436" i="2" s="1"/>
  <c r="AD440" i="2"/>
  <c r="AE440" i="2" s="1"/>
  <c r="AD444" i="2"/>
  <c r="AD448" i="2"/>
  <c r="AE448" i="2" s="1"/>
  <c r="AD452" i="2"/>
  <c r="AE452" i="2" s="1"/>
  <c r="AD421" i="2"/>
  <c r="AE421" i="2" s="1"/>
  <c r="AD425" i="2"/>
  <c r="AE425" i="2" s="1"/>
  <c r="AD398" i="2"/>
  <c r="AE398" i="2" s="1"/>
  <c r="AD485" i="2"/>
  <c r="AE485" i="2" s="1"/>
  <c r="AD388" i="2"/>
  <c r="AE388" i="2" s="1"/>
  <c r="AD397" i="2"/>
  <c r="AE397" i="2" s="1"/>
  <c r="AD269" i="2"/>
  <c r="AE269" i="2" s="1"/>
  <c r="AD253" i="2"/>
  <c r="AE253" i="2" s="1"/>
  <c r="AD261" i="2"/>
  <c r="AE261" i="2" s="1"/>
  <c r="AD256" i="2"/>
  <c r="AE256" i="2" s="1"/>
  <c r="AD266" i="2"/>
  <c r="AE266" i="2" s="1"/>
  <c r="AD467" i="2"/>
  <c r="AE467" i="2" s="1"/>
  <c r="AD458" i="2"/>
  <c r="AE458" i="2" s="1"/>
  <c r="AD457" i="2"/>
  <c r="AE457" i="2" s="1"/>
  <c r="AD465" i="2"/>
  <c r="AE465" i="2" s="1"/>
  <c r="AD171" i="2"/>
  <c r="AE171" i="2" s="1"/>
  <c r="AD156" i="2"/>
  <c r="AE156" i="2" s="1"/>
  <c r="AD494" i="2"/>
  <c r="AE494" i="2" s="1"/>
  <c r="AD493" i="2"/>
  <c r="AE493" i="2" s="1"/>
  <c r="AD273" i="2"/>
  <c r="AE273" i="2" s="1"/>
  <c r="AD173" i="2"/>
  <c r="AE173" i="2" s="1"/>
  <c r="AD472" i="2"/>
  <c r="AD337" i="2"/>
  <c r="AE337" i="2" s="1"/>
  <c r="AD341" i="2"/>
  <c r="AE341" i="2" s="1"/>
  <c r="AD335" i="2"/>
  <c r="AE335" i="2" s="1"/>
  <c r="AD329" i="2"/>
  <c r="AE329" i="2" s="1"/>
  <c r="AD330" i="2"/>
  <c r="AE330" i="2" s="1"/>
  <c r="AD319" i="2"/>
  <c r="AE319" i="2" s="1"/>
  <c r="AD343" i="2"/>
  <c r="AE343" i="2" s="1"/>
  <c r="AD491" i="2"/>
  <c r="AE491" i="2" s="1"/>
  <c r="AD178" i="2"/>
  <c r="AE178" i="2" s="1"/>
  <c r="AD224" i="2"/>
  <c r="AE224" i="2" s="1"/>
  <c r="AD211" i="2"/>
  <c r="AE211" i="2" s="1"/>
  <c r="AD311" i="2"/>
  <c r="AD237" i="2"/>
  <c r="AE237" i="2" s="1"/>
  <c r="AD233" i="2"/>
  <c r="AE233" i="2" s="1"/>
  <c r="AD235" i="2"/>
  <c r="AE235" i="2" s="1"/>
  <c r="AD216" i="2"/>
  <c r="AE216" i="2" s="1"/>
  <c r="AD299" i="2"/>
  <c r="AE299" i="2" s="1"/>
  <c r="AD306" i="2"/>
  <c r="AE306" i="2" s="1"/>
  <c r="AD315" i="2"/>
  <c r="AE315" i="2" s="1"/>
  <c r="AD215" i="2"/>
  <c r="AE215" i="2" s="1"/>
  <c r="AD227" i="2"/>
  <c r="AE227" i="2" s="1"/>
  <c r="AD186" i="2"/>
  <c r="AE186" i="2" s="1"/>
  <c r="AD481" i="2"/>
  <c r="AE481" i="2" s="1"/>
  <c r="AD477" i="2"/>
  <c r="AE477" i="2" s="1"/>
  <c r="AD240" i="2"/>
  <c r="AE240" i="2" s="1"/>
  <c r="AD242" i="2"/>
  <c r="AE242" i="2" s="1"/>
  <c r="AD245" i="2"/>
  <c r="AE245" i="2" s="1"/>
  <c r="AD243" i="2"/>
  <c r="AE243" i="2" s="1"/>
  <c r="AD199" i="2"/>
  <c r="AE199" i="2" s="1"/>
  <c r="AD204" i="2"/>
  <c r="AE204" i="2" s="1"/>
  <c r="AD198" i="2"/>
  <c r="AE198" i="2" s="1"/>
  <c r="AD194" i="2"/>
  <c r="AE194" i="2" s="1"/>
  <c r="AD193" i="2"/>
  <c r="AE193" i="2" s="1"/>
  <c r="AD251" i="2"/>
  <c r="AE251" i="2" s="1"/>
  <c r="AD283" i="2"/>
  <c r="AE283" i="2" s="1"/>
  <c r="AD277" i="2"/>
  <c r="AD293" i="2"/>
  <c r="AE293" i="2" s="1"/>
  <c r="AD288" i="2"/>
  <c r="AE288" i="2" s="1"/>
  <c r="AD200" i="2"/>
  <c r="AE200" i="2" s="1"/>
  <c r="AD384" i="2"/>
  <c r="AE384" i="2" s="1"/>
  <c r="AD377" i="2"/>
  <c r="AE377" i="2" s="1"/>
  <c r="AD373" i="2"/>
  <c r="AE373" i="2" s="1"/>
  <c r="AD368" i="2"/>
  <c r="AE368" i="2" s="1"/>
  <c r="AD364" i="2"/>
  <c r="AE364" i="2" s="1"/>
  <c r="AD378" i="2"/>
  <c r="AE378" i="2" s="1"/>
  <c r="AD351" i="2"/>
  <c r="AE351" i="2" s="1"/>
  <c r="AD357" i="2"/>
  <c r="AE357" i="2" s="1"/>
  <c r="AD353" i="2"/>
  <c r="AE353" i="2" s="1"/>
  <c r="AD395" i="2"/>
  <c r="AE395" i="2" s="1"/>
  <c r="AD391" i="2"/>
  <c r="AE391" i="2" s="1"/>
  <c r="AD489" i="2"/>
  <c r="AE489" i="2" s="1"/>
  <c r="AD413" i="2"/>
  <c r="AE413" i="2" s="1"/>
  <c r="AD409" i="2"/>
  <c r="AE409" i="2" s="1"/>
  <c r="AD407" i="2"/>
  <c r="AE407" i="2" s="1"/>
  <c r="AD429" i="2"/>
  <c r="AE429" i="2" s="1"/>
  <c r="AD434" i="2"/>
  <c r="AE434" i="2" s="1"/>
  <c r="AD438" i="2"/>
  <c r="AE438" i="2" s="1"/>
  <c r="AD442" i="2"/>
  <c r="AE442" i="2" s="1"/>
  <c r="AD446" i="2"/>
  <c r="AE446" i="2" s="1"/>
  <c r="AD450" i="2"/>
  <c r="AE450" i="2" s="1"/>
  <c r="AD419" i="2"/>
  <c r="AE419" i="2" s="1"/>
  <c r="AD423" i="2"/>
  <c r="AE423" i="2" s="1"/>
  <c r="AD427" i="2"/>
  <c r="AE427" i="2" s="1"/>
  <c r="AD400" i="2"/>
  <c r="AE400" i="2" s="1"/>
  <c r="AD403" i="2"/>
  <c r="AE403" i="2" s="1"/>
  <c r="AD294" i="2"/>
  <c r="AE294" i="2" s="1"/>
  <c r="AD275" i="2"/>
  <c r="AE275" i="2" s="1"/>
  <c r="AD264" i="2"/>
  <c r="AE264" i="2" s="1"/>
  <c r="AD271" i="2"/>
  <c r="AE271" i="2" s="1"/>
  <c r="AD259" i="2"/>
  <c r="AE259" i="2" s="1"/>
  <c r="AD255" i="2"/>
  <c r="AD262" i="2"/>
  <c r="AD463" i="2"/>
  <c r="AE463" i="2" s="1"/>
  <c r="AD455" i="2"/>
  <c r="AE455" i="2" s="1"/>
  <c r="AD462" i="2"/>
  <c r="AE462" i="2" s="1"/>
  <c r="AD471" i="2"/>
  <c r="AE471" i="2" s="1"/>
  <c r="AD180" i="2"/>
  <c r="AE180" i="2" s="1"/>
  <c r="AD168" i="2"/>
  <c r="AE168" i="2" s="1"/>
  <c r="AD164" i="2"/>
  <c r="AE164" i="2" s="1"/>
  <c r="AD160" i="2"/>
  <c r="AE160" i="2" s="1"/>
  <c r="AD167" i="2"/>
  <c r="AE167" i="2" s="1"/>
  <c r="AD163" i="2"/>
  <c r="AE163" i="2" s="1"/>
  <c r="AD155" i="2"/>
  <c r="AE155" i="2" s="1"/>
  <c r="AD143" i="2"/>
  <c r="AE143" i="2" s="1"/>
  <c r="AD139" i="2"/>
  <c r="AE139" i="2" s="1"/>
  <c r="AD131" i="2"/>
  <c r="AE131" i="2" s="1"/>
  <c r="AD127" i="2"/>
  <c r="AE127" i="2" s="1"/>
  <c r="AD123" i="2"/>
  <c r="AE123" i="2" s="1"/>
  <c r="AD121" i="2"/>
  <c r="AE121" i="2" s="1"/>
  <c r="AD114" i="2"/>
  <c r="AE114" i="2" s="1"/>
  <c r="AD94" i="2"/>
  <c r="AE94" i="2" s="1"/>
  <c r="AD104" i="2"/>
  <c r="AE104" i="2" s="1"/>
  <c r="AD111" i="2"/>
  <c r="AE111" i="2" s="1"/>
  <c r="AD102" i="2"/>
  <c r="AE102" i="2" s="1"/>
  <c r="AD97" i="2"/>
  <c r="AE97" i="2" s="1"/>
  <c r="AD91" i="2"/>
  <c r="AE91" i="2" s="1"/>
  <c r="AD87" i="2"/>
  <c r="AE87" i="2" s="1"/>
  <c r="AD83" i="2"/>
  <c r="AE83" i="2" s="1"/>
  <c r="AD166" i="2"/>
  <c r="AE166" i="2" s="1"/>
  <c r="AD162" i="2"/>
  <c r="AE162" i="2" s="1"/>
  <c r="AD158" i="2"/>
  <c r="AE158" i="2" s="1"/>
  <c r="AD154" i="2"/>
  <c r="AE154" i="2" s="1"/>
  <c r="AD147" i="2"/>
  <c r="AE147" i="2" s="1"/>
  <c r="AD153" i="2"/>
  <c r="AE153" i="2" s="1"/>
  <c r="AD145" i="2"/>
  <c r="AE145" i="2" s="1"/>
  <c r="AD141" i="2"/>
  <c r="AE141" i="2" s="1"/>
  <c r="AD137" i="2"/>
  <c r="AE137" i="2" s="1"/>
  <c r="AD152" i="2"/>
  <c r="AE152" i="2" s="1"/>
  <c r="AD144" i="2"/>
  <c r="AE144" i="2" s="1"/>
  <c r="AD140" i="2"/>
  <c r="AE140" i="2" s="1"/>
  <c r="AD136" i="2"/>
  <c r="AE136" i="2" s="1"/>
  <c r="AD150" i="2"/>
  <c r="AE150" i="2" s="1"/>
  <c r="AD142" i="2"/>
  <c r="AE142" i="2" s="1"/>
  <c r="AD138" i="2"/>
  <c r="AE138" i="2" s="1"/>
  <c r="AD133" i="2"/>
  <c r="AE133" i="2" s="1"/>
  <c r="AD129" i="2"/>
  <c r="AE129" i="2" s="1"/>
  <c r="AD125" i="2"/>
  <c r="AE125" i="2" s="1"/>
  <c r="AD120" i="2"/>
  <c r="AE120" i="2" s="1"/>
  <c r="AD113" i="2"/>
  <c r="AE113" i="2" s="1"/>
  <c r="AD132" i="2"/>
  <c r="AE132" i="2" s="1"/>
  <c r="AD128" i="2"/>
  <c r="AE128" i="2" s="1"/>
  <c r="AD124" i="2"/>
  <c r="AE124" i="2" s="1"/>
  <c r="AD119" i="2"/>
  <c r="AE119" i="2" s="1"/>
  <c r="AD134" i="2"/>
  <c r="AE134" i="2" s="1"/>
  <c r="AD130" i="2"/>
  <c r="AE130" i="2" s="1"/>
  <c r="AD126" i="2"/>
  <c r="AE126" i="2" s="1"/>
  <c r="AD122" i="2"/>
  <c r="AE122" i="2" s="1"/>
  <c r="AD115" i="2"/>
  <c r="AE115" i="2" s="1"/>
  <c r="AD112" i="2"/>
  <c r="AE112" i="2" s="1"/>
  <c r="AD116" i="2"/>
  <c r="AE116" i="2" s="1"/>
  <c r="AD95" i="2"/>
  <c r="AE95" i="2" s="1"/>
  <c r="AD105" i="2"/>
  <c r="AE105" i="2" s="1"/>
  <c r="AD107" i="2"/>
  <c r="AE107" i="2" s="1"/>
  <c r="AD109" i="2"/>
  <c r="AE109" i="2" s="1"/>
  <c r="AD93" i="2"/>
  <c r="AE93" i="2" s="1"/>
  <c r="AD89" i="2"/>
  <c r="AE89" i="2" s="1"/>
  <c r="AD85" i="2"/>
  <c r="AE85" i="2" s="1"/>
  <c r="AD98" i="2"/>
  <c r="AE98" i="2" s="1"/>
  <c r="AD96" i="2"/>
  <c r="AE96" i="2" s="1"/>
  <c r="AD100" i="2"/>
  <c r="AE100" i="2" s="1"/>
  <c r="AD110" i="2"/>
  <c r="AE110" i="2" s="1"/>
  <c r="AD92" i="2"/>
  <c r="AE92" i="2" s="1"/>
  <c r="AD88" i="2"/>
  <c r="AE88" i="2" s="1"/>
  <c r="AD99" i="2"/>
  <c r="AE99" i="2" s="1"/>
  <c r="AD103" i="2"/>
  <c r="AE103" i="2" s="1"/>
  <c r="AD108" i="2"/>
  <c r="AE108" i="2" s="1"/>
  <c r="AD101" i="2"/>
  <c r="AE101" i="2" s="1"/>
  <c r="AD106" i="2"/>
  <c r="AE106" i="2" s="1"/>
  <c r="AD90" i="2"/>
  <c r="AE90" i="2" s="1"/>
  <c r="AD86" i="2"/>
  <c r="AE86" i="2" s="1"/>
  <c r="AD84" i="2"/>
  <c r="AE84" i="2" s="1"/>
  <c r="AD74" i="2"/>
  <c r="AE74" i="2" s="1"/>
  <c r="AD80" i="2"/>
  <c r="AE80" i="2" s="1"/>
  <c r="AE81" i="2"/>
  <c r="AD77" i="2"/>
  <c r="AE77" i="2" s="1"/>
  <c r="AD78" i="2"/>
  <c r="AE78" i="2" s="1"/>
  <c r="AD75" i="2"/>
  <c r="AE75" i="2" s="1"/>
  <c r="AD76" i="2"/>
  <c r="AE76" i="2" s="1"/>
  <c r="AD72" i="2"/>
  <c r="AE72" i="2" s="1"/>
  <c r="AD69" i="2"/>
  <c r="AE69" i="2" s="1"/>
  <c r="AD65" i="2"/>
  <c r="AE65" i="2" s="1"/>
  <c r="AD60" i="2"/>
  <c r="AE60" i="2" s="1"/>
  <c r="AD57" i="2"/>
  <c r="AE57" i="2" s="1"/>
  <c r="AD73" i="2"/>
  <c r="AE73" i="2" s="1"/>
  <c r="AD79" i="2"/>
  <c r="AE79" i="2" s="1"/>
  <c r="AD56" i="2"/>
  <c r="AE56" i="2" s="1"/>
  <c r="AD68" i="2"/>
  <c r="AE68" i="2" s="1"/>
  <c r="AD64" i="2"/>
  <c r="AE64" i="2" s="1"/>
  <c r="AD61" i="2"/>
  <c r="AE61" i="2" s="1"/>
  <c r="AD71" i="2"/>
  <c r="AE71" i="2" s="1"/>
  <c r="AD67" i="2"/>
  <c r="AE67" i="2" s="1"/>
  <c r="AD63" i="2"/>
  <c r="AE63" i="2" s="1"/>
  <c r="AD59" i="2"/>
  <c r="AE59" i="2" s="1"/>
  <c r="AD54" i="2"/>
  <c r="AE54" i="2" s="1"/>
  <c r="AD46" i="2"/>
  <c r="AE46" i="2" s="1"/>
  <c r="AD42" i="2"/>
  <c r="AE42" i="2" s="1"/>
  <c r="AD38" i="2"/>
  <c r="AE38" i="2" s="1"/>
  <c r="AD30" i="2"/>
  <c r="AE30" i="2" s="1"/>
  <c r="AD36" i="2"/>
  <c r="AE36" i="2" s="1"/>
  <c r="AD24" i="2"/>
  <c r="AE24" i="2" s="1"/>
  <c r="AD21" i="2"/>
  <c r="AE21" i="2" s="1"/>
  <c r="AD70" i="2"/>
  <c r="AE70" i="2" s="1"/>
  <c r="AD66" i="2"/>
  <c r="AE66" i="2" s="1"/>
  <c r="AD62" i="2"/>
  <c r="AE62" i="2" s="1"/>
  <c r="AD58" i="2"/>
  <c r="AE58" i="2" s="1"/>
  <c r="AD55" i="2"/>
  <c r="AE55" i="2" s="1"/>
  <c r="AD52" i="2"/>
  <c r="AE52" i="2" s="1"/>
  <c r="AD51" i="2"/>
  <c r="AE51" i="2" s="1"/>
  <c r="AD53" i="2"/>
  <c r="AE53" i="2" s="1"/>
  <c r="AD47" i="2"/>
  <c r="AE47" i="2" s="1"/>
  <c r="AD48" i="2"/>
  <c r="AE48" i="2" s="1"/>
  <c r="AD44" i="2"/>
  <c r="AE44" i="2" s="1"/>
  <c r="AD40" i="2"/>
  <c r="AE40" i="2" s="1"/>
  <c r="AD31" i="2"/>
  <c r="AE31" i="2" s="1"/>
  <c r="AD34" i="2"/>
  <c r="AE34" i="2" s="1"/>
  <c r="AD23" i="2"/>
  <c r="AE23" i="2" s="1"/>
  <c r="AD28" i="2"/>
  <c r="AE28" i="2" s="1"/>
  <c r="AD43" i="2"/>
  <c r="AE43" i="2" s="1"/>
  <c r="AD39" i="2"/>
  <c r="AE39" i="2" s="1"/>
  <c r="AD32" i="2"/>
  <c r="AE32" i="2" s="1"/>
  <c r="AD33" i="2"/>
  <c r="AE33" i="2" s="1"/>
  <c r="AD22" i="2"/>
  <c r="AE22" i="2" s="1"/>
  <c r="AD27" i="2"/>
  <c r="AE27" i="2" s="1"/>
  <c r="AD19" i="2"/>
  <c r="AE19" i="2" s="1"/>
  <c r="AD15" i="2"/>
  <c r="AE15" i="2" s="1"/>
  <c r="AD45" i="2"/>
  <c r="AE45" i="2" s="1"/>
  <c r="AD41" i="2"/>
  <c r="AE41" i="2" s="1"/>
  <c r="AD37" i="2"/>
  <c r="AE37" i="2" s="1"/>
  <c r="AD35" i="2"/>
  <c r="AE35" i="2" s="1"/>
  <c r="AD26" i="2"/>
  <c r="AE26" i="2" s="1"/>
  <c r="AD25" i="2"/>
  <c r="AE25" i="2" s="1"/>
  <c r="AD29" i="2"/>
  <c r="AE29" i="2" s="1"/>
  <c r="AD20" i="2"/>
  <c r="AE20" i="2" s="1"/>
  <c r="AD16" i="2"/>
  <c r="AE16" i="2" s="1"/>
  <c r="AD10" i="2"/>
  <c r="AE10" i="2" s="1"/>
  <c r="AD18" i="2"/>
  <c r="AE18" i="2" s="1"/>
  <c r="AD17" i="2"/>
  <c r="AE17" i="2" s="1"/>
  <c r="AD11" i="2"/>
  <c r="AE11" i="2" s="1"/>
  <c r="AD12" i="2"/>
  <c r="AE12" i="2" s="1"/>
  <c r="AD6" i="2"/>
  <c r="AE6" i="2" s="1"/>
  <c r="AD13" i="2"/>
  <c r="AE13" i="2" s="1"/>
  <c r="AD9" i="2"/>
  <c r="AE9" i="2" s="1"/>
  <c r="AD5" i="2"/>
  <c r="AE5" i="2" s="1"/>
  <c r="AD8" i="2"/>
  <c r="AE8" i="2" s="1"/>
  <c r="AD4" i="2"/>
  <c r="AE4" i="2" s="1"/>
  <c r="AE14" i="2"/>
  <c r="AD7" i="2"/>
  <c r="AE7" i="2" s="1"/>
  <c r="AD3" i="2"/>
  <c r="AE3" i="2" s="1"/>
  <c r="AE82" i="2"/>
  <c r="AE262" i="2"/>
  <c r="AE118" i="2"/>
  <c r="AE185" i="2"/>
  <c r="AE340" i="2"/>
  <c r="AE346" i="2"/>
  <c r="AE177" i="2"/>
  <c r="AE298" i="2"/>
  <c r="AE226" i="2"/>
  <c r="AE300" i="2"/>
  <c r="AE222" i="2"/>
  <c r="AE182" i="2"/>
  <c r="AE201" i="2"/>
  <c r="AE190" i="2"/>
  <c r="AE278" i="2"/>
  <c r="AE369" i="2"/>
  <c r="AE361" i="2"/>
  <c r="AE396" i="2"/>
  <c r="AE417" i="2"/>
  <c r="AE486" i="2"/>
  <c r="AE437" i="2"/>
  <c r="AE453" i="2"/>
  <c r="AE348" i="2"/>
  <c r="AE272" i="2"/>
  <c r="AE466" i="2"/>
  <c r="AE501" i="2"/>
  <c r="AE325" i="2"/>
  <c r="AE473" i="2"/>
  <c r="AE352" i="2"/>
  <c r="AE460" i="2"/>
  <c r="AE117" i="2"/>
  <c r="AE499" i="2"/>
  <c r="AE418" i="2"/>
  <c r="AE219" i="2"/>
  <c r="AE183" i="2"/>
  <c r="AE252" i="2"/>
  <c r="AE380" i="2"/>
  <c r="AE441" i="2"/>
  <c r="AE263" i="2"/>
  <c r="AE151" i="2"/>
  <c r="AE349" i="2"/>
  <c r="AE490" i="2"/>
  <c r="AE209" i="2"/>
  <c r="AE412" i="2"/>
  <c r="AE179" i="2"/>
  <c r="AE161" i="2"/>
  <c r="AE149" i="2"/>
  <c r="AE472" i="2"/>
  <c r="AE311" i="2"/>
  <c r="AE277" i="2"/>
  <c r="AE500" i="2"/>
  <c r="AE213" i="2"/>
  <c r="AE331" i="2"/>
  <c r="AE479" i="2"/>
  <c r="AE381" i="2"/>
  <c r="AE445" i="2"/>
  <c r="AE159" i="2"/>
  <c r="AE148" i="2"/>
  <c r="AE506" i="2"/>
  <c r="AE225" i="2"/>
  <c r="AE301" i="2"/>
  <c r="AE297" i="2"/>
  <c r="AE285" i="2"/>
  <c r="AE358" i="2"/>
  <c r="AE410" i="2"/>
  <c r="AE402" i="2"/>
  <c r="AE254" i="2"/>
  <c r="AE169" i="2"/>
  <c r="AE135" i="2"/>
  <c r="AE363" i="2"/>
  <c r="AE49" i="2"/>
  <c r="AE496" i="2"/>
  <c r="AE474" i="2"/>
  <c r="AE286" i="2"/>
  <c r="AE444" i="2"/>
  <c r="AE492" i="2"/>
  <c r="AE255" i="2"/>
  <c r="AE146" i="2"/>
  <c r="AE50" i="2"/>
</calcChain>
</file>

<file path=xl/sharedStrings.xml><?xml version="1.0" encoding="utf-8"?>
<sst xmlns="http://schemas.openxmlformats.org/spreadsheetml/2006/main" count="6223" uniqueCount="2799">
  <si>
    <t>ITEMDESC</t>
  </si>
  <si>
    <t>ecimaText</t>
  </si>
  <si>
    <t>BEZEICHNUNG</t>
  </si>
  <si>
    <t>HERSTELLER Art. Nr.</t>
  </si>
  <si>
    <t>kleinste
VPE</t>
  </si>
  <si>
    <t>per</t>
  </si>
  <si>
    <t>EH</t>
  </si>
  <si>
    <t>MAGNET BAND 25MM X 30M</t>
  </si>
  <si>
    <t xml:space="preserve"> @@ ALTERNATIV: @@ HEIN SELBSTKLEBE MAGNETBAND, 19 MM @@ 10091 @@ MATERIALSTAERKE 1,5 MM, 30 METER/ROLLE</t>
  </si>
  <si>
    <t>PLASTIFORM, FLEXIBLE ZUSCHNEIDBARE MAGNETE, 1,5MM DICK, IN BANDFORM</t>
  </si>
  <si>
    <t>3M</t>
  </si>
  <si>
    <t>5 RG</t>
  </si>
  <si>
    <t>RG</t>
  </si>
  <si>
    <t>ISOLIERBAND SCOTCH SCHWARZ</t>
  </si>
  <si>
    <t xml:space="preserve"> @@ ISOLIERBAND SCOTCH SUPER 33+ @@ SCHWARZ 20M @@ NR.45483/TK</t>
  </si>
  <si>
    <t>ISOLIERBAND SCOTCH 19MM 20M SW SUPER 33+</t>
  </si>
  <si>
    <t>1 ST</t>
  </si>
  <si>
    <t>ST</t>
  </si>
  <si>
    <t>KLETTVERSCHLUSS 25MM</t>
  </si>
  <si>
    <t xml:space="preserve"> @@ 60352D/DT211345152 3M @@ SCOTCHMATE HAKEN/SCHLAUFE</t>
  </si>
  <si>
    <t>SCOTCH HAKEN/SCHLAUFENBAND</t>
  </si>
  <si>
    <t>DT211345152</t>
  </si>
  <si>
    <t>KABEL FLACHBAND 26POL (RUND)</t>
  </si>
  <si>
    <t xml:space="preserve"> @@ MT-RUNDKABEL GESCHIRMT @@ 26-POL. 3659-26 @@ ART.NR.513921 @@ VE=30M @@ 1 STK. ROLLE = 30,5 LFM BESTELLEN 31 LFM</t>
  </si>
  <si>
    <t>RUND/FLACHKABEL MIT ABSCHIRMUNG 26A 30,5 M / ROLLE; 3659/26 SF</t>
  </si>
  <si>
    <t>KLEBEBAND DOPPELSEITIG 25MM</t>
  </si>
  <si>
    <t xml:space="preserve"> @@ 540024-05 @@ SCOTCH-MOUNT 4026</t>
  </si>
  <si>
    <t>SCOTCH DOPPELKLEBEBAND 19MM, 33M, GRAU</t>
  </si>
  <si>
    <t>DT493630198</t>
  </si>
  <si>
    <t>1 RG</t>
  </si>
  <si>
    <t>SPRAY PLASTIK 70            200ML</t>
  </si>
  <si>
    <t xml:space="preserve"> @@ NR.813621-62 @@ LMSU: 73809570</t>
  </si>
  <si>
    <t>SCOTCH ISOLIERLACK KLAR 1601</t>
  </si>
  <si>
    <t>DE999953057</t>
  </si>
  <si>
    <t>6 ST</t>
  </si>
  <si>
    <t>SICHAUTOMAT 3POL 10A +NA</t>
  </si>
  <si>
    <t xml:space="preserve"> @@ SICHERUNGSAUTOMAT K @@ 3-POL. 10A MIT NEUTRALLEITER @@ S203P-K10 NA</t>
  </si>
  <si>
    <t>AUTOMAT K-CHARAKTERISTIK 25KA 10A 3P+NA; S203P-K10NA</t>
  </si>
  <si>
    <t>ABB</t>
  </si>
  <si>
    <t>2CDS283103R0427</t>
  </si>
  <si>
    <t>SICHERUNG TRENNER 160A</t>
  </si>
  <si>
    <t xml:space="preserve"> @@ SICHERUNGSTRENNER 160A 500V @@ LTL 00-3/9  3-POLIG @@ T5999035 @@ JEAN MUELLER</t>
  </si>
  <si>
    <t>NH-SICH.LASTTRENNER 3P/500V XLP 00-6BC (160A)</t>
  </si>
  <si>
    <t>1SEP101890R0002</t>
  </si>
  <si>
    <t>SCHALTER STROMSTOSS 220V 2-POL</t>
  </si>
  <si>
    <t xml:space="preserve"> @@ FERNSCHALTER (STROMSTOSS) 2-POL. @@ 10A 220V @@ F.SCHIENENMONTAGE @@ ABB E252-230 @@ LAGER-NR.76509</t>
  </si>
  <si>
    <t>STROMSTOSS-SCHALTER SPULE 230VAC/110VDC, 16A, 2S; E290-16-20/230</t>
  </si>
  <si>
    <t>2TAZ312000R2012</t>
  </si>
  <si>
    <t>SCHALTER AUS (SICHAUTOMAT)</t>
  </si>
  <si>
    <t xml:space="preserve"> @@ AUSSCHALTER LED GELB 16A 1SE @@ 1070460 ABB    E211X-16-10 @@ ARTNR HST 2CCA703100R0001</t>
  </si>
  <si>
    <t>AUSSCHALTER MIT GELBER LED 230V 16A 1S 250VAC; E211X-16-10</t>
  </si>
  <si>
    <t>2CCA703100R0001</t>
  </si>
  <si>
    <t>PHASENSCHIENE 4P F. OVR (ABB)</t>
  </si>
  <si>
    <t xml:space="preserve"> @@ PS 1/4 2CDL210001R1004 @@ 668826</t>
  </si>
  <si>
    <t>PHASENSCHIENE 4 POLIG FÜR OVR, 10MM²; PS 1/4</t>
  </si>
  <si>
    <t>2CDL210001R1004</t>
  </si>
  <si>
    <t>REDUKTION PG 21/16</t>
  </si>
  <si>
    <t xml:space="preserve"> @@ AGRO REDUKTIONSFLANSCH MS PG21 -PG @@ 3521.16 @@ 2195569 @@ MESSING</t>
  </si>
  <si>
    <t>REDUZIERUNG PG21 - M16 MESSING / VERNICKELT SECHSKANT MIT O-RING</t>
  </si>
  <si>
    <t>AGRO</t>
  </si>
  <si>
    <t>KABVERSCHR PG16-3</t>
  </si>
  <si>
    <t xml:space="preserve"> @@ KABELVERSCHRAUBUNG PG 16 @@ MIT 3 KABELDURCHGAENGEN @@ NR.1310.16.3.060</t>
  </si>
  <si>
    <t>KABELVERSCHRAUBUNG PROGRESS MESSING KURZES GEWINDE PG16</t>
  </si>
  <si>
    <t>1310.16.3.060</t>
  </si>
  <si>
    <t>BLINDVERSCHR PG36 KST.</t>
  </si>
  <si>
    <t xml:space="preserve"> @@ PVC-Blindverschraubung Pg 36</t>
  </si>
  <si>
    <t>VERSCHLUSSSCHR. POLYSTYROL PG3</t>
  </si>
  <si>
    <t>REDUKTION PG 11/9</t>
  </si>
  <si>
    <t xml:space="preserve"> @@ Reduktionsflansch Pg 11/9 @@ Nr.3511.09</t>
  </si>
  <si>
    <t>REDUZIERUNG PG11 - PG9 MESSING / VERNICKELT SECHSKANT MIT O-RING</t>
  </si>
  <si>
    <t>REDUKTION PG 13/9</t>
  </si>
  <si>
    <t xml:space="preserve"> @@ Reduktionsflansch Pg 13/9 @@ Nr.3513.09</t>
  </si>
  <si>
    <t>REDUKTIONSFLANSCH MESSING PG13 - PG 9</t>
  </si>
  <si>
    <t>REDUKTION PG 21/11</t>
  </si>
  <si>
    <t xml:space="preserve"> @@ Reduktionsflansch Pg 21/11 @@ Nr.3521.11</t>
  </si>
  <si>
    <t>REDUKTIONSFLANSCH MS PG21-PG11; 3521,11</t>
  </si>
  <si>
    <t>REDUKTION PG 9/7</t>
  </si>
  <si>
    <t xml:space="preserve"> @@ Reduktionsflansch Pg 9/7 @@ Nr.3509.07</t>
  </si>
  <si>
    <t>REDUKTIONSFLANSCH MESSING PG 9 - PG 7</t>
  </si>
  <si>
    <t>GLIMMLAMPE 220V NR.8346</t>
  </si>
  <si>
    <t xml:space="preserve"> @@ Glimmlampe f.FR-Wippschalter @@ 220V 0,5mA @@ 8346 @@ f.FR-Schalter</t>
  </si>
  <si>
    <t>GLIMMLAMPE 220V 1MA 8346-1</t>
  </si>
  <si>
    <t>BUSCH</t>
  </si>
  <si>
    <t>2CKA001784A0321</t>
  </si>
  <si>
    <t>SI-MODULAR-JACK BUCHSE</t>
  </si>
  <si>
    <t xml:space="preserve"> @@ SI-MODULAR-JACK-BUCHSE 6-POL. @@ B&amp;J 0210</t>
  </si>
  <si>
    <t>MODULAR-JACK-BUCHSE 6-POLIG</t>
  </si>
  <si>
    <t>2CKA000225A0078</t>
  </si>
  <si>
    <t>SI-ZENTRALSCHEIBE F.MOD.JACK 2</t>
  </si>
  <si>
    <t xml:space="preserve"> @@ SI-Zentralscheibe mit Tragring @@ fuer Modula-Jack (2-fach) @@ 2561-02-212</t>
  </si>
  <si>
    <t>SI C-SCHEIBE 2561-02-212</t>
  </si>
  <si>
    <t>2CKA001753A3957</t>
  </si>
  <si>
    <t>SI-ZENTRALSCHEIBE F.MOD.JACK 1</t>
  </si>
  <si>
    <t xml:space="preserve"> @@ SI-Zentralscheibe mit Tragring @@ fuer Modular-Jack (1-fach) @@ 2561-212</t>
  </si>
  <si>
    <t>DURO 2000 SI C-SCHEIBE CWS</t>
  </si>
  <si>
    <t>2CKA001753A3825</t>
  </si>
  <si>
    <t>SI-WIPPENSYMBOL (LICHT)</t>
  </si>
  <si>
    <t xml:space="preserve"> @@ SI-Wippensymbol (Licht) @@ 2525 LI</t>
  </si>
  <si>
    <t>SI SYMBOL 2525 LI</t>
  </si>
  <si>
    <t>2CKA001433A0424</t>
  </si>
  <si>
    <t>SI-ABDECKRAHMEN 3-FACH</t>
  </si>
  <si>
    <t xml:space="preserve"> @@ SI-RAHMEN 3-FACH @@ 2513-212-506</t>
  </si>
  <si>
    <t>SI RAHMEN 3F 2513-212</t>
  </si>
  <si>
    <t>2CKA001725A0563</t>
  </si>
  <si>
    <t>SI-SERIENSCHALTER EINBAU</t>
  </si>
  <si>
    <t xml:space="preserve"> @@ SI-Serienschalter-Einsatz @@ 2000/5 US</t>
  </si>
  <si>
    <t>UP SERIENSCHALTER 2000/5 US</t>
  </si>
  <si>
    <t>2CKA001012A1085</t>
  </si>
  <si>
    <t>SI-SCHALTERWIPPE SERIE</t>
  </si>
  <si>
    <t xml:space="preserve"> @@ SI-Serienschalterwippe @@ 2505-212</t>
  </si>
  <si>
    <t>SI-WIPPE SERIE W/W 2505-212</t>
  </si>
  <si>
    <t>2CKA001731A0264</t>
  </si>
  <si>
    <t>ZENTRALSCHEIBE MIT TRAGRING</t>
  </si>
  <si>
    <t xml:space="preserve"> @@ ZENTRALSCHEIBE MIT TRAGRING @@ ART. NR: 2533-214 @@ BEST.NR: 1724 0-1150</t>
  </si>
  <si>
    <t>REFLEX SI C SCHEIBE 2533-214; 2533-214</t>
  </si>
  <si>
    <t>2CKA001724A1150</t>
  </si>
  <si>
    <t>SI-SCHALTERWIPPE OFFEN</t>
  </si>
  <si>
    <t xml:space="preserve"> @@ SI-Schalterwippe offen 54x54mm @@ 2520-212</t>
  </si>
  <si>
    <t>SI WI OFFEN 2520-212</t>
  </si>
  <si>
    <t>2CKA001731A0314</t>
  </si>
  <si>
    <t>SI-SCHALTERWIPPE</t>
  </si>
  <si>
    <t xml:space="preserve"> @@ SI-FLAECHENWIPPE @@ 2506-212-506</t>
  </si>
  <si>
    <t>SI-WI AUS 1P WECH. 2506-212</t>
  </si>
  <si>
    <t>2CKA001731A0223</t>
  </si>
  <si>
    <t>SI-ABDECKRAHMEN 1-FACH</t>
  </si>
  <si>
    <t xml:space="preserve"> @@ SI-RAHMEN 1-FACH @@ 2511-212-506</t>
  </si>
  <si>
    <t>SI RAHMEN 1F 2511-212</t>
  </si>
  <si>
    <t>2CKA001725A0548</t>
  </si>
  <si>
    <t>SI-ABDECKRAHMEN 2-FACH</t>
  </si>
  <si>
    <t xml:space="preserve"> @@ SI-RAHMEN 2-FACH @@ 2512-212-506</t>
  </si>
  <si>
    <t>SI RAHMEN 2F 2512-212</t>
  </si>
  <si>
    <t>2CKA001725A0555</t>
  </si>
  <si>
    <t>SI-STECKDOSE EINBAU</t>
  </si>
  <si>
    <t xml:space="preserve"> @@ SI-STECKDOSEN-EINSATZ @@ 20 EUC-212-500</t>
  </si>
  <si>
    <t>SI STECKDOSE 20 EUC-212</t>
  </si>
  <si>
    <t>2CKA002011A1318</t>
  </si>
  <si>
    <t>SI-TASTER EINBAU</t>
  </si>
  <si>
    <t xml:space="preserve"> @@ SI-TASTER-EINSATZ @@ 2020 US-500</t>
  </si>
  <si>
    <t>UP TASTER SCHLIESSER; 2020 US</t>
  </si>
  <si>
    <t>2CKA001413A0475</t>
  </si>
  <si>
    <t>SI-WECHSELSCHALTER EINBAU</t>
  </si>
  <si>
    <t xml:space="preserve"> @@ SI-UNIVERSALSCHALTER-EINSATZ @@ 2000/6 US-506</t>
  </si>
  <si>
    <t>UP WECHSELSCHALTER 2000/6 US</t>
  </si>
  <si>
    <t>2CKA001012A1069</t>
  </si>
  <si>
    <t>STECKDOSE FR-SCHUKO 3-FACH (W)</t>
  </si>
  <si>
    <t xml:space="preserve"> @@ FR-Schukosteckdose 3-fach @@ mit Klappdeckel 10A 250V @@ 2300/3 EWS (waagrecht)</t>
  </si>
  <si>
    <t>OCEAN AUFPUTZ STECKDOSE WAAGERECHT 3-FACH MIT KLAPPDECKEL; 2300/3 EW-53</t>
  </si>
  <si>
    <t>2CKA002084A0698</t>
  </si>
  <si>
    <t>STECKDOSE FR-SCHUKO</t>
  </si>
  <si>
    <t xml:space="preserve"> @@ FR-SCHUKOSTECKDOSE 1-FACH @@ MIT KLAPPDECKEL 10A 250V @@ 2300 EWS  2083-0-0731</t>
  </si>
  <si>
    <t>FR-AP STECKDOSE MIT KLAPPDECKEL; 20 EW-53</t>
  </si>
  <si>
    <t>2CKA002083A0817</t>
  </si>
  <si>
    <t>STECKDOSE FR-SCHUKO 2-FACH (W)</t>
  </si>
  <si>
    <t xml:space="preserve"> @@ FR-Schukosteckdose 2-fach @@ mit Klappdeckel 10A 250V @@ 2300/2 EWS (waagrecht)</t>
  </si>
  <si>
    <t>OCEAN AUFPUTZ STECKDOSE WAAGERECHT 2-FACH MIT KLAPPDECKEL; 20/2 EW-53</t>
  </si>
  <si>
    <t>2CKA002084A0699</t>
  </si>
  <si>
    <t>STECKDOSE FR-SCHUKO 2-FACH (S)</t>
  </si>
  <si>
    <t xml:space="preserve"> @@ FR-Schukosteckdose 2-fach @@ mit Klappdeckel 10A 250V @@ 2300-02 EWS (senkrecht)</t>
  </si>
  <si>
    <t>OCEAN AUFPUTZ STECKDOSE SENKRECHT 2-FACH MIT KLAPPDECKEL; 20-02 EW-53</t>
  </si>
  <si>
    <t>2CKA002084A0701</t>
  </si>
  <si>
    <t>SCHALTER FR-AUS/WIPP</t>
  </si>
  <si>
    <t xml:space="preserve"> @@ FR-Wippschalter (Aus-Wechsel) @@ 10A 250V @@ 2601/6 WS</t>
  </si>
  <si>
    <t>AP WECHSELSCHALTER 2601/6 W-53 FR</t>
  </si>
  <si>
    <t>2CKA001085A1603</t>
  </si>
  <si>
    <t>BUSCH-UNIVERSAL SERIEN EINSATZ</t>
  </si>
  <si>
    <t xml:space="preserve"> @@ 6402 U @@ 6401-0-0047</t>
  </si>
  <si>
    <t>UNIVERSAL-SERIENEINSATZ; 6402 U</t>
  </si>
  <si>
    <t>2CKA006401A0047</t>
  </si>
  <si>
    <t>BUSCH-WAECHTER 180 UP SENSOR KOMFORT II</t>
  </si>
  <si>
    <t xml:space="preserve"> @@ BUSCH-WAECHTER 180 UP SENSOR KOMFORT II MIT SELESTLINSE @@ ARTIKELNR.6800-212-104 @@ BESTELLNR.6800-0-2066</t>
  </si>
  <si>
    <t>SI BW SENS. 6800-212-104</t>
  </si>
  <si>
    <t>2CKA006800A2066</t>
  </si>
  <si>
    <t>BUSCH-WAECHTER RELAIS EINSATZ</t>
  </si>
  <si>
    <t xml:space="preserve"> @@ BUSCH-WAECHTER RELAIS EINSATZ @@ ARTIKELNR.6812 U-101 @@ BESTELLNR.6800-0-2011</t>
  </si>
  <si>
    <t>WÄCHTER RELAISEINSATZ 700 W/VA</t>
  </si>
  <si>
    <t>2CKA006800A2011</t>
  </si>
  <si>
    <t>BUSCH-WAECHTER PRAESENZMELDER AP WEISS</t>
  </si>
  <si>
    <t xml:space="preserve"> @@ BUSCHWAECHTER PRAESENZMELDER AP WEISS @@ 6813-101 @@ NR.6800-0-2177</t>
  </si>
  <si>
    <t>WÄCHTER PRÄSENZTECH DUALLINE WEISS; 6813/11-24</t>
  </si>
  <si>
    <t>2CKA006800A2349</t>
  </si>
  <si>
    <t>BUSCH-WAECHTER 220 PROFILINE INKL. FB</t>
  </si>
  <si>
    <t xml:space="preserve"> @@ 6845 AGM-204 @@ 6800-0-2296</t>
  </si>
  <si>
    <t>BUSCH WÄCHTER 220° MIT FB 6847 AGM-204</t>
  </si>
  <si>
    <t>2CKA006800A2528</t>
  </si>
  <si>
    <t>LOETZINN  1.0MM  BLEIFREI</t>
  </si>
  <si>
    <t xml:space="preserve"> @@ LOETDRAHT BLEIFREI 1,0 MM @@ 526-5448</t>
  </si>
  <si>
    <t>ELEKTRONIK LOT BLEIFREI 1,0MM 500G</t>
  </si>
  <si>
    <t>CIMCO</t>
  </si>
  <si>
    <t>SCHRAUBENDREHER-TORX-BO T25H</t>
  </si>
  <si>
    <t xml:space="preserve"> @@ SCHRAUBENDREHER-TORX-BO T25H @@ A.NR.736-210</t>
  </si>
  <si>
    <t>VDE-TORX-SCHRAUBENDREHER T25</t>
  </si>
  <si>
    <t>RELAIS KAMM V23154-CO715-B104 12V 2U</t>
  </si>
  <si>
    <t>CONNEX</t>
  </si>
  <si>
    <t>V23154C715B104</t>
  </si>
  <si>
    <t>5 ST</t>
  </si>
  <si>
    <t>RELAIS KAMM V23154-DO715-F104 12V 2U</t>
  </si>
  <si>
    <t>V23154D715F104</t>
  </si>
  <si>
    <t>10 ST</t>
  </si>
  <si>
    <t>SPRAY BILDSCHIRMREINIGER 250ML</t>
  </si>
  <si>
    <t xml:space="preserve"> @@ ANTI-STATIK REINIGER @@ ELECTROLUBE ASA 250ML @@ 155-8184 @@ LMSU: 73809500</t>
  </si>
  <si>
    <t>ANTISTATIK-SPRAY 200ML</t>
  </si>
  <si>
    <t>CRAMOL</t>
  </si>
  <si>
    <t>C1331411</t>
  </si>
  <si>
    <t>SPRAY KAELTE 75 SUPER 200ML</t>
  </si>
  <si>
    <t xml:space="preserve"> @@ 207-4463 @@ LMSU: 73809540</t>
  </si>
  <si>
    <t>KÄLTE-SPRAY-BR 200ML</t>
  </si>
  <si>
    <t>C1461411</t>
  </si>
  <si>
    <t>SPRAY KONTAKT 60         200ML</t>
  </si>
  <si>
    <t xml:space="preserve"> @@ KONTAKT 60   200ML @@ RS-NR.:823-2668 @@ LMSU: 73809600</t>
  </si>
  <si>
    <t>CONTACTCLEAN-SPRAY 200ML</t>
  </si>
  <si>
    <t>C1011411</t>
  </si>
  <si>
    <t>SPRAY KONTAKT WL         200ML</t>
  </si>
  <si>
    <t xml:space="preserve"> @@ 823-2656 @@ LMSU: 73809630</t>
  </si>
  <si>
    <t>SPRÜHWÄSCHE-SPRAY 400ML</t>
  </si>
  <si>
    <t>C1051611</t>
  </si>
  <si>
    <t>NETZFILTER NR.271822</t>
  </si>
  <si>
    <t xml:space="preserve"> @@ NETZFILTER UND UEBERSPANNUNGSSCHUTZ @@ DPRO 230 F 909240 @@ REGRO 879460</t>
  </si>
  <si>
    <t>DEHNPROTECTOR DPRO 230 F ÜS-ADAPTER</t>
  </si>
  <si>
    <t>DEHN</t>
  </si>
  <si>
    <t>ALU ROHR GALR 16 IEC</t>
  </si>
  <si>
    <t xml:space="preserve"> @@ ALUROHR GALR 16IEC @@ MIT GEWINDE</t>
  </si>
  <si>
    <t>ALU-GEWINDEROHR GRAU; GALR 16</t>
  </si>
  <si>
    <t>DIETZE</t>
  </si>
  <si>
    <t>1 M</t>
  </si>
  <si>
    <t>M</t>
  </si>
  <si>
    <t>ALU ROHR GALR 20 IEC</t>
  </si>
  <si>
    <t xml:space="preserve"> @@ ALUROHR GALR 20IEC @@ MIT GEWINDE</t>
  </si>
  <si>
    <t>ALU-GEWINDEROHR GRAU; GALR 20</t>
  </si>
  <si>
    <t>ALU ROHR GALR 25 IEC</t>
  </si>
  <si>
    <t xml:space="preserve"> @@ ALUROHR GALR 25IEC @@ MIT GEWINDE</t>
  </si>
  <si>
    <t>ALU-GEWINDEROHR GRAU; GALR 25</t>
  </si>
  <si>
    <t>3 M</t>
  </si>
  <si>
    <t>ALU ROHR GALR 40 IEC</t>
  </si>
  <si>
    <t xml:space="preserve"> @@ ALUROHR GALR 40IEC @@ MIT GEWINDE</t>
  </si>
  <si>
    <t>ALU-GEWINDEROHR GRAU; GALR 40</t>
  </si>
  <si>
    <t>ALU ROHR GALR 32 IEC</t>
  </si>
  <si>
    <t xml:space="preserve"> @@ ALUROHR GALR 32IEC @@ MIT GEWINDE</t>
  </si>
  <si>
    <t>ALU-GEWINDEROHR GRAU; GALR 32</t>
  </si>
  <si>
    <t>ALU BOGEN GALB 16 IEC</t>
  </si>
  <si>
    <t xml:space="preserve"> @@ ALUBOGEN GALB 16IEC @@ MIT GEWINDE</t>
  </si>
  <si>
    <t>ALU-STECKBOGEN MIT GEWINDE; GALB 16</t>
  </si>
  <si>
    <t>ALU BOGEN GALB 20 IEC</t>
  </si>
  <si>
    <t xml:space="preserve"> @@ ALUBOGEN GALB 20IEC @@ MIT GEWINDE</t>
  </si>
  <si>
    <t>ALU-STECKBOGEN MIT GEWINDE; GALB 20</t>
  </si>
  <si>
    <t>ALU BOGEN GALB 25 IEC</t>
  </si>
  <si>
    <t xml:space="preserve"> @@ ALUBOGEN GALB 25IEC @@ MIT GEWINDE</t>
  </si>
  <si>
    <t>ALU-STECKBOGEN MIT GEWINDE; GALB 25</t>
  </si>
  <si>
    <t>ALU BOGEN GALB 32 IEC</t>
  </si>
  <si>
    <t xml:space="preserve"> @@ ALUBOGEN GALB 32IEC @@ MIT GEWINDE</t>
  </si>
  <si>
    <t>ALU-STECKBOGEN MIT GEWINDE; GALB 32</t>
  </si>
  <si>
    <t>ALU BOGEN GALB 40 IEC</t>
  </si>
  <si>
    <t xml:space="preserve"> @@ ALUBOGEN GALB 40IEC @@ MIT GEWINDE</t>
  </si>
  <si>
    <t>ALU-STECKBOGEN MIT GEWINDE; GALB 40</t>
  </si>
  <si>
    <t>ALU MUFFE GALM 16 IEC</t>
  </si>
  <si>
    <t xml:space="preserve"> @@ ALUMUFFE GALM 16IEC @@ MIT GEWINDE</t>
  </si>
  <si>
    <t>ALU-STECKMUFFE MIT GEWINDE; GALM 16</t>
  </si>
  <si>
    <t>ALU MUFFE GALM 20 IEC</t>
  </si>
  <si>
    <t xml:space="preserve"> @@ ALUMUFFE GALM 20IEC @@ MIT GEWINDE</t>
  </si>
  <si>
    <t>ALU-STECKMUFFE MIT GEWINDE; GALM 20</t>
  </si>
  <si>
    <t>ALU MUFFE GALM 25 IEC</t>
  </si>
  <si>
    <t xml:space="preserve"> @@ ALUMUFFE GALM 25IEC @@ MIT GEWINDE</t>
  </si>
  <si>
    <t>ALU-STECKMUFFE MIT GEWINDE; GALM 25</t>
  </si>
  <si>
    <t>ALU MUFFE GALM 32 IEC</t>
  </si>
  <si>
    <t xml:space="preserve"> @@ ALUMUFFE GALM 32IEC @@ MIT GEWINDE</t>
  </si>
  <si>
    <t>ALU-STECKMUFFE MIT GEWINDE; GALM 32</t>
  </si>
  <si>
    <t>ALU MUFFE GALM 40 IEC</t>
  </si>
  <si>
    <t xml:space="preserve"> @@ ALUMUFFE GALM 40IEC @@ MIT GEWINDE</t>
  </si>
  <si>
    <t>ALU-STECKMUFFE MIT GEWINDE; GALM 40</t>
  </si>
  <si>
    <t>SCHLAUCH PVC 16MM FLEXIBEL (RS)</t>
  </si>
  <si>
    <t xml:space="preserve"> @@ SCHUTZROHR 16MM (10M) @@ 599-774</t>
  </si>
  <si>
    <t>PANZERFLEXROHR FXPS 16 SW</t>
  </si>
  <si>
    <t>50 M</t>
  </si>
  <si>
    <t>SCHLAUCHVERSCHR GERADE 16MM</t>
  </si>
  <si>
    <t xml:space="preserve"> @@ SCHUTZROHR-ADAPTER 16MM GERADE @@ 121-078</t>
  </si>
  <si>
    <t>VERSCHRAUBUNG GERADE IP 54 SGL 1616-IEC SW</t>
  </si>
  <si>
    <t>KABELBINDER KR8/60 HELLERMANN</t>
  </si>
  <si>
    <t xml:space="preserve"> @@ KABELBINDER KABELRAP @@ TYP KR8/60-N66-NA @@ NR.121-06019</t>
  </si>
  <si>
    <t>KABELBINDER 600X8,0MM KR8/60 NATUR</t>
  </si>
  <si>
    <t>HELL</t>
  </si>
  <si>
    <t>121-06019</t>
  </si>
  <si>
    <t>50 ST</t>
  </si>
  <si>
    <t>KABELBINDER KR8/33 HELLERMANN</t>
  </si>
  <si>
    <t xml:space="preserve"> @@ HELLERMANN KABELBINDER 8,0X 330MM @@ KR8/33-N66-NA (NATUR) @@ ART.NR.121-83319</t>
  </si>
  <si>
    <t>KABELBINDER 337X8,0MM KR8/33 NATUR</t>
  </si>
  <si>
    <t>121-83319</t>
  </si>
  <si>
    <t>KABELBINDER L=390MM ROT</t>
  </si>
  <si>
    <t xml:space="preserve"> @@ KABELBINDER L=390MM BREITE: 4,7MM, ROT @@ ARTIKELNR: 116-05412 T80L</t>
  </si>
  <si>
    <t>KABELBINDER 390X4,7MM; T80L ROT</t>
  </si>
  <si>
    <t>116-05412</t>
  </si>
  <si>
    <t>100 ST</t>
  </si>
  <si>
    <t>SPIRALSCHLAUCH  5-20MM</t>
  </si>
  <si>
    <t xml:space="preserve"> @@ 161-41100 HELL @@ SPIRALSCHLAUCH DM 5-20MM 30M @@ 1 GA = 30LFM.</t>
  </si>
  <si>
    <t>SPIRALSCHLAUCH DM 5-20MM 30M</t>
  </si>
  <si>
    <t>161-41100</t>
  </si>
  <si>
    <t>30 M</t>
  </si>
  <si>
    <t>SPIRALSCHLAUCH 20-100MM</t>
  </si>
  <si>
    <t xml:space="preserve"> @@ 161-41200 HELL @@ SPIRALSCHLAUCH DM 10-100MM 30M @@ 1 STK. BUND = 30 LFM.</t>
  </si>
  <si>
    <t>SPIRALSCHLAUCH DM 10-100MM 30M</t>
  </si>
  <si>
    <t>161-41200</t>
  </si>
  <si>
    <t>KABELBINDER HALTER SCHRAUB</t>
  </si>
  <si>
    <t xml:space="preserve"> @@ BEFESTIGUNGSSOCKEL KR 6-G5 @@ 170-4365</t>
  </si>
  <si>
    <t>BEFESTIGUNGSSOCKEL 6MM 100ST</t>
  </si>
  <si>
    <t>151-24619</t>
  </si>
  <si>
    <t>SCHRUMPFSCHLAUCH SORTIMENT</t>
  </si>
  <si>
    <t xml:space="preserve"> @@ 113-2596</t>
  </si>
  <si>
    <t>SHRINKIT 321 SERVICEBOX BASIC KLEIN 8,15M</t>
  </si>
  <si>
    <t>380-03001</t>
  </si>
  <si>
    <t>SCHRUMPFSCHLAUCHSORTIMENT RNF 100</t>
  </si>
  <si>
    <t xml:space="preserve"> @@ BESTELLNR.394-8315</t>
  </si>
  <si>
    <t>SHRINKIT 321-A SERVICEBOX (M.KLEBER) 19,05M</t>
  </si>
  <si>
    <t>380-03003</t>
  </si>
  <si>
    <t>SCHALTSCHRANK SCHLUESSEL UNIVERSAL</t>
  </si>
  <si>
    <t xml:space="preserve"> @@ 826142-05</t>
  </si>
  <si>
    <t>SCHALTSCHRANKSCHLÜSSEL 4FACH --&gt; DREIKANT 9MM, DOPPELBART 9MM, VIERKANT 5/6/8, WENDEBIT</t>
  </si>
  <si>
    <t>KNIPEX</t>
  </si>
  <si>
    <t>00 11 03</t>
  </si>
  <si>
    <t>WERKZEUGKOFFER METALLIC, ABS</t>
  </si>
  <si>
    <t xml:space="preserve"> @@ 666-0245</t>
  </si>
  <si>
    <t>WERKZEUGKOFFER BASIC SCHWARZ</t>
  </si>
  <si>
    <t>00 21 05 LE</t>
  </si>
  <si>
    <t>STECKDOSENLEISTE MIT FI/LS, 4-FACH, B16A</t>
  </si>
  <si>
    <t xml:space="preserve"> @@ KOPP PERSONENSCHUTZ STECKDOSENLEIST @@ 2281.2001.2 4FACH @@ POWERVERSAL 4-FACH, MIT FI/LS @@ 16A, 250V, MAX. 3600 W, IP20 @@ MIT ERHOEHTEM BERUEHRUNGSSCHUTZ @@ FI/LS SCHALTER B 16A, 30MA @@ ANSCHLUSSLEITUNG H05VV-F3G1,5MM2, 1,4M</t>
  </si>
  <si>
    <t>PERSONENSCHUTZ STECKDOSENL. 4FACH</t>
  </si>
  <si>
    <t>KOPP</t>
  </si>
  <si>
    <t>STECKER SCHUKO 2-POL. SCHALTER</t>
  </si>
  <si>
    <t xml:space="preserve"> @@ SCHUKOSTECKER 2-POL. @@ ABSCHALTBAR @@ 6927194</t>
  </si>
  <si>
    <t>STECKER MIT INTEGRIERTEM SCHALTER+LED WS</t>
  </si>
  <si>
    <t>LEGRAN</t>
  </si>
  <si>
    <t>KABELSTECKER KOAX OS GERADE LEMO</t>
  </si>
  <si>
    <t xml:space="preserve"> @@ KABELSTECKER KOAX OS GERADE LEMO FFA.0S.250.CTAK66Z</t>
  </si>
  <si>
    <t>LEMO</t>
  </si>
  <si>
    <t>FFA0S250CTAK66Z</t>
  </si>
  <si>
    <t>BUCHSE LEMO 5-POL.</t>
  </si>
  <si>
    <t xml:space="preserve"> @@ LEMO-Buchse 5-pol. @@ PHG.1B.305.CLLD76</t>
  </si>
  <si>
    <t>PUSH-PULL-RUNDSTECKVERBINDER BUCHSE 5-POL.</t>
  </si>
  <si>
    <t>PHG.1B.305.CLLD76</t>
  </si>
  <si>
    <t>BUCHSE LEMO 5-POL. EINBAU</t>
  </si>
  <si>
    <t xml:space="preserve"> @@ LEMO-EINBAUDOSE 5-POL. @@ EGG.1B.305.CLL</t>
  </si>
  <si>
    <t>PUSH-PULL-RUNDSTECKVERBINDER BUCHSE 5P EINBAU LÖTBAR</t>
  </si>
  <si>
    <t>EGG.1B.305.CLL</t>
  </si>
  <si>
    <t>LEMO-STECKER 5-POL</t>
  </si>
  <si>
    <t xml:space="preserve"> @@ LEMO-STECKER 5-POL @@ BEST.NR.: FGG.1B.305.CLAD52</t>
  </si>
  <si>
    <t>PUSH-PULL-RUNDSTECKVERBINDER STECKER 5-POL</t>
  </si>
  <si>
    <t>FGG.1B.305.CLAD52</t>
  </si>
  <si>
    <t>STECKER LEMO 5-POL.FGG.1B.305</t>
  </si>
  <si>
    <t xml:space="preserve"> @@ LEMO-STECKER 5-POL. @@ FGG.1B.305.CLAD76</t>
  </si>
  <si>
    <t>PUSH-PULL-RUNDSTECKVERBINDER STECKER 5-POL.</t>
  </si>
  <si>
    <t>FGG.1B.305.CLAD76</t>
  </si>
  <si>
    <t>STECKER LEMO 5-POL. FGG.1B.305.CNAD52</t>
  </si>
  <si>
    <t xml:space="preserve"> @@ LEMO-Stecker 5-pol. @@ FGG.1B.305.CNAD52</t>
  </si>
  <si>
    <t>ZUGENTLASTUNG FUER FFA.0S.</t>
  </si>
  <si>
    <t xml:space="preserve"> @@ ZUGENTLASTUNG FUER FFA.0S. LEMO GMA.0B.025.DN</t>
  </si>
  <si>
    <t>GMA.0B.025.DN</t>
  </si>
  <si>
    <t>STECKER LEMO 2-POL. FGGOB:-302CLAD52Z</t>
  </si>
  <si>
    <t>PUSH-PULL-RUNDSTECKVERBINDER STECKER 2-POL.</t>
  </si>
  <si>
    <t>FGG.0B.302.CLAD52Z</t>
  </si>
  <si>
    <t>STECKDOSE SCHUKO EINBAU</t>
  </si>
  <si>
    <t xml:space="preserve"> @@ 015399 MENNEK SCHUKO ANBAUSTECKDOSE BLAU 230V-16A @@ ************************************************* @@ INKLUSIVE: @@ D105-0 PCE DICHTUNG 50X50 STAERKE 1.5 MM @@ *************************************************</t>
  </si>
  <si>
    <t>SCHUKO-ANBAUSTECKD.BL 230V-16A STECKKLEMME</t>
  </si>
  <si>
    <t>MENNEK</t>
  </si>
  <si>
    <t>AM 11011</t>
  </si>
  <si>
    <t>CEE STECKER 4-POL. 500V 16A NR.253</t>
  </si>
  <si>
    <t>STECKER PROTOP 16A 4-POLIG 7H 500V IP44</t>
  </si>
  <si>
    <t>AM 153A</t>
  </si>
  <si>
    <t>CEE STECKER 4-POL. 220V 16A NR.251</t>
  </si>
  <si>
    <t>STECKER PROTOP 16A 4-POLIG 9H 230V IP44</t>
  </si>
  <si>
    <t>AM 151A</t>
  </si>
  <si>
    <t>CEE STECKDOSE 5-POL. 380V 16A NR.1</t>
  </si>
  <si>
    <t xml:space="preserve"> @@ 757373 @@ MENNEK CEE-WAND-STECKD.380V+STECKKLE @@ 31 5X16A AP AM 31</t>
  </si>
  <si>
    <t>CEE-WAND-STECKD.380V+STECKKLE. 31 5X16A AP</t>
  </si>
  <si>
    <t>AM 31</t>
  </si>
  <si>
    <t>CEE KUPPLUNG 4-POL. 400V 16A NR.194</t>
  </si>
  <si>
    <t xml:space="preserve"> @@ CEE-KUPPLUNG 400V 4X 16A/6H @@ AM 194-PROTOP @@ NR.247294</t>
  </si>
  <si>
    <t>CEE-KUPPLUNG 400V 16A 4-POLIG 6H IP44; 194-PROTOP IP44</t>
  </si>
  <si>
    <t>AM 194A</t>
  </si>
  <si>
    <t>CEE STECKER PHASE 5P. 380V 16A</t>
  </si>
  <si>
    <t xml:space="preserve"> @@ CEE-Phasenwender @@ 380V 16A 5-pol. @@ Nr.319</t>
  </si>
  <si>
    <t>CEE-PHASENWENDER 400V-5X16A/6H PROTOP IP44</t>
  </si>
  <si>
    <t>AM 3319A</t>
  </si>
  <si>
    <t>CEE EINBAUDOSE 5-POL. 380V 16A NR.1385</t>
  </si>
  <si>
    <t>ANBAUDOSE TWINCONTACT 16A 5-POLIG 6H 400V IP44</t>
  </si>
  <si>
    <t>AM 3385</t>
  </si>
  <si>
    <t>CEE KUPPLUNG 3-POL. 220V 16A NR.510</t>
  </si>
  <si>
    <t>CEE-KUPPLUNG 230V 16A 6H 3-POLIG; 180-PROTOP IP44</t>
  </si>
  <si>
    <t>AM 180A</t>
  </si>
  <si>
    <t>CEE KUPPLUNG 5-POL. 380V 16A NR.5</t>
  </si>
  <si>
    <t>CEE-KUPPLUNG 400V-5X16A/6H 15-PROTOP IP44</t>
  </si>
  <si>
    <t>AM 15A</t>
  </si>
  <si>
    <t>CEE KUPPLUNG 5-POL. 380V 32A NR.6</t>
  </si>
  <si>
    <t>CEE-KUPPLUNG 400V-5X32A/6H 16-PROTOP IP44</t>
  </si>
  <si>
    <t>AM 16A</t>
  </si>
  <si>
    <t>CEE STECKDOSE 5-POL. 380V 32A NR.2</t>
  </si>
  <si>
    <t>CEE-WANDSTECKD. 5POL 32A 400V</t>
  </si>
  <si>
    <t>AM 32</t>
  </si>
  <si>
    <t>CEE STECKER 3-POL. 220V 16A NR.248</t>
  </si>
  <si>
    <t>CEE-STECKER 230V-3X16A/6H PROTOP IP44</t>
  </si>
  <si>
    <t>AM 148A</t>
  </si>
  <si>
    <t>CEE STECKER 4-POL. 380V 16A NR.252</t>
  </si>
  <si>
    <t>CEE-STECKER 400V 16A 6H 4-POLIG; 152-PROTOP IP44</t>
  </si>
  <si>
    <t>AM 152A</t>
  </si>
  <si>
    <t>CEE STECKER 5-POL. 380V 16A NR.3</t>
  </si>
  <si>
    <t>CEE-STECKER 400V-5X16A/6H 13-PROTOP IP44</t>
  </si>
  <si>
    <t>AM 13A</t>
  </si>
  <si>
    <t>CEE STECKER 5-POL. 380V 32A NR.4</t>
  </si>
  <si>
    <t>CEE-STECKER 400V-5X32A/6H PROTOP IP44</t>
  </si>
  <si>
    <t>AM 14A</t>
  </si>
  <si>
    <t>CEE EINBAUDOSE 4-POL. 380V 16A NR.1390</t>
  </si>
  <si>
    <t>CEE-ANBAUSTECKDOSE TWINCONTACT</t>
  </si>
  <si>
    <t>AM 1674</t>
  </si>
  <si>
    <t>CEE STECKDOSE 4-POL. 500V 16A NR.1269</t>
  </si>
  <si>
    <t>CEE-WANDSTECKDOSE TWINCONTACT</t>
  </si>
  <si>
    <t>AM 1344</t>
  </si>
  <si>
    <t>CEE EINBAUDOSE 4-POL. 500V 16A NR.1391</t>
  </si>
  <si>
    <t>CEE-ANBAUSTECKDOSE TWINCONTACT 16A 4P 500V 7H IP44</t>
  </si>
  <si>
    <t>AM 1675</t>
  </si>
  <si>
    <t>CEE EINBAUDOSE 5-POL. 380V 32A NR.1276</t>
  </si>
  <si>
    <t>CEE ANBAUDOSE TA 32A 5-POLIG 6H 400V IP44</t>
  </si>
  <si>
    <t>AM 1276</t>
  </si>
  <si>
    <t>SCHRAUBKAPPE D02 (NEOZED)</t>
  </si>
  <si>
    <t xml:space="preserve"> @@ NEOZED-SCHRAUBKAPPE 63A @@ D02/E18, PORZELLAN @@ ART.NR.045966</t>
  </si>
  <si>
    <t>NEOZED SCHRAUBKAPPE PORZELLAN E18 DO2 63A</t>
  </si>
  <si>
    <t>MERSEN</t>
  </si>
  <si>
    <t>PASSRING PRIII 25A</t>
  </si>
  <si>
    <t xml:space="preserve"> @@ DIAZED RING-PASSEINS. DIII 25A @@ ART.NR. 085375</t>
  </si>
  <si>
    <t>DIAZED PASSEINSATZ RINGFORM DII 25A GELB</t>
  </si>
  <si>
    <t>STECKER SCHUKO 3-POL. PVC</t>
  </si>
  <si>
    <t xml:space="preserve"> @@ 2958 PCE @@ SCHUKO-KLAPPSTECKER TUELLE WS</t>
  </si>
  <si>
    <t>SCHUKO-KLAPPSTECKER TÜLLE WS</t>
  </si>
  <si>
    <t>PCE</t>
  </si>
  <si>
    <t>STECKER SCHUKO 2-POL. GUMMI FR</t>
  </si>
  <si>
    <t xml:space="preserve"> @@ SCHUKOSTECKER 2-POL. @@ GUMMI-SCHWARZ @@ STARKE AUSFUEHRUNG</t>
  </si>
  <si>
    <t>GUMMI STECKER 2/16A IP44</t>
  </si>
  <si>
    <t>0511-S</t>
  </si>
  <si>
    <t>KUPPLUNG SCHUKO 2-POL. GUMMI</t>
  </si>
  <si>
    <t xml:space="preserve"> @@ SCHUKOKUPPLUNG 2-POL. @@ GUMMI-SCHWARZ @@ 384-718</t>
  </si>
  <si>
    <t>GUMMI KUPPLUNG 2/16A IP20</t>
  </si>
  <si>
    <t>2510-S</t>
  </si>
  <si>
    <t>SCHLAUCHVERSCHR GEWINKELT PG9</t>
  </si>
  <si>
    <t xml:space="preserve"> @@ SVWD-P090GT-11 @@ IP66, GRAU @@ NR.66220100</t>
  </si>
  <si>
    <t>STECKVERBINDER 90° BOGEN NW10</t>
  </si>
  <si>
    <t>PMA</t>
  </si>
  <si>
    <t>7TAA292150R1227</t>
  </si>
  <si>
    <t>PMA-VERSCHRAUBUNG SVWD-P07MGT-11</t>
  </si>
  <si>
    <t xml:space="preserve"> @@ PMAAG SVWD-P07MGT-11 @@ SVWD-P07MGT-11 IP66 GRAU GEWINKELTE @@ SCHLAUCHVERSCHRAUBUNG PG 7 VPE=100</t>
  </si>
  <si>
    <t>STECKVERBINDER 90° BOGEN NW7</t>
  </si>
  <si>
    <t>7TAA292150R1226</t>
  </si>
  <si>
    <t>LEITUNGSKANAL T1 80X80 GESCHLITZT</t>
  </si>
  <si>
    <t xml:space="preserve"> @@ LEITUNGSKANAL @@ 80X80, NR. 197351 @@ 1 STK=2 METER</t>
  </si>
  <si>
    <t>VERDRAHTUNGSKANAL 80X80MM RAL7030 STEINGRAU</t>
  </si>
  <si>
    <t>REHAU</t>
  </si>
  <si>
    <t>2 M</t>
  </si>
  <si>
    <t>LEITUNGSKANAL T1 40X 80 GESCHLITZT</t>
  </si>
  <si>
    <t xml:space="preserve"> @@ LEITUNGSKANAL T1 40X 80 GESCHLITZT @@ REGRONR.: 204692 @@ 1STK=2M</t>
  </si>
  <si>
    <t>VERDRAHTUNGSKANAL 80X40MM RAL7030 STEINGRAU</t>
  </si>
  <si>
    <t>LEITUNGSKANAL T1 60X 80 GESCHLITZT</t>
  </si>
  <si>
    <t xml:space="preserve"> @@ LEITUNGSKANAL T1 60X 80 GESCHLITZT, KABELKANAL @@ REGRONR.: 197343 @@ 1ST=2M</t>
  </si>
  <si>
    <t>VERDRAHTUNGSKANAL 80X60MM RAL7030 STEINGRAU</t>
  </si>
  <si>
    <t>DICHTUNG F. VENTILSTECKER GDM 3-16</t>
  </si>
  <si>
    <t xml:space="preserve"> @@ PROFILDICHTUNG GDM 3-16 @@ NR.731 531-002</t>
  </si>
  <si>
    <t>DICHTUNG GDM 3-16</t>
  </si>
  <si>
    <t>RELISTE</t>
  </si>
  <si>
    <t>WEGAUFNEHMER LWX100-001</t>
  </si>
  <si>
    <t xml:space="preserve"> @@ ART.NR.026152 @@ WEGAUFNEHMER FUER EXTREME BETRIEBSBEDINGUNGEN @@ GESCHLOSSENES GANZMETALLGEHAEUSE, SCHUTZ: IP67, @@ DIFFERENZDRUCKAUSGLEICHSSYSTEM, FALTENBALG FUER WELLENSCHUTZ, @@ DEF. ELEKTR. BEREICH: 100MM, ABSCHLU~WID.: 5KOHM, @@ UNABHAENGIGE LIN</t>
  </si>
  <si>
    <t>LWX-0100-001 WEGAUFNEHMER</t>
  </si>
  <si>
    <t>MESSUMFORMER MUP100-1 0-10V</t>
  </si>
  <si>
    <t xml:space="preserve"> @@ ART.NR.054002</t>
  </si>
  <si>
    <t>MUP-100-1 0-10V</t>
  </si>
  <si>
    <t>INITIATOR IFF 08.82.05</t>
  </si>
  <si>
    <t xml:space="preserve"> @@ BAUMER IND. NAEHERUNGSSCHALTER (NAMUR) @@ IFF 08.82.05</t>
  </si>
  <si>
    <t>IFF 08.82.05</t>
  </si>
  <si>
    <t>MY COM G 75 P S35/L</t>
  </si>
  <si>
    <t xml:space="preserve"> @@ BAUMER MY COM G 75 P S35/L @@ ARTNR.:10238397 @@ AN13000153</t>
  </si>
  <si>
    <t>BAUMER MY COM G 75 P S35/L</t>
  </si>
  <si>
    <t>INITIATOR IFFM 08P1501/01S35L</t>
  </si>
  <si>
    <t xml:space="preserve"> @@ BAUMER-NAEHERUNGSSCHALTER @@ IFFM 08P15A1/01S35L @@ BUENDIG, PNP-SCHLIESSER @@ ART.NR.159914</t>
  </si>
  <si>
    <t>IFFM 08P1701/O1S35L</t>
  </si>
  <si>
    <t>INITIATOR IFFM 08P17A1/O1/S35L</t>
  </si>
  <si>
    <t xml:space="preserve"> @@ BAUMER-NAEHERUNGSSCHALTER @@ IFFM 08P17A1/O1/S35L @@ ART.NR. 10157209</t>
  </si>
  <si>
    <t>IFFM 08P17A1/O1/S35L</t>
  </si>
  <si>
    <t>SCHALTER MY-COM  H75/500</t>
  </si>
  <si>
    <t xml:space="preserve"> @@ BAUMER-PRAEZISIONSSCHALTER @@ MY-COM H75/500 @@ 5M PVC-KABEL @@ ART.NR.227963 @@ Masch.SUF-110</t>
  </si>
  <si>
    <t>MY-COM H75/500</t>
  </si>
  <si>
    <t>SCHALTER MY-COM  B50/500</t>
  </si>
  <si>
    <t xml:space="preserve"> @@ BAUMER-SCHALTER @@ MY-COM B50/500</t>
  </si>
  <si>
    <t>MY-COM B50/500</t>
  </si>
  <si>
    <t>BEFESTIGUNGSSET 180J CEDES (LICHTVORH.)</t>
  </si>
  <si>
    <t xml:space="preserve"> @@ CEDES BEFESTIGUNGSSET 180J AUSRICHTEHILFE @@ ART.NR. 104 219</t>
  </si>
  <si>
    <t>SAFE2/SAFE4 ADJ MTG KIT</t>
  </si>
  <si>
    <t>445L-AF6141</t>
  </si>
  <si>
    <t>DICHTUNG F. VENTILSTECKER GM 207-3</t>
  </si>
  <si>
    <t xml:space="preserve"> @@ FLACHDICHTUNG GM 207-3 @@ NR.731 423-002</t>
  </si>
  <si>
    <t>GM 207-3 NBR BLASSBRAUN</t>
  </si>
  <si>
    <t>STECKER FLANSCH ELST-412FA</t>
  </si>
  <si>
    <t xml:space="preserve"> @@ GERAETESTECKER F.FLANSCHMONT. 4-POL. @@ ELST-412FA @@ NR.932 328-206</t>
  </si>
  <si>
    <t>ELST 412 FA</t>
  </si>
  <si>
    <t>STECKER LED F.MAGNETSPULE GML 209-LED24</t>
  </si>
  <si>
    <t xml:space="preserve"> @@ VENTILSTECKER RECHTECKIGH @@ GML 209-NJ LED-24-HH @@ NR.933 389-106 @@ schmale Ausfuehrung</t>
  </si>
  <si>
    <t>GML 209 NJ LED 24 HH GRAU</t>
  </si>
  <si>
    <t>TEMPSENSOR KTY 84/130</t>
  </si>
  <si>
    <t xml:space="preserve"> @@ TEMPERATURSENSOR (PHILLIPS) @@ KTY 84/130</t>
  </si>
  <si>
    <t>KTY SENSOR</t>
  </si>
  <si>
    <t>REUMÜLLER</t>
  </si>
  <si>
    <t>KTY 84-130 / 300MM</t>
  </si>
  <si>
    <t>DRUCKTASTER QXJTL(WS)</t>
  </si>
  <si>
    <t xml:space="preserve"> @@ DRUCKTASTE QXJTLL @@ INCLUSIVE: TASTERKAPPE T25FWS @@ FARBE: WEI~ @@ =============================</t>
  </si>
  <si>
    <t>12306130, 12306123</t>
  </si>
  <si>
    <t>DRUCKTASTER QXJTLL</t>
  </si>
  <si>
    <t>SCHLEG</t>
  </si>
  <si>
    <t>QXJTLL</t>
  </si>
  <si>
    <t>TASTERKAPPE T25FWS</t>
  </si>
  <si>
    <t>T25FWS</t>
  </si>
  <si>
    <t>EINBAUBUCHSE RJ45 MIT KABEL 60CM</t>
  </si>
  <si>
    <t xml:space="preserve"> @@ RRJ_RJ45 SCHLEG @@ RJ45-EINBAUBUCHSE BUCHSE, EINBAU, STECKER, GERADE POLE: 8P8C @@ GRAU</t>
  </si>
  <si>
    <t>RJ45-EINBAUBUCHSE BUCHSE, EINBAU, STECKER, GERADE POLE: 8P8C RRJ_RJ45 GRAU SCHLEGEL RRJ_RJ45 1 ST.</t>
  </si>
  <si>
    <t xml:space="preserve">RRJ_RJ45 </t>
  </si>
  <si>
    <t>EINBAUBUCHSE USB MIT KABEL 60CM</t>
  </si>
  <si>
    <t xml:space="preserve"> @@ RRJ-USB SCHLEG @@ USB-EINBAUBUCHSE 2.0 TYP A BUCHSE, EINBAU USB TYP A EINBAUBUCHSE</t>
  </si>
  <si>
    <t>USB-EINBAUBUCHSE 2.0 TYP A BUCHSE, EINBAU USB TYP A EINBAUBUCHSE SCHLEGEL INHALT: 1 ST.</t>
  </si>
  <si>
    <t>RRJ-USB</t>
  </si>
  <si>
    <t>DEHGEBER G71SSLDBI-5000-120-15</t>
  </si>
  <si>
    <t xml:space="preserve"> @@ REX3902296</t>
  </si>
  <si>
    <t>STEINB</t>
  </si>
  <si>
    <t>REX 3902296</t>
  </si>
  <si>
    <t>AUDIOCONVERTER SPDIF DIGITAL</t>
  </si>
  <si>
    <t xml:space="preserve"> @@ TOSLINK (OPTISCH) @@ RCA COAX(KUPFER) @@ LINDY BESTELLNR.: 70411</t>
  </si>
  <si>
    <t>LINDY AUDIOKONVERTER COAXIAL/O D</t>
  </si>
  <si>
    <t>REX 70411</t>
  </si>
  <si>
    <t>WID MESS 100R (NICKEL-DUENNSCHICHT)</t>
  </si>
  <si>
    <t xml:space="preserve"> @@ TYP: ND0K1.232.2W.A.010 @@ 100 OHM BEI 0JC @@ 3X 2.5X 0.65MM @@ REX 020.00004</t>
  </si>
  <si>
    <t>WID MESS 100R (NICKEL-DUENNSCHICHT) TYP: ND0K1.232.2W.A.010</t>
  </si>
  <si>
    <t>REX 020.00004</t>
  </si>
  <si>
    <t>ANTENNE 30CM KABEL RF-195 SMA</t>
  </si>
  <si>
    <t xml:space="preserve"> @@ ANTENNE 30CM @@ KABEL RF-195 SMA @@ REX DM2-2400/5500 @@ ANSCHLUSS,SW @@ FTS</t>
  </si>
  <si>
    <t>REX DM2-2400/5500</t>
  </si>
  <si>
    <t>BLUM TASTEINSATZ KERAMIKAUSFUEHRUNG</t>
  </si>
  <si>
    <t xml:space="preserve"> @@ BLUM TASTEINSATZ KERAMIKAUSFUEHRUNG @@ P03.8000-010.050.06</t>
  </si>
  <si>
    <t>TASTEINSATZ KERAMIKAUSFÜHRUNG</t>
  </si>
  <si>
    <t>P03.8000-010.050.06</t>
  </si>
  <si>
    <t>GEHAEUSE FUER M23 STECKVERBINDER</t>
  </si>
  <si>
    <t xml:space="preserve"> @@ GEHAEUSE FUER M23 STECKVERBINDER @@ RC-00000001000</t>
  </si>
  <si>
    <t>GEHÄUSE</t>
  </si>
  <si>
    <t>RC-00000001000</t>
  </si>
  <si>
    <t>M-BUS PEGELWANDLER PW20</t>
  </si>
  <si>
    <t xml:space="preserve"> @@ M-BUS PEGELWANDLER PW20 @@ REX MR006 @@ FUER 20 ENDGERAETE MIT RS232C UND OPTO-SCHNITTSTELLE</t>
  </si>
  <si>
    <t>REX MR006</t>
  </si>
  <si>
    <t>SEILZUGWEGAUFNEHME 30 CM 10KOHM</t>
  </si>
  <si>
    <t xml:space="preserve"> @@ SEILZUGWEGAUFNEHMER @@ REX SM2-12</t>
  </si>
  <si>
    <t>REX SM2-12</t>
  </si>
  <si>
    <t>SCHRAUBE ABDECKKAPPE AW20 (WUERTH)</t>
  </si>
  <si>
    <t xml:space="preserve"> @@ ABDECKKAPPEN  AW20  11,9/4,2 MM @@ ART.NR. 020200242 @@ VE= 500STK.</t>
  </si>
  <si>
    <t>ABDECKKAPPEN AW20 11,9/4,2 MM</t>
  </si>
  <si>
    <t>REX 020200242005500</t>
  </si>
  <si>
    <t>MPM KOERPERSCHALL-SENSOR U. -VERSTAERKER</t>
  </si>
  <si>
    <t xml:space="preserve"> @@ BESTEHEND AUS: @@ 1 ST. STEINB KOERPERSCHALL-SENSOR REX 108269 @@ UND @@ 1 ST. STEINB KOERPERSCHALL-VERSTAERKER REX 103952</t>
  </si>
  <si>
    <t>REX 108269 + REX 103952</t>
  </si>
  <si>
    <t>OGU 021P3K-TSSL GABELLICHTSCHRANKE</t>
  </si>
  <si>
    <t xml:space="preserve"> @@ DI-SORIC OGU 021P3K-TSSL GABELLICHTSCHRANKE</t>
  </si>
  <si>
    <t>OGU 021 P3K-TSSL GABELLICHTSCHRANKE</t>
  </si>
  <si>
    <t>REX 201245</t>
  </si>
  <si>
    <t>SCHRAUBE 4.2X 13 (SELBSTSCHNEIDEND)</t>
  </si>
  <si>
    <t xml:space="preserve"> @@ REX 02189413003500</t>
  </si>
  <si>
    <t>SCHRAUBEN PIAS 4,2X13MM</t>
  </si>
  <si>
    <t>REX 02189413003500</t>
  </si>
  <si>
    <t>INITIATOR DW-AD-403-M5</t>
  </si>
  <si>
    <t>INITIATOR 320-920-067</t>
  </si>
  <si>
    <t>DW-AD-603-M5</t>
  </si>
  <si>
    <t>INITIATOR DW-AD-423-M8</t>
  </si>
  <si>
    <t>INITIATOR 320-920-085</t>
  </si>
  <si>
    <t>DW-AD-603-M8 120</t>
  </si>
  <si>
    <t>SCHRUMPFSCHLAUCH BOX      25.4  ( 3,3M)</t>
  </si>
  <si>
    <t xml:space="preserve"> @@ 7TCA017300R0307 THO&amp;BE @@ SCHRUMPFSCHL.25,4MM/3,3M SW</t>
  </si>
  <si>
    <t>SCHRUMPFSCHLAUCH 25,4MM --&gt; 12,7MM 2:1 SW 3,3M</t>
  </si>
  <si>
    <t>THO&amp;BE</t>
  </si>
  <si>
    <t>7TCA017300R0307</t>
  </si>
  <si>
    <t>SCHRUMPFSCHLAUCH BOX       3.2  (11,5M)</t>
  </si>
  <si>
    <t xml:space="preserve"> @@ 7TCA017300R0316 THO&amp;BE @@ SCHRUMPFSCHLAUCH 3,2MM/11,5M SW</t>
  </si>
  <si>
    <t>SCHRUMPFSCHLAUCH 3,2MM --&gt; 1,6MM 2:1 SW 11,5M</t>
  </si>
  <si>
    <t>7TCA017300R0316</t>
  </si>
  <si>
    <t>SCHRUMPFSCHLAUCH BOX       6.4  ( 7,5M)</t>
  </si>
  <si>
    <t xml:space="preserve"> @@ 7TCA017300R0334 THO&amp;BE @@ SCHRUMPFSCHLAUCH 6,4MM/7,5M SW</t>
  </si>
  <si>
    <t>SCHRUMPFSCHLAUCH 6,4MM --&gt; 3,2MM 2:1 SW 7,5M</t>
  </si>
  <si>
    <t>7TCA017300R0334</t>
  </si>
  <si>
    <t>SCHRUMPFSCHLAUCH BOX       9.5  ( 6,5M)</t>
  </si>
  <si>
    <t xml:space="preserve"> @@ 7TCA017300R0343 THO&amp;BE @@ SCHRUMPFSCHLAUCH 9,5MM/6,5M SW</t>
  </si>
  <si>
    <t>SCHRUMPFSCHLAUCH 9,5MM --&gt; 4,7MM 2:1 SW 6,5M</t>
  </si>
  <si>
    <t>7TCA017300R0343</t>
  </si>
  <si>
    <t>SCHRUMPFSCHLAUCH BOX      12.7  ( 6,0M)</t>
  </si>
  <si>
    <t xml:space="preserve"> @@ 7TCA017300R0358 THO&amp;BE @@ SCHRUMPFSCHL.12,7MM/6M SW</t>
  </si>
  <si>
    <t>SCHRUMPFSCHLAUCH 12,7MM --&gt; 6,4MM 2:1 SW 6M</t>
  </si>
  <si>
    <t>7TCA017300R0358</t>
  </si>
  <si>
    <t>SCHRUMPFSCHLAUCH BOX       4.7  ( 9,5M)</t>
  </si>
  <si>
    <t xml:space="preserve"> @@ 7TCA017300R0325 THO&amp;BE @@ SCHRUMPFSCHLAUCH HSB187</t>
  </si>
  <si>
    <t>SCHRUMPFSCHLAUCH HSB187</t>
  </si>
  <si>
    <t>7TCA017300R0325</t>
  </si>
  <si>
    <t>SCHRUMPFSCHLAUCH BOX       1.2  (12,0M)</t>
  </si>
  <si>
    <t xml:space="preserve"> @@ 7TCA017300R0352 THO&amp;BE @@ SCHRUMPFSCHLAUCH HSB46</t>
  </si>
  <si>
    <t>SCHRUMPFSCHLAUCH HSB46</t>
  </si>
  <si>
    <t>7TCA017300R0352</t>
  </si>
  <si>
    <t>SCHRUMPFSCHLAUCH BOX       2.4  (11,5M)</t>
  </si>
  <si>
    <t xml:space="preserve"> @@ 7TCA017300R0383 THO&amp;BE @@ SCHRUMPFSCHLAUCH HSB93</t>
  </si>
  <si>
    <t>SCHRUMPFSCHLAUCH HSB93</t>
  </si>
  <si>
    <t>7TCA017300R0383</t>
  </si>
  <si>
    <t>SCHRUMPFSCHLAUCH BOX       1.6  (12,0M)</t>
  </si>
  <si>
    <t xml:space="preserve"> @@ HSB 63  SCHWARZ  1,6MM @@ 545464-05</t>
  </si>
  <si>
    <t>SCHRUMPFSCHLAUCH 1,6MM --&gt; 0,8MM 2:1 SW 12M</t>
  </si>
  <si>
    <t>7TCA017300R0367</t>
  </si>
  <si>
    <t>SCHRUMPFSCHLAUCH KLEBE 12.7MM</t>
  </si>
  <si>
    <t xml:space="preserve"> @@ Schrumpfschlauch mit schmelzb. @@ Innenschicht d=12,7mm l=0,3m @@ 397-843</t>
  </si>
  <si>
    <t>SCHRUMPFSCHLAUCH 12,7MM --&gt; 4MM 3:1 SW 5,5M</t>
  </si>
  <si>
    <t>7TCA017200R0048</t>
  </si>
  <si>
    <t>SCHRUMPFSCHLAUCH KLEBE 25.4MM</t>
  </si>
  <si>
    <t xml:space="preserve"> @@ NR.397-865 @@ 1 GA = 5 STK.</t>
  </si>
  <si>
    <t>SCHRUMPFSCHLAUCH 25,4MM --&gt; 8MM 3:1 SW 3,3M</t>
  </si>
  <si>
    <t>7TCA017200R0073</t>
  </si>
  <si>
    <t>SCHRUMPFSCHLAUCH KLEBE 6.4MM</t>
  </si>
  <si>
    <t xml:space="preserve"> @@ Schrumpfschlauch mit schmelzb. @@ Innenschicht d=6,4mm l=0,3m @@ 397-821</t>
  </si>
  <si>
    <t>SCHRUMPFSCHLAUCH 6,4MM --&gt; 2MM 3:1 SW 7M</t>
  </si>
  <si>
    <t>7TCA017200R0026</t>
  </si>
  <si>
    <t>SCHRUMPFSCHLAUCH KLEBE 9.5MM</t>
  </si>
  <si>
    <t xml:space="preserve"> @@ Schrumpfschlauch mit schmelzb. @@ Innenschicht d=9,5mm l=0,3m @@ 397-837</t>
  </si>
  <si>
    <t>SCHRUMPFSCHLAUCH 9,5MM --&gt; 3MM 3:1 SW 6M</t>
  </si>
  <si>
    <t>7TCA017200R0037</t>
  </si>
  <si>
    <t>KABEL HDMI 3M</t>
  </si>
  <si>
    <t xml:space="preserve"> @@ VGVP34000B30 VALUEL @@ HDMI-KABEL STECKER-STECKER</t>
  </si>
  <si>
    <t>HDMI-KABEL STECKER-STECKER, 3M, SW</t>
  </si>
  <si>
    <t>VALUEL</t>
  </si>
  <si>
    <t>VGVP34000B30</t>
  </si>
  <si>
    <t>SCHRAUBE SPERRZAHN TB6</t>
  </si>
  <si>
    <t xml:space="preserve"> @@ Sperrzahnschraube TB6 @@ M6x10 @@ Nr.8200100</t>
  </si>
  <si>
    <t>SPERRZAHNSCHRAUBE SZS6 M6X10</t>
  </si>
  <si>
    <t>VAN GE</t>
  </si>
  <si>
    <t>STIFTLEISTE SLS- 4 NR.162739</t>
  </si>
  <si>
    <t xml:space="preserve"> @@ STIFTLEISTE F.SCHRAUBANSCHLUSS @@ TYP SLS 5.08/4T ORANGE @@ NR.162739</t>
  </si>
  <si>
    <t>LEITERPLATTENSTECKVERBINDER; SLS 5.08/04/180T SN</t>
  </si>
  <si>
    <t>WEIDMÜ</t>
  </si>
  <si>
    <t>GRENZWERTUEBERWACHUNG-MCZ SC 0-10V</t>
  </si>
  <si>
    <t xml:space="preserve"> @@ WEIDMUELLER-MODUL MINI-KOPPLER 0-10V @@ 8260280000 MCZ SC @@ MCZ-SERIES, GRENZWERTUEBERWACHUNG, 1, 2, ZUGFEDERANSCHLUSS</t>
  </si>
  <si>
    <t>GRENZWERTÜBERWACHUNG 0-10V; MCZ SC 0-10V</t>
  </si>
  <si>
    <t>RELAISKOPPLER DKR 24VDC NR.800817</t>
  </si>
  <si>
    <t xml:space="preserve"> @@ RELAISKOPPLER DKR 24VDC @@ NR.800817</t>
  </si>
  <si>
    <t>SCHALTRELAIS DKR 35 24VDC 1A</t>
  </si>
  <si>
    <t>UEBERGABEELEMENT RSF-26</t>
  </si>
  <si>
    <t xml:space="preserve"> @@ UEBERGABEELEMENT RS F26 LP2N 5/26 WEIDMUELLER @@ NR.0224861001</t>
  </si>
  <si>
    <t>SCHNITTSTELLE RSF CONNECTOR ACCORDING 26 POLE; RS F26 LP2N 5/26</t>
  </si>
  <si>
    <t>SIGNALWANDLER/-TRENNER 4-20/0-10V</t>
  </si>
  <si>
    <t xml:space="preserve"> @@ 8445040000 WEIDMUE @@ EINGANGS-AUSGANGSTRENNER</t>
  </si>
  <si>
    <t>EINGANGS-AUSGANGSTRENNER</t>
  </si>
  <si>
    <t>STIFTLEISTE  4-POL. GS 5/4</t>
  </si>
  <si>
    <t xml:space="preserve"> @@ WEIDMUELLER-KLEMME 4-POLIG @@ LM5.08/4/90 OR @@ NR.9994130000</t>
  </si>
  <si>
    <t>LEITERPLATTENKLEMME 5,08 MM 4 POLE LÖTSTIFTLÄNGE 3,5 MM VERZINNT LM 5.08/04/90 3.5SN</t>
  </si>
  <si>
    <t>SCHIENE TRAG TS-15</t>
  </si>
  <si>
    <t xml:space="preserve"> @@ TRAGSCHIENE TS-15 @@ STAHL GELOCHT @@ NR.011750 @@ 2 METER</t>
  </si>
  <si>
    <t>TRAGSCHIENE TS15X5/LL 2M/ST/ZN 2METER</t>
  </si>
  <si>
    <t>SCHIENE TRAG TS-35X15</t>
  </si>
  <si>
    <t xml:space="preserve"> @@ TRAGSCHIENE TS-35X15 @@ STAHL GELOCHT @@ NR.023650 @@ 2 METER SCHIENE</t>
  </si>
  <si>
    <t>TRAGSCHIENE 35X15 MM GELOCHT 2 METER</t>
  </si>
  <si>
    <t>ZUGBUEGEL ZB 16K (GRUEN-GELB)</t>
  </si>
  <si>
    <t xml:space="preserve"> @@ 077635 @@ ZB 16 K GNGE ISO-K.</t>
  </si>
  <si>
    <t>ZUGBÜGEL ZB 16 K GNGE ISO-K. ZB 16K GG</t>
  </si>
  <si>
    <t>ISOLATIONSPROFIL F.QB75 NR.52670</t>
  </si>
  <si>
    <t xml:space="preserve"> @@ 1157744</t>
  </si>
  <si>
    <t>QUERVERBINDER ISPF QB 75 SW</t>
  </si>
  <si>
    <t>KABELBINDER 750MM</t>
  </si>
  <si>
    <t xml:space="preserve"> @@ KABELBINDER 750X 7.8MM @@ CB 750/7,8 NATUR @@ NR.172068</t>
  </si>
  <si>
    <t>KABELBINDER CB 750X7,8MM NATUR</t>
  </si>
  <si>
    <t>KABELBINDER KLEIN</t>
  </si>
  <si>
    <t xml:space="preserve"> @@ KABELBINDER 98X 2.5MM @@ CB 98/2,5 NATUR @@ NR.127860</t>
  </si>
  <si>
    <t>KABELBINDER 98-2,5</t>
  </si>
  <si>
    <t>ENDWINKEL EW35 NR.38356</t>
  </si>
  <si>
    <t xml:space="preserve"> @@ FTS</t>
  </si>
  <si>
    <t>ENDWINKEL EW 35</t>
  </si>
  <si>
    <t>KABELBINDER MITTEL</t>
  </si>
  <si>
    <t xml:space="preserve"> @@ HAUPA KABELBINDER NATUR @@ 203X 4,6MM @@ NR.262516</t>
  </si>
  <si>
    <t>KABELBINDER CB 200MM X 4,8MM NATUR</t>
  </si>
  <si>
    <t>KABELBINDER MITTEL SCHWARZ</t>
  </si>
  <si>
    <t xml:space="preserve"> @@ KABELBINDER 200X 4.8MM @@ CB 200/4,8  SCHWARZ @@ NR.169791</t>
  </si>
  <si>
    <t>KABELBINDER CB 200MM X 4,8MM SCHWARZ</t>
  </si>
  <si>
    <t>KABELBINDER HALTER KLEIN</t>
  </si>
  <si>
    <t xml:space="preserve"> @@ KABELBINDERHALTER @@ CBH 2 NATUR @@ NR.128920</t>
  </si>
  <si>
    <t>KABELBINDERHALTER CBH-2 WS CBH-2</t>
  </si>
  <si>
    <t>KABELBINDER HALTER GROSS</t>
  </si>
  <si>
    <t xml:space="preserve"> @@ KABELBINDERHALTER @@ CBH 27/27 NATUR @@ NR.128940</t>
  </si>
  <si>
    <t>KABELBINDERHALTER CBH 27/27 CBH 27/27 NATUR</t>
  </si>
  <si>
    <t>MONTAGEFUSS F.TS-35</t>
  </si>
  <si>
    <t xml:space="preserve"> @@ Montagefuss f.TS-35/7,5 @@ Nr.064626</t>
  </si>
  <si>
    <t>MOFU 35/LO/1 MONTAGEFUSS</t>
  </si>
  <si>
    <t>SCHIENE TRAG TS-35</t>
  </si>
  <si>
    <t xml:space="preserve"> @@ TRAGSCHIENE TS-35X7.5 @@ STAHL GELOCHT @@ NR.051450 @@ 2 METER SCHIENE</t>
  </si>
  <si>
    <t>TRAGSCHIENE 35X 7,5MM GELOCHT 2 METER</t>
  </si>
  <si>
    <t>SCHIENENTRAEGER TSTW M5</t>
  </si>
  <si>
    <t xml:space="preserve"> @@ Tragschienentraeger TSTW M5 @@ Nr.017810</t>
  </si>
  <si>
    <t>TRAGSCHIENENTRÄGER TSTW-M5</t>
  </si>
  <si>
    <t>ENDWINKEL EW15 NR.38286</t>
  </si>
  <si>
    <t>ENDWINKEL EW15</t>
  </si>
  <si>
    <t>ADERENDHUELSEN H1,5/14 BANDWARE</t>
  </si>
  <si>
    <t xml:space="preserve"> @@ REGRO 100722 @@ WEIDMUELLER 900434.0000 ROT @@ STRIPAX</t>
  </si>
  <si>
    <t>ADERENDHÜLSE H1,5/14 BANDWARE ROT</t>
  </si>
  <si>
    <t>500 ST</t>
  </si>
  <si>
    <t>ADERENDHUELSEN H0,75/14 BANDWARE</t>
  </si>
  <si>
    <t xml:space="preserve"> @@ REGRO 130214 @@ WEIDMUELLER 900429.0000 WS @@ STRIPAX</t>
  </si>
  <si>
    <t>ADERENDHÜLSE H0,75/14 BANDWARE WS</t>
  </si>
  <si>
    <t>ADERENDHUELSEN H2.5/14 BANDWARE</t>
  </si>
  <si>
    <t xml:space="preserve"> @@ REGRO 568570 @@ WEIDMUELLER 9004360000 BL @@ STRIPAX+</t>
  </si>
  <si>
    <t>ADERENDHÜLSE BANDWARE/STRIPAX+ H2,5/14 BL</t>
  </si>
  <si>
    <t>ADERENDHUELSE  2,5MM2 BLAU NR.90916</t>
  </si>
  <si>
    <t xml:space="preserve"> @@ NR. 901916</t>
  </si>
  <si>
    <t>ADERENDHÜLSE ISOLIERT LQ=2,50 / L=8,00 / GL=15,00 / 500 STK / BLAU</t>
  </si>
  <si>
    <t>ADERENDHUELSE  0.5/TWIN ORANGE NR.900444</t>
  </si>
  <si>
    <t>ADERENDHÜLSE 0,5MM², 8MM, ORANGE; H0,5/14 ZH OR SV</t>
  </si>
  <si>
    <t>ADERENDHUELSE  0.5MM2 ORANGE NR.40950</t>
  </si>
  <si>
    <t>ADERENDHÜLSE ISOLIERT LQ=0,50 / L=6,00 / GL=12,00 / 500 STK / ORANGE</t>
  </si>
  <si>
    <t>ADERENDHUELSE  0.75MM2 WEISS NR.40960</t>
  </si>
  <si>
    <t>ADERENDHÜLSE ISOLIERT LQ=0,75 / L=6,00 / GL=12,00 / 500 STK / WEISS</t>
  </si>
  <si>
    <t>ADERENDHUELSE  1.0/TWIN GELB NR.901853</t>
  </si>
  <si>
    <t>ADERENDHÜLSE, 1MM², 8MM</t>
  </si>
  <si>
    <t>ADERENDHUELSE  1.0MM2 GELB NR.40970</t>
  </si>
  <si>
    <t>ADERENDHÜLSE ISOLIERT LQ=1,00 / L=6,00 / GL=12,00 / 500 STK / GELB</t>
  </si>
  <si>
    <t>ADERENDHUELSE  1.5/TWIN ROT NR.900441</t>
  </si>
  <si>
    <t>TWIN-ADERENDHÜLSE ISO H1,5/16 RT</t>
  </si>
  <si>
    <t>ADERENDHUELSE  1.5MM2 ROT NR.46310</t>
  </si>
  <si>
    <t>ADERENDHÜLSE ISOLIERT LQ=1,50 / L=8,00 / GL=14,00 / 500 STK / ROT</t>
  </si>
  <si>
    <t>ADERENDHUELSE  2.5/TWIN BLAU NR.900443</t>
  </si>
  <si>
    <t>ADERENDHÜLSE 2,5MM², 10MM; H2,5/19D ZH BL SV</t>
  </si>
  <si>
    <t>250 ST</t>
  </si>
  <si>
    <t>ADERENDHUELSE  4,0MM2 GRAU NR.901920</t>
  </si>
  <si>
    <t>ADERENDHÜLSE ISOLIERT LQ=4,00 / L=12,00 / GL=20,00 / 500 STK / GRAU</t>
  </si>
  <si>
    <t>ADERENDHUELSE  6.0MM2 SCHWARZ NR.53350</t>
  </si>
  <si>
    <t>ADERENDHÜLSE ISOLIERT LQ=6,00 / L=12,00 / GL=20,00 / 100 STK / SCHWARZ</t>
  </si>
  <si>
    <t>ADERENDHUELSE 0.25MM2 HELLBLAU NR.902576</t>
  </si>
  <si>
    <t>ADERENDHÜLSE ISOLIERT LQ=0,25 / L=8,00 / GL=12,00 / 500 STK / HELLBLAU</t>
  </si>
  <si>
    <t>ADERENDHUELSE 0.75/TWIN WEISS NR.901851</t>
  </si>
  <si>
    <t>ADERENDHÜLSE 0.75MM², 8MM, WEISS; H0,75/14 ZH W SV</t>
  </si>
  <si>
    <t>ADERENDHUELSE 10.0MM2 ELFENBEIN NR.53420</t>
  </si>
  <si>
    <t>ADERENDHÜLSE ISOLIERT LQ=10,00 / L=12,00 / GL=22,00 / 100 STK / ELFENBEIN</t>
  </si>
  <si>
    <t>ADERENDHUELSE 16.0MM2 GRUEN NR.56590</t>
  </si>
  <si>
    <t>ADERENDHÜLSE ISOLIERT LQ=16,00 / L=12,00 / GL=22,00 / 100 STK / GRÜN</t>
  </si>
  <si>
    <t>ADERENDHUELSE 25.0MM2 BRAUN NR.31700</t>
  </si>
  <si>
    <t>ADERENDHÜLSE ISOLIERT LQ=25,00 / L=16,00 / GL=30,00 / 50 STK / BRAUN</t>
  </si>
  <si>
    <t>ADERENDHUELSE 35.0MM2 BEIGE NR.31720</t>
  </si>
  <si>
    <t>ADERENDHÜLSE ISOLIERT LQ=35,00 / L=16,00 / GL=30,00 / 50 STK / BEIGE</t>
  </si>
  <si>
    <t>ABSCHLUSSPLATTE AP/AKZ-4 NR.29446</t>
  </si>
  <si>
    <t>ABSCHLUSS- UND ZWISCHENPLATTE AP AKZ4</t>
  </si>
  <si>
    <t>BEZHUELSE PA1/6 (L1)</t>
  </si>
  <si>
    <t xml:space="preserve"> @@ LEITERMARKIERER PA1/6 (L1) @@ Z.NR 0252711728 @@ CLI C 1-6 GE/SW L1 @@ 1 GA = 1 VPE</t>
  </si>
  <si>
    <t>CABLELINE LEITER- UND KABELMARKIERER 3-5MM / 6X4,2MM GELB; CLI C 1-6 GE/SW L1</t>
  </si>
  <si>
    <t>BEZHUELSE PA02/3 (A..Z)</t>
  </si>
  <si>
    <t xml:space="preserve"> @@ LEITERMARKIERER MD02/3 "A" @@ MONTAGEDORN @@ NR.56000</t>
  </si>
  <si>
    <t>KENNZEICHNUNGSMATERIAL; CLI R 02-3 GE/SW A</t>
  </si>
  <si>
    <t>QUERVERBINDER 10-POL. NR.45740</t>
  </si>
  <si>
    <t xml:space="preserve"> @@ Querverbinder Q10 @@ f.SAK 10 @@ Nr.45740</t>
  </si>
  <si>
    <t>QUERVERBINDER / BRÜCKER FÜR REIHENKLEMME Q 10 SAK10</t>
  </si>
  <si>
    <t>QUERVERBINDER 10-POL. NR.36810</t>
  </si>
  <si>
    <t xml:space="preserve"> @@ Querverbinder Q10 @@ f.SAKD 2,5 @@ Nr.36810</t>
  </si>
  <si>
    <t>SAK-REIHE QUERVERBINDER FÜR QUERVERBINDUNGSLASCHE</t>
  </si>
  <si>
    <t>QUERVERBINDER QB75 NR.52640</t>
  </si>
  <si>
    <t xml:space="preserve"> @@ Querverbinder QB75 @@ l=460mm @@ Nr.52640</t>
  </si>
  <si>
    <t>QUERVERBINDER 75-POLIG SAK-REIHE FÜR QUERVERBINDUNGSLASCHE; QB 75/6.2/9/WI</t>
  </si>
  <si>
    <t>BEZHUELSE PA02/3 1</t>
  </si>
  <si>
    <t xml:space="preserve"> @@ REGRO NR. 2136295 @@ WEIDMUELLER NR. 560001504 @@ VPE: 10 STUECK STANGE</t>
  </si>
  <si>
    <t>KENNZEICHNUNGSMATERIAL; CLI R 02-3 GE/SW 1</t>
  </si>
  <si>
    <t>BEZHUELSE PA02/3 I</t>
  </si>
  <si>
    <t xml:space="preserve"> @@ REGRO NR. 2162989 @@ WEIDMUELLER NR. 560001654 @@ VPE: 10 STUECK STANGE</t>
  </si>
  <si>
    <t>KENNZEICHNUNGSMATERIAL; CLI R 02-3 GE/SW I</t>
  </si>
  <si>
    <t>BEZHUELSE PA02/3 H</t>
  </si>
  <si>
    <t xml:space="preserve"> @@ REGRO NR. 2162997 @@ WEIDMUELLER NR. 560001652 @@ VPE: 10 STUECK STANGE</t>
  </si>
  <si>
    <t>KENNZEICHNUNGSMATERIAL; CLI R 02-3 GE/SW H</t>
  </si>
  <si>
    <t>BEZHUELSE PA02/3 G</t>
  </si>
  <si>
    <t xml:space="preserve"> @@ REGRO NR. 2163004 @@ WEIDMUELLER NR. 560001650 @@ VPE: 10 STUECK STANGE</t>
  </si>
  <si>
    <t>KENNZEICHNUNGSMATERIAL; CLI R 02-3 GE/SW G</t>
  </si>
  <si>
    <t>BEZHUELSE PA02/3 F</t>
  </si>
  <si>
    <t xml:space="preserve"> @@ REGRO NR. 2163012 @@ WEIDMUELLER NR. 560001648 @@ VPE: 10 STUECK STANGE</t>
  </si>
  <si>
    <t>KENNZEICHNUNGSMATERIAL; CLI R 02-3 GE/SW F</t>
  </si>
  <si>
    <t>BEZHUELSE PA02/3 E</t>
  </si>
  <si>
    <t xml:space="preserve"> @@ REGRO NR. 2163020 @@ WEIDMUELLER NR. 560001646 @@ VPE: 10 STUECK STANGE</t>
  </si>
  <si>
    <t>KENNZEICHNUNGSMATERIAL; CLI R 02-3 GE/SW E</t>
  </si>
  <si>
    <t>BEZHUELSE PA02/3 D</t>
  </si>
  <si>
    <t xml:space="preserve"> @@ REGRO NR. 2163039 @@ WEIDMUELLER NR. 560001644 @@ VPE: 10 STUECK STANGE</t>
  </si>
  <si>
    <t>KENNZEICHNUNGSMATERIAL; CLI R 02-3 GE/SW D</t>
  </si>
  <si>
    <t>BEZHUELSE PA02/3 C</t>
  </si>
  <si>
    <t xml:space="preserve"> @@ REGRO NR. 2163047 @@ WEIDMUELLER NR. 560001642 @@ VPE: 10 STUECK STANGE</t>
  </si>
  <si>
    <t>KENNZEICHNUNGSMATERIAL; CLI R 02-3 GE/SW C</t>
  </si>
  <si>
    <t>BEZHUELSE PA02/3 B</t>
  </si>
  <si>
    <t xml:space="preserve"> @@ REGRO NR. 2163055 @@ WEIDMUELLER NR. 560001640 @@ VPE: 10 STUECK STANGE</t>
  </si>
  <si>
    <t>KENNZEICHNUNGSMATERIAL; CLI R 02-3 GE/SW B</t>
  </si>
  <si>
    <t>BEZHUELSE PA1/3 "9"</t>
  </si>
  <si>
    <t xml:space="preserve"> @@ REGRO NR. 2163098 @@ WEIDMUELLER NR. 572901530 @@ VPE: 10 STUECK STANGE</t>
  </si>
  <si>
    <t>KENNZEICHNUNGSMATERIAL; CLI R 1-3 GE/SW 9</t>
  </si>
  <si>
    <t>BEZHUELSE PA1/3 "8"</t>
  </si>
  <si>
    <t xml:space="preserve"> @@ REGRO NR. 2163101 @@ WEIDMUELLER NR. 572901527 @@ VPE: 10 STUECK STANGE</t>
  </si>
  <si>
    <t>KENNZEICHNUNGSMATERIAL; CLI R 1-3 GE/SW 8</t>
  </si>
  <si>
    <t>BEZHUELSE PA1/3 "7"</t>
  </si>
  <si>
    <t xml:space="preserve"> @@ REGRO NR. 2163128 @@ WEIDMUELLER NR. 572901524 @@ VPE: 10 STUECK STANGE</t>
  </si>
  <si>
    <t>KENNZEICHNUNGSMATERIAL; CLI R 1-3 GE/SW 7</t>
  </si>
  <si>
    <t>BEZHUELSE PA1/3 "6"</t>
  </si>
  <si>
    <t xml:space="preserve"> @@ REGRO NR. 2163136 @@ WEIDMUELLER NR. 572901521 @@ VPE: 10 STUECK STANGE</t>
  </si>
  <si>
    <t>KENNZEICHNUNGSMATERIAL; CLI R 1-3 GE/SW 6</t>
  </si>
  <si>
    <t>BEZHUELSE PA1/3 "5"</t>
  </si>
  <si>
    <t xml:space="preserve"> @@ REGRO NR. 2163144 @@ WEIDMUELLER NR. 572901518 @@ VPE: 10 STUECK STANGE</t>
  </si>
  <si>
    <t>KENNZEICHNUNGSMATERIAL; CLI R 1-3 GE/SW 5</t>
  </si>
  <si>
    <t>BEZHUELSE PA1/3 "4"</t>
  </si>
  <si>
    <t xml:space="preserve"> @@ REGRO NR. 2163152 @@ WEIDMUELLER NR. 572901515 @@ VPE: 10 STUECK STANGE</t>
  </si>
  <si>
    <t>KENNZEICHNUNGSMATERIAL; CLI R 1-3 GE/SW 4</t>
  </si>
  <si>
    <t>BEZHUELSE PA1/3 "3"</t>
  </si>
  <si>
    <t xml:space="preserve"> @@ REGRO NR. 2163160 @@ WEIDMUELLER NR. 572901512 @@ VPE: 10 STUECK STANGE</t>
  </si>
  <si>
    <t>KENNZEICHNUNGSMATERIAL; CLI R 1-3 GE/SW 3</t>
  </si>
  <si>
    <t>BEZHUELSE PA1/3 "2"</t>
  </si>
  <si>
    <t xml:space="preserve"> @@ REGRO NR. 2163179 @@ WEIDMUELLER NR. 572901509 @@ VPE: 10 STUECK STANGE</t>
  </si>
  <si>
    <t>KENNZEICHNUNGSMATERIAL; CLI R 1-3 GE/SW 2</t>
  </si>
  <si>
    <t>BEZHUELSE PA1/3 "1"</t>
  </si>
  <si>
    <t xml:space="preserve"> @@ REGRO NR. 2163187 @@ WEIDMUELLER NR. 572901506 @@ VPE: 10 STUECK STANGE</t>
  </si>
  <si>
    <t>KENNZEICHNUNGSMATERIAL; CLI R 1-3 GE/SW 1</t>
  </si>
  <si>
    <t>BEZHUELSE PA1/3 (0..9)</t>
  </si>
  <si>
    <t xml:space="preserve"> @@ REGRO NR. 2163195 @@ WEIDMUELLER NR. 572901503 @@ VPE: 10 STUECK STANGE</t>
  </si>
  <si>
    <t>KENNZEICHNUNGSMATERIAL; CLI R 1-3 GE/SW 0</t>
  </si>
  <si>
    <t>BEZHUELSE PA1/3 "Z"</t>
  </si>
  <si>
    <t xml:space="preserve"> @@ REGRO NR. 2163209 @@ WEIDMUELLER NR. 572901699 @@ VPE: 10 STUECK STANGE</t>
  </si>
  <si>
    <t>KENNZEICHNUNGSMATERIAL; CLI R 1-3 GE/SW Z</t>
  </si>
  <si>
    <t>BEZHUELSE PA1/3 "Y"</t>
  </si>
  <si>
    <t xml:space="preserve"> @@ REGRO NR. 2163217 @@ WEIDMUELLER NR. 572901697 @@ VPE: 10 STUECK STANGE</t>
  </si>
  <si>
    <t>KENNZEICHNUNGSMATERIAL; CLI R 1-3 GE/SW Y</t>
  </si>
  <si>
    <t>BEZHUELSE PA1/3 "X"</t>
  </si>
  <si>
    <t xml:space="preserve"> @@ REGRO NR. 2163225 @@ WEIDMUELLER NR. 572901693 @@ VPE: 10 STUECK STANGE</t>
  </si>
  <si>
    <t>KENNZEICHNUNGSMATERIAL; CLI R 1-3 GE/SW X</t>
  </si>
  <si>
    <t>BEZHUELSE PA1/3 "W"</t>
  </si>
  <si>
    <t xml:space="preserve"> @@ REGRO NR. 2163233 @@ WEIDMUELLER NR. 572901684 @@ VPE: 10 STUECK STANGE</t>
  </si>
  <si>
    <t>KENNZEICHNUNGSMATERIAL; CLI R 1-3 GE/SW W</t>
  </si>
  <si>
    <t>BEZHUELSE PA1/3 "V"</t>
  </si>
  <si>
    <t xml:space="preserve"> @@ REGRO NR. 2163241 @@ WEIDMUELLER NR. 572901682 @@ VPE: 10 STUECK STANGE</t>
  </si>
  <si>
    <t>KENNZEICHNUNGSMATERIAL; CLI R 1-3 GE/SW V</t>
  </si>
  <si>
    <t>BEZHUELSE PA1/3 "U"</t>
  </si>
  <si>
    <t xml:space="preserve"> @@ REGRO NR. 2163268 @@ WEIDMUELLER NR. 572901680 @@ VPE: 10 STUECK STANGE</t>
  </si>
  <si>
    <t>KENNZEICHNUNGSMATERIAL; CLI R 1-3 GE/SW U</t>
  </si>
  <si>
    <t>BEZHUELSE PA1/3 "T"</t>
  </si>
  <si>
    <t xml:space="preserve"> @@ REGRO NR. 2163276 @@ WEIDMUELLER NR. 572901678 @@ VPE: 10 STUECK STANGE</t>
  </si>
  <si>
    <t>KENNZEICHNUNGSMATERIAL; CLI R 1-3 GE/SW T</t>
  </si>
  <si>
    <t>BEZHUELSE PA1/3 "S"</t>
  </si>
  <si>
    <t xml:space="preserve"> @@ REGRO NR. 2163284 @@ WEIDMUELLER NR. 572901675 @@ VPE: 10 STUECK STANGE</t>
  </si>
  <si>
    <t>KENNZEICHNUNGSMATERIAL; CLI R 1-3 GE/SW S</t>
  </si>
  <si>
    <t>BEZHUELSE PA1/3 "R"</t>
  </si>
  <si>
    <t xml:space="preserve"> @@ REGRO NR. 2163292 @@ WEIDMUELLER NR. 572901672 @@ VPE: 10 STUECK STANGE</t>
  </si>
  <si>
    <t>KENNZEICHNUNGSMATERIAL; CLI R 1-3 GE/SW R</t>
  </si>
  <si>
    <t>BEZHUELSE PA1/3 "Q"</t>
  </si>
  <si>
    <t xml:space="preserve"> @@ REGRO NR. 2163306 @@ WEIDMUELLER NR. 572901670 @@ VPE: 10 STUECK STANGE</t>
  </si>
  <si>
    <t>KENNZEICHNUNGSMATERIAL; CLI R 1-3 GE/SW Q</t>
  </si>
  <si>
    <t>BEZHUELSE PA1/3 "P"</t>
  </si>
  <si>
    <t xml:space="preserve"> @@ REGRO NR. 2163314 @@ WEIDMUELLER NR. 572901668 @@ VPE: 10 STUECK STANGE</t>
  </si>
  <si>
    <t>KENNZEICHNUNGSMATERIAL; CLI R 1-3 GE/SW P</t>
  </si>
  <si>
    <t>BEZHUELSE PA1/3 "O"</t>
  </si>
  <si>
    <t xml:space="preserve"> @@ REGRO NR. 2163322 @@ WEIDMUELLER NR. 572901666 @@ VPE: 10 STUECK STANGE</t>
  </si>
  <si>
    <t>KENNZEICHNUNGSMATERIAL; CLI R 1-3 GE/SW O</t>
  </si>
  <si>
    <t>BEZHUELSE PA1/3 "N"</t>
  </si>
  <si>
    <t xml:space="preserve"> @@ REGRO NR. 2163330 @@ WEIDMUELLER NR. 572901664 @@ VPE: 10 STUECK STANGE</t>
  </si>
  <si>
    <t>KENNZEICHNUNGSMATERIAL; CLI R 1-3 GE/SW N</t>
  </si>
  <si>
    <t>BEZHUELSE PA1/3 "M"</t>
  </si>
  <si>
    <t xml:space="preserve"> @@ REGRO NR. 2163349 @@ WEIDMUELLER NR. 572901662 @@ VPE: 10 STUECK STANGE</t>
  </si>
  <si>
    <t>KENNZEICHNUNGSMATERIAL; CLI R 1-3 GE/SW M</t>
  </si>
  <si>
    <t>BEZHUELSE PA1/3 "L"</t>
  </si>
  <si>
    <t xml:space="preserve"> @@ REGRO NR. 2163357 @@ WEIDMUELLER NR. 572901660 @@ VPE: 10 STUECK STANGE</t>
  </si>
  <si>
    <t>KENNZEICHNUNGSMATERIAL; CLI R 1-3 GE/SW L</t>
  </si>
  <si>
    <t>BEZHUELSE PA1/3 "K"</t>
  </si>
  <si>
    <t xml:space="preserve"> @@ REGRO NR. 2163365 @@ WEIDMUELLER NR. 572901658 @@ VPE: 10 STUECK STANGE</t>
  </si>
  <si>
    <t>KENNZEICHNUNGSMATERIAL; CLI R 1-3 GE/SW K</t>
  </si>
  <si>
    <t>BEZHUELSE PA1/3 "J"</t>
  </si>
  <si>
    <t xml:space="preserve"> @@ REGRO NR. 2163608 @@ WEIDMUELLER NR. 572901656 @@ VPE: 10 STUECK STANGE</t>
  </si>
  <si>
    <t>KENNZEICHNUNGSMATERIAL; CLI R 1-3 GE/SW J</t>
  </si>
  <si>
    <t>BEZHUELSE PA1/3 "I"</t>
  </si>
  <si>
    <t xml:space="preserve"> @@ REGRO NR. 2163616 @@ WEIDMUELLER NR. 572901654 @@ VPE: 10 STUECK STANGE</t>
  </si>
  <si>
    <t>KENNZEICHNUNGSMATERIAL; CLI R 1-3 GE/SW I</t>
  </si>
  <si>
    <t>BEZHUELSE PA1/3 "H"</t>
  </si>
  <si>
    <t xml:space="preserve"> @@ REGRO NR. 2163624 @@ WEIDMUELLER NR. 572901652 @@ VPE: 10 STUECK STANGE</t>
  </si>
  <si>
    <t>KENNZEICHNUNGSMATERIAL; CLI R 1-3 GE/SW H</t>
  </si>
  <si>
    <t>BEZHUELSE PA1/3 "G"</t>
  </si>
  <si>
    <t xml:space="preserve"> @@ REGRO NR. 2163632 @@ WEIDMUELLER NR. 572901650 @@ VPE: 10 STUECK STANGE</t>
  </si>
  <si>
    <t>KENNZEICHNUNGSMATERIAL; CLI R 1-3 GE/SW G</t>
  </si>
  <si>
    <t>BEZHUELSE PA1/3 "F"</t>
  </si>
  <si>
    <t xml:space="preserve"> @@ REGRO NR. 2163640 @@ WEIDMUELLER NR. 572901648 @@ VPE: 10 STUECK STANGE</t>
  </si>
  <si>
    <t>KENNZEICHNUNGSMATERIAL; CLI R 1-3 GE/SW F</t>
  </si>
  <si>
    <t>BEZHUELSE PA1/3 "D"</t>
  </si>
  <si>
    <t xml:space="preserve"> @@ REGRO NR. 2163667 @@ WEIDMUELLER NR. 572901644 @@ VPE: 10 STUECK STANGE</t>
  </si>
  <si>
    <t>KENNZEICHNUNGSMATERIAL; CLI R 1-3 GE/SW D</t>
  </si>
  <si>
    <t>BEZHUELSE PA1/3 "C"</t>
  </si>
  <si>
    <t xml:space="preserve"> @@ REGRO NR. 2163675 @@ WEIDMUELLER NR. 572901642 @@ VPE: 10 STUECK STANGE</t>
  </si>
  <si>
    <t>KENNZEICHNUNGSMATERIAL; CLI R 1-3 GE/SW C</t>
  </si>
  <si>
    <t>BEZHUELSE PA1/3 "B"</t>
  </si>
  <si>
    <t xml:space="preserve"> @@ REGRO NR. 2163683 @@ WEIDMUELLER NR. 572901640 @@ VPE: 10 STUECK STANGE</t>
  </si>
  <si>
    <t>KENNZEICHNUNGSMATERIAL; CLI R 1-3 GE/SW B</t>
  </si>
  <si>
    <t>BEZHUELSE PA02/3 J</t>
  </si>
  <si>
    <t xml:space="preserve"> @@ REGRO NR. 2163691 @@ WEIDMUELLER NR. 560001656 @@ VPE: 10 STUECK STANGE</t>
  </si>
  <si>
    <t>KENNZEICHNUNGSMATERIAL; CLI R 02-3 GE/SW J</t>
  </si>
  <si>
    <t>BEZHUELSE PA02/3 K</t>
  </si>
  <si>
    <t xml:space="preserve"> @@ REGRO NR. 2163705 @@ WEIDMUELLER NR. 560001658 @@ VPE: 10 STUECK STANGE</t>
  </si>
  <si>
    <t>KENNZEICHNUNGSMATERIAL; CLI R 02-3 GE/SW K</t>
  </si>
  <si>
    <t>BEZHUELSE PA02/3 L</t>
  </si>
  <si>
    <t xml:space="preserve"> @@ REGRO NR. 2163713 @@ WEIDMUELLER NR. 560001660 @@ VPE: 10 STUECK STANGE</t>
  </si>
  <si>
    <t>KENNZEICHNUNGSMATERIAL; CLI R 02-3 GE/SW L</t>
  </si>
  <si>
    <t>BEZHUELSE PA02/3 M</t>
  </si>
  <si>
    <t xml:space="preserve"> @@ REGRO NR. 2163721 @@ WEIDMUELLER NR. 560001662 @@ VPE: 10 STUECK STANGE</t>
  </si>
  <si>
    <t>KENNZEICHNUNGSMATERIAL; CLI R 02-3 GE/SW M</t>
  </si>
  <si>
    <t>BEZHUELSE PA02/3 N</t>
  </si>
  <si>
    <t xml:space="preserve"> @@ REGRO NR. 2163748 @@ WEIDMUELLER NR. 560001664 @@ VPE: 10 STUECK STANGE</t>
  </si>
  <si>
    <t>KENNZEICHNUNGSMATERIAL; CLI R 02-3 GE/SW N</t>
  </si>
  <si>
    <t>BEZHUELSE PA02/3 O</t>
  </si>
  <si>
    <t xml:space="preserve"> @@ REGRO NR. 2163756 @@ WEIDMUELLER NR. 560001666 @@ VPE: 10 STUECK STANGE</t>
  </si>
  <si>
    <t>KENNZEICHNUNGSMATERIAL; CLI R 02-3 GE/SW O</t>
  </si>
  <si>
    <t>BEZHUELSE PA02/3 P</t>
  </si>
  <si>
    <t xml:space="preserve"> @@ REGRO NR. 2163764 @@ WEIDMUELLER NR. 560001668 @@ VPE: 10 STUECK STANGE</t>
  </si>
  <si>
    <t>KENNZEICHNUNGSMATERIAL; CLI R 02-3 GE/SW P</t>
  </si>
  <si>
    <t>BEZHUELSE PA02/3 Q</t>
  </si>
  <si>
    <t xml:space="preserve"> @@ REGRO NR. 2163772 @@ WEIDMUELLER NR. 560001670 @@ VPE: 10 STUECK STANGE</t>
  </si>
  <si>
    <t>KENNZEICHNUNGSMATERIAL; CLI R 02-3 GE/SW Q</t>
  </si>
  <si>
    <t>BEZHUELSE PA02/3 R</t>
  </si>
  <si>
    <t xml:space="preserve"> @@ REGRO NR. 2163780 @@ WEIDMUELLER NR. 560001672 @@ VPE: 10 STUECK STANGE</t>
  </si>
  <si>
    <t>KENNZEICHNUNGSMATERIAL; CLI R 02-3 GE/SW R</t>
  </si>
  <si>
    <t>BEZHUELSE PA02/3 S</t>
  </si>
  <si>
    <t xml:space="preserve"> @@ REGRO NR. 2163802 @@ WEIDMUELLER NR. 560001675 @@ VPE: 10 STUECK STANGE</t>
  </si>
  <si>
    <t>KENNZEICHNUNGSMATERIAL; CLI R 02-3 GE/SW S</t>
  </si>
  <si>
    <t>BEZHUELSE PA02/3 T</t>
  </si>
  <si>
    <t xml:space="preserve"> @@ REGRO NR. 2163810 @@ WEIDMUELLER NR.560001678 @@ VPE: 10 STUECK STANGE</t>
  </si>
  <si>
    <t>KENNZEICHNUNGSMATERIAL; CLI R 02-3 GE/SW T</t>
  </si>
  <si>
    <t>BEZHUELSE PA02/3 U</t>
  </si>
  <si>
    <t xml:space="preserve"> @@ REGRO NR. 2163829 @@ WEIDMUELLER NR. 560001680 @@ VPE: 10 STUECK STANGE</t>
  </si>
  <si>
    <t>KENNZEICHNUNGSMATERIAL; CLI R 02-3 GE/SW U</t>
  </si>
  <si>
    <t>BEZHUELSE PA02/3 V</t>
  </si>
  <si>
    <t xml:space="preserve"> @@ REGRO NR. 2163837 @@ WEIDMUELLER NR. 560001682 @@ VPE: 10 STUECK STANGE</t>
  </si>
  <si>
    <t>KENNZEICHNUNGSMATERIAL; CLI R 02-3 GE/SW V</t>
  </si>
  <si>
    <t>BEZHUELSE PA02/3 W</t>
  </si>
  <si>
    <t xml:space="preserve"> @@ REGRO NR. 2163845 @@ WEIDMUELLER NR. 560001684 @@ VPE: 10 STUECK STANGE</t>
  </si>
  <si>
    <t>KENNZEICHNUNGSMATERIAL; CLI R 02-3 GE/SW W</t>
  </si>
  <si>
    <t>BEZHUELSE PA02/3 X</t>
  </si>
  <si>
    <t xml:space="preserve"> @@ REGRO NR. 2163853 @@ WEIDMUELLER NR. 560001693 @@ VPE: 10 STUECK STANGE</t>
  </si>
  <si>
    <t>KENNZEICHNUNGSMATERIAL; CLI R 02-3 GE/SW X</t>
  </si>
  <si>
    <t>BEZHUELSE PA02/3 Y</t>
  </si>
  <si>
    <t xml:space="preserve"> @@ REGRO NR. 2163861 @@ WEIDMUELLER NR. 560001697 @@ VPE: 10 STUECK STANGE</t>
  </si>
  <si>
    <t>KENNZEICHNUNGSMATERIAL; CLI R 02-3 GE/SW Y</t>
  </si>
  <si>
    <t>BEZHUELSE PA02/3 Z</t>
  </si>
  <si>
    <t xml:space="preserve"> @@ REGRO NR. 2163888 @@ WEIDMUELLER NR. 560001699 @@ VPE: 10 STUECK STANGE</t>
  </si>
  <si>
    <t>KENNZEICHNUNGSMATERIAL; CLI R 02-3 GE/SW Z</t>
  </si>
  <si>
    <t>BEZHUELSE PA02/3 2</t>
  </si>
  <si>
    <t xml:space="preserve"> @@ REGRO NR. 2163896 @@ WEIDMUELLER NR. 560001507 @@ VPE: 10 STUECK STANGE</t>
  </si>
  <si>
    <t>KENNZEICHNUNGSMATERIAL; CLI R 02-3 GE/SW 2</t>
  </si>
  <si>
    <t>BEZHUELSE PA02/3 3</t>
  </si>
  <si>
    <t xml:space="preserve"> @@ REGRO NR. 2163918 @@ WEIDMUELLER NR. 560001510 @@ VPE: 10 STUECK STANGE</t>
  </si>
  <si>
    <t>KENNZEICHNUNGSMATERIAL; CLI R 02-3 GE/SW 3</t>
  </si>
  <si>
    <t>BEZHUELSE PA02/3 4</t>
  </si>
  <si>
    <t xml:space="preserve"> @@ REGRO NR. 2163926 @@ WEIDMUELLER NR. 560001513 @@ VPE: 10 STUECK STANGE</t>
  </si>
  <si>
    <t>KENNZEICHNUNGSMATERIAL; CLI R 02-3 GE/SW 4</t>
  </si>
  <si>
    <t>BEZHUELSE PA02/3 5</t>
  </si>
  <si>
    <t xml:space="preserve"> @@ REGRO NR. 2163934 @@ WEIDMUELLER NR. 560001516 @@ VPE: 10 STUECK STANGE</t>
  </si>
  <si>
    <t>KENNZEICHNUNGSMATERIAL; CLI R 02-3 GE/SW 5</t>
  </si>
  <si>
    <t>BEZHUELSE PA02/3 6</t>
  </si>
  <si>
    <t xml:space="preserve"> @@ REGRO NR. 2163942 @@ WEIDMUELLER NR. 560001519 @@ VPE: 10 STUECK STANGE</t>
  </si>
  <si>
    <t>KENNZEICHNUNGSMATERIAL; CLI R 02-3 GE/SW 6</t>
  </si>
  <si>
    <t>BEZHUELSE PA02/3 7</t>
  </si>
  <si>
    <t xml:space="preserve"> @@ REGRO NR. 2163950 @@ WEIDMUELLER NR. 560001522 @@ VPE: 10 STUECK STANGE</t>
  </si>
  <si>
    <t>KENNZEICHNUNGSMATERIAL; CLI R 02-3 GE/SW 7</t>
  </si>
  <si>
    <t>BEZHUELSE PA02/3 8</t>
  </si>
  <si>
    <t xml:space="preserve"> @@ REGRO NR. 2163969 @@ WEIDMUELLER NR. 560001525 @@ VPE: 10 STUECK STANGE</t>
  </si>
  <si>
    <t>KENNZEICHNUNGSMATERIAL; CLI R 02-3 GE/SW 8</t>
  </si>
  <si>
    <t>BEZHUELSE PA02/3 9</t>
  </si>
  <si>
    <t xml:space="preserve"> @@ REGRO NR. 2163977 @@ WEIDMUELLER NR. 560001528 @@ VPE: 10 STUECK STANGE</t>
  </si>
  <si>
    <t>KENNZEICHNUNGSMATERIAL; CLI R 02-3 GE/SW 9</t>
  </si>
  <si>
    <t>BEZHUELSE PA02/3 (0..9)</t>
  </si>
  <si>
    <t xml:space="preserve"> @@ REGRO NR. 2377195 @@ WEIDMUELLER NR. 560001501 @@ VPE: 10 STUECK STANGE @@ 1 STUECK = 1 STANGE</t>
  </si>
  <si>
    <t>KENNZEICHNUNGSMATERIAL; CLI R 02-3 GE/SW 0</t>
  </si>
  <si>
    <t>BEZHUELSE PK2/4 "1"</t>
  </si>
  <si>
    <t xml:space="preserve"> @@ REGRO NR. 255599 @@ WEIDMUELLER NR. 1568301505 @@ VPE: 500 STUECK ROLLE</t>
  </si>
  <si>
    <t>PK2/4 1 SCHMALE ROLLE (500ST)</t>
  </si>
  <si>
    <t>BEZHUELSE PK2/4 "2"</t>
  </si>
  <si>
    <t xml:space="preserve"> @@ REGRO NR. 255602 @@ WEIDMUELLER NR. 1568301508 @@ VPE: 500 STUECK ROLLE</t>
  </si>
  <si>
    <t>PK2/4 2 SCHMALE ROLLE (500ST)</t>
  </si>
  <si>
    <t>BEZHUELSE PK2/4 "3"</t>
  </si>
  <si>
    <t xml:space="preserve"> @@ REGRO NR. 255629 @@ WEIDMUELLER NR. 1568301511 @@ VPE: 500 STUECK ROLLE</t>
  </si>
  <si>
    <t>PK2/4 3 SCHMALE ROLLE(500ST)</t>
  </si>
  <si>
    <t>BEZHUELSE PK2/4 "4"</t>
  </si>
  <si>
    <t xml:space="preserve"> @@ REGRO NR. 255637 @@ WEIDMUELLER NR. 1568301514 @@ VPE: 500 STUECK ROLLE</t>
  </si>
  <si>
    <t>PK2/4 4 SCHMALE ROLLE(500ST)</t>
  </si>
  <si>
    <t>BEZHUELSE PK2/4 "5"</t>
  </si>
  <si>
    <t xml:space="preserve"> @@ REGRO NR. 255645 @@ WEIDMUELLER NR. 1568301517 @@ VPE: 500 STUECK ROLLE</t>
  </si>
  <si>
    <t>PK2/4 5 SCHMALE ROLLE (500ST)</t>
  </si>
  <si>
    <t>BEZHUELSE PK2/4 "6"</t>
  </si>
  <si>
    <t xml:space="preserve"> @@ REGRO NR. 255661 @@ WEIDMUELLER NR. 1568301520 @@ VPE: 500 STUECK ROLLE</t>
  </si>
  <si>
    <t>PK2/4 6 SCHMALE ROLLE (500ST)</t>
  </si>
  <si>
    <t>BEZHUELSE PK2/4 "7"</t>
  </si>
  <si>
    <t xml:space="preserve"> @@ REGRO NR. 255688 @@ WEIDMUELLER NR. 1568301523 @@ VPE: 500 STUECK ROLLE</t>
  </si>
  <si>
    <t>PK2/4 7 SCHMALE ROLLE (500ST)</t>
  </si>
  <si>
    <t>BEZHUELSE PK2/4 "8"</t>
  </si>
  <si>
    <t xml:space="preserve"> @@ REGRO NR. 255718 @@ WEIDMUELLER NR. 1568301526 @@ VPE: 500 STUECK ROLLE</t>
  </si>
  <si>
    <t>PK2/4 8 SCHMALE ROLLE (500ST)</t>
  </si>
  <si>
    <t>BEZHUELSE PK2/4 "9"</t>
  </si>
  <si>
    <t xml:space="preserve"> @@ REGRO NR. 255726 @@ WEIDMUELLER NR. 1568301529 @@ VPE: 500 STUECK ROLLE</t>
  </si>
  <si>
    <t>PK2/4 9 SCHMALE ROLLE (500ST)</t>
  </si>
  <si>
    <t>BEZHUELSE PK2/4 (0..9)</t>
  </si>
  <si>
    <t xml:space="preserve"> @@ REGRO NR. 255734 @@ WEIDMUELLER NR. 1568301502 @@ VPE: 500 STUECK ROLLE</t>
  </si>
  <si>
    <t>PK2/4 0 SCHMALE ROLLE (500ST)</t>
  </si>
  <si>
    <t>BEZHUELSE PK2/4 "U"</t>
  </si>
  <si>
    <t xml:space="preserve"> @@ REGRO NR. 255769 @@ WEIDMUELLER NR. 1568301679 @@ VPE: 500 STUECK ROLLE</t>
  </si>
  <si>
    <t>PK2/4 U SCHMALE ROLLE (500ST)</t>
  </si>
  <si>
    <t>BEZHUELSE PK2/4 "M"</t>
  </si>
  <si>
    <t xml:space="preserve"> @@ REGRO NR. 255785 @@ WEIDMUELLER NR. 1568301661 @@ VPE: 500 STUECK ROLLE</t>
  </si>
  <si>
    <t>PK2/4 M SCHMALE ROLLE (500ST)</t>
  </si>
  <si>
    <t>BEZHUELSE PK2/4 "T"</t>
  </si>
  <si>
    <t xml:space="preserve"> @@ REGRO NR. 255793 @@ WEIDMUELLER NR. 1568301676 @@ VPE: 500 STUECK ROLLE</t>
  </si>
  <si>
    <t>PK2/4 T SCHMALE ROLLE (500ST)</t>
  </si>
  <si>
    <t>BEZHUELSE PK2/4 "S"</t>
  </si>
  <si>
    <t xml:space="preserve"> @@ REGRO NR. 255807 @@ WEIDMUELLER NR. 1568301673 @@ VPE: 500 STUECK ROLLE</t>
  </si>
  <si>
    <t>PK2/4 S SCHMALE ROLLE (500ST)</t>
  </si>
  <si>
    <t>BEZHUELSE PK2/4 "B"</t>
  </si>
  <si>
    <t xml:space="preserve"> @@ REGRO NR. 515752 @@ WEIDMUELLER NR. 1568301639 @@ VPE: 500 STUECK ROLLE</t>
  </si>
  <si>
    <t>PK2/4 B SCHMALE ROLLE (500ST)</t>
  </si>
  <si>
    <t>BEZHUELSE PK2/4 "C"</t>
  </si>
  <si>
    <t xml:space="preserve"> @@ REGRO NR. 515760 @@ WEIDMUELLER NR. 1568301641 @@ VPE: 500 STUECK ROLLE</t>
  </si>
  <si>
    <t>PK2/4 C SCHMALE ROLLE (500ST)</t>
  </si>
  <si>
    <t>BEZHUELSE PK2/4 "D"</t>
  </si>
  <si>
    <t xml:space="preserve"> @@ REGRO NR. 515779 @@ WEIDMUELLER NR. 1568301643 @@ VPE: 500 STUECK ROLLE</t>
  </si>
  <si>
    <t>PK2/4 D SCHMALE ROLLE (500ST)</t>
  </si>
  <si>
    <t>BEZHUELSE PK2/4 "E"</t>
  </si>
  <si>
    <t xml:space="preserve"> @@ REGRO NR. 515787 @@ WEIDMUELLER NR. 1568301645 @@ VPE: 500 STUECK ROLLE</t>
  </si>
  <si>
    <t>PK2/4 E SCHMALE ROLLE (500ST)</t>
  </si>
  <si>
    <t>BEZHUELSE PK2/4 "F"</t>
  </si>
  <si>
    <t xml:space="preserve"> @@ REGRO NR. 515795 @@ WEIDMUELLER NR. 1568301647 @@ VPE: 500 STUECK ROLLE</t>
  </si>
  <si>
    <t>PK2/4 F SCHMALE ROLLE (500ST)</t>
  </si>
  <si>
    <t>BEZHUELSE PK2/4 "G"</t>
  </si>
  <si>
    <t xml:space="preserve"> @@ REGRO NR. 515809 @@ WEIDMUELLER NR. 1568301649 @@ VPE: 500 STUECK ROLLE</t>
  </si>
  <si>
    <t>PK2/4 G SCHMALE ROLLE (500ST)</t>
  </si>
  <si>
    <t>BEZHUELSE PK2/4 "H"</t>
  </si>
  <si>
    <t xml:space="preserve"> @@ REGRO NR. 515817 @@ WEIDMUELLER NR. 1568301651 @@ VPE: 500 STUECK ROLLE</t>
  </si>
  <si>
    <t>PK2/4 H SCHMALE ROLLE (500ST)</t>
  </si>
  <si>
    <t>BEZHUELSE PK2/4 "I"</t>
  </si>
  <si>
    <t xml:space="preserve"> @@ REGRO NR. 515825 @@ WEIDMUELLER NR. 1568301653 @@ VPE: 500 STUECK ROLLE</t>
  </si>
  <si>
    <t>PK2/4 I SCHMALE ROLLE (500ST)</t>
  </si>
  <si>
    <t>BEZHUELSE PK2/4 "J"</t>
  </si>
  <si>
    <t xml:space="preserve"> @@ REGRO NR. 515833 @@ WEIDMUELLER NR. 1568301655 @@ VPE: 500 STUECK ROLLE</t>
  </si>
  <si>
    <t>PK2/4 J SCHMALE ROLLE (500ST)</t>
  </si>
  <si>
    <t>BEZHUELSE PK2/4 "K"</t>
  </si>
  <si>
    <t xml:space="preserve"> @@ REGRO NR. 515841 @@ WEIDMUELLER NR. 1568301657 @@ VPE: 500 STUECK ROLLE</t>
  </si>
  <si>
    <t>PK2/4 K SCHMALE ROLLE (500ST)</t>
  </si>
  <si>
    <t>BEZHUELSE PK2/4 "L"</t>
  </si>
  <si>
    <t xml:space="preserve"> @@ REGRO NR. 515868 @@ WEIDMUELLER NR. 1568301659 @@ VPE: 500 STUECK ROLLE</t>
  </si>
  <si>
    <t>PK2/4 L SCHMALE ROLLE (500ST)</t>
  </si>
  <si>
    <t>BEZHUELSE PK2/4 "N"</t>
  </si>
  <si>
    <t xml:space="preserve"> @@ REGRO NR. 515876 @@ WEIDMUELLER NR. 1568301663 @@ VPE: 500 STUECK ROLLE</t>
  </si>
  <si>
    <t>PK2/4 N SCHMALE ROLLE (500ST)</t>
  </si>
  <si>
    <t>BEZHUELSE PK2/4 "O"</t>
  </si>
  <si>
    <t xml:space="preserve"> @@ REGRO NR. 515884 @@ WEIDMUELLER NR. 1568301665 @@ VPE: 500 STUECK ROLLE</t>
  </si>
  <si>
    <t>PK2/4 O SCHMALE ROLLE (500ST)</t>
  </si>
  <si>
    <t>BEZHUELSE PK2/4 "P"</t>
  </si>
  <si>
    <t xml:space="preserve"> @@ REGRO NR. 515892 @@ WEIDMUELLER NR. 1568301667 @@ VPE: 500 STUECK ROLLE</t>
  </si>
  <si>
    <t>PK2/4 P SCHMALE ROLLE (500ST)</t>
  </si>
  <si>
    <t>BEZHUELSE PK2/4 "Q"</t>
  </si>
  <si>
    <t xml:space="preserve"> @@ REGRO NR. 515906 @@ WEIDMUELLER NR. 1568301669 @@ VPE: 500 STUECK ROLLE</t>
  </si>
  <si>
    <t>PK2/4 Q SCHMALE ROLLE (500ST)</t>
  </si>
  <si>
    <t>BEZHUELSE PK2/4 "R"</t>
  </si>
  <si>
    <t xml:space="preserve"> @@ REGRO NR. 515914 @@ WEIDMUELLER NR. 1568301671 @@ VPE: 500 STUECK ROLLE</t>
  </si>
  <si>
    <t>PK2/4 R SCHMALE ROLLE (500ST)</t>
  </si>
  <si>
    <t>BEZHUELSE PK2/4 "V"</t>
  </si>
  <si>
    <t xml:space="preserve"> @@ REGRO NR. 515922 @@ WEIDMUELLER NR. 1568301681 @@ VPE: 500 STUECK ROLLE</t>
  </si>
  <si>
    <t>PK2/4 V SCHMALE ROLLE (500ST)</t>
  </si>
  <si>
    <t>BEZHUELSE PK2/4 "W"</t>
  </si>
  <si>
    <t xml:space="preserve"> @@ REGRO NR. 515930 @@ WEIDMUELLER NR. 1568301683 @@ VPE: 500 STUECK ROLLE</t>
  </si>
  <si>
    <t>PK2/4 W SCHMALE ROLLE (500ST)</t>
  </si>
  <si>
    <t>BEZHUELSE PK2/4 "X"</t>
  </si>
  <si>
    <t xml:space="preserve"> @@ REGRO NR. 515949 @@ WEIDMUELLER NR. 1568301687 @@ VPE: 500 STUECK ROLLE</t>
  </si>
  <si>
    <t>PK2/4 X SCHMALE ROLLE (500ST)</t>
  </si>
  <si>
    <t>BEZHUELSE PK2/4 "Y"</t>
  </si>
  <si>
    <t xml:space="preserve"> @@ REGRO NR. 515957 @@ WEIDMUELLER NR. 1568301696 @@ VPE: 500 STUECK ROLLE</t>
  </si>
  <si>
    <t>PK2/4 Y SCHMALE ROLLE (500ST)</t>
  </si>
  <si>
    <t>BEZHUELSE PK2/4 "Z"</t>
  </si>
  <si>
    <t xml:space="preserve"> @@ REGRO NR. 515965 @@ WEIDMUELLER NR. 1568301698 @@ VPE: 500 STUECK ROLLE</t>
  </si>
  <si>
    <t>PK2/4 Z SCHMALE ROLLE (500ST)</t>
  </si>
  <si>
    <t>HALTESTREIFEN PKH-70 NR.52440</t>
  </si>
  <si>
    <t xml:space="preserve"> @@ REGRO NR. 515973 @@ WEIDMUELLER NR. 524400000 @@ VPE: 100 STUECK SACK</t>
  </si>
  <si>
    <t>KABELMARKIERER, 70X10MM, POLYAMID, SCHWARZ; CLI MH 70 HSTR</t>
  </si>
  <si>
    <t>BEZHUELSE PA1/3 "E"</t>
  </si>
  <si>
    <t xml:space="preserve"> @@ REGRO NR.2163659 @@ WEIDMUELLER NR. 572901646 @@ VPE: 10 STUECK STANGE</t>
  </si>
  <si>
    <t>KENNZEICHNUNGSMATERIAL; CLI R 1-3 GE/SW E</t>
  </si>
  <si>
    <t>REIHENKLEMME SAK2.5/35 BLAU NR.38047</t>
  </si>
  <si>
    <t>DURCHGANGS-REIHENKLEMME, BLAU; SAK 2.5/35 KRG/BL</t>
  </si>
  <si>
    <t>SCHRAUBE BSK NR.12890</t>
  </si>
  <si>
    <t>BEFESTIGUNGSSCHRAUBE FÜR QUERVERBINDUNGSLASCHE 1289.0; BFSC M3X22 PA/RT</t>
  </si>
  <si>
    <t>ABSCHLUSSPLATTE AP/DLI 2.5 DB</t>
  </si>
  <si>
    <t xml:space="preserve"> @@ 1783550000 @@ VPE = 20 STK.</t>
  </si>
  <si>
    <t>ABSCHLUSSPLATTE FÜR DIREKTMONTAGE SAK-REIHE 1,5MM BEIGE</t>
  </si>
  <si>
    <t>ABSCHLUSSPLATTE AP/DLD NR.131766</t>
  </si>
  <si>
    <t xml:space="preserve"> @@ AP DLD2.5DB @@ NR.1784210000</t>
  </si>
  <si>
    <t>ABSCHLUSSPLATTE DIREKTMONTAGE SAK-REIHE BEIGE 1,5 MM</t>
  </si>
  <si>
    <t>QUERVERBINDER 10-POL. NR.36850</t>
  </si>
  <si>
    <t xml:space="preserve"> @@ Querverbinder Q10 @@ f.AKZ 1,5..2,5 @@ Nr.36850</t>
  </si>
  <si>
    <t>QUERVERBINDER / BRÜCKER FÜR REIHENKLEMME; Q 10 AKZ1.5</t>
  </si>
  <si>
    <t>QUERVERBINDER 10-POL. NR.36860</t>
  </si>
  <si>
    <t xml:space="preserve"> @@ Querverbinder Q10 @@ f.AKZ 4 @@ Nr.36860</t>
  </si>
  <si>
    <t>QUERVERBINDER / BRÜCKER FÜR REIHENKLEMME Q 10 AKZ4</t>
  </si>
  <si>
    <t>QUERVERBINDER 10-POL. NR.131310</t>
  </si>
  <si>
    <t xml:space="preserve"> @@ QUERVERBINDER Q10 @@ F.DLI @@ NR.1313100000</t>
  </si>
  <si>
    <t>QUERVERBINDER / BRÜCKER FÜR REIHENKLEMME Q 10 DLI</t>
  </si>
  <si>
    <t>QUERVERBINDER 10-POL. NR.36870</t>
  </si>
  <si>
    <t xml:space="preserve"> @@ Querverbinder Q10 @@ f.SAK 2,5 @@ Nr.36870</t>
  </si>
  <si>
    <t>QUERVERBINDER / BRÜCKER FÜR REIHENKLEMME Q 10 SAK2.5</t>
  </si>
  <si>
    <t>QUERVERBINDER 10-POL. NR.36880</t>
  </si>
  <si>
    <t xml:space="preserve"> @@ Querverbinder Q10 @@ f.SAK 4 @@ Nr.36880</t>
  </si>
  <si>
    <t>QUERVERBINDER / BRÜCKER FÜR REIHENKLEMME Q 10 SAK4</t>
  </si>
  <si>
    <t>ABSCHLUSSPLATTE AP/DKT4 NR.68756</t>
  </si>
  <si>
    <t xml:space="preserve"> @@ WEIDMUELLER-ABSCHLUSSPLATTE @@ AP DKT4 @@ NR.068756 000</t>
  </si>
  <si>
    <t>ABSCHLUSSPLATTE FÜR DIREKTMONTAGE SAK-REIHE 1.5 MM BEIGE</t>
  </si>
  <si>
    <t>ABSCHLUSSPLATTE AP/AKZ-1.5 NR.34056</t>
  </si>
  <si>
    <t>ABSCHLUSS- ZWISCHENPLATTE AP AKZ1.5</t>
  </si>
  <si>
    <t>ABSCHLUSSPLATTE AP/DK-4 NR.35926</t>
  </si>
  <si>
    <t>ABSCHLUSS- UND ZWISCHENPLATTE AP DK4</t>
  </si>
  <si>
    <t>ABSCHLUSSPLATTE AP/DKB-4Q NR.139716</t>
  </si>
  <si>
    <t>ABSCHLUSS- UND ZWISCHENPLATTE AP DK4Q</t>
  </si>
  <si>
    <t>ABSCHLUSSPLATTE AP/SAK4-10 NR.11796</t>
  </si>
  <si>
    <t>ABSCHLUSS- UND ZWISCHENPLATTE 1,5 MM AP SAK4-10</t>
  </si>
  <si>
    <t>ABSCHLUSSPLATTE AP/SAK-16 NR.27116</t>
  </si>
  <si>
    <t>ABSCHLUSS- &amp; ZWISCHENPLATTE AP 16 PA AP SAK16</t>
  </si>
  <si>
    <t>ABSCHLUSSPLATTE AP/SAK-2.5 NR.27956</t>
  </si>
  <si>
    <t>ABSCHLUSS- UND ZWISCHENPLATTE AP SAK2.5</t>
  </si>
  <si>
    <t>ABSCHLUSSPLATTE AP/SAK-35N NR.30366</t>
  </si>
  <si>
    <t>ABSCHLUSS- UND ZWISCHENPLATTE BEIGE; AP SAK35/TW SAK16</t>
  </si>
  <si>
    <t>ABSCHLUSSPLATTE AP/SAKD-2.5 NR.15096</t>
  </si>
  <si>
    <t>ABSCHLUSSPLATTE AP SAKD2.5N</t>
  </si>
  <si>
    <t>ABSCHLUSSPLATTE AP/SAKS-1 NR.19132</t>
  </si>
  <si>
    <t>ABSCHLUSSPLATTE AP SAKS1+3 KRG</t>
  </si>
  <si>
    <t>REIHENKLEMME AKE4 NR.38026</t>
  </si>
  <si>
    <t>SCHUTZLEITERKLEMME AKE 4</t>
  </si>
  <si>
    <t>REIHENKLEMME AKZ1.5 NR.34046</t>
  </si>
  <si>
    <t>DURCHGANGS-REIHENKLEMME AKZ 1.5</t>
  </si>
  <si>
    <t>REIHENKLEMME AKZ4 NR.29436</t>
  </si>
  <si>
    <t>DURCHGANGS-REIHENKLEMME AKZ 4</t>
  </si>
  <si>
    <t>REIHENKLEMME DK4 Q/35 NR.59016</t>
  </si>
  <si>
    <t>DOPPELSTOCKKLEMME DK 4 Q PA</t>
  </si>
  <si>
    <t>REIHENKLEMME DK4/35 NR.52766</t>
  </si>
  <si>
    <t>DURCHGANGS- REIHENKLEMME DK 4/35</t>
  </si>
  <si>
    <t>REIHENKLEMME EK-2.5N NR.47436</t>
  </si>
  <si>
    <t>ERDUNGSKLEMME EK 2.5N</t>
  </si>
  <si>
    <t>REIHENKLEMME EK10/35 NR.66136</t>
  </si>
  <si>
    <t>SCHUTZLEITERKLEMME EK 10/35PA</t>
  </si>
  <si>
    <t>REIHENKLEMME EK16/35 NR.19016</t>
  </si>
  <si>
    <t>PE-KLEMME EK 16/35</t>
  </si>
  <si>
    <t>REIHENKLEMME EK2.5/35 NR.66106</t>
  </si>
  <si>
    <t>SCHUTZLEITERKLEMME EK 2,5/35</t>
  </si>
  <si>
    <t>REIHENKLEMME EK35/35 NR.66146</t>
  </si>
  <si>
    <t>SCHUTZLEITERKLEMME EK 35/35</t>
  </si>
  <si>
    <t>REIHENKLEMME EK4/35 NR.66116</t>
  </si>
  <si>
    <t>SCHUTZLEITERKLEMME EK 4/35PA</t>
  </si>
  <si>
    <t>REIHENKLEMME EK6/35 NR.66126</t>
  </si>
  <si>
    <t>SCHUTZLEITERKLEMME EK 6/35PA</t>
  </si>
  <si>
    <t>QUERVERBINDER Q20 DK 4/35 NR.13998</t>
  </si>
  <si>
    <t>QUERVERBINDER/BRÜCKER Q 20 DLI</t>
  </si>
  <si>
    <t>REIHENKLEMME SAK16/35 NR.38066</t>
  </si>
  <si>
    <t>DURCHGANGS-REIHENKLEMME SAK 16/35 PA</t>
  </si>
  <si>
    <t>REIHENKLEMME SAK35/35 NR.38076</t>
  </si>
  <si>
    <t>DURCHGANGS-REIHENKLEMME SAK 35/35</t>
  </si>
  <si>
    <t>REIHENKLEMME SAK10/35 NR.44376</t>
  </si>
  <si>
    <t>REIHENKLEMME SAK 10/35PA</t>
  </si>
  <si>
    <t>REIHENKLEMME SAK6/35 NR.38056</t>
  </si>
  <si>
    <t>REIHENKLEMME SAK 6/35PA</t>
  </si>
  <si>
    <t>REIHENKLEMME SAKD2.5/35 NR.26886</t>
  </si>
  <si>
    <t>DURCHGANGS-REIHENKLEMME BEIGE SAKD 2.5/35</t>
  </si>
  <si>
    <t>REIHENKLEMME SICH. SAKS 1/35 NR.50162</t>
  </si>
  <si>
    <t>SICHERUNGS-REIHENKLEMME SAKS 1/35</t>
  </si>
  <si>
    <t>REIHENKLEMME SICH. SAKS1/35 NR.50152</t>
  </si>
  <si>
    <t>SICHERUNGS-REIHENKLEMME SAKS 1/35 KRG 5015.2</t>
  </si>
  <si>
    <t>20 ST</t>
  </si>
  <si>
    <t>REIHENKLEMME SAK4/35 NR.44366</t>
  </si>
  <si>
    <t>REIHENKLEMME SAK 4/35PA</t>
  </si>
  <si>
    <t>REIHENKLEMME SAK2.5/35 NR.38046</t>
  </si>
  <si>
    <t>REIHENKLEMME SAK2,5/35PA</t>
  </si>
  <si>
    <t>ENDWINKEL 106120</t>
  </si>
  <si>
    <t xml:space="preserve"> @@ REGRO 042797 @@ WEIDMUELLER 1061200000</t>
  </si>
  <si>
    <t>ENDWINKEL WEW 35/2 SCHRAUBBAR</t>
  </si>
  <si>
    <t>KLEMME KLBUE 3-8 FM4</t>
  </si>
  <si>
    <t xml:space="preserve"> @@ KLBUE 3-8 FM4 @@ BEST.NR.: 1252530000</t>
  </si>
  <si>
    <t>KLEMMBÜGEL; KLBUE 3-8 FM4</t>
  </si>
  <si>
    <t>REIHENKLEMME DLI 2.5LD/35 PNP NR.131346</t>
  </si>
  <si>
    <t xml:space="preserve"> @@ NACHFOLGETYPE: @@ DLI 2,5/LD-RT/PNP+-DB @@ NR.178398 0000</t>
  </si>
  <si>
    <t>SENSOR-, AKTOR-REIHENKLEMME; DLI 2.5/LD-RT/PNP +-</t>
  </si>
  <si>
    <t>SCHIRMANSCHLUSSKLEMMEN KLBUE</t>
  </si>
  <si>
    <t xml:space="preserve"> @@ SCHIRMANSCHLUSSKLEMMEN KLBUE 10-20 SC @@ ART.NR.:1712321001</t>
  </si>
  <si>
    <t>KLEMMBÜGEL 10-20 SC</t>
  </si>
  <si>
    <t>SCHIRMANSCHLUSSKLEMMEN KLBUE 4-13,5</t>
  </si>
  <si>
    <t xml:space="preserve"> @@ SCHIRMANSCHLUSSKLEMMEN KLBUE 4-13,5 FM4 @@ ART.NR.:1252520000</t>
  </si>
  <si>
    <t>KLEMME (AUSSER FREILEITUNG); KLBUE 4-13.5 FM4</t>
  </si>
  <si>
    <t>ABSCHLUSSPLATTE FUER REIHENKLEMME</t>
  </si>
  <si>
    <t xml:space="preserve"> @@ ABSCHLUSSPLATTE FUER DURCHGANGSREIHENKLEMMME @@ PASSEND FUER P-REIHE PAP PRV/PPV4 @@ GRAU @@ WEIDMUELLER 1211450000</t>
  </si>
  <si>
    <t>ABSCHLUSSPLATTE FÜR P-REIHE 3MM GRAU</t>
  </si>
  <si>
    <t>REIHENKLEMME DLD2.5/35 NR.131706</t>
  </si>
  <si>
    <t xml:space="preserve"> @@ DLD 2.5 DB @@ NR.1784180000</t>
  </si>
  <si>
    <t>INITIATOR- AKTOR-REIHENKLEMME DLD 2,5 DB</t>
  </si>
  <si>
    <t>SCHIRMANSCHLUSSKLEMMEN KLBUE 3-8 SC</t>
  </si>
  <si>
    <t xml:space="preserve"> @@ SCHIRMANSCHLUSSKLEMMEN KLBUE 3-8 SC @@ BEST. NR. 1692261001</t>
  </si>
  <si>
    <t>KLEMMBÜGEL 3-8 SC</t>
  </si>
  <si>
    <t>REIHENKLEMME PPV 4 GR 35X7.5 DGR</t>
  </si>
  <si>
    <t xml:space="preserve"> @@ WEIDMUELLER 1173890000</t>
  </si>
  <si>
    <t>DURCHGANGSREIHENKLEMME 35X7.5 DGR</t>
  </si>
  <si>
    <t>REIHENKLEMME PPV 4 BL 35X7.5 DGR</t>
  </si>
  <si>
    <t xml:space="preserve"> @@ WEIDMUELLER BEST. NR. 1267920000</t>
  </si>
  <si>
    <t>DURCHGANGS-REIHENKLEMME MIT 16 ANSCHLÜSSE 1.5 MM² BLAU; PPV 4 BL 35X7.5 DGR</t>
  </si>
  <si>
    <t>REIHENKLEMME DLI 2.5/35 NR.131336</t>
  </si>
  <si>
    <t>INITIATOR- AKTOR-REIHENKLEMME DLI 2,5DB BEIGE</t>
  </si>
  <si>
    <t>REIHENKLEMME IPE 1.5N  NR.179256</t>
  </si>
  <si>
    <t xml:space="preserve"> @@ SCHUTZLEITERKLEMME PPE 2.5/4 @@ NR.1896170000 @@ 458163</t>
  </si>
  <si>
    <t>SCHUTZLEITER-REIHENKLEMME PPE 2,5/4</t>
  </si>
  <si>
    <t>ABSCHLUSSPLATTE PAP PDK 2.5/4</t>
  </si>
  <si>
    <t xml:space="preserve"> @@ WEIDMUELLER 1919720000</t>
  </si>
  <si>
    <t>ABSCHLUSSPLATTE FÜR P-REIHE 2.5/4 DUNKELBEIGE 3 MM</t>
  </si>
  <si>
    <t>ABSCHLUSSPLATTE IAP 1.5N  NR.179243</t>
  </si>
  <si>
    <t xml:space="preserve"> @@ ABSCHLUSSPLATTE IAP 1.5N/PAP 2.5/4 @@ NR.179243 0000 @@ ARTNR.1896300000</t>
  </si>
  <si>
    <t>ABSCHLUSS- UND ZWISCHENPLATTE PAP 2,5/4</t>
  </si>
  <si>
    <t>REIHENKLEMME IDU 1.5N  NR.179254</t>
  </si>
  <si>
    <t xml:space="preserve"> @@ PDU 2.5/4     1896110000 @@ 457973</t>
  </si>
  <si>
    <t>DURCHGANGSKLEMME PDU 2.5/4</t>
  </si>
  <si>
    <t>REIHENKLEMME IDK 1.5N  NR.179265</t>
  </si>
  <si>
    <t xml:space="preserve"> @@ REIHENKLEMMEPDK 2.5/4 @@ ART.NR.:1918770000</t>
  </si>
  <si>
    <t>KLEMME PDK 2,5/4</t>
  </si>
  <si>
    <t>ADAPTER M12-RJ45, D-KODIERT, GERADE</t>
  </si>
  <si>
    <t xml:space="preserve"> @@ ADAPTER M12-RJ45, D-KODIERT, GERADE @@ KOMMUNIKATIONSKOMPONENTE @@ IE-M12-ADAP S @@ ART.NR.:8901620000</t>
  </si>
  <si>
    <t>ADAPTER GERADE RJ45 M12 CAT.5 (ISO/IEC 11801) IP65; IE-M12-ADAP S</t>
  </si>
  <si>
    <t>SWITCH ETHERNET IE-SW8-ECO (8-PORT)</t>
  </si>
  <si>
    <t xml:space="preserve"> @@ WEIDMUELLER ETHERNET SWITCH @@ IE-SW8-ECO  (8-PORT) @@ NR.882943 0000</t>
  </si>
  <si>
    <t>8 PORT NETZWERK SWITCH IE-SW-BL08-8TX</t>
  </si>
  <si>
    <t>ABISOLIERWERKZEUG AM25</t>
  </si>
  <si>
    <t xml:space="preserve"> @@ ABMANTEL-U.ABISOLIERWERKZEUG @@ AM 25 F.RUNDKABEL 4,5-25MM @@ WEIDMUELLER-NR.9001540000</t>
  </si>
  <si>
    <t>ABMANTELWERKZEUG AM 25</t>
  </si>
  <si>
    <t>HANDZANGE KABELSCHNEIDER KT- 8</t>
  </si>
  <si>
    <t xml:space="preserve"> @@ KABELSCHNEIDER KT-8 @@ NR.900265</t>
  </si>
  <si>
    <t>SCHNEIDZANGE KT 8</t>
  </si>
  <si>
    <t>SCHRAUBENDREHER (WEIDMUELLER) SWIFT-SET</t>
  </si>
  <si>
    <t xml:space="preserve"> @@ SWIFTY-SET @@ NR. 900 606 0000</t>
  </si>
  <si>
    <t>EINHANDSCHNEIDER SWIFTY SET</t>
  </si>
  <si>
    <t>HANDZANGE F.ADERENDHUELSEN PZ-1.5</t>
  </si>
  <si>
    <t xml:space="preserve"> @@ Crimpzange PZ-1.5 @@ f.Aderendhuelsen 0,25-1,5mm2 @@ Nr.900599</t>
  </si>
  <si>
    <t>CRIMPWERKZEUG FÜR ADERENDHÜLSEN 0,14-1,5; PZ 1,5</t>
  </si>
  <si>
    <t>HANDZANGE KABELSCHNEIDER KT-20</t>
  </si>
  <si>
    <t xml:space="preserve"> @@ Kabelschneider KT-20 @@ Nr.900230</t>
  </si>
  <si>
    <t>SCHNEIDZANGE KT22</t>
  </si>
  <si>
    <t>HANDZANGE STRIPAX</t>
  </si>
  <si>
    <t xml:space="preserve"> @@ Abisolierzange STRIPAX @@ f.Leitungen 0.5-4.0mm2 @@ Nr.900500</t>
  </si>
  <si>
    <t>STRIPAX-ABISOLIERZANGE 0,08-10MM</t>
  </si>
  <si>
    <t>HANDZANGE F.ADERENDHUELSEN PZ-3</t>
  </si>
  <si>
    <t xml:space="preserve"> @@ Crimpzange PZ-3 @@ f.Aderendhuelsen 0.5-6.0mm2 @@ Nr.056730 @@ 0.5-6.0mm2</t>
  </si>
  <si>
    <t>CRIMPZANGE PZ3 FÜR QUERSCHNITTE 0,5 BIS 6MM²</t>
  </si>
  <si>
    <t>HANDZANGE F.ISOL.KABELSCHUHE CTI-6</t>
  </si>
  <si>
    <t xml:space="preserve"> @@ Presszange CTI-6 @@ f.isolierte Kabelschuhe @@ Nr.900612 @@ 0.5-6.0mm2</t>
  </si>
  <si>
    <t>CRIMPZANGE CTI 6</t>
  </si>
  <si>
    <t>LEERBOX (RUND) NR.902594</t>
  </si>
  <si>
    <t>ADERENDHÜLSEN LEERBOX - 5 EINSÄTZE</t>
  </si>
  <si>
    <t>RUNDSTECKV. SAISM 5/8S M12 5P B-COD</t>
  </si>
  <si>
    <t xml:space="preserve"> @@ RUNDSTECKVERBINDER @@ SAISM 5/8S M12 5P B-COD @@ ART.NR.:1784790000</t>
  </si>
  <si>
    <t>RUNDSTECKVERBINDER PROFIBUS M12 MALE</t>
  </si>
  <si>
    <t>RUNDSTECKVERBINDER SAIBM 5/8S M12 5P B</t>
  </si>
  <si>
    <t xml:space="preserve"> @@ SAIB-M-5/8S M12 5P B-COD 1784780000 @@ WEIDMUELLER PROFIBUSBUCHSE</t>
  </si>
  <si>
    <t>RUNDSTECKVERBINDER PROFIBUS M12 FEMALE</t>
  </si>
  <si>
    <t>3-STOCKKLEMME N/L/PE MIT ZUGFEDERTECHNIK</t>
  </si>
  <si>
    <t xml:space="preserve"> @@ 1 GA = 50 STK. @@ 3-STOCKKLEMME N/L/PE MIT ZUGFEDERTECHNIK 2,5MMt @@ WEIDMUELLER @@ ZDLD 2.5-2 PE/L/N @@ BEST.NR.: 1131760000 @@ WEIDM| DURCHGANGSREIHENKLEMME @@ ZDLD 2,5-2N/PE/L/N</t>
  </si>
  <si>
    <t>DURCHGANGSREIHENKLEMME 2,5MM²; ZDLD 2.5-2N/PE/L/N</t>
  </si>
  <si>
    <t>ABSCHLUSSPLATTE FUER ZDT 2.5/2</t>
  </si>
  <si>
    <t xml:space="preserve"> @@ ABSCHLUSSPLATTE FUER ZDT 2.5/2 @@ WEIDMUELLER @@ ZAP/TW ZDT2.5/2 @@ ART.NR.:1816110000</t>
  </si>
  <si>
    <t>ABSCHLUSS-, ZWISCHENPLATTE; ZAP/TW ZDT2.5/2</t>
  </si>
  <si>
    <t>ENDSCHEIBEN STECKER  ZP 2.5/1AN ZA GN</t>
  </si>
  <si>
    <t xml:space="preserve"> @@ ENDSCHEIBE STECKER @@ WEIDMUELLER @@ ZP 2.5/1AN ZA GN @@ ART.NR.:1875200000</t>
  </si>
  <si>
    <t>STECKVERBINDER; ZP 2.5/1AN ZA GN</t>
  </si>
  <si>
    <t>INITIATOR BASISKLEMME 3-LEITER 1.5MM2</t>
  </si>
  <si>
    <t xml:space="preserve"> @@ INITIATOR- BASISKLEMME 3-LEITER 1,5MMt @@ 250VAC. GRAU MIT LED @@ WEIDMUELLER / ZIA1,5/3L-1S /LD-RT @@ BEST.NR.: 1651990000</t>
  </si>
  <si>
    <t>INITIATOR- AKTOR-REIHENKLEMME, BEIGE; ZIA 1,5/3L-1S/LD</t>
  </si>
  <si>
    <t>INITIATORKLEMME MIT LED, ZIA 1.5/L-1S/LD</t>
  </si>
  <si>
    <t xml:space="preserve"> @@ INITIATORKLEMME MIT LED - 4 LEITER ZUGFEDERKLEMME @@ WEIDMUELLER @@ ZIA 1.5/L-1S/LD @@ Z.NR. 1652020000</t>
  </si>
  <si>
    <t>INITIATOR- AKTOR-REIHENKLEMME, BEIGE; ZIA 1.5/4L-1S/LD</t>
  </si>
  <si>
    <t>STECKBARE REIHENKLEMME, DOPPELSTOCK, 2.5</t>
  </si>
  <si>
    <t xml:space="preserve"> @@ STECKBARE REIHENKLEMME, DOPPELSTOCK, 2.5 @@ ZUGFEDER,BEIGE @@ WEIDMUELLER @@ ZDT 2.5/2 @@ ART.NR.:1815150000</t>
  </si>
  <si>
    <t>MESSTRENN-REIHENKLEMME; ZDT 2.5/2</t>
  </si>
  <si>
    <t>STECKBARE REIHENKLEMME ZDT 2.5/2 PE</t>
  </si>
  <si>
    <t xml:space="preserve"> @@ STECKBARE REIHENKLEMME,DOPPELSTOCK,2.5/2,ZUGFEDER,PE @@ WEIDMUELLER @@ ZDT2.5/2 PE @@ ART.NR.:1815170000</t>
  </si>
  <si>
    <t>DOPPELSTOCK - REIHENKLEMME 2,5MM² Z-REIHE</t>
  </si>
  <si>
    <t>VERRIEGELUNGSHAKEN ZVR ZP</t>
  </si>
  <si>
    <t xml:space="preserve"> @@ VERRIEGELUNGSHAKEN @@ WEIDMUELLER @@ ZVR ZP @@ ART.NR.:1816130000</t>
  </si>
  <si>
    <t>VERRIEGELUNGSHAKEN Z-REIHE 3,9 MM GELB; ZVR ZP2,5</t>
  </si>
  <si>
    <t>25 ST</t>
  </si>
  <si>
    <t>STOCKKLEMME-ZVLD/2.5</t>
  </si>
  <si>
    <t xml:space="preserve"> @@ WEIDMUE ZVLD 2.5 1208920000</t>
  </si>
  <si>
    <t>DURCHGANGS-REIHENKLEMME; ZVLD 2.5</t>
  </si>
  <si>
    <t>ABSCHLUSSPLATTE-ZAP/ZVLD2.5 NR.121041</t>
  </si>
  <si>
    <t xml:space="preserve"> @@ WEIDMUE. ZAP ZVLD 2.5 ARTNR. 1210410000</t>
  </si>
  <si>
    <t>ABSCHLUSS- ZWISCHENPLATTE; ZAP ZVLD 2.5</t>
  </si>
  <si>
    <t>ZUGENTLASTUNG ZZE ZP2.5</t>
  </si>
  <si>
    <t xml:space="preserve"> @@ ZUGENTLASTUNG FUER STECKBARE REIHENKLEMME @@ WEIDMUELLER @@ ZZE ZP2.5 @@ ART.NR.:1816140000</t>
  </si>
  <si>
    <t>Z-REIHE ZUGENTLASTUNG GELB 9,9MM; ZZE ZP2.5</t>
  </si>
  <si>
    <t>ABSCHLUSSPLATTE ZAP/TW 3 FUER ZDU 2.5</t>
  </si>
  <si>
    <t xml:space="preserve"> @@ ABSCHLUSSPLATTE F~R DURCHGANGSREIHENKLEMMEN 4AN @@ WEIDMUELLER ZAP/TW3 @@ BEST.NR.: 1608800000 @@ FTS</t>
  </si>
  <si>
    <t>ABSCHLUSSPL/TRENNWAND FÜR ZDU 2,5; ZAP/TW 3</t>
  </si>
  <si>
    <t>ABSCHLUSSPLATTE FUER INITIATORKLEMME</t>
  </si>
  <si>
    <t xml:space="preserve"> @@ ABSCHLUSSPLATTE F~R INITIATORKLEMME ZUGFEDER @@ WEIDMUELLER ZAP/TW ZIA 1.5/3L @@ BEST.NR.: 1649540000</t>
  </si>
  <si>
    <t>ABSCHLUSS- ZWISCHENPLATTE ZAP/TW ZIA1.5/3L</t>
  </si>
  <si>
    <t>ABSCHLUSSPLATTE F~R ZUGFEDER 3-STOCKKLE.</t>
  </si>
  <si>
    <t xml:space="preserve"> @@ ABSCHLUSSPLATTE F~R ZUGFEDER 3-STOCKKLEMME ZDLD2.5 @@ WEIDM|LLER BEST.NR.: 1782340000 @@ ZAP ZDLD 2.5-2 @@ Z.NR 105392</t>
  </si>
  <si>
    <t>ABSCHLUSS- UND ZWISCHENPLATTE; ZAP/TW ZDLD2.5-2N</t>
  </si>
  <si>
    <t>ABSCHLUSSPLATTE FUER ZDU/ZPE2.5N</t>
  </si>
  <si>
    <t xml:space="preserve"> @@ ABSCHLUSSPLATTE FUER ZDU/ZPE2.5N @@ ZAP/TW ZDU/ZPE 2.5N @@ 1933790000</t>
  </si>
  <si>
    <t>ABSCHLUSS- ZWISCHENPLATTE ZAP/TW ZDU/ZPE 2.5N</t>
  </si>
  <si>
    <t>ABSCHLUSSPLATTE FUER ZIA 1.5/4L/WEIDM.</t>
  </si>
  <si>
    <t xml:space="preserve"> @@ ABSCHLUSSPLATTE FUER ZIA 1.5 / 4L @@ WEIDMUELLER, ZAP/TW ZIA1.5/4L @@ Z.NR. 1649550000</t>
  </si>
  <si>
    <t>ABSCHLUSS- ZWISCHENPLATTE, BEIGE; ZAP/TW ZIA 1.5/4L</t>
  </si>
  <si>
    <t>ABSCHLUSSPLATTE ZAP/TW ZDK2.5/1.5 167473</t>
  </si>
  <si>
    <t xml:space="preserve"> @@ ABSCHLUSSPLATTE/TRENNWAND 167473 @@ ZAP/TW ZDK 2,5/1,5 1674730000</t>
  </si>
  <si>
    <t>ABSCHLUSSPL/TRENNWAND ZAP/TW ZDK 2,5/1,5</t>
  </si>
  <si>
    <t>ABSCHLUSSPLATTE ZAP/TW ZDU10 NR.174866</t>
  </si>
  <si>
    <t xml:space="preserve"> @@ ABSCHLUSSPLATTE/TRENNWAND F.ZDU10 @@ ZAP/TW ZDU10 BEIGE @@ NR. 1748660000</t>
  </si>
  <si>
    <t>ABSCHLUSSPL/TRENNWAND F.ZDU10 ZAP/TW BEIGE</t>
  </si>
  <si>
    <t>ABSCHLUSSPLATTE ZAP/TW ZDU2.5 NR.160874</t>
  </si>
  <si>
    <t xml:space="preserve"> @@ ABSCHLUSSPLATTE/TRENNWAND F.ZDU2.5 @@ ZAP/TW 1 BEIGE @@ NR. 1608740000</t>
  </si>
  <si>
    <t>ABSCHLUSS- UND ZWISCHENPLATTE ZAP/TW 1</t>
  </si>
  <si>
    <t>ABSCHLUSSPLATTE ZAP/TW ZDU4 NR.163209</t>
  </si>
  <si>
    <t xml:space="preserve"> @@ ABSCHLUSSPLATTE/TRENNWAND F.ZDU4 @@ ZAP/TW 4 BEIGE @@ NR. 1632090000</t>
  </si>
  <si>
    <t>ABSCHLUSSPL/TRENNWAND F.ZDU4 ZAP/TW 4</t>
  </si>
  <si>
    <t>ABSCHLUSSPLATTE ZAP/TW ZDU6 NR.160883</t>
  </si>
  <si>
    <t xml:space="preserve"> @@ ABSCHLUSSPLATTE/TRENNWAND F.ZDU6 @@ ZAP/TW 5 BEIGE @@ NR. 1608830000</t>
  </si>
  <si>
    <t>ABSCHLUSS- UND ZWISCHENPLATTE ZAP/TW 5</t>
  </si>
  <si>
    <t>REIHENKLEMME ZDK 2.5/1.5 NR.167430</t>
  </si>
  <si>
    <t xml:space="preserve"> @@ DOPPEL-ZUGFEDERKLEMME @@ ZDK 2.5/1.5 BEIGE @@ NR. 1674300000</t>
  </si>
  <si>
    <t>DOPPEL-ZUGFEDERKLEMME ZDK 2,5/1,5 BEIGE</t>
  </si>
  <si>
    <t>REIHENKLEMME ZDU2.5 NR.160851</t>
  </si>
  <si>
    <t xml:space="preserve"> @@ DURCHGANGS-REIHENKLEMME BEIGE @@ 1608510000</t>
  </si>
  <si>
    <t>REIHEN-ZUGFEDERKLEMME ZDU 2,5 0,5-4 BEIGE</t>
  </si>
  <si>
    <t>REIHENKLEMME ZDU6 NR.160862</t>
  </si>
  <si>
    <t xml:space="preserve"> @@ DURCHGANGS-REIHENKLEMME BEIGE @@ 1608620000</t>
  </si>
  <si>
    <t>REIHEN-ZUGFEDERKLEMME 0,5-10MM²; ZDU 6 BEIGE</t>
  </si>
  <si>
    <t>REIHEN-ZUGFEDERKLEMMEN 4 ANSCHL. 0.5-4.0</t>
  </si>
  <si>
    <t xml:space="preserve"> @@ DURCHGANGSREIHENKLEMME ZUGFEDER @@ VIER ANSCHL~SSE @@ WEIDMUELLER / ZPE2,5/4AN @@ BEST.NR.: 1608660000 @@ FTS</t>
  </si>
  <si>
    <t>SCHUTZLEIT.ZUGFEDERKL. 0,5-4,0 ZPE 2,5/4AN GE/GN</t>
  </si>
  <si>
    <t>REIHEN-ZUGFEDERKLEMMEN 4 ANSCHLUESSE</t>
  </si>
  <si>
    <t xml:space="preserve"> @@ DURCHGANGSREIHENKLEMME ZUGFEDER @@ VIER ANSCHLUESSE @@ WEIDMUELLER ZDU2.5/4AN @@ Z.NR 1608570000 @@ FTS</t>
  </si>
  <si>
    <t>REIHEN-ZUGFEDERKLEMME 0,5-2,5MM2 ZDU2,5/4AN BG</t>
  </si>
  <si>
    <t>REIHENKLEMME IEK 1.5N 3L  NR.180179</t>
  </si>
  <si>
    <t xml:space="preserve"> @@ EINSPEISEKLEMME IEK 1.5N 3L @@ NR.180179 0000 @@ ***************************** @@ OBSOLET KEIN NACHFOLGER.?? @@ *****************************</t>
  </si>
  <si>
    <t>INITIATOR- AKTOR-REIHENKLEMME, BEIGE; ZPV 1.5</t>
  </si>
  <si>
    <t>ENDSCHEIBEN- STECKER ZP 2.5/1AN ZA</t>
  </si>
  <si>
    <t xml:space="preserve"> @@ ENDSCHEIBEN-STECKER @@ WEIDMUELLER @@ ZP 2.5/1AN ZA @@ ART.NR.:1875190000</t>
  </si>
  <si>
    <t>STECKER EINZELSCHEIBEN Z-REIHE BEIGE; ZP 2.5/1AN ZA</t>
  </si>
  <si>
    <t>REIHENKLEMME ZPE2.5 NR.160864</t>
  </si>
  <si>
    <t xml:space="preserve"> @@ ERDUNGSKLEMME GE/GN @@ 1608640000</t>
  </si>
  <si>
    <t>SCHUTZLEIT.ZUGFEDERKL. 0,5-4,0 ZPE 2,5 GE/GN</t>
  </si>
  <si>
    <t>REIHENKLEMME ZPE6 NR.160867</t>
  </si>
  <si>
    <t xml:space="preserve"> @@ ERDUNGSKLEMME GE/GN @@ 1608670000</t>
  </si>
  <si>
    <t>SCHUTZLEIT.ZUGFEDERKL. 0,5-10 ZPE 6 GE/GN</t>
  </si>
  <si>
    <t>REIHENKLEMME ZPE4 NR.163208</t>
  </si>
  <si>
    <t xml:space="preserve"> @@ ERDUNGSKLEMME GE/GN @@ 1632080000</t>
  </si>
  <si>
    <t>SCHUTZLEIT.ZUGFEDERKL. 0,5-6,0 ZPE 4 GE/GN</t>
  </si>
  <si>
    <t>REIHENKLEMME ZPE10 NR.174677</t>
  </si>
  <si>
    <t xml:space="preserve"> @@ ERDUNGSKLEMME GE/GN @@ 1746770000</t>
  </si>
  <si>
    <t>SCHUTZLEIT.ZUGFEDERKL. 1,5-16 ZPE 10 GE/GN</t>
  </si>
  <si>
    <t>INITIATOR VERTEILERLEISTE 1.5MM2,GE/GN</t>
  </si>
  <si>
    <t xml:space="preserve"> @@ INITIATORVERBINDER ZUGFEDER 1.5t GE/GN (PE) F~R ZIA KLEMMEN @@ ZVL 1.5 PE GN/GE BED @@ WEIDM~LLER @@ Z.NR.  1651970000</t>
  </si>
  <si>
    <t>INITIATOR- AKTOR-REIHENKLEMME, GELB-GRÜN; ZVL 1.5/PE BED</t>
  </si>
  <si>
    <t>INITIATOR VERTEILERLEISTE 1.5MM2, BLAU</t>
  </si>
  <si>
    <t xml:space="preserve"> @@ INITIATOR-VERTEILERLEISTE 1.5MMt @@ BLAU 250VAC @@ WEIDMUELLER ZVL 1.5 BL @@ BEST.NR.: 1650360000</t>
  </si>
  <si>
    <t>INITIATOR- AKTOR-REIHENKLEMME; ZVL 1.5 BL</t>
  </si>
  <si>
    <t>INITIATOR VERTEILERLEISTE 1.5MM2, BRAUN</t>
  </si>
  <si>
    <t xml:space="preserve"> @@ INITIATOR-VERTEILERLEISTE 1.5MMt @@ BRAUN 250VAC @@ WEIDMUELLER ZVL 1.5BR @@ BEST.NR.: 1650370000</t>
  </si>
  <si>
    <t>INITIATOR- AKTOR-REIHENKLEMME; ZVL 1.5 BR</t>
  </si>
  <si>
    <t>KODIERELEMENT KOSF ZT2.5</t>
  </si>
  <si>
    <t xml:space="preserve"> @@ KODIERELEMENT FUER 2.5/2 KLEMMEN @@ WEIDMUELLER @@ KOSF ZT2.5 @@ ART.NR.:1816150000</t>
  </si>
  <si>
    <t>KODIERELEMENT Z-REIHE 2.5 GELB 2,9 X 4,4 MM</t>
  </si>
  <si>
    <t>MITTELSCHEIBEN STECKER ZP2.5/1AN ZA O.RA</t>
  </si>
  <si>
    <t xml:space="preserve"> @@ MITTELSCHEIBEN- STECKER 2.5, BEIGE @@ WEIDMUELLER @@ ZP 2.5/1AN ZA O.RA @@ ART.NR.:1875210000</t>
  </si>
  <si>
    <t>ZWISCHENPLATTE ZP 2.5/1AN ZA O.RA</t>
  </si>
  <si>
    <t>PE-DURCHGANGS-REIHENKLEMME KOMPAKT</t>
  </si>
  <si>
    <t xml:space="preserve"> @@ PE-DURCHGANGS-REIHENKLEMME KOMPAKT @@ WEIDMUE ZPE 2.5N/2AN @@ 1933760000</t>
  </si>
  <si>
    <t>SCHUTZLEITER-REIHENKLEMME ZPE 2.5N/2AN</t>
  </si>
  <si>
    <t>QUERVERBINDER 2-FACH (WEIDM.)</t>
  </si>
  <si>
    <t xml:space="preserve"> @@ QUERVERBINDER @@ ZQV 2.5/2 GE @@ Z.NR.:160886 @@ FTS</t>
  </si>
  <si>
    <t>QUERVERBINDER 2-FACH ZQV 2,5/2 GE</t>
  </si>
  <si>
    <t>QUERVERBINDER 3-FACH (WEIDM.)</t>
  </si>
  <si>
    <t xml:space="preserve"> @@ QUERVERBINDER @@ ZQV 2.5/3 @@ Z.NR.: 160887 @@ FTS</t>
  </si>
  <si>
    <t>QUERVERBINDER 3-FACH ZQV 2,5/3</t>
  </si>
  <si>
    <t>QUERVERBINDER ZQV 2.5/10 NR.160894</t>
  </si>
  <si>
    <t xml:space="preserve"> @@ QUERVERBINDER ZQV 2.5/10 @@ NR.160894 0000</t>
  </si>
  <si>
    <t>QUERVERBINDER / BRÜCKER FÜR REIHENKLEMME ZQV 2.5/10</t>
  </si>
  <si>
    <t>QUERVERBINDER ZQV 2.5/50 NR.169754</t>
  </si>
  <si>
    <t xml:space="preserve"> @@ QUERVERBINDER ZQV 2.5/50 @@ NR.169754 0000</t>
  </si>
  <si>
    <t>QUERVERBINDER / BRÜCKER FÜR REIHENKLEMME ZQV 2.5/50</t>
  </si>
  <si>
    <t>SCHUTZLEITER- REIHENKLEMME</t>
  </si>
  <si>
    <t xml:space="preserve"> @@ SCHUTZLEITER- REIHENKLEMME DOPPELSTOCK ZUGFEDER WEIDMUELLER @@ ZDK2.5PE NR.: 1690000000</t>
  </si>
  <si>
    <t>SCHUTZLEITER-DOPPELKL. ZDK 2,5/1,5PE GE/GN</t>
  </si>
  <si>
    <t>STARTSCHEIBEN- STECKER 2.5MM</t>
  </si>
  <si>
    <t xml:space="preserve"> @@ STARTSCHEIBEN- STECKER 2.5MMt @@ WEIDMUELLER @@ ZP 2.5/1AN @@ ART.NR.:1875150000</t>
  </si>
  <si>
    <t>ZWISCHENPLATTE ZP 2.5/1AN</t>
  </si>
  <si>
    <t>KN-SCHALTER UM  CG8-A320-621-FT1</t>
  </si>
  <si>
    <t xml:space="preserve"> @@ UMSCHALTER 1-POLIG @@ CG8-A320-621-FT1</t>
  </si>
  <si>
    <t>INITIATOR- AKTOR-REIHENKLEMME; ZIA 1.5/3L-1S</t>
  </si>
  <si>
    <t>DURCHGANGS-REIHENKLEMME KOMPAKT</t>
  </si>
  <si>
    <t xml:space="preserve"> @@ WEIDMUE ZDU 2.5N/2AN DB ZDU 2.5N/ @@ 1933700000</t>
  </si>
  <si>
    <t>DURCHGANGS-REIHENKLEMME, BEIGE; ZDU 2.5N</t>
  </si>
  <si>
    <t>REIHENKLEMME IEK 1.5N 4L PE NR.180181</t>
  </si>
  <si>
    <t xml:space="preserve"> @@ WEIDMUELLER REIHENKLEMME IEK 1.5N 4L PE @@ NR.1801810000</t>
  </si>
  <si>
    <t>INITIATOR- AKTOR-REIHENKLEMME, GRÜN; ZIA 1,5/4L-PE</t>
  </si>
  <si>
    <t>ZUGFEDER REIHENKLEMME ZDU4</t>
  </si>
  <si>
    <t xml:space="preserve"> @@ ZUGFEDER REIHENKLEMME  WEIDMUELLER @@ ZDU4 @@ ART.NR.:1632050000 @@ Z.NR.:014806</t>
  </si>
  <si>
    <t>REIHEN-ZUGFEDERKLEMME 0,5-6,0 ZDU 4 BEIGE</t>
  </si>
  <si>
    <t>ZUGFEDER-REIHENKLEMME ZDLD 2.5-2N</t>
  </si>
  <si>
    <t xml:space="preserve"> @@ ZUGFEDERKLEMME ZDLD 2.5-2N @@ BEST.NR.: 1782300000</t>
  </si>
  <si>
    <t>MEHRSTOCK-REIHENKLEMME ZDLD 2.5-2N</t>
  </si>
  <si>
    <t>RELAIS BAUSTEIN EGR 220V SCHLIESSER</t>
  </si>
  <si>
    <t xml:space="preserve"> @@ Relaisbaustein EGR @@ 220V Schliesser @@ Nr.54386</t>
  </si>
  <si>
    <t>RELAISKOPPLER TRZ 230VAC RC 1CO</t>
  </si>
  <si>
    <t>QUERVERBINDER RELAIS 1 WECHSLER, 10POL</t>
  </si>
  <si>
    <t xml:space="preserve"> @@ QUERVEBINDER RELAIS 1 WECHSLER @@ 10POL, RASTER 6,4MM @@ WEIDMUELLER ZQV1.5N R6.4 10 GE @@ BEST.NR.: 1193680000</t>
  </si>
  <si>
    <t>QUERVERBINDER ZQV 1.5N/R6.4/10 GE</t>
  </si>
  <si>
    <t>RELAIS 2 WECHSLER, TRZ 24-230VUC 2CO</t>
  </si>
  <si>
    <t xml:space="preserve"> @@ RELAIS 2 WECHSLER @@ MULTISPANNUNG 24V -230V UC @@ MAX SCHALTSPANNUNG/-STROM 250V/6A @@ WEIDM~LLER 1123700000</t>
  </si>
  <si>
    <t>RELAISKOPPLER TRZ 24-230VUC 2CO</t>
  </si>
  <si>
    <t>OPTOKOPPLER DKO35 24VDC 3KHZ NR.802830</t>
  </si>
  <si>
    <t xml:space="preserve"> @@ WEIMUELLER OPTOKOPPLER @@ DKO 35 24VDC 3KHZ @@ NR.802 830 000 0 @@ 1VE = 10 STK. MINDESTBESTELLMENGE</t>
  </si>
  <si>
    <t>HALBLEITERRELAIS 24V (10ST); TOS 24VDC/48VDC 0,1A</t>
  </si>
  <si>
    <t>RELAIS 1 WECHSLER, MULTISPANNUNG 24V-23</t>
  </si>
  <si>
    <t xml:space="preserve"> @@ RELAIS 1 WECHSLER. MULTISPANNUNG 24V -230V UC @@ MAX,SCHALTSPANNUNG/-STROM 250V/6A @@ WEIDMUELLER / BEST,NR,: 1122970000c @@ TRZ 24-230VUC 1CO</t>
  </si>
  <si>
    <t>RELAISKOPPLER TRZ 24-230VUC 1CO</t>
  </si>
  <si>
    <t>WEIDMUELLER RELAISKOPPLER 12VDC</t>
  </si>
  <si>
    <t xml:space="preserve"> @@ TYP: TRS 12VDC 1CO AU @@ BEST.-NR. 1122990000</t>
  </si>
  <si>
    <t>RELAISKOPPLER TRS 12VDC 1CO AU</t>
  </si>
  <si>
    <t>BUCHSE WEIDMUELLER HDC HA 3 FS</t>
  </si>
  <si>
    <t xml:space="preserve"> @@ BESTELLNR.1498200000 @@ HDC BUCHSE 250V,22A,3 POL</t>
  </si>
  <si>
    <t>EINSATZ HDC HA 3 FS</t>
  </si>
  <si>
    <t>GEHAEUSE HDC 07A TOLU 1M20G</t>
  </si>
  <si>
    <t xml:space="preserve"> @@ BESTELLNR.17885200000 @@ WEIDMUELLER HDC BGR1 M20</t>
  </si>
  <si>
    <t>GEHÄUSE HDC 07A TOLU 1M20G</t>
  </si>
  <si>
    <t>LEITERMARKIERER WKM 8/30</t>
  </si>
  <si>
    <t xml:space="preserve"> @@ REGRO NR. 164046 @@ WEIDMUELLER NR. 1631910000 @@ VPE: 50 STUECK SACK</t>
  </si>
  <si>
    <t>KABELMARKIERER WKM 8/30</t>
  </si>
  <si>
    <t>BEZSCHILD GW -5 (-)</t>
  </si>
  <si>
    <t xml:space="preserve"> @@ REGRO NR. 608890 @@ WEIDMUELLER NR. 576261199 @@ VPE: 50 STUECK KARTE</t>
  </si>
  <si>
    <t>DEKAFIX 5GW(1KARTE=5STR.A10ST) DEK 5 GW '-'</t>
  </si>
  <si>
    <t>LEITERMARKIERER WKM 8/20</t>
  </si>
  <si>
    <t xml:space="preserve"> @@ REGRO NR. 812226 @@ WEIDMUELLER NR. 1753490000 @@ VPE: 50 STUECK SACK</t>
  </si>
  <si>
    <t>MARKIERER WKM 8/20</t>
  </si>
  <si>
    <t>BEZSCHILD GW -5 (+)</t>
  </si>
  <si>
    <t xml:space="preserve"> @@ REGRO NR. 866253 @@ WEIDMUELLER NR. 576261198 @@ VPE: 50 STUECK KARTE</t>
  </si>
  <si>
    <t>DEKAFIX 5-GW '+' MARKIERER DEK 5 GW '+'</t>
  </si>
  <si>
    <t>BEZSCHILD (OHNE AUFDRUCK) NR.47336</t>
  </si>
  <si>
    <t xml:space="preserve"> @@ 2174014 @@ KLEMMENMARKIERER DEK 5/5 PLUS MC NEUT 1854490000</t>
  </si>
  <si>
    <t>DEKAFIX 5 NEUTR.SCH. NEUTRAL</t>
  </si>
  <si>
    <t>ENDWINKELMARKIERER EM8/30</t>
  </si>
  <si>
    <t xml:space="preserve"> @@ REGRO 361046 @@ WEIDMUELLER 1806120000</t>
  </si>
  <si>
    <t>EINLEGESCHILDER- BOGEN, ESO 7</t>
  </si>
  <si>
    <t xml:space="preserve"> @@ EINLEGESCHILDER-BOGEN ESO 7 POLY.WEISS A4-BOG. 27 X 6.3 MM @@ WEIDMUELLER BEST.NR.: 1670390000 @@ *********** @@ 1 GA= 10 BG @@ ***********</t>
  </si>
  <si>
    <t>KLEMMENMARKIERER / VERBINDERMARKIERER 27X6,3 MM POLYESTER A4 WEISS</t>
  </si>
  <si>
    <t>10 BG</t>
  </si>
  <si>
    <t>BG</t>
  </si>
  <si>
    <t>AUFKLEBER PVC (BLITZ DREIECK) 40X40 MM</t>
  </si>
  <si>
    <t xml:space="preserve"> @@ SYMBOL PACK 50X50X50MM @@ BLITZ IM DREIECK @@ BEST.NR.174110 @@ (VE= 40STK.) @@ LIEFERANT: FA.SCHOENBERG &amp; CERNY @@ LIEF.NR. 01625002EU @@ 1 STK WIRD AUSGEGEBEN???</t>
  </si>
  <si>
    <t>GERÄTEMARKIERER 50X50MM GELB; SYMBOL-P. 50X50X50 B</t>
  </si>
  <si>
    <t>BEZSCHILD FW -5 351-400</t>
  </si>
  <si>
    <t xml:space="preserve"> @@ REGRO NR. 10074 @@ WEIDMUELLER NR. 473460351 @@ VPE: 50 STUECK KARTE</t>
  </si>
  <si>
    <t>DEKAFIX 5 FW /WAAGR. (50ST) DEK 5 FW 351-400</t>
  </si>
  <si>
    <t>BEZSCHILD FW -5 501-550</t>
  </si>
  <si>
    <t xml:space="preserve"> @@ REGRO NR. 279900 @@ WEIDMUELLER NR. 473460501 @@ VPE: 50 STUECK KARTE</t>
  </si>
  <si>
    <t>DEKAFIX 5FW(1KARTE=50ST) 501-550</t>
  </si>
  <si>
    <t>BEZSCHILD FW -5 601-650</t>
  </si>
  <si>
    <t xml:space="preserve"> @@ REGRO NR. 279919 @@ WEIDMUELLER NR. 473460601 @@ VPE: 50 STUECK KARTE</t>
  </si>
  <si>
    <t>DEKAFIX 5FW(1KARTE=50ST) 601-650</t>
  </si>
  <si>
    <t>BEZSCHILD GW -5 (PE)</t>
  </si>
  <si>
    <t xml:space="preserve"> @@ REGRO NR. 408476 @@ WEIDMUELLER NR. 537261187 @@ VPE: 50 STUECK KARTE</t>
  </si>
  <si>
    <t>DEKAFIX 5-GW PE MARKIERER DEK 5 GW PE</t>
  </si>
  <si>
    <t>BEZSCHILD FW -5 L1-L2-L3-N-PE</t>
  </si>
  <si>
    <t xml:space="preserve"> @@ REGRO NR. 47309 @@ WEIDMUELLER NR. 354361187 @@ VPE: 50 STUECK KARTE</t>
  </si>
  <si>
    <t>DEKAFIX 5FW(1KARTE=5STR.A10ST) L1,L2,L3,N,PE</t>
  </si>
  <si>
    <t>BEZSCHILD FW -5 401-450</t>
  </si>
  <si>
    <t xml:space="preserve"> @@ REGRO NR. 50418 @@ WEIDMUELLER NR. 473460401 @@ VPE: 50 STUECK KARTE</t>
  </si>
  <si>
    <t>DEKAFIX 5-FW /WAAGR. (50ST) DEK 5 FW 401-450</t>
  </si>
  <si>
    <t>BEZSCHILD FWZ-5   1- 10</t>
  </si>
  <si>
    <t xml:space="preserve"> @@ REGRO NR. 55915 @@ WEIDMUELLER NR. 523060001 @@ VPE: 50 STUECK KARTE</t>
  </si>
  <si>
    <t>DEKAFIX 5FW(1KARTE=5STR.A10ST) 1- 10</t>
  </si>
  <si>
    <t>BEZSCHILD FWZ-5  11- 20</t>
  </si>
  <si>
    <t xml:space="preserve"> @@ REGRO NR. 55916 @@ WEIDMUELLER NR. 523060011 @@ VPE: 50 STUECK KARTE</t>
  </si>
  <si>
    <t>DEKAFIX 5FW(1KARTE=5STR.A10ST) 11- 20</t>
  </si>
  <si>
    <t>BEZSCHILD FWZ-5  21- 30</t>
  </si>
  <si>
    <t xml:space="preserve"> @@ REGRO NR. 55917 @@ WEIDMUELLER NR. 523060021 @@ VPE: 50 STUECK KARTE</t>
  </si>
  <si>
    <t>DEKAFIX 5FW(1KARTE=5STR.A10ST) 21-30</t>
  </si>
  <si>
    <t>BEZSCHILD FWZ-5  31- 40</t>
  </si>
  <si>
    <t xml:space="preserve"> @@ REGRO NR. 55919 @@ WEIDMUELLER NR. 523060031 @@ VPE: 50 STUECK KARTE</t>
  </si>
  <si>
    <t>DEKAFIX 5FW(1KARTE=5STR.A10ST) 31-40</t>
  </si>
  <si>
    <t>BEZSCHILD FWZ-5  41- 50</t>
  </si>
  <si>
    <t xml:space="preserve"> @@ REGRO NR. 55920 @@ WEIDMUELLER NR. 523060041 @@ VPE: 50 STUECK KARTE</t>
  </si>
  <si>
    <t>DEKAFIX 5FW(1KARTE=5STR.A10ST) 41-50</t>
  </si>
  <si>
    <t>BEZSCHILD FWZ-5  61- 70</t>
  </si>
  <si>
    <t xml:space="preserve"> @@ REGRO NR. 55922 @@ WEIDMUELLER NR. 523060061 @@ VPE: 50 STUECK KARTE</t>
  </si>
  <si>
    <t>DEKAFIX 5 FWZ 61-70 (50ST) DEK 5 FWZ 61-70</t>
  </si>
  <si>
    <t>BEZSCHILD FWZ-5  71- 80</t>
  </si>
  <si>
    <t xml:space="preserve"> @@ REGRO NR. 55923 @@ WEIDMUELLER NR. 523060071 @@ VPE: 50 STUECK KARTE</t>
  </si>
  <si>
    <t>DEKAFIX 5 FWZ 71-80 (50ST) DEK 5 FWZ 71-80</t>
  </si>
  <si>
    <t>BEZSCHILD FWZ-5  91-100</t>
  </si>
  <si>
    <t xml:space="preserve"> @@ REGRO NR. 55925 @@ WEIDMUELLER NR. 523060091 @@ VPE: 50 STUECK KARTE</t>
  </si>
  <si>
    <t>DEKAFIX 5 FWZ91-100 (50ST) DEK 5 FWZ 91-100</t>
  </si>
  <si>
    <t>BEZSCHILD FW -5 151-200</t>
  </si>
  <si>
    <t xml:space="preserve"> @@ REGRO NR. 56360 @@ WEIDMUELLER NR. 473460151 @@ VPE: 50 STUECK KARTE</t>
  </si>
  <si>
    <t>DEKAFIX 5FW(1KARTE=5STR.A10ST) DEK 5 FW 151-200</t>
  </si>
  <si>
    <t>BEZSCHILD FW -5 251-300</t>
  </si>
  <si>
    <t xml:space="preserve"> @@ REGRO NR. 56361 @@ WEIDMUELLER NR. 473460251 @@ VPE: 50 STUECK KARTE</t>
  </si>
  <si>
    <t>DEKAFIX 5-FW /WAAGR. (50ST) DEK 5 FW 251-300</t>
  </si>
  <si>
    <t>BEZSCHILD FW -5 301-350</t>
  </si>
  <si>
    <t xml:space="preserve"> @@ REGRO NR. 56362 @@ WEIDMUELLER NR. 473460301 @@ VPE: 50 STUECK KARTE</t>
  </si>
  <si>
    <t>DEKAFIX 5-FW /WAAGR. (50ST) DEK 5 FW 301-350</t>
  </si>
  <si>
    <t>BEZSCHILD FWZ-5  51- 60</t>
  </si>
  <si>
    <t xml:space="preserve"> @@ REGRO NR. 569577 @@ WEIDMUELLER NR. 523060051 @@ VPE: 50 STUECK KARTE</t>
  </si>
  <si>
    <t>DEKAFIX 5FW(1KARTE=5STR.A10ST) 51-60</t>
  </si>
  <si>
    <t>BEZSCHILD FWZ-5  81- 90</t>
  </si>
  <si>
    <t xml:space="preserve"> @@ REGRO NR. 570621 @@ WEIDMUELLER NR. 523060081 @@ VPE: 50 STUECK KARTE</t>
  </si>
  <si>
    <t>DEKAFIX 5FW(1KARTE=5STR.A10ST) 81-90</t>
  </si>
  <si>
    <t>BEZSCHILD FW -5 101-150</t>
  </si>
  <si>
    <t xml:space="preserve"> @@ REGRO NR. 76616 @@ WEIDMUELLER NR. 473460101 @@ VPE: 50 STUECK KARTE</t>
  </si>
  <si>
    <t>DEKAFIX 5-FW /WAAGR, (50ST) DEK 5 FW 101-150</t>
  </si>
  <si>
    <t>BEZSCHILD FW -5 201-250</t>
  </si>
  <si>
    <t xml:space="preserve"> @@ REGRO NR. 76617 @@ WEIDMUELLER NR. 473460201 @@ VPE: 50 STUECK KARTE</t>
  </si>
  <si>
    <t>DEKAFIX 5-FW201-250 (50ST) DEK 5 FW 201-250</t>
  </si>
  <si>
    <t>MODUL BESTUECKUNG RSX</t>
  </si>
  <si>
    <t xml:space="preserve"> @@ Bestueckungsmodul RSX @@ Nr.32976</t>
  </si>
  <si>
    <t>TERMINAL BLOCK RSX M.GSE 5</t>
  </si>
  <si>
    <t>BESCHRIFTUNGSSTIFT SCHWARZ NR.50840</t>
  </si>
  <si>
    <t>FASER- BESCHRIFTUNGSSTIFT WASSERFEST SCHWARZ</t>
  </si>
  <si>
    <t>BEZHUELSE PA1/6 (L2)</t>
  </si>
  <si>
    <t xml:space="preserve"> @@ LEITERMARKIERER PA1/6 (L2) @@ Z.NR. 0252711729 @@ CLI C 1-6 GE/SW L2 @@ 1 GA = 1 VPE</t>
  </si>
  <si>
    <t>KENNZEICHNUNGSMATERIAL; CLI C 1-6 GE/SW L2</t>
  </si>
  <si>
    <t>BEZHUELSE PA1/6 (L3)</t>
  </si>
  <si>
    <t xml:space="preserve"> @@ LEITERMARKIERER PA1/6 (L3) @@ NR.0252711730 @@ CLI C 1-6 GE/SW L3 @@ 1 GA = 1 VPE</t>
  </si>
  <si>
    <t>KENNZEICHNUNGSMATERIAL; CLI C 1-6 GE/SW L3</t>
  </si>
  <si>
    <t>OPTOKOPPLER TOS 24VDC5A</t>
  </si>
  <si>
    <t xml:space="preserve"> @@ WEIDMUELLER 1990960000 @@ HALBLEITERRELAIS, 24VDC, 5A, NENNSCHALTSPANNUNG: 3...33 V DC</t>
  </si>
  <si>
    <t>HALBLEITERRELAIS 24 V DC ±20 % FREILAUFDIODE VERPOLUNGSSCHUTZ 1 SCHLIEßER</t>
  </si>
  <si>
    <t>STECKERINSEL SAI-AU-M12 PB GW 16DI</t>
  </si>
  <si>
    <t xml:space="preserve"> @@ ALTERNATIVE: @@ WEIDMU UR67-PB-78-16DI-12-60M @@ 2426390000</t>
  </si>
  <si>
    <t>REMOTE I/O U-REMOTE PROFIBUS-DP</t>
  </si>
  <si>
    <t>RELAIS BLINK EBG  24V</t>
  </si>
  <si>
    <t xml:space="preserve"> @@ Blinkrelais EBG @@ 24Vac/dc @@ Nr.55476</t>
  </si>
  <si>
    <t>ZEITRELAIS MIT SEPARATEM STEUEREINGANG 24-230V AC 24-48V DC 1 WECHSLER IP20</t>
  </si>
  <si>
    <t>AUFKLEBER PVC (ERDUNGSZEICHEN)</t>
  </si>
  <si>
    <t xml:space="preserve"> @@ ETIKETTE 14X14MM @@ ERDE IM KREIS @@ NR.168569 @@ 48 STK PRO BLATT @@ Erdungszeichen (d=1.5cm)</t>
  </si>
  <si>
    <t>GERÄTEMARKIERUNG SELBSTKLEBEND 14X14MM AUFDRUCK: GEMISCHTE ZEICHEN GELB</t>
  </si>
  <si>
    <t>ABDECKUNG SAK 4/3-POL.</t>
  </si>
  <si>
    <t xml:space="preserve"> @@ Klemmenabdeckung AD-3 @@ f.SAK 4/3-pol. @@ Nr.29760</t>
  </si>
  <si>
    <t>PVC ABDECKPLATTE SAK-REIHE V-2 19,5X25X1MM GELB</t>
  </si>
  <si>
    <t>BEZHUELSE PA1/3 "."</t>
  </si>
  <si>
    <t xml:space="preserve"> @@ LEITERMARKIERER PA1/3 @@ MONTAGEDORN @@ NR.57290 @@ 1 STUECK = 1 STANGE</t>
  </si>
  <si>
    <t>MONTAGEDORN 3-5MM 3X4,2MM AUFGEDRUCKTE ZEICHEN: SYMBOLE GELB</t>
  </si>
  <si>
    <t>SCREWTY SET -DM FUER STECKVERBINDER</t>
  </si>
  <si>
    <t xml:space="preserve"> @@ SCREWTY SET -DM FUER STECKVERBINDER WEIDMUELLER @@ 1920000000</t>
  </si>
  <si>
    <t>SCHRAUBENSCHLÜSSEL; SCREWTY SET -DM</t>
  </si>
  <si>
    <t>AD WANDLER RS D8-U 0...10V (WEIDMUELLER)</t>
  </si>
  <si>
    <t xml:space="preserve"> @@ WEIDMUELLER AD/DA-WANDELER @@ RS D8-U  0...10V @@ NR.1160761001</t>
  </si>
  <si>
    <t>PROZESSINTERFACE (PLS); RS D8-U 0...10V</t>
  </si>
  <si>
    <t>REIHENKLEMME DK 4LD/35 NR.53916</t>
  </si>
  <si>
    <t>MEHRSTOCK-REIHENKLEMME SCHRAUBANSCHLUSS DIREKTMONTAGE 2 ETAGEN 4MM² 14V 10 A 1KV</t>
  </si>
  <si>
    <t>BLIND SAI-SK-M12-UNI SCHUTZKAPPE</t>
  </si>
  <si>
    <t xml:space="preserve"> @@ WEIDMUELLER @@ Z.NR 2046119</t>
  </si>
  <si>
    <t>SCHUTZKAPPE M12 SCHWARZ PA66 IP67; SAI-SK-M12-UNI</t>
  </si>
  <si>
    <t>PROFIBUS ABSCHLUSSWIDERSTAND SAI-END PB</t>
  </si>
  <si>
    <t xml:space="preserve"> @@ WEIDMUELLER 1784770000</t>
  </si>
  <si>
    <t>SENSOR/AKTOR-STECKVERBINDER M12 4-POLIG SAI-AKTIV; SAIEND PB M12 5P B-C</t>
  </si>
  <si>
    <t>STECKER SAISW-4-IDC M12</t>
  </si>
  <si>
    <t xml:space="preserve"> @@ WEIDMUELLER 1812870000</t>
  </si>
  <si>
    <t>RUNDSTECKVERBINDER FELDKONFEKTIONIERBAR M12 STIFT GEWINKELT SCHNEIDKLEMME; SAISW-4-IDC M12</t>
  </si>
  <si>
    <t>BUCHSENLEISTE BL-12 NR.126016</t>
  </si>
  <si>
    <t xml:space="preserve"> @@ BL5.08/12 SN OR @@ NR.171642</t>
  </si>
  <si>
    <t>LEITERPLATTENSTECKVERBINDER STIFTLEISTE SEITLICH GESCHLOSSEN 5,08MM 12-POLIG</t>
  </si>
  <si>
    <t>30 ST</t>
  </si>
  <si>
    <t>REIHENKLEMME DK4LD/35 NR.53906</t>
  </si>
  <si>
    <t>MEHRSTOCK-REIHENKLEMME MIT SCHRAUBANSCHLUSS 2 ETAGEN 4MM² 14V 10 A 1KV</t>
  </si>
  <si>
    <t>LOETSPITZE ET-0  0.8 MM</t>
  </si>
  <si>
    <t xml:space="preserve"> @@ WELLER-Loetspitze ET-O @@ 0,8mm @@ f.Weller-Loetstation</t>
  </si>
  <si>
    <t>LÖTSPITZE LANG KONISCH 0,8MM</t>
  </si>
  <si>
    <t>WELLER</t>
  </si>
  <si>
    <t>SAUGDUESE WELLER DS-112</t>
  </si>
  <si>
    <t xml:space="preserve"> @@ 51351200</t>
  </si>
  <si>
    <t>T0051351299</t>
  </si>
  <si>
    <t>GASPATRONE FUER "PYROPEN"</t>
  </si>
  <si>
    <t xml:space="preserve"> @@ LMSU: 73809660</t>
  </si>
  <si>
    <t>GAS-NACHFÜLLFLASCHE 75ML</t>
  </si>
  <si>
    <t>SAUGDUESE WELLER DS-111</t>
  </si>
  <si>
    <t xml:space="preserve"> @@ 51351100</t>
  </si>
  <si>
    <t>T0051351199</t>
  </si>
  <si>
    <t>REINIGUNGSWERKZEUG WELLER NR.51350099</t>
  </si>
  <si>
    <t xml:space="preserve"> @@ WELLER REINIGUNGSSET KOMPL. DSX80/DXV @@ f.Weller-Loetstation</t>
  </si>
  <si>
    <t>REINIGUNGSWERKZEUG</t>
  </si>
  <si>
    <t>T0051350099</t>
  </si>
  <si>
    <t>LOETSPITZE ET-K  1.2 MM</t>
  </si>
  <si>
    <t xml:space="preserve"> @@ WELLER-Loetspitze ET-K @@ 1,2mm @@ f.Weller-Loetstation</t>
  </si>
  <si>
    <t>LÖTSPITZE; ET-K 541 006 99</t>
  </si>
  <si>
    <t>4ET-K</t>
  </si>
  <si>
    <t>ANSCHLUSSELEMENT BK 50MM</t>
  </si>
  <si>
    <t xml:space="preserve"> @@ ANSCHLUSSELEMENT BK 50MM @@ ART.NR.:WE845 000 00 @@ FTS</t>
  </si>
  <si>
    <t>WERMA</t>
  </si>
  <si>
    <t>WE845 000 00</t>
  </si>
  <si>
    <t>LED-DAUERLICHTELEMENT 24VACDC GELB</t>
  </si>
  <si>
    <t xml:space="preserve"> @@ LED-DAUERLICHTELEMENT 24VACDC @@ GELB @@ ART.NR.:WE848 300 55 @@ FTS</t>
  </si>
  <si>
    <t>WE848 300 55</t>
  </si>
  <si>
    <t>LED-DAUERLICHTELEMENT 24VACDC ROT</t>
  </si>
  <si>
    <t xml:space="preserve"> @@ LED-DAUERLICHTELEMENT 24VACDC @@ ROT @@ ART.NR.:WE848 100 55 @@ FTS</t>
  </si>
  <si>
    <t>WE848 100 55</t>
  </si>
  <si>
    <t>WINKEL FUER KS50 BK SEITENMONTAGE</t>
  </si>
  <si>
    <t xml:space="preserve"> @@ WINKEL FUER KS50 BK @@ SEITENMONTAGE @@ ART.NR.:WE975 845 02 @@ FTS</t>
  </si>
  <si>
    <t>WE975 845 02</t>
  </si>
  <si>
    <t>SIGNALLAMPE ROT 12-240V/AC/DC</t>
  </si>
  <si>
    <t xml:space="preserve"> @@ WE200 100 00 WERMA @@ DAUERLEUCHTE BM 12-240V AC/DC RD</t>
  </si>
  <si>
    <t>DAUERLEUCHTE BM 12-240V AC/DC RD</t>
  </si>
  <si>
    <t>WE200 100 00</t>
  </si>
  <si>
    <t>SIGNALLAMPE GELB 12-240V/AC/DC</t>
  </si>
  <si>
    <t xml:space="preserve"> @@ WE200 300 00 WERMA @@ DAUERLEUCHTE BM 12-240V AC/DC YE</t>
  </si>
  <si>
    <t>DAUERLEUCHTE BM 12-240V AC/DC YE</t>
  </si>
  <si>
    <t xml:space="preserve">WE200 300 00 </t>
  </si>
  <si>
    <t>Kunden-
ArtNr</t>
  </si>
  <si>
    <t>Menge
2017</t>
  </si>
  <si>
    <t>Menge 
2018</t>
  </si>
  <si>
    <t>AX Nr</t>
  </si>
  <si>
    <t>Kurzbeschreibung</t>
  </si>
  <si>
    <t>Type</t>
  </si>
  <si>
    <t>Artikelnummer</t>
  </si>
  <si>
    <t>Rab.Grp</t>
  </si>
  <si>
    <t>PE</t>
  </si>
  <si>
    <t>ME</t>
  </si>
  <si>
    <t>EP 1 lt.
Stamm</t>
  </si>
  <si>
    <t>Netto EK</t>
  </si>
  <si>
    <t>Rab 1
EK</t>
  </si>
  <si>
    <t>Rab 2
EK</t>
  </si>
  <si>
    <t>Netto
End EK</t>
  </si>
  <si>
    <t>Brutto</t>
  </si>
  <si>
    <t>VK
Br.</t>
  </si>
  <si>
    <t>Rabatt</t>
  </si>
  <si>
    <t>Netto</t>
  </si>
  <si>
    <t>Faktor</t>
  </si>
  <si>
    <t>VK Preis</t>
  </si>
  <si>
    <t>Marge</t>
  </si>
  <si>
    <t>INFO</t>
  </si>
  <si>
    <t>Status</t>
  </si>
  <si>
    <t>BUSCH&amp;JAEGER</t>
  </si>
  <si>
    <t>DIETZEL</t>
  </si>
  <si>
    <t>HELLERMANNTYTON</t>
  </si>
  <si>
    <t>LEGRAND</t>
  </si>
  <si>
    <t>MENNEKES</t>
  </si>
  <si>
    <t>PC ELECTRIC</t>
  </si>
  <si>
    <t>STEINBERGER</t>
  </si>
  <si>
    <t>THOMAS+BETTS</t>
  </si>
  <si>
    <t>VAN GEEL</t>
  </si>
  <si>
    <t>WEIDMÜLLER</t>
  </si>
  <si>
    <t/>
  </si>
  <si>
    <t>Spalte1</t>
  </si>
  <si>
    <t>Automat S203P-K10NA</t>
  </si>
  <si>
    <t>AB.25</t>
  </si>
  <si>
    <t>XLP00-6BC Grundausf.m.6-Kl.</t>
  </si>
  <si>
    <t>AB.37</t>
  </si>
  <si>
    <t>Stromst.-Sch. 16A 2S E290-16-20/230</t>
  </si>
  <si>
    <t>E290-16-20/230</t>
  </si>
  <si>
    <t>AB.33</t>
  </si>
  <si>
    <t>Ausschalter E211X-16-10 1S,9mm</t>
  </si>
  <si>
    <t>E211X-16-10 AUSSCHALTER 16A,1S,9MM</t>
  </si>
  <si>
    <t>Sammelschiene PS1/4</t>
  </si>
  <si>
    <t>AB.45</t>
  </si>
  <si>
    <t>Glimmlampe 8346-1</t>
  </si>
  <si>
    <t>8346-1</t>
  </si>
  <si>
    <t>AC.10</t>
  </si>
  <si>
    <t>Mo-Jack Einsatz, 6P 0210</t>
  </si>
  <si>
    <t>210</t>
  </si>
  <si>
    <t>SI C-Sch.Western 2561-02-212</t>
  </si>
  <si>
    <t>2561-02-212</t>
  </si>
  <si>
    <t>SI C-Sch.Western 2561-212</t>
  </si>
  <si>
    <t>2561-212</t>
  </si>
  <si>
    <t>SI Symbol Licht 2525 LI</t>
  </si>
  <si>
    <t>2525 LI</t>
  </si>
  <si>
    <t>SI Rahmen 3F 2513-212</t>
  </si>
  <si>
    <t>2513-212</t>
  </si>
  <si>
    <t>Serienschalter Up</t>
  </si>
  <si>
    <t>2000/5 US</t>
  </si>
  <si>
    <t>SI-Wi Ser. W/W 2505-212</t>
  </si>
  <si>
    <t>2505-212</t>
  </si>
  <si>
    <t>R SI C-Sch.Befehls. 2533-214</t>
  </si>
  <si>
    <t>2533-214</t>
  </si>
  <si>
    <t>SI Wi offen 2520-212</t>
  </si>
  <si>
    <t>2520-212</t>
  </si>
  <si>
    <t>AC.11</t>
  </si>
  <si>
    <t>SI-Wi Aus 1P Wech. 2506-212</t>
  </si>
  <si>
    <t>2506-212</t>
  </si>
  <si>
    <t>SI Rahmen 1F 2511-212</t>
  </si>
  <si>
    <t>2511-212</t>
  </si>
  <si>
    <t>SI Rahmen 2F 2512-212</t>
  </si>
  <si>
    <t>2512-212</t>
  </si>
  <si>
    <t>SI Schuko-STD 20 EUC-212</t>
  </si>
  <si>
    <t>20 EUC-212</t>
  </si>
  <si>
    <t>Wipptaster 1Schließer Up</t>
  </si>
  <si>
    <t>2020 US</t>
  </si>
  <si>
    <t>Wechselschalter Up</t>
  </si>
  <si>
    <t>2000/6 US</t>
  </si>
  <si>
    <t>AP STD 3F 2300/3 EW-53</t>
  </si>
  <si>
    <t>2300/3 EW-53</t>
  </si>
  <si>
    <t>AC.15</t>
  </si>
  <si>
    <t>FR/AP Steckdose 1fach ocean grau/blaugrün</t>
  </si>
  <si>
    <t>20 EW-53</t>
  </si>
  <si>
    <t>AC.16</t>
  </si>
  <si>
    <t>FR/AP Steckdose 2fach waagrecht ocean grau/blaugrün</t>
  </si>
  <si>
    <t>20/2 EW-53</t>
  </si>
  <si>
    <t>FR/AP Steckdose 2fach senkrecht ocean grau/blaugrün</t>
  </si>
  <si>
    <t>20-02 EW-53</t>
  </si>
  <si>
    <t>FR/AP Wechselschalter ocean grau/blaugrün</t>
  </si>
  <si>
    <t>2601/6 W-53</t>
  </si>
  <si>
    <t>Universal-Serieneins. 6402 U</t>
  </si>
  <si>
    <t>6402 U</t>
  </si>
  <si>
    <t>AC.18</t>
  </si>
  <si>
    <t>SI BW Sens.Komf.II 6800-212-104</t>
  </si>
  <si>
    <t>6800-212-104</t>
  </si>
  <si>
    <t>BW Rel-Eins. St. 6812 U-101</t>
  </si>
  <si>
    <t>6812 U-101</t>
  </si>
  <si>
    <t>Praesenztech DualLINE ws 6813/11-24</t>
  </si>
  <si>
    <t>6813/11-24</t>
  </si>
  <si>
    <t>AC.21</t>
  </si>
  <si>
    <t>Busch-Waechter 220 Masterline weiß mit FB</t>
  </si>
  <si>
    <t>6847 AGM-204</t>
  </si>
  <si>
    <t>Elektroniklot bleifrei 500g d=1,0mm</t>
  </si>
  <si>
    <t>150156</t>
  </si>
  <si>
    <t>BC.20</t>
  </si>
  <si>
    <t>VDE-Schraubendreher TORX isol. T25x100</t>
  </si>
  <si>
    <t>117925</t>
  </si>
  <si>
    <t>Überspannungsableiter Typ 3 230V AC</t>
  </si>
  <si>
    <t>909240</t>
  </si>
  <si>
    <t>AP.40</t>
  </si>
  <si>
    <t>Alu-Rohr starr, mit Gewinde</t>
  </si>
  <si>
    <t>GALR 16 GR, MG</t>
  </si>
  <si>
    <t>035177</t>
  </si>
  <si>
    <t>AA.26</t>
  </si>
  <si>
    <t>GALR 20 GR, MG</t>
  </si>
  <si>
    <t>035178</t>
  </si>
  <si>
    <t>GALR 25 GR, MG</t>
  </si>
  <si>
    <t>035179</t>
  </si>
  <si>
    <t>GALR 40 GR, MG</t>
  </si>
  <si>
    <t>035181</t>
  </si>
  <si>
    <t>GALR 32 GR, MG</t>
  </si>
  <si>
    <t>035180</t>
  </si>
  <si>
    <t>Alu -Gewindebogen, beidseitig mit angeformter Muffe</t>
  </si>
  <si>
    <t>GALB 16 GR, MG</t>
  </si>
  <si>
    <t>035170</t>
  </si>
  <si>
    <t>AA.27</t>
  </si>
  <si>
    <t>GALB 20 GR. MG</t>
  </si>
  <si>
    <t>035171</t>
  </si>
  <si>
    <t>GALB 25 GR, MG</t>
  </si>
  <si>
    <t>035172</t>
  </si>
  <si>
    <t>GALB 32 GR. MG</t>
  </si>
  <si>
    <t>035173</t>
  </si>
  <si>
    <t>GALB 40 GR. MG</t>
  </si>
  <si>
    <t>035174</t>
  </si>
  <si>
    <t>Alu-Gewindemuffe mit mittriger Ringnut</t>
  </si>
  <si>
    <t>GALM 16 GR, MG</t>
  </si>
  <si>
    <t>035225</t>
  </si>
  <si>
    <t>GALM 20 GR, MG</t>
  </si>
  <si>
    <t>035226</t>
  </si>
  <si>
    <t>GALM 25 GR, MG</t>
  </si>
  <si>
    <t>035227</t>
  </si>
  <si>
    <t>GALM 32 GR, MG</t>
  </si>
  <si>
    <t>035228</t>
  </si>
  <si>
    <t>GALM 40 GR, MG</t>
  </si>
  <si>
    <t>035229</t>
  </si>
  <si>
    <t>023572 Panzerflexrohr, schwarz, bleifrei biegsam</t>
  </si>
  <si>
    <t>FXPS 16 SW 50M</t>
  </si>
  <si>
    <t>023572</t>
  </si>
  <si>
    <t>AA.16</t>
  </si>
  <si>
    <t>Schlauchverschraubung, PA schwarz, f. HFXS 16, IP54</t>
  </si>
  <si>
    <t>SGL 1616 SW</t>
  </si>
  <si>
    <t>027798</t>
  </si>
  <si>
    <t>AA.44</t>
  </si>
  <si>
    <t>Spiralschlauch Bündel Ø5-20mm natur</t>
  </si>
  <si>
    <t>SBPE4-PE-NA-30M</t>
  </si>
  <si>
    <t>FM.16</t>
  </si>
  <si>
    <t>Spiralschlauch Bündel Ø20-100mm natur</t>
  </si>
  <si>
    <t>SBPE9-PE-NA-30M</t>
  </si>
  <si>
    <t>Befestigungssockel KR6G5</t>
  </si>
  <si>
    <t>KR6G5-PA66-NA-C1</t>
  </si>
  <si>
    <t>FM.13</t>
  </si>
  <si>
    <t>Warmschrumpfschlauch 3:1</t>
  </si>
  <si>
    <t>SHRINKIT 321 BASIC</t>
  </si>
  <si>
    <t>FM.14</t>
  </si>
  <si>
    <t>SHRINKIT 321-A</t>
  </si>
  <si>
    <t>Schaltschrankschlüssel, lange Ausführung</t>
  </si>
  <si>
    <t>HX.A3</t>
  </si>
  <si>
    <t>Werkzeugkoffer ''Basic'' leer</t>
  </si>
  <si>
    <t>Schuko-Anbausteckdose Blau 16A 2P+E 230V IP54 Steckklemmeme</t>
  </si>
  <si>
    <t>AM11011</t>
  </si>
  <si>
    <t>2U.10</t>
  </si>
  <si>
    <t>CEE-Stecker 4P 16A 7h gerade 500V IP44 Protop</t>
  </si>
  <si>
    <t>AM153A</t>
  </si>
  <si>
    <t>2U.11</t>
  </si>
  <si>
    <t>Cee-Stecker Protop 16A 4P 230V 9H IP44</t>
  </si>
  <si>
    <t>AM151A</t>
  </si>
  <si>
    <t>Cee-Wandsteckdose Twincontact 16A 5P 400V 6H IP44</t>
  </si>
  <si>
    <t>AM31</t>
  </si>
  <si>
    <t>CEE-Kupplung ProTOP, 16A 4p 400V 6h IP44</t>
  </si>
  <si>
    <t>AM194A</t>
  </si>
  <si>
    <t>CEE-Stecker/Phasenwender 5P 16A 6h gerade 400V IP44 Protop</t>
  </si>
  <si>
    <t>AM3319A</t>
  </si>
  <si>
    <t>Cee-Anbausteckdose Twincontact 16A 5P 400V 6H IP44</t>
  </si>
  <si>
    <t>AM3385</t>
  </si>
  <si>
    <t>CEE-Kupplung ProTOP 16A 3p 230V 6h IP44</t>
  </si>
  <si>
    <t>AM180A</t>
  </si>
  <si>
    <t>CEE-Kupplung ProTOP 16A 5p 400V 6h IP44</t>
  </si>
  <si>
    <t>AM15A</t>
  </si>
  <si>
    <t>CEE-Kupplung 5P 32A 6h gerade 400V IP44 Protop</t>
  </si>
  <si>
    <t>AM16A</t>
  </si>
  <si>
    <t>CEE-Wandsteckdose TwinContact 32A IP44</t>
  </si>
  <si>
    <t>AM32</t>
  </si>
  <si>
    <t>CEE-Stecker ProTOP 16A 3p 230V 6h IP44</t>
  </si>
  <si>
    <t>AM148A</t>
  </si>
  <si>
    <t>CEE-Stecker 4P 16A 6h gerade 400V IP44 Protop</t>
  </si>
  <si>
    <t>AM 152</t>
  </si>
  <si>
    <t>CEE-Stecker ProTOP 16A 5p 400V 6h IP44</t>
  </si>
  <si>
    <t>AM13A</t>
  </si>
  <si>
    <t>CEE-Stecker 5P 32A 6h gerade 400V IP44 Protop</t>
  </si>
  <si>
    <t>AM14A</t>
  </si>
  <si>
    <t>Cee-Anbausteckdose Twincontact 16A 4P 400V 6H IP44</t>
  </si>
  <si>
    <t>AM1674</t>
  </si>
  <si>
    <t>Cee-Wandsteckdose Twincontact 16A 4P 500V 7H IP44</t>
  </si>
  <si>
    <t>AM1344</t>
  </si>
  <si>
    <t>Cee-Anbausteckdose Twincontact 16A 4P 500V 7H IP44</t>
  </si>
  <si>
    <t>AM1675</t>
  </si>
  <si>
    <t>Cee-Anbausteckdose 32A 5P 400V 6H IP44 gerade</t>
  </si>
  <si>
    <t>AM1276</t>
  </si>
  <si>
    <t>Schutzk.St.nat 2p+E Gummi IP44 schwarz</t>
  </si>
  <si>
    <t>0511-s</t>
  </si>
  <si>
    <t>AN.11</t>
  </si>
  <si>
    <t>Schutzk. Kupplung Gummi IP20 schwarz</t>
  </si>
  <si>
    <t>2510-s</t>
  </si>
  <si>
    <t>Verdrahtungsk. 80/80 V5K</t>
  </si>
  <si>
    <t>VDK 80080 SGR</t>
  </si>
  <si>
    <t>12292281200</t>
  </si>
  <si>
    <t>DY.27</t>
  </si>
  <si>
    <t>Verdrahtungsk. 80/40 V5K</t>
  </si>
  <si>
    <t>VDK 80040 SGR</t>
  </si>
  <si>
    <t>12292261200</t>
  </si>
  <si>
    <t>Verdrahtungsk. 80/60 V5K</t>
  </si>
  <si>
    <t>VDK 80060 SGR</t>
  </si>
  <si>
    <t>12292271200</t>
  </si>
  <si>
    <t>Sperrzahnschraube M6X10</t>
  </si>
  <si>
    <t>8200100</t>
  </si>
  <si>
    <t>4C.11</t>
  </si>
  <si>
    <t>Grenzwertüberwachung, Überwachungsbaustein</t>
  </si>
  <si>
    <t>MCZ SC 0-10V</t>
  </si>
  <si>
    <t>8260280000</t>
  </si>
  <si>
    <t>AM.23</t>
  </si>
  <si>
    <t>Schaltrelais</t>
  </si>
  <si>
    <t>DKR 35 24VDC 1A</t>
  </si>
  <si>
    <t>8008170000</t>
  </si>
  <si>
    <t>AM.15</t>
  </si>
  <si>
    <t>SPS-Digitales Ein-/Ausgangs-Modul</t>
  </si>
  <si>
    <t>RS F26 LP2N 5/26</t>
  </si>
  <si>
    <t>0224861001</t>
  </si>
  <si>
    <t>Eingangs-, Ausgangstrenner</t>
  </si>
  <si>
    <t>WAS4 CVC DC 4-20/0-10V</t>
  </si>
  <si>
    <t>8445040000</t>
  </si>
  <si>
    <t>AM.22</t>
  </si>
  <si>
    <t>Leiterplattenklemme</t>
  </si>
  <si>
    <t>LM 5.08/04/90 3.5SN OR BX</t>
  </si>
  <si>
    <t>9994130000</t>
  </si>
  <si>
    <t>AM.71</t>
  </si>
  <si>
    <t>Tragschiene</t>
  </si>
  <si>
    <t>TS 15X5/LL 2M/ST/ZN</t>
  </si>
  <si>
    <t>0117500000</t>
  </si>
  <si>
    <t>AM.62</t>
  </si>
  <si>
    <t>Hutschiene gelocht verzinkt 2000x35x15mm</t>
  </si>
  <si>
    <t>TS 35X15/LL 2M/ST/ZN</t>
  </si>
  <si>
    <t>0236500000</t>
  </si>
  <si>
    <t>Klemme (außer Freileitung)</t>
  </si>
  <si>
    <t>ZB 16K GE/GN</t>
  </si>
  <si>
    <t>0502860000</t>
  </si>
  <si>
    <t>Zubehoer für Klemmen</t>
  </si>
  <si>
    <t>ISPF QB75 SW</t>
  </si>
  <si>
    <t>0526700000</t>
  </si>
  <si>
    <t>Kabelbinder</t>
  </si>
  <si>
    <t>CB 750/7.8 NATUR</t>
  </si>
  <si>
    <t>1720680000</t>
  </si>
  <si>
    <t>CB 98/2.5 NATUR</t>
  </si>
  <si>
    <t>1278600000</t>
  </si>
  <si>
    <t>Schienenhalter</t>
  </si>
  <si>
    <t>EW 35</t>
  </si>
  <si>
    <t>0383560000</t>
  </si>
  <si>
    <t>CB 200/4.8 NATUR</t>
  </si>
  <si>
    <t>1278800000</t>
  </si>
  <si>
    <t>Kabelbinder 200x4,8mm Polyamid</t>
  </si>
  <si>
    <t>CB 200/4.8 BLACK</t>
  </si>
  <si>
    <t>1697910000</t>
  </si>
  <si>
    <t>Kabelbinder 19x19mm Kunststoff</t>
  </si>
  <si>
    <t>CBH 19/19 NATUR</t>
  </si>
  <si>
    <t>1289200000</t>
  </si>
  <si>
    <t>Kabelbinder 27x27mm Kunststoff</t>
  </si>
  <si>
    <t>CBH 27/27 NATUR</t>
  </si>
  <si>
    <t>1289400000</t>
  </si>
  <si>
    <t>MOFU 35/LO/1</t>
  </si>
  <si>
    <t>0646260000</t>
  </si>
  <si>
    <t>Hutschiene 2000x35x7,5mm gelocht</t>
  </si>
  <si>
    <t>TS 35X7.5/LL 2M/ST/ZN</t>
  </si>
  <si>
    <t>0514500000</t>
  </si>
  <si>
    <t>TSTW 5/M5</t>
  </si>
  <si>
    <t>0178100000</t>
  </si>
  <si>
    <t>EW 15</t>
  </si>
  <si>
    <t>0382860000</t>
  </si>
  <si>
    <t>Aderendhülse 1,5mm² L=14mm isoliert rot verzinnt Bandware</t>
  </si>
  <si>
    <t>H1,5/14 R BD</t>
  </si>
  <si>
    <t>9004340000</t>
  </si>
  <si>
    <t>AM.51</t>
  </si>
  <si>
    <t>Aderendhülse 0,75mm² L=14mm isoliert weiß verzinnt Bandware</t>
  </si>
  <si>
    <t>H0,75/14 W BD</t>
  </si>
  <si>
    <t>9004290000</t>
  </si>
  <si>
    <t>Aderendhülse 2,5mm² L=14mm isoliert blau verzinnt Bandware</t>
  </si>
  <si>
    <t>H2,5/14D BL BD</t>
  </si>
  <si>
    <t>9004360000</t>
  </si>
  <si>
    <t>Aderendhülse 2,5mm² L=14mm isoliert blau verzinnt</t>
  </si>
  <si>
    <t>H2,5/15D BL</t>
  </si>
  <si>
    <t>9019160000</t>
  </si>
  <si>
    <t>Aderendhülse 0,5mm² L=8mm isoliert orange verzinnt</t>
  </si>
  <si>
    <t>H0,5/14 ZH OR SV</t>
  </si>
  <si>
    <t>9004440000</t>
  </si>
  <si>
    <t>Aderendhülse 0,5mm² L=6mm isoliert orange</t>
  </si>
  <si>
    <t>H0,5/12 OR</t>
  </si>
  <si>
    <t>0409500000</t>
  </si>
  <si>
    <t>Aderendhülse 0,75mm² L=6mm isoliert weiß</t>
  </si>
  <si>
    <t>H0,75/12 W</t>
  </si>
  <si>
    <t>0409600000</t>
  </si>
  <si>
    <t>Aderendhülse 1mm² L=8mm isoliert gelb verzinnt</t>
  </si>
  <si>
    <t>H1,0/15 ZH GE SV</t>
  </si>
  <si>
    <t>9018530000</t>
  </si>
  <si>
    <t>Aderendhülse 1mm² L=6mm isoliert gelb</t>
  </si>
  <si>
    <t>H1,0/12 GE</t>
  </si>
  <si>
    <t>0409700000</t>
  </si>
  <si>
    <t>Aderendhülse 1,5mm² L=16mm isoliert rot verzinnt</t>
  </si>
  <si>
    <t>H1,5/16 ZH R SV</t>
  </si>
  <si>
    <t>9004410000</t>
  </si>
  <si>
    <t>Aderendhülse 1,5mm² L=14mm isoliert rot verzinnt</t>
  </si>
  <si>
    <t>H1,5/14 R</t>
  </si>
  <si>
    <t>0463100000</t>
  </si>
  <si>
    <t>Aderendhülse 2,5mm² L=19mm isoliert blau verzinnt</t>
  </si>
  <si>
    <t>H2,5/19D ZH BL SV</t>
  </si>
  <si>
    <t>9004430000</t>
  </si>
  <si>
    <t>Aderendhülse 4mm² L=20mm isoliert grau verzinnt</t>
  </si>
  <si>
    <t>H4,0/20D GR</t>
  </si>
  <si>
    <t>9019200000</t>
  </si>
  <si>
    <t>Aderendhülse 6mm² L=12mm isoliert schwarz verzinnt</t>
  </si>
  <si>
    <t>H6,0/20 SW</t>
  </si>
  <si>
    <t>0533500000</t>
  </si>
  <si>
    <t>Aderendhülse 0,25mm² L=8mm isoliert blau verzinnt</t>
  </si>
  <si>
    <t>H0,25/12 HBL</t>
  </si>
  <si>
    <t>9025760000</t>
  </si>
  <si>
    <t>Aderendhülse 0,75mm² L=8mm isoliert weiß verzinnt</t>
  </si>
  <si>
    <t>H0,75/14 ZH W SV</t>
  </si>
  <si>
    <t>9018510000</t>
  </si>
  <si>
    <t>Aderendhülse 10mm² L=12mm isoliert Elfenbein verzinnt</t>
  </si>
  <si>
    <t>H10,0/22 EB</t>
  </si>
  <si>
    <t>0534200000</t>
  </si>
  <si>
    <t>Aderendhülse 16mm² L=22mm isoliert grün verzinnt</t>
  </si>
  <si>
    <t>H16,0/22 GN</t>
  </si>
  <si>
    <t>0565900000</t>
  </si>
  <si>
    <t>Aderendhülse 25mm² L=30mm isoliert braun verzinnt</t>
  </si>
  <si>
    <t>H25,0/30 BR</t>
  </si>
  <si>
    <t>0317000000</t>
  </si>
  <si>
    <t>Aderendhülse 35mm² L=30mm isoliert beige verzinnt</t>
  </si>
  <si>
    <t>H35,0/30 BE</t>
  </si>
  <si>
    <t>0317200000</t>
  </si>
  <si>
    <t>Abschluss-, Zwischenplatte</t>
  </si>
  <si>
    <t>AP AKZ4</t>
  </si>
  <si>
    <t>0294460000</t>
  </si>
  <si>
    <t>AM.53</t>
  </si>
  <si>
    <t>Kennzeichnungsmaterial</t>
  </si>
  <si>
    <t>CLI C 1-6 GE/SW L1 MP</t>
  </si>
  <si>
    <t>0252711728</t>
  </si>
  <si>
    <t>AM.61</t>
  </si>
  <si>
    <t>CLI R 02-3 GE/SW A</t>
  </si>
  <si>
    <t>0560001638</t>
  </si>
  <si>
    <t>Querverbinder/Brücker</t>
  </si>
  <si>
    <t>Q 10 SAK10</t>
  </si>
  <si>
    <t>0457400000</t>
  </si>
  <si>
    <t>Q 10 SAKD2.5N</t>
  </si>
  <si>
    <t>0368100000</t>
  </si>
  <si>
    <t>QB 75/6.2/9/WI</t>
  </si>
  <si>
    <t>0526400000</t>
  </si>
  <si>
    <t>CLI R 02-3 GE/SW 1</t>
  </si>
  <si>
    <t>0560001504</t>
  </si>
  <si>
    <t>CLI R 02-3 GE/SW I</t>
  </si>
  <si>
    <t>0560001654</t>
  </si>
  <si>
    <t>CLI R 02-3 GE/SW H</t>
  </si>
  <si>
    <t>0560001652</t>
  </si>
  <si>
    <t>CLI R 02-3 GE/SW G</t>
  </si>
  <si>
    <t>0560001650</t>
  </si>
  <si>
    <t>CLI R 02-3 GE/SW E</t>
  </si>
  <si>
    <t>0560001646</t>
  </si>
  <si>
    <t>CLI R 02-3 GE/SW D</t>
  </si>
  <si>
    <t>0560001644</t>
  </si>
  <si>
    <t>CLI R 02-3 GE/SW C</t>
  </si>
  <si>
    <t>0560001642</t>
  </si>
  <si>
    <t>Leitermarkierer 3x3,4mm gelb</t>
  </si>
  <si>
    <t>CLI R 02-3 GE/SW B</t>
  </si>
  <si>
    <t>0560001640</t>
  </si>
  <si>
    <t>CLI R 1-3 GE/SW 9</t>
  </si>
  <si>
    <t>0572901530</t>
  </si>
  <si>
    <t>CLI R 1-3 GE/SW 8</t>
  </si>
  <si>
    <t>0572901527</t>
  </si>
  <si>
    <t>CLI R 1-3 GE/SW 7</t>
  </si>
  <si>
    <t>0572901524</t>
  </si>
  <si>
    <t>CLI R 1-3 GE/SW 6</t>
  </si>
  <si>
    <t>0572901521</t>
  </si>
  <si>
    <t>CLI R 1-3 GE/SW 5</t>
  </si>
  <si>
    <t>0572901518</t>
  </si>
  <si>
    <t>CLI R 1-3 GE/SW 4</t>
  </si>
  <si>
    <t>0572901515</t>
  </si>
  <si>
    <t>CLI R 1-3 GE/SW 3</t>
  </si>
  <si>
    <t>0572901512</t>
  </si>
  <si>
    <t>CLI R 1-3 GE/SW 2</t>
  </si>
  <si>
    <t>0572901509</t>
  </si>
  <si>
    <t>CLI R 1-3 GE/SW 1</t>
  </si>
  <si>
    <t>0572901506</t>
  </si>
  <si>
    <t>CLI R 1-3 GE/SW 0</t>
  </si>
  <si>
    <t>0572901503</t>
  </si>
  <si>
    <t>CLI R 1-3 GE/SW Z</t>
  </si>
  <si>
    <t>0572901699</t>
  </si>
  <si>
    <t>CLI R 1-3 GE/SW Y</t>
  </si>
  <si>
    <t>0572901697</t>
  </si>
  <si>
    <t>Leitermarkierer</t>
  </si>
  <si>
    <t>CLI R 1-3 GE/SW X</t>
  </si>
  <si>
    <t>0572901693</t>
  </si>
  <si>
    <t>CLI R 1-3 GE/SW W</t>
  </si>
  <si>
    <t>0572901684</t>
  </si>
  <si>
    <t>CLI R 1-3 GE/SW V</t>
  </si>
  <si>
    <t>0572901682</t>
  </si>
  <si>
    <t>CLI R 1-3 GE/SW U</t>
  </si>
  <si>
    <t>0572901680</t>
  </si>
  <si>
    <t>CLI R 1-3 GE/SW T</t>
  </si>
  <si>
    <t>0572901678</t>
  </si>
  <si>
    <t>CLI R 1-3 GE/SW S</t>
  </si>
  <si>
    <t>0572901675</t>
  </si>
  <si>
    <t>CLI R 1-3 GE/SW R</t>
  </si>
  <si>
    <t>0572901672</t>
  </si>
  <si>
    <t>CLI R 1-3 GE/SW Q</t>
  </si>
  <si>
    <t>0572901670</t>
  </si>
  <si>
    <t>CLI R 1-3 GE/SW P</t>
  </si>
  <si>
    <t>0572901668</t>
  </si>
  <si>
    <t>CLI R 1-3 GE/SW O</t>
  </si>
  <si>
    <t>0572901666</t>
  </si>
  <si>
    <t>CLI R 1-3 GE/SW N</t>
  </si>
  <si>
    <t>0572901664</t>
  </si>
  <si>
    <t>CLI R 1-3 GE/SW M</t>
  </si>
  <si>
    <t>0572901662</t>
  </si>
  <si>
    <t>CLI R 1-3 GE/SW L</t>
  </si>
  <si>
    <t>0572901660</t>
  </si>
  <si>
    <t>CLI R 1-3 GE/SW K</t>
  </si>
  <si>
    <t>0572901658</t>
  </si>
  <si>
    <t>CLI R 1-3 GE/SW J</t>
  </si>
  <si>
    <t>0572901656</t>
  </si>
  <si>
    <t>CLI R 1-3 GE/SW I</t>
  </si>
  <si>
    <t>0572901654</t>
  </si>
  <si>
    <t>CLI R 1-3 GE/SW H</t>
  </si>
  <si>
    <t>0572901652</t>
  </si>
  <si>
    <t>CLI R 1-3 GE/SW G</t>
  </si>
  <si>
    <t>0572901650</t>
  </si>
  <si>
    <t>CLI R 1-3 GE/SW F</t>
  </si>
  <si>
    <t>0572901648</t>
  </si>
  <si>
    <t>CLI R 1-3 GE/SW D</t>
  </si>
  <si>
    <t>0572901644</t>
  </si>
  <si>
    <t>CLI R 1-3 GE/SW C</t>
  </si>
  <si>
    <t>0572901642</t>
  </si>
  <si>
    <t>CLI R 1-3 GE/SW B</t>
  </si>
  <si>
    <t>0572901640</t>
  </si>
  <si>
    <t>CLI R 02-3 GE/SW K</t>
  </si>
  <si>
    <t>0560001658</t>
  </si>
  <si>
    <t>CLI R 02-3 GE/SW L</t>
  </si>
  <si>
    <t>0560001660</t>
  </si>
  <si>
    <t>CLI R 02-3 GE/SW M</t>
  </si>
  <si>
    <t>0560001662</t>
  </si>
  <si>
    <t>CLI R 02-3 GE/SW N</t>
  </si>
  <si>
    <t>0560001664</t>
  </si>
  <si>
    <t>CLI R 02-3 GE/SW Q</t>
  </si>
  <si>
    <t>0560001670</t>
  </si>
  <si>
    <t>CLI R 02-3 GE/SW R</t>
  </si>
  <si>
    <t>0560001672</t>
  </si>
  <si>
    <t>CLI R 02-3 GE/SW S</t>
  </si>
  <si>
    <t>0560001675</t>
  </si>
  <si>
    <t>CLI R 02-3 GE/SW T</t>
  </si>
  <si>
    <t>0560001678</t>
  </si>
  <si>
    <t>CLI R 02-3 GE/SW U</t>
  </si>
  <si>
    <t>0560001680</t>
  </si>
  <si>
    <t>CLI R 02-3 GE/SW V</t>
  </si>
  <si>
    <t>0560001682</t>
  </si>
  <si>
    <t>CLI R 02-3 GE/SW W</t>
  </si>
  <si>
    <t>0560001684</t>
  </si>
  <si>
    <t>CLI R 02-3 GE/SW X</t>
  </si>
  <si>
    <t>0560001693</t>
  </si>
  <si>
    <t>CLI R 02-3 GE/SW Z</t>
  </si>
  <si>
    <t>0560001699</t>
  </si>
  <si>
    <t>CLI R 02-3 GE/SW 2</t>
  </si>
  <si>
    <t>0560001507</t>
  </si>
  <si>
    <t>CLI R 02-3 GE/SW 3</t>
  </si>
  <si>
    <t>0560001510</t>
  </si>
  <si>
    <t>CLI R 02-3 GE/SW 4</t>
  </si>
  <si>
    <t>0560001513</t>
  </si>
  <si>
    <t>CLI R 02-3 GE/SW 5</t>
  </si>
  <si>
    <t>0560001516</t>
  </si>
  <si>
    <t>CLI R 02-3 GE/SW 6</t>
  </si>
  <si>
    <t>0560001519</t>
  </si>
  <si>
    <t>CLI R 02-3 GE/SW 7</t>
  </si>
  <si>
    <t>0560001522</t>
  </si>
  <si>
    <t>CLI R 02-3 GE/SW 8</t>
  </si>
  <si>
    <t>0560001525</t>
  </si>
  <si>
    <t>CLI R 02-3 GE/SW 9</t>
  </si>
  <si>
    <t>0560001528</t>
  </si>
  <si>
    <t>CLI R 02-3 GE/SW 0</t>
  </si>
  <si>
    <t>0560001501</t>
  </si>
  <si>
    <t>Leitermarkierer 4x11,3mm gelb</t>
  </si>
  <si>
    <t>CLI M 2-4 GE/SW 1 CD</t>
  </si>
  <si>
    <t>1568301505</t>
  </si>
  <si>
    <t>CLI M 2-4 GE/SW 2 CD</t>
  </si>
  <si>
    <t>1568301508</t>
  </si>
  <si>
    <t>CLI M 2-4 GE/SW 3 CD</t>
  </si>
  <si>
    <t>1568301511</t>
  </si>
  <si>
    <t>CLI M 2-4 GE/SW 4 CD</t>
  </si>
  <si>
    <t>1568301514</t>
  </si>
  <si>
    <t>CLI M 2-4 GE/SW 5 CD</t>
  </si>
  <si>
    <t>1568301517</t>
  </si>
  <si>
    <t>CLI M 2-4 GE/SW 6 CD</t>
  </si>
  <si>
    <t>1568301520</t>
  </si>
  <si>
    <t>CLI M 2-4 GE/SW 7 CD</t>
  </si>
  <si>
    <t>1568301523</t>
  </si>
  <si>
    <t>CLI M 2-4 GE/SW 8 CD</t>
  </si>
  <si>
    <t>1568301526</t>
  </si>
  <si>
    <t>CLI M 2-4 GE/SW 9 CD</t>
  </si>
  <si>
    <t>1568301529</t>
  </si>
  <si>
    <t>CLI M 2-4 GE/SW 0 CD</t>
  </si>
  <si>
    <t>1568301502</t>
  </si>
  <si>
    <t>CLI M 2-4 GE/SW U CD</t>
  </si>
  <si>
    <t>1568301679</t>
  </si>
  <si>
    <t>CLI M 2-4 GE/SW M CD</t>
  </si>
  <si>
    <t>1568301661</t>
  </si>
  <si>
    <t>CLI M 2-4 GE/SW T CD</t>
  </si>
  <si>
    <t>1568301676</t>
  </si>
  <si>
    <t>CLI M 2-4 GE/SW S CD</t>
  </si>
  <si>
    <t>1568301673</t>
  </si>
  <si>
    <t>CLI M 2-4 GE/SW B CD</t>
  </si>
  <si>
    <t>1568301639</t>
  </si>
  <si>
    <t>CLI M 2-4 GE/SW C CD</t>
  </si>
  <si>
    <t>1568301641</t>
  </si>
  <si>
    <t>CLI M 2-4 GE/SW D CD</t>
  </si>
  <si>
    <t>1568301643</t>
  </si>
  <si>
    <t>CLI M 2-4 GE/SW E CD</t>
  </si>
  <si>
    <t>1568301645</t>
  </si>
  <si>
    <t>CLI M 2-4 GE/SW F CD</t>
  </si>
  <si>
    <t>1568301647</t>
  </si>
  <si>
    <t>CLI M 2-4 GE/SW G CD</t>
  </si>
  <si>
    <t>1568301649</t>
  </si>
  <si>
    <t>CLI M 2-4 GE/SW H CD</t>
  </si>
  <si>
    <t>1568301651</t>
  </si>
  <si>
    <t>CLI M 2-4 GE/SW I CD</t>
  </si>
  <si>
    <t>1568301653</t>
  </si>
  <si>
    <t>CLI M 2-4 GE/SW J CD</t>
  </si>
  <si>
    <t>1568301655</t>
  </si>
  <si>
    <t>CLI M 2-4 GE/SW K CD</t>
  </si>
  <si>
    <t>1568301657</t>
  </si>
  <si>
    <t>CLI M 2-4 GE/SW L CD</t>
  </si>
  <si>
    <t>1568301659</t>
  </si>
  <si>
    <t>CLI M 2-4 GE/SW N CD</t>
  </si>
  <si>
    <t>1568301663</t>
  </si>
  <si>
    <t>CLI M 2-4 GE/SW O CD</t>
  </si>
  <si>
    <t>1568301665</t>
  </si>
  <si>
    <t>CLI M 2-4 GE/SW P CD</t>
  </si>
  <si>
    <t>1568301667</t>
  </si>
  <si>
    <t>CLI M 2-4 GE/SW Q CD</t>
  </si>
  <si>
    <t>1568301669</t>
  </si>
  <si>
    <t>CLI M 2-4 GE/SW R CD</t>
  </si>
  <si>
    <t>1568301671</t>
  </si>
  <si>
    <t>CLI M 2-4 GE/SW V CD</t>
  </si>
  <si>
    <t>1568301681</t>
  </si>
  <si>
    <t>CLI M 2-4 GE/SW W CD</t>
  </si>
  <si>
    <t>1568301683</t>
  </si>
  <si>
    <t>CLI M 2-4 GE/SW X CD</t>
  </si>
  <si>
    <t>1568301687</t>
  </si>
  <si>
    <t>CLI M 2-4 GE/SW Y CD</t>
  </si>
  <si>
    <t>1568301696</t>
  </si>
  <si>
    <t>CLI M 2-4 GE/SW Z CD</t>
  </si>
  <si>
    <t>1568301698</t>
  </si>
  <si>
    <t>Leitermarkierer 70x70mm schwarz</t>
  </si>
  <si>
    <t>CLI MH 70 HSTR</t>
  </si>
  <si>
    <t>0524400000</t>
  </si>
  <si>
    <t>CLI R 1-3 GE/SW E</t>
  </si>
  <si>
    <t>0572901646</t>
  </si>
  <si>
    <t>Durchgangsreihenklemme</t>
  </si>
  <si>
    <t>SAK 2.5/35 KRG/BL</t>
  </si>
  <si>
    <t>0380470000</t>
  </si>
  <si>
    <t>AM.41</t>
  </si>
  <si>
    <t>BFSC M3X22 PA/RT</t>
  </si>
  <si>
    <t>0128900000</t>
  </si>
  <si>
    <t>Abschlussplatte, 1.5 mm, dunkelbeige</t>
  </si>
  <si>
    <t>AP DLI2.5 DB</t>
  </si>
  <si>
    <t>1783550000</t>
  </si>
  <si>
    <t>Abschlussplatte f. Dreileiterklemme DLD</t>
  </si>
  <si>
    <t>AP DLD2.5 DB</t>
  </si>
  <si>
    <t>1784210000</t>
  </si>
  <si>
    <t>Q 10 AKZ1.5</t>
  </si>
  <si>
    <t>0368500000</t>
  </si>
  <si>
    <t>Q 10 AKZ4</t>
  </si>
  <si>
    <t>0368600000</t>
  </si>
  <si>
    <t>Q 10 DLI</t>
  </si>
  <si>
    <t>1313100000</t>
  </si>
  <si>
    <t>Q 10 SAK2.5</t>
  </si>
  <si>
    <t>0368700000</t>
  </si>
  <si>
    <t>Q 10 SAK4</t>
  </si>
  <si>
    <t>0368800000</t>
  </si>
  <si>
    <t>AP DKT4 PA</t>
  </si>
  <si>
    <t>0687560000</t>
  </si>
  <si>
    <t>AP AKZ1.5</t>
  </si>
  <si>
    <t>0340560000</t>
  </si>
  <si>
    <t>AP DK4</t>
  </si>
  <si>
    <t>0359260000</t>
  </si>
  <si>
    <t>AP DK4Q</t>
  </si>
  <si>
    <t>1397160000</t>
  </si>
  <si>
    <t>AP SAK4-10</t>
  </si>
  <si>
    <t>0117960000</t>
  </si>
  <si>
    <t>AP SAK16</t>
  </si>
  <si>
    <t>0271160000</t>
  </si>
  <si>
    <t>Abschlussplatte f. Reihenklemme</t>
  </si>
  <si>
    <t>AP SAK2.5</t>
  </si>
  <si>
    <t>0279560000</t>
  </si>
  <si>
    <t>AP SAK35/TW SAK16</t>
  </si>
  <si>
    <t>0303660000</t>
  </si>
  <si>
    <t>AP SAKD2.5N</t>
  </si>
  <si>
    <t>0150960000</t>
  </si>
  <si>
    <t>AP SAKS1+3 KRG</t>
  </si>
  <si>
    <t>0191320000</t>
  </si>
  <si>
    <t>Schutzleiter-Reihenklemme</t>
  </si>
  <si>
    <t>AKE 4</t>
  </si>
  <si>
    <t>0380260000</t>
  </si>
  <si>
    <t>AM.49</t>
  </si>
  <si>
    <t>Durchgangs-Reihenkl.b.2,5mm² auf TS15</t>
  </si>
  <si>
    <t>AKZ 1.5</t>
  </si>
  <si>
    <t>0340460000</t>
  </si>
  <si>
    <t>Durchgangs-Reihenklemme 4mm² Schraub</t>
  </si>
  <si>
    <t>AKZ 4</t>
  </si>
  <si>
    <t>0294360000</t>
  </si>
  <si>
    <t>DK 4Q/35</t>
  </si>
  <si>
    <t>0590160000</t>
  </si>
  <si>
    <t>DK 4/35</t>
  </si>
  <si>
    <t>0527660000</t>
  </si>
  <si>
    <t>EK 2.5N</t>
  </si>
  <si>
    <t>0474360000</t>
  </si>
  <si>
    <t>EK 10/35</t>
  </si>
  <si>
    <t>0661360000</t>
  </si>
  <si>
    <t>EK 16/35</t>
  </si>
  <si>
    <t>0190160000</t>
  </si>
  <si>
    <t>EK 2.5/35</t>
  </si>
  <si>
    <t>0661060000</t>
  </si>
  <si>
    <t>EK 35/35</t>
  </si>
  <si>
    <t>0661460000</t>
  </si>
  <si>
    <t>EK 4/35</t>
  </si>
  <si>
    <t>0661160000</t>
  </si>
  <si>
    <t>EK 6/35</t>
  </si>
  <si>
    <t>0661260000</t>
  </si>
  <si>
    <t>Q 20 DLI</t>
  </si>
  <si>
    <t>1399800000</t>
  </si>
  <si>
    <t>SAK 16/35 PA</t>
  </si>
  <si>
    <t>0380660000</t>
  </si>
  <si>
    <t>SAK 35/35</t>
  </si>
  <si>
    <t>0380760000</t>
  </si>
  <si>
    <t>SAK 10/35</t>
  </si>
  <si>
    <t>0443760000</t>
  </si>
  <si>
    <t>SAK 6/35 PA</t>
  </si>
  <si>
    <t>0380560000</t>
  </si>
  <si>
    <t>SAKD 2.5/35</t>
  </si>
  <si>
    <t>0268860000</t>
  </si>
  <si>
    <t>Sicherungs-Reihenklemme</t>
  </si>
  <si>
    <t>SAKS 1/35/G20</t>
  </si>
  <si>
    <t>0501620000</t>
  </si>
  <si>
    <t>SAKS 1/35/G25</t>
  </si>
  <si>
    <t>0501520000</t>
  </si>
  <si>
    <t>SAK 4/35</t>
  </si>
  <si>
    <t>0443660000</t>
  </si>
  <si>
    <t>SAK 2.5/35</t>
  </si>
  <si>
    <t>0380460000</t>
  </si>
  <si>
    <t>Endwinkel H=47mm B=8mm beige</t>
  </si>
  <si>
    <t>WEW 35/2</t>
  </si>
  <si>
    <t>1061200000</t>
  </si>
  <si>
    <t>AM.54</t>
  </si>
  <si>
    <t>Klemme (außer Freileitung, nicht klassifiziert)</t>
  </si>
  <si>
    <t>KLBUE 3-8 FM4</t>
  </si>
  <si>
    <t>1252530000</t>
  </si>
  <si>
    <t>AM.48</t>
  </si>
  <si>
    <t>Sensor-, Aktor-Reihenklemme</t>
  </si>
  <si>
    <t>DLI 2.5/LD-RT/PNP +- DB</t>
  </si>
  <si>
    <t>1783980000</t>
  </si>
  <si>
    <t>AM.42</t>
  </si>
  <si>
    <t>Schirmanschlussklemme 10-20mm Direktmontage</t>
  </si>
  <si>
    <t>KLBUE 10-20 SC</t>
  </si>
  <si>
    <t>1712321001</t>
  </si>
  <si>
    <t>KLBUE 4-13.5 FM4</t>
  </si>
  <si>
    <t>1252520000</t>
  </si>
  <si>
    <t>PAP PRV/PPV4 GR</t>
  </si>
  <si>
    <t>1211450000</t>
  </si>
  <si>
    <t>Dreileiterklemme 2,5mm²</t>
  </si>
  <si>
    <t>DLD 2.5 DB</t>
  </si>
  <si>
    <t>1784180000</t>
  </si>
  <si>
    <t>Schirmanschlussklemme 3-8mm Direktmontage</t>
  </si>
  <si>
    <t>KLBUE 3-8 SC</t>
  </si>
  <si>
    <t>1692261001</t>
  </si>
  <si>
    <t>PPV 4 GR 35X7.5 DGR</t>
  </si>
  <si>
    <t>1173890000</t>
  </si>
  <si>
    <t>PPV 4 BL 35X7.5 DGR</t>
  </si>
  <si>
    <t>1267920000</t>
  </si>
  <si>
    <t>Klemme DLI 2,5 DB</t>
  </si>
  <si>
    <t>DLI 2.5 DB</t>
  </si>
  <si>
    <t>1783820000</t>
  </si>
  <si>
    <t>Schutzleiter-Reihenklemme 2,5-4mm² B=5,1mm grün-gelb</t>
  </si>
  <si>
    <t>PPE 2.5/4</t>
  </si>
  <si>
    <t>1896170000</t>
  </si>
  <si>
    <t>AM.46</t>
  </si>
  <si>
    <t>Abschlussplatte für PDK 2,5/4 dunkelbeige</t>
  </si>
  <si>
    <t>PAP PDK 2.5/4</t>
  </si>
  <si>
    <t>1919720000</t>
  </si>
  <si>
    <t>AM.57</t>
  </si>
  <si>
    <t>Abschluss- und Zwischenplatte für PDU+PPE 2.5/4 dunkelbeige</t>
  </si>
  <si>
    <t>PAP 2.5/4</t>
  </si>
  <si>
    <t>1896300000</t>
  </si>
  <si>
    <t>Reihenklemme 2,5-4mm² B=5,1mm beige</t>
  </si>
  <si>
    <t>PDU 2.5/4</t>
  </si>
  <si>
    <t>1896110000</t>
  </si>
  <si>
    <t>Installations-Reihenklemme 2,5/4mm² B=5,1mm beige L</t>
  </si>
  <si>
    <t>PDK 2.5/4</t>
  </si>
  <si>
    <t>1918770000</t>
  </si>
  <si>
    <t>Adapter gerade RJ45 Cat.5</t>
  </si>
  <si>
    <t>IE-M12-ADAP S</t>
  </si>
  <si>
    <t>8901620000</t>
  </si>
  <si>
    <t>AM.29</t>
  </si>
  <si>
    <t>Netzwerk Switch unmanaged, Fast Ethernet,Ports:8xRJ45</t>
  </si>
  <si>
    <t>IE-SW-BL08-8TX</t>
  </si>
  <si>
    <t>1240900000</t>
  </si>
  <si>
    <t>AM.28</t>
  </si>
  <si>
    <t>Messer</t>
  </si>
  <si>
    <t>AM 25</t>
  </si>
  <si>
    <t>9001540000</t>
  </si>
  <si>
    <t>AM.88</t>
  </si>
  <si>
    <t>Handwerkzeug</t>
  </si>
  <si>
    <t>KT 8</t>
  </si>
  <si>
    <t>9002650000</t>
  </si>
  <si>
    <t>Handwerkzeug (Sonstige)</t>
  </si>
  <si>
    <t>SWIFTY SET</t>
  </si>
  <si>
    <t>9006060000</t>
  </si>
  <si>
    <t>Zange</t>
  </si>
  <si>
    <t>PZ 1.5</t>
  </si>
  <si>
    <t>9005990000</t>
  </si>
  <si>
    <t>KT 22</t>
  </si>
  <si>
    <t>1157830000</t>
  </si>
  <si>
    <t>STRIPAX</t>
  </si>
  <si>
    <t>9005000000</t>
  </si>
  <si>
    <t>Crimpwerkzeug für Aderendhülsen</t>
  </si>
  <si>
    <t>PZ 3</t>
  </si>
  <si>
    <t>0567300000</t>
  </si>
  <si>
    <t>CTI 6</t>
  </si>
  <si>
    <t>9006120000</t>
  </si>
  <si>
    <t>Sortimentskasten</t>
  </si>
  <si>
    <t>H-LEERBOX 5 EINSAETZE</t>
  </si>
  <si>
    <t>9025940000</t>
  </si>
  <si>
    <t>Freikonfektionierb.Stecker M12 Stift gerade</t>
  </si>
  <si>
    <t>SAISM 5/8S M12 5P B-COD</t>
  </si>
  <si>
    <t>1784790000</t>
  </si>
  <si>
    <t>AM.38</t>
  </si>
  <si>
    <t>Freikonfektionierb.Stecker M12 Buchse gerade</t>
  </si>
  <si>
    <t>SAIBM 5/8S M12 5P B-COD</t>
  </si>
  <si>
    <t>1784780000</t>
  </si>
  <si>
    <t>ZDLD 2.5-2N/PE/L/N</t>
  </si>
  <si>
    <t>1131760000</t>
  </si>
  <si>
    <t>AM.44</t>
  </si>
  <si>
    <t>ZAP/TW ZDT2.5/2</t>
  </si>
  <si>
    <t>1816110000</t>
  </si>
  <si>
    <t>AM.55</t>
  </si>
  <si>
    <t>ZP 2.5/1AN ZA GN</t>
  </si>
  <si>
    <t>1875200000</t>
  </si>
  <si>
    <t>ZIA 1.5/3L-1S/LD-RT</t>
  </si>
  <si>
    <t>1651990000</t>
  </si>
  <si>
    <t>ZIA 1.5/4L-1S/LD</t>
  </si>
  <si>
    <t>1652020000</t>
  </si>
  <si>
    <t>Messtrenn-Reihenklemme</t>
  </si>
  <si>
    <t>ZDT 2.5/2</t>
  </si>
  <si>
    <t>1815150000</t>
  </si>
  <si>
    <t>ZDT 2.5/2 PE</t>
  </si>
  <si>
    <t>1815170000</t>
  </si>
  <si>
    <t>ZVR ZP2.5</t>
  </si>
  <si>
    <t>1816130000</t>
  </si>
  <si>
    <t>Durchgangs-Reihenklemme</t>
  </si>
  <si>
    <t>ZVLD 2.5</t>
  </si>
  <si>
    <t>1208920000</t>
  </si>
  <si>
    <t>ZZE ZP2.5</t>
  </si>
  <si>
    <t>1816140000</t>
  </si>
  <si>
    <t>ZAP/TW 3</t>
  </si>
  <si>
    <t>1608800000</t>
  </si>
  <si>
    <t>ZAP/TW ZIA1.5/3L</t>
  </si>
  <si>
    <t>1649540000</t>
  </si>
  <si>
    <t>Abschlussplatte/Trennwand f.ZDLD 2.5-2N</t>
  </si>
  <si>
    <t>ZAP/TW ZDLD2.5-2N</t>
  </si>
  <si>
    <t>1782340000</t>
  </si>
  <si>
    <t>ZAP/TW ZDU/ZPE 2.5N</t>
  </si>
  <si>
    <t>1933790000</t>
  </si>
  <si>
    <t>ZAP/TW ZIA1.5/4L</t>
  </si>
  <si>
    <t>1649550000</t>
  </si>
  <si>
    <t>ZAP/TW ZDK2.5</t>
  </si>
  <si>
    <t>1674730000</t>
  </si>
  <si>
    <t>ZAP/TW ZDU10</t>
  </si>
  <si>
    <t>1748660000</t>
  </si>
  <si>
    <t>ZAP/TW 1</t>
  </si>
  <si>
    <t>1608740000</t>
  </si>
  <si>
    <t>ZAP/TW 4</t>
  </si>
  <si>
    <t>1632090000</t>
  </si>
  <si>
    <t>ZAP/TW 5</t>
  </si>
  <si>
    <t>1608830000</t>
  </si>
  <si>
    <t>Reihenklemme 2,5mm² 5,1mm 2Et. beige</t>
  </si>
  <si>
    <t>ZDK 2.5</t>
  </si>
  <si>
    <t>1674300000</t>
  </si>
  <si>
    <t>Reihenklemme 2,5mm² 5,1mm beige</t>
  </si>
  <si>
    <t>ZDU 2.5</t>
  </si>
  <si>
    <t>1608510000</t>
  </si>
  <si>
    <t>Reihenklemme 6mm² 7,9mm beige</t>
  </si>
  <si>
    <t>ZDU 6</t>
  </si>
  <si>
    <t>1608620000</t>
  </si>
  <si>
    <t>Schutzleiter-Reihenklemme 2,5mm² 5,1mm 4Anschl. grün -gelb</t>
  </si>
  <si>
    <t>ZPE 2.5/4AN</t>
  </si>
  <si>
    <t>1608660000</t>
  </si>
  <si>
    <t>Reihenklemme 2,5mm² 5,1mm 4Anschl. beige</t>
  </si>
  <si>
    <t>ZDU 2.5/4AN</t>
  </si>
  <si>
    <t>1608570000</t>
  </si>
  <si>
    <t>ZPV 1.5</t>
  </si>
  <si>
    <t>1676630000</t>
  </si>
  <si>
    <t>ZP 2.5/1AN ZA</t>
  </si>
  <si>
    <t>1875190000</t>
  </si>
  <si>
    <t>Schutzleiter-Reihenklemme 2,5mm² 5,1mm grün -gelb</t>
  </si>
  <si>
    <t>ZPE 2.5</t>
  </si>
  <si>
    <t>1608640000</t>
  </si>
  <si>
    <t>Schutzleiter-Reihenklemme 6mm² 7,9mm grün-gelb</t>
  </si>
  <si>
    <t>ZPE 6</t>
  </si>
  <si>
    <t>1608670000</t>
  </si>
  <si>
    <t>Schutzleiter-Reihenklemme 4mm² 6,1mm grün-gelb</t>
  </si>
  <si>
    <t>ZPE 4</t>
  </si>
  <si>
    <t>1632080000</t>
  </si>
  <si>
    <t>Schutzleiter-Reihenklemme 10mm² 9,9mm grün-gelb</t>
  </si>
  <si>
    <t>ZPE 10</t>
  </si>
  <si>
    <t>1746770000</t>
  </si>
  <si>
    <t>ZVL 1.5/PE GN/GE BED</t>
  </si>
  <si>
    <t>1651970000</t>
  </si>
  <si>
    <t>ZVL 1.5 BL</t>
  </si>
  <si>
    <t>1650360000</t>
  </si>
  <si>
    <t>ZVL 1.5 BR</t>
  </si>
  <si>
    <t>1650370000</t>
  </si>
  <si>
    <t>Leiter-, Kabelmarkierer</t>
  </si>
  <si>
    <t>KOSF ZT2.5</t>
  </si>
  <si>
    <t>1816150000</t>
  </si>
  <si>
    <t>ZP 2.5/1AN ZA O.RA</t>
  </si>
  <si>
    <t>1875210000</t>
  </si>
  <si>
    <t>ZPE 2.5N</t>
  </si>
  <si>
    <t>1933760000</t>
  </si>
  <si>
    <t>Querverbinder- Brücker 2polig für PDU+PPE+PDK 2.5/4</t>
  </si>
  <si>
    <t>ZQV 2.5/2</t>
  </si>
  <si>
    <t>1608860000</t>
  </si>
  <si>
    <t>ZQV 2.5/3</t>
  </si>
  <si>
    <t>1608870000</t>
  </si>
  <si>
    <t>Querverbinder- Brücker 10polig für PDU+PPE+PDK 2.5/4</t>
  </si>
  <si>
    <t>ZQV 2.5/10</t>
  </si>
  <si>
    <t>1608940000</t>
  </si>
  <si>
    <t>ZQV 2.5/50</t>
  </si>
  <si>
    <t>1697540000</t>
  </si>
  <si>
    <t>Schutzleiter-Reihenklemme 2,5mm² 5,1mm 2Et. grün gelb</t>
  </si>
  <si>
    <t>ZDK 2.5PE</t>
  </si>
  <si>
    <t>1690000000</t>
  </si>
  <si>
    <t>ZP 2.5/1AN</t>
  </si>
  <si>
    <t>1875150000</t>
  </si>
  <si>
    <t>ZIA 1.5/3L-1S</t>
  </si>
  <si>
    <t>1651980000</t>
  </si>
  <si>
    <t>Bauelement-Reihenklemme</t>
  </si>
  <si>
    <t>ZDU 2.5N</t>
  </si>
  <si>
    <t>1933700000</t>
  </si>
  <si>
    <t>ZIA 1.5/4L-PE</t>
  </si>
  <si>
    <t>1652030000</t>
  </si>
  <si>
    <t>Reihenklemme 4mm² 6,1mm beige</t>
  </si>
  <si>
    <t>ZDU 4</t>
  </si>
  <si>
    <t>1632050000</t>
  </si>
  <si>
    <t>Installations-Reihenklemme 2,5mm² 5,1mm N,L,L</t>
  </si>
  <si>
    <t>ZDLD 2.5-2N</t>
  </si>
  <si>
    <t>1782300000</t>
  </si>
  <si>
    <t>TRZ 230VAC RC 1CO</t>
  </si>
  <si>
    <t>1122950000</t>
  </si>
  <si>
    <t>AM.19</t>
  </si>
  <si>
    <t>Querverbinder/Brücker für Reihenklemme</t>
  </si>
  <si>
    <t>ZQV 1.5N/R6.4/10 GE</t>
  </si>
  <si>
    <t>1193680000</t>
  </si>
  <si>
    <t>TRZ 24-230VUC 2CO</t>
  </si>
  <si>
    <t>1123700000</t>
  </si>
  <si>
    <t>Solid-State Relais 5..48V DC Schraubanschl.</t>
  </si>
  <si>
    <t>TOS 24VDC/48VDC 0,1A</t>
  </si>
  <si>
    <t>8950720000</t>
  </si>
  <si>
    <t>TRZ 24-230VUC 1CO</t>
  </si>
  <si>
    <t>1122970000</t>
  </si>
  <si>
    <t>HDC-Einsatz,Buchse,250V/22A,3+PEpol,BG 1</t>
  </si>
  <si>
    <t>HDC HA 3 FS</t>
  </si>
  <si>
    <t>1498200000</t>
  </si>
  <si>
    <t>AM.66</t>
  </si>
  <si>
    <t>HDC-Gehaeuse,BG 1,Stecker,M 20</t>
  </si>
  <si>
    <t>HDC 07A TOLU 1M20G</t>
  </si>
  <si>
    <t>1788520000</t>
  </si>
  <si>
    <t>WKM 8/30</t>
  </si>
  <si>
    <t>1631910000</t>
  </si>
  <si>
    <t>AM.60</t>
  </si>
  <si>
    <t>Klemmenmarkierung</t>
  </si>
  <si>
    <t>DEK 5 GW -</t>
  </si>
  <si>
    <t>0576261199</t>
  </si>
  <si>
    <t>WKM 8/20</t>
  </si>
  <si>
    <t>1753490000</t>
  </si>
  <si>
    <t>DEK 5 GW +</t>
  </si>
  <si>
    <t>0576261198</t>
  </si>
  <si>
    <t>Verbindermarkierer x5mm weiss</t>
  </si>
  <si>
    <t>DEK 5/5 PLUS MC NEUTRAL</t>
  </si>
  <si>
    <t>1854490000</t>
  </si>
  <si>
    <t>AM.58</t>
  </si>
  <si>
    <t>Schildtraeger/Endwinkelm.f. WEW u.ZEW35</t>
  </si>
  <si>
    <t>EM 8/30</t>
  </si>
  <si>
    <t>1806120000</t>
  </si>
  <si>
    <t>ESO 7 POLY.WEISS A4-BOG.</t>
  </si>
  <si>
    <t>1670390000</t>
  </si>
  <si>
    <t>AM.59</t>
  </si>
  <si>
    <t>SYMBOL-P. 50X50X50 B/DR</t>
  </si>
  <si>
    <t>1741100000</t>
  </si>
  <si>
    <t>DEK 5 FW 351-400</t>
  </si>
  <si>
    <t>0473460351</t>
  </si>
  <si>
    <t>DEK 5 FW 501-550</t>
  </si>
  <si>
    <t>0473460501</t>
  </si>
  <si>
    <t>DEK 5 FW 601-650</t>
  </si>
  <si>
    <t>0473460601</t>
  </si>
  <si>
    <t>DEK 5 GW PE</t>
  </si>
  <si>
    <t>0537261187</t>
  </si>
  <si>
    <t>DEK 5 FWZ L1-PE</t>
  </si>
  <si>
    <t>0354361187</t>
  </si>
  <si>
    <t>DEK 5 FW 401-450</t>
  </si>
  <si>
    <t>0473460401</t>
  </si>
  <si>
    <t>Klemmenmarkierung bedruckt Ziffer 5x1-10</t>
  </si>
  <si>
    <t>DEK 5 FWZ 1-10</t>
  </si>
  <si>
    <t>0523060001</t>
  </si>
  <si>
    <t>Klemmenmarkierung bedruckt Ziffer 5x11-20</t>
  </si>
  <si>
    <t>DEK 5 FWZ 11-20</t>
  </si>
  <si>
    <t>0523060011</t>
  </si>
  <si>
    <t>Klemmenmarkierung bedruckt Ziffer 5x21-30</t>
  </si>
  <si>
    <t>DEK 5 FWZ 21-30</t>
  </si>
  <si>
    <t>0523060021</t>
  </si>
  <si>
    <t>Klemmenmarkierung bedruckt Ziffer 5x31-40</t>
  </si>
  <si>
    <t>DEK 5 FWZ 31-40</t>
  </si>
  <si>
    <t>0523060031</t>
  </si>
  <si>
    <t>Klemmenmarkierung bedruckt Ziffer 5x41-50</t>
  </si>
  <si>
    <t>DEK 5 FWZ 41-50</t>
  </si>
  <si>
    <t>0523060041</t>
  </si>
  <si>
    <t>Klemmenmarkierung bedruckt Ziffer 5x61-70</t>
  </si>
  <si>
    <t>DEK 5 FWZ 61-70</t>
  </si>
  <si>
    <t>0523060061</t>
  </si>
  <si>
    <t>Klemmenmarkierung bedruckt Ziffer 5x71-80</t>
  </si>
  <si>
    <t>DEK 5 FWZ 71-80</t>
  </si>
  <si>
    <t>0523060071</t>
  </si>
  <si>
    <t>Klemmenmarkierung bedruckt Ziffer 5x91-100</t>
  </si>
  <si>
    <t>DEK 5 FWZ 91-100</t>
  </si>
  <si>
    <t>0523060091</t>
  </si>
  <si>
    <t>DEK 5 FW 151-200</t>
  </si>
  <si>
    <t>0473460151</t>
  </si>
  <si>
    <t>DEK 5 FW 251-300</t>
  </si>
  <si>
    <t>0473460251</t>
  </si>
  <si>
    <t>DEK 5 FW 301-350</t>
  </si>
  <si>
    <t>0473460301</t>
  </si>
  <si>
    <t>Klemmenmarkierung bedruckt Ziffer 5x51-60</t>
  </si>
  <si>
    <t>DEK 5 FWZ 51-60</t>
  </si>
  <si>
    <t>0523060051</t>
  </si>
  <si>
    <t>Klemmenmarkierung bedruckt Ziffer 5x81-90</t>
  </si>
  <si>
    <t>DEK 5 FWZ 81-90</t>
  </si>
  <si>
    <t>0523060081</t>
  </si>
  <si>
    <t>DEK 5 FW 101-150</t>
  </si>
  <si>
    <t>0473460101</t>
  </si>
  <si>
    <t>DEK 5 FW 201-250</t>
  </si>
  <si>
    <t>0473460201</t>
  </si>
  <si>
    <t>SPS-D Ein-/Ausgangs-Modul</t>
  </si>
  <si>
    <t>RSX LOETST. LP</t>
  </si>
  <si>
    <t>0329761001</t>
  </si>
  <si>
    <t>AM.85</t>
  </si>
  <si>
    <t>Faserstift</t>
  </si>
  <si>
    <t>STI WATERPROOF SCHWARZ</t>
  </si>
  <si>
    <t>0508401694</t>
  </si>
  <si>
    <t>AM.A4</t>
  </si>
  <si>
    <t>CLI C 1-6 GE/SW L2 MP</t>
  </si>
  <si>
    <t>0252711729</t>
  </si>
  <si>
    <t>CLI C 1-6 GE/SW L3 MP</t>
  </si>
  <si>
    <t>0252711730</t>
  </si>
  <si>
    <t>Optokoppler (Relais)</t>
  </si>
  <si>
    <t>TOS 24VDC 24VDC5A</t>
  </si>
  <si>
    <t>1990960000</t>
  </si>
  <si>
    <t>Zeitrelais</t>
  </si>
  <si>
    <t>TIMER BTM-S</t>
  </si>
  <si>
    <t>8647700000</t>
  </si>
  <si>
    <t>AM.18</t>
  </si>
  <si>
    <t>SYMBOL-PACK 14X14 ERDE</t>
  </si>
  <si>
    <t>1685690002</t>
  </si>
  <si>
    <t>GAR</t>
  </si>
  <si>
    <t>AD 3 SAK4</t>
  </si>
  <si>
    <t>0297600000</t>
  </si>
  <si>
    <t>CLI R 1-3 GE/SW .</t>
  </si>
  <si>
    <t>0572901749</t>
  </si>
  <si>
    <t>Verschraubungswerkzeug f.umspitz.M12-Leitg.</t>
  </si>
  <si>
    <t>SCREWTY SET -DM</t>
  </si>
  <si>
    <t>1920000000</t>
  </si>
  <si>
    <t>Prozeßinterface (PLS)</t>
  </si>
  <si>
    <t>RS D8-U 0...10V</t>
  </si>
  <si>
    <t>1160761001</t>
  </si>
  <si>
    <t>Schutzkappe</t>
  </si>
  <si>
    <t>SAI-SK-M12-UNI</t>
  </si>
  <si>
    <t>2330260000</t>
  </si>
  <si>
    <t>Sensor/Aktor-Steckverbinder gerade, Metall</t>
  </si>
  <si>
    <t>SAIEND PB M12 5P B-COD</t>
  </si>
  <si>
    <t>1784770000</t>
  </si>
  <si>
    <t>Rundsteckverbinder</t>
  </si>
  <si>
    <t>SAISW-4-IDC M12</t>
  </si>
  <si>
    <t>1812870000</t>
  </si>
  <si>
    <t>Anschlusselement schwarz</t>
  </si>
  <si>
    <t>84500000</t>
  </si>
  <si>
    <t>FD.11</t>
  </si>
  <si>
    <t>nicht mehr lieferbar</t>
  </si>
  <si>
    <t>solange Vorrat bei LF</t>
  </si>
  <si>
    <t>Kundendaten</t>
  </si>
  <si>
    <t xml:space="preserve">HERSTELLER </t>
  </si>
  <si>
    <t>Hersteller</t>
  </si>
  <si>
    <t>ET-O</t>
  </si>
  <si>
    <t>Lötspitze Micropoint, lang 0,8mm</t>
  </si>
  <si>
    <t>Saugdüse Entlötdüse</t>
  </si>
  <si>
    <t>DS 112</t>
  </si>
  <si>
    <t>DS 111</t>
  </si>
  <si>
    <t>182-24-792</t>
  </si>
  <si>
    <t>182-24-784</t>
  </si>
  <si>
    <t xml:space="preserve">KR8/60-PA66-NA </t>
  </si>
  <si>
    <t>KABELBINDER 600X8,0MM NATUR</t>
  </si>
  <si>
    <t>KABELBINDER 337X8,0MM NATUR</t>
  </si>
  <si>
    <t>KR8/33-PA66-NA</t>
  </si>
  <si>
    <t>T80L-PA66-RD</t>
  </si>
  <si>
    <t>3521.16</t>
  </si>
  <si>
    <t xml:space="preserve">Reduktionsflansch MS </t>
  </si>
  <si>
    <t>Kabelverschraubung Progress MS Mulit</t>
  </si>
  <si>
    <t>PG16 3x4.5-6mm</t>
  </si>
  <si>
    <t>Verschlußschraube Polystrol</t>
  </si>
  <si>
    <t xml:space="preserve">PG36 hellgrau </t>
  </si>
  <si>
    <t>PG11-PG9</t>
  </si>
  <si>
    <t>PG21-PG16</t>
  </si>
  <si>
    <t>3511.09</t>
  </si>
  <si>
    <t>3513.09</t>
  </si>
  <si>
    <t>3521.11</t>
  </si>
  <si>
    <t>3509.07</t>
  </si>
  <si>
    <t>PG13-PG9</t>
  </si>
  <si>
    <t>PG9-PG7</t>
  </si>
  <si>
    <t>PG21-PG11</t>
  </si>
  <si>
    <t xml:space="preserve">Profildichtung </t>
  </si>
  <si>
    <t>GDM 3-1+6 NBR-SW</t>
  </si>
  <si>
    <t>WEGAUFNEHMER</t>
  </si>
  <si>
    <t>LWX-0100-001</t>
  </si>
  <si>
    <t xml:space="preserve">Messumformer </t>
  </si>
  <si>
    <t>MUP-100-1 (0-10V)</t>
  </si>
  <si>
    <t xml:space="preserve">Initiator </t>
  </si>
  <si>
    <t>IFF</t>
  </si>
  <si>
    <t>My Com</t>
  </si>
  <si>
    <t>G75 P S35/L</t>
  </si>
  <si>
    <t xml:space="preserve">Initiator IFFM </t>
  </si>
  <si>
    <t>Stecker LED</t>
  </si>
  <si>
    <t>08P1701/O1S35L</t>
  </si>
  <si>
    <t>08P17A1/O1/S35L</t>
  </si>
  <si>
    <t>H75/500</t>
  </si>
  <si>
    <t>B50/500</t>
  </si>
  <si>
    <t>Safe2/Safe4</t>
  </si>
  <si>
    <t>4Adj Mtg Kit</t>
  </si>
  <si>
    <t xml:space="preserve">Dichtung </t>
  </si>
  <si>
    <t>GM 207-3 NBR blassbraun</t>
  </si>
  <si>
    <t>Steckerflansch</t>
  </si>
  <si>
    <t>GML 209 NJ LED 24 HH grau</t>
  </si>
  <si>
    <t>Schrumpfschlauch HSB1000</t>
  </si>
  <si>
    <t>25.4mm</t>
  </si>
  <si>
    <t>3.2mm</t>
  </si>
  <si>
    <t>6.4mm</t>
  </si>
  <si>
    <t>9.5mm</t>
  </si>
  <si>
    <t>12.7mm</t>
  </si>
  <si>
    <t>Schrumpfschlauch HSB250</t>
  </si>
  <si>
    <t>Schrumpfschlauch HSB375</t>
  </si>
  <si>
    <t>Schrumpfschlauch HSB187</t>
  </si>
  <si>
    <t>4.7mm</t>
  </si>
  <si>
    <t>Schrumpfschlauch HSB46</t>
  </si>
  <si>
    <t>1.2mm</t>
  </si>
  <si>
    <t>2.4mm</t>
  </si>
  <si>
    <t>Schrumpfschlauch HSB93</t>
  </si>
  <si>
    <t>Schrumpfschlauch HSB63</t>
  </si>
  <si>
    <t>1.6mm</t>
  </si>
  <si>
    <t>Schrumpfschlauch PIG1204-0-D</t>
  </si>
  <si>
    <t>12.7mm 3:1</t>
  </si>
  <si>
    <t>Schrumpfschlauch PIG2408-0-D</t>
  </si>
  <si>
    <t>25.4mm 3:1</t>
  </si>
  <si>
    <t>Schrumpfschlauch PIG0602-0-D</t>
  </si>
  <si>
    <t>6.4mm  3:1</t>
  </si>
  <si>
    <t>Schrumpfschlauch PIG0903-0-D</t>
  </si>
  <si>
    <t>9.5mm  3:1</t>
  </si>
  <si>
    <t>Stecker m. Schalter 2-polig 16A</t>
  </si>
  <si>
    <t>Schuko-Stecker zentrale Einführung weiß</t>
  </si>
  <si>
    <t>Powerv. 4f. m. FI/LS</t>
  </si>
  <si>
    <t>keine Liefermöglichkeit</t>
  </si>
  <si>
    <t>Leiterplattensteckverbinder</t>
  </si>
  <si>
    <t>Relaiskoppler</t>
  </si>
  <si>
    <t>SLS 5.08/04/180T SN OR BX</t>
  </si>
  <si>
    <t xml:space="preserve">CableLine </t>
  </si>
  <si>
    <t>CLI R 02-3 GE/SW F</t>
  </si>
  <si>
    <t>CLI R 02-3 GE/SW J</t>
  </si>
  <si>
    <t>CLI R 02-3 GE/SW O</t>
  </si>
  <si>
    <t>CLI R 02-3 GE/SW P</t>
  </si>
  <si>
    <t>CLI R 02-3 GE/SW Y</t>
  </si>
  <si>
    <t>ZAP ZVLD 2.5</t>
  </si>
  <si>
    <t>TRS 12VDC 1CO AU</t>
  </si>
  <si>
    <t>0560001648</t>
  </si>
  <si>
    <t>0560001666</t>
  </si>
  <si>
    <t>0560001668</t>
  </si>
  <si>
    <t>0560001697</t>
  </si>
  <si>
    <t>0539160000</t>
  </si>
  <si>
    <t>0539060000</t>
  </si>
  <si>
    <t>0560001656</t>
  </si>
  <si>
    <t>Abschlußplatte</t>
  </si>
  <si>
    <t>u-remote IP67</t>
  </si>
  <si>
    <t>UR67-PB-78-16DI-12-60M</t>
  </si>
  <si>
    <t xml:space="preserve">Doppelstock-Reihenklemme </t>
  </si>
  <si>
    <t>DK 4/35 LD 24VDC CSA A2</t>
  </si>
  <si>
    <t>BLZP 5.08HC/12/180 SN BK BX</t>
  </si>
  <si>
    <t>DK 4/35 LD 24VDC CSA A1</t>
  </si>
  <si>
    <t>SON 70411</t>
  </si>
  <si>
    <t>Audiokonverter Coaxial/Optisch</t>
  </si>
  <si>
    <t>SPDIF</t>
  </si>
  <si>
    <t>Ni-Dünnschicht-Messwiderstand</t>
  </si>
  <si>
    <t>SON 020.00004</t>
  </si>
  <si>
    <t>ND0K1.232.2W.A.010</t>
  </si>
  <si>
    <t>Antenne m. 30cm Kabel</t>
  </si>
  <si>
    <t>SON DM2-2400/5500</t>
  </si>
  <si>
    <t xml:space="preserve">RF-195 </t>
  </si>
  <si>
    <t>Tasteinsatz Keramikauführung Lände 50mm Rubinkugel Dm. 6mm</t>
  </si>
  <si>
    <t>SON P03.8000-010.050</t>
  </si>
  <si>
    <t>RC-Steckergehäuse M23</t>
  </si>
  <si>
    <t>SON MR006</t>
  </si>
  <si>
    <t>Pegelwandler f. 20 Endgeräte mit RS232C und Opto-Schnittstelle</t>
  </si>
  <si>
    <t>MR006IR</t>
  </si>
  <si>
    <t>Seilzugwegaufnehmer 30cm, 10kOhm</t>
  </si>
  <si>
    <t>SON SM2-12</t>
  </si>
  <si>
    <t>Abdeckkappe f. Pias AW20 RAL7030</t>
  </si>
  <si>
    <t>SON 020200242005500</t>
  </si>
  <si>
    <t>SON 02189413003500</t>
  </si>
  <si>
    <t>Körperschallsensor + Körperschallverstärker</t>
  </si>
  <si>
    <t>SON 108269 + SON 103952</t>
  </si>
  <si>
    <t xml:space="preserve">Gebellichtschranke </t>
  </si>
  <si>
    <t>SON 210624</t>
  </si>
  <si>
    <t>OGU 021 P3K-TSSL</t>
  </si>
  <si>
    <t>Nachfolgeartikel</t>
  </si>
  <si>
    <t xml:space="preserve">Zebra Pias Bohrschraube </t>
  </si>
  <si>
    <t>SHR-BO-LIKPF-FLSH-AW20 (A2K9-4,2x13)</t>
  </si>
  <si>
    <t>Produktion wird im Herbst 2019 eingestellt</t>
  </si>
  <si>
    <t>SON 3902296</t>
  </si>
  <si>
    <t xml:space="preserve">Drehgeber </t>
  </si>
  <si>
    <t>G71SSLDBI-5000-120-15</t>
  </si>
  <si>
    <t>SON DW-AD-603-M5</t>
  </si>
  <si>
    <t>SON DW-AD-603-M8-120</t>
  </si>
  <si>
    <t>Induktiver Sensor M5 Gehäuse</t>
  </si>
  <si>
    <t>Induktiver Sensor M8 Gehäuse</t>
  </si>
  <si>
    <t>Betätiger m. Prisma</t>
  </si>
  <si>
    <t>QXTLL</t>
  </si>
  <si>
    <t>Tasterkappe weiß</t>
  </si>
  <si>
    <t>RRJ_RJ45</t>
  </si>
  <si>
    <t>Buschse RJ45 Kabel 60cm</t>
  </si>
  <si>
    <t>USB-Buchse Kabel 60cm</t>
  </si>
  <si>
    <t>PVC-Premiumisolierband 19mmx20m</t>
  </si>
  <si>
    <t>SUPER 33+ 19X20</t>
  </si>
  <si>
    <t>Magnetband 25mmx30.5m</t>
  </si>
  <si>
    <t>MGO 1317 25X30.5</t>
  </si>
  <si>
    <t>RO</t>
  </si>
  <si>
    <t>Scotch 1601 Isolierlack, Transparent, 400 ml</t>
  </si>
  <si>
    <t>SCOTCH1601</t>
  </si>
  <si>
    <t>RB-TS-Gas Nachfüllflasche 75ml</t>
  </si>
  <si>
    <t>182-52-520</t>
  </si>
  <si>
    <t>Lötspitze 1,2mm</t>
  </si>
  <si>
    <t>301-15-222</t>
  </si>
  <si>
    <t>4ETKL-1</t>
  </si>
  <si>
    <t xml:space="preserve">Reinigungswerkzeug </t>
  </si>
  <si>
    <t>T0051350099N</t>
  </si>
  <si>
    <t>182-24-925</t>
  </si>
  <si>
    <t>Klebeband Doppelseitig 25mm</t>
  </si>
  <si>
    <t>Klettverschluß 25mm</t>
  </si>
  <si>
    <t>Kabel Flachband 26pol (rund)</t>
  </si>
  <si>
    <t>Zubehör für Steckverbinder, Zugentlastung, Mehrpolige Stecker und Buchsen</t>
  </si>
  <si>
    <t>Rundsteckverbinder, Baureihe 0B, Stecker zur Kabelmontage</t>
  </si>
  <si>
    <t>Einbaustecker 1/Buchsenkontakt 5polig 9A</t>
  </si>
  <si>
    <t>787-1301</t>
  </si>
  <si>
    <t>EEG.1B.305.CLL</t>
  </si>
  <si>
    <t>Kabel Stecker 1/Stiftkontakte 5polig</t>
  </si>
  <si>
    <t>173-2528</t>
  </si>
  <si>
    <t>FGG.1B.305:CLAD52</t>
  </si>
  <si>
    <t>nicht bekannt</t>
  </si>
  <si>
    <t>Televes</t>
  </si>
  <si>
    <t>HDMI Kabel 3.0m schwarz Standard 1.3 b</t>
  </si>
  <si>
    <t>HDK300</t>
  </si>
  <si>
    <t>Antistatik 200mL Zur Vermeidung elektrost. Aufladungen</t>
  </si>
  <si>
    <t>Kaelte-BR 200mL Kühlung bis - 50 Grad C, brennbar</t>
  </si>
  <si>
    <t>Contaclean 200mL</t>
  </si>
  <si>
    <t>Waesche 400mL Reinigung verschmutzter Kontakte</t>
  </si>
  <si>
    <t>D-Ring-Passeinsatz DII 25 A</t>
  </si>
  <si>
    <t>NEOZED-Schraubkappen in Porzellan-Ausführung D02 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</si>
</sst>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4B4B4B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454545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2" fontId="2" fillId="3" borderId="0" xfId="0" applyNumberFormat="1" applyFont="1" applyFill="1"/>
    <xf numFmtId="2" fontId="2" fillId="3" borderId="0" xfId="0" applyNumberFormat="1" applyFont="1" applyFill="1" applyAlignment="1">
      <alignment wrapText="1"/>
    </xf>
    <xf numFmtId="2" fontId="2" fillId="5" borderId="0" xfId="0" applyNumberFormat="1" applyFont="1" applyFill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10" fontId="2" fillId="0" borderId="0" xfId="1" applyNumberFormat="1" applyFont="1"/>
    <xf numFmtId="0" fontId="4" fillId="0" borderId="0" xfId="0" applyFont="1"/>
    <xf numFmtId="0" fontId="5" fillId="0" borderId="0" xfId="0" applyFont="1"/>
    <xf numFmtId="10" fontId="2" fillId="0" borderId="0" xfId="0" applyNumberFormat="1" applyFont="1"/>
    <xf numFmtId="0" fontId="6" fillId="0" borderId="0" xfId="0" applyFont="1"/>
    <xf numFmtId="9" fontId="2" fillId="0" borderId="0" xfId="0" applyNumberFormat="1" applyFont="1"/>
    <xf numFmtId="0" fontId="7" fillId="0" borderId="0" xfId="0" applyFont="1"/>
    <xf numFmtId="0" fontId="8" fillId="0" borderId="0" xfId="0" applyFont="1"/>
    <xf numFmtId="3" fontId="6" fillId="0" borderId="0" xfId="0" applyNumberFormat="1" applyFont="1"/>
    <xf numFmtId="16" fontId="2" fillId="0" borderId="0" xfId="0" applyNumberFormat="1" applyFont="1"/>
    <xf numFmtId="22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6" borderId="0" xfId="0" applyFont="1" applyFill="1"/>
    <xf numFmtId="0" fontId="2" fillId="4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22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KF_Div_Material" displayName="SKF_Div_Material" ref="A2:AH507" totalsRowShown="0">
  <autoFilter ref="A2:AH507" xr:uid="{00000000-0009-0000-0100-000001000000}"/>
  <sortState xmlns:xlrd2="http://schemas.microsoft.com/office/spreadsheetml/2017/richdata2" ref="A3:AH507">
    <sortCondition ref="M3:M507"/>
    <sortCondition ref="Q3:Q507"/>
    <sortCondition ref="O3:O507"/>
  </sortState>
  <tableColumns count="34">
    <tableColumn id="2" xr3:uid="{00000000-0010-0000-0000-000002000000}" name="ITEMDESC" dataDxfId="21"/>
    <tableColumn id="3" xr3:uid="{00000000-0010-0000-0000-000003000000}" name="ecimaText" dataDxfId="20"/>
    <tableColumn id="4" xr3:uid="{00000000-0010-0000-0000-000004000000}" name="Kunden-_x000a_ArtNr"/>
    <tableColumn id="5" xr3:uid="{00000000-0010-0000-0000-000005000000}" name="Menge_x000a_2017"/>
    <tableColumn id="6" xr3:uid="{00000000-0010-0000-0000-000006000000}" name="Menge _x000a_2018"/>
    <tableColumn id="7" xr3:uid="{00000000-0010-0000-0000-000007000000}" name="BEZEICHNUNG" dataDxfId="19"/>
    <tableColumn id="8" xr3:uid="{00000000-0010-0000-0000-000008000000}" name="HERSTELLER " dataDxfId="18"/>
    <tableColumn id="9" xr3:uid="{00000000-0010-0000-0000-000009000000}" name="HERSTELLER Art. Nr."/>
    <tableColumn id="10" xr3:uid="{00000000-0010-0000-0000-00000A000000}" name="kleinste_x000a_VPE"/>
    <tableColumn id="11" xr3:uid="{00000000-0010-0000-0000-00000B000000}" name="per"/>
    <tableColumn id="12" xr3:uid="{00000000-0010-0000-0000-00000C000000}" name="EH" dataDxfId="17"/>
    <tableColumn id="16" xr3:uid="{00000000-0010-0000-0000-000010000000}" name="AX Nr" dataDxfId="16"/>
    <tableColumn id="17" xr3:uid="{00000000-0010-0000-0000-000011000000}" name="Hersteller" dataDxfId="15"/>
    <tableColumn id="18" xr3:uid="{00000000-0010-0000-0000-000012000000}" name="Kurzbeschreibung" dataDxfId="14"/>
    <tableColumn id="19" xr3:uid="{00000000-0010-0000-0000-000013000000}" name="Type" dataDxfId="13"/>
    <tableColumn id="20" xr3:uid="{00000000-0010-0000-0000-000014000000}" name="Artikelnummer" dataDxfId="12"/>
    <tableColumn id="21" xr3:uid="{00000000-0010-0000-0000-000015000000}" name="Rab.Grp" dataDxfId="11"/>
    <tableColumn id="22" xr3:uid="{00000000-0010-0000-0000-000016000000}" name="PE" dataDxfId="10"/>
    <tableColumn id="23" xr3:uid="{00000000-0010-0000-0000-000017000000}" name="ME" dataDxfId="9"/>
    <tableColumn id="24" xr3:uid="{00000000-0010-0000-0000-000018000000}" name="EP 1 lt._x000a_Stamm" dataDxfId="8"/>
    <tableColumn id="25" xr3:uid="{00000000-0010-0000-0000-000019000000}" name="Netto EK" dataDxfId="7"/>
    <tableColumn id="26" xr3:uid="{00000000-0010-0000-0000-00001A000000}" name="Rab 1_x000a_EK"/>
    <tableColumn id="27" xr3:uid="{00000000-0010-0000-0000-00001B000000}" name="Rab 2_x000a_EK"/>
    <tableColumn id="28" xr3:uid="{00000000-0010-0000-0000-00001C000000}" name="Netto_x000a_End EK" dataDxfId="6">
      <calculatedColumnFormula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calculatedColumnFormula>
    </tableColumn>
    <tableColumn id="29" xr3:uid="{00000000-0010-0000-0000-00001D000000}" name="Brutto" dataDxfId="5"/>
    <tableColumn id="30" xr3:uid="{00000000-0010-0000-0000-00001E000000}" name="VK_x000a_Br." dataDxfId="4">
      <calculatedColumnFormula>IF(OR(SKF_Div_Material[[#This Row],[Netto]]&lt;&gt;"",SKF_Div_Material[[#This Row],[Faktor]]&lt;&gt;""),"",IF(SKF_Div_Material[[#This Row],[Rabatt]]&lt;&gt;"",SKF_Div_Material[[#This Row],[Brutto]],""))</calculatedColumnFormula>
    </tableColumn>
    <tableColumn id="31" xr3:uid="{00000000-0010-0000-0000-00001F000000}" name="Rabatt"/>
    <tableColumn id="32" xr3:uid="{00000000-0010-0000-0000-000020000000}" name="Netto"/>
    <tableColumn id="33" xr3:uid="{00000000-0010-0000-0000-000021000000}" name="Faktor"/>
    <tableColumn id="34" xr3:uid="{00000000-0010-0000-0000-000022000000}" name="VK Preis" dataDxfId="3">
      <calculatedColumnFormula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calculatedColumnFormula>
    </tableColumn>
    <tableColumn id="35" xr3:uid="{00000000-0010-0000-0000-000023000000}" name="Marge" dataDxfId="2">
      <calculatedColumnFormula>IFERROR(1-SKF_Div_Material[[#This Row],[Netto
End EK]]/SKF_Div_Material[[#This Row],[VK Preis]],"")</calculatedColumnFormula>
    </tableColumn>
    <tableColumn id="13" xr3:uid="{00000000-0010-0000-0000-00000D000000}" name="Spalte1"/>
    <tableColumn id="36" xr3:uid="{00000000-0010-0000-0000-000024000000}" name="INFO" dataDxfId="1"/>
    <tableColumn id="37" xr3:uid="{00000000-0010-0000-0000-000025000000}" name="Statu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7"/>
  <sheetViews>
    <sheetView tabSelected="1" workbookViewId="0">
      <pane ySplit="2" topLeftCell="A3" activePane="bottomLeft" state="frozen"/>
      <selection pane="bottomLeft" activeCell="F9" sqref="F9"/>
    </sheetView>
  </sheetViews>
  <sheetFormatPr baseColWidth="10" defaultColWidth="11.5703125" defaultRowHeight="15" outlineLevelCol="1" x14ac:dyDescent="0.25"/>
  <cols>
    <col min="1" max="1" width="32.140625" style="1" customWidth="1"/>
    <col min="2" max="2" width="26.140625" style="1" customWidth="1"/>
    <col min="3" max="3" width="13.140625" style="1" customWidth="1"/>
    <col min="4" max="4" width="6.7109375" style="1" customWidth="1" outlineLevel="1"/>
    <col min="5" max="5" width="13.5703125" style="1" customWidth="1" outlineLevel="1"/>
    <col min="6" max="6" width="41.140625" style="1" customWidth="1"/>
    <col min="7" max="7" width="10.85546875" style="1" customWidth="1"/>
    <col min="8" max="8" width="13.140625" style="1" customWidth="1"/>
    <col min="9" max="9" width="15" style="1" customWidth="1" outlineLevel="1"/>
    <col min="10" max="10" width="6.28515625" style="1" customWidth="1" outlineLevel="1"/>
    <col min="11" max="11" width="5.5703125" style="1" customWidth="1" outlineLevel="1"/>
    <col min="12" max="12" width="11.42578125" style="1"/>
    <col min="13" max="14" width="11.5703125" style="1"/>
    <col min="15" max="15" width="15.140625" style="1" bestFit="1" customWidth="1"/>
    <col min="16" max="16" width="14.140625" style="1" bestFit="1" customWidth="1"/>
    <col min="17" max="17" width="10.42578125" style="1" bestFit="1" customWidth="1"/>
    <col min="18" max="18" width="5.42578125" style="1" bestFit="1" customWidth="1"/>
    <col min="19" max="19" width="6.140625" style="1" bestFit="1" customWidth="1"/>
    <col min="20" max="20" width="11.42578125" style="1" hidden="1" customWidth="1"/>
    <col min="21" max="21" width="11.42578125" style="2" hidden="1" customWidth="1" outlineLevel="1"/>
    <col min="22" max="23" width="11.42578125" style="1" hidden="1" customWidth="1" outlineLevel="1"/>
    <col min="24" max="24" width="9.42578125" style="2" customWidth="1" collapsed="1"/>
    <col min="25" max="25" width="11.42578125" style="2"/>
    <col min="26" max="26" width="10.5703125" style="1" hidden="1" customWidth="1" outlineLevel="1"/>
    <col min="27" max="29" width="11.42578125" style="1" hidden="1" customWidth="1" outlineLevel="1"/>
    <col min="30" max="30" width="11.42578125" style="1" customWidth="1" collapsed="1"/>
    <col min="31" max="32" width="11.42578125" style="1" customWidth="1"/>
    <col min="33" max="33" width="23.140625" style="1" customWidth="1"/>
    <col min="34" max="34" width="11.42578125" style="1" customWidth="1" outlineLevel="1"/>
    <col min="35" max="16384" width="11.5703125" style="1"/>
  </cols>
  <sheetData>
    <row r="1" spans="1:34" x14ac:dyDescent="0.25">
      <c r="A1" s="27" t="s">
        <v>2616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34" ht="51.75" customHeight="1" x14ac:dyDescent="0.25">
      <c r="A2" s="3" t="s">
        <v>0</v>
      </c>
      <c r="B2" s="3" t="s">
        <v>1</v>
      </c>
      <c r="C2" s="4" t="s">
        <v>1605</v>
      </c>
      <c r="D2" s="4" t="s">
        <v>1606</v>
      </c>
      <c r="E2" s="4" t="s">
        <v>1607</v>
      </c>
      <c r="F2" s="3" t="s">
        <v>2</v>
      </c>
      <c r="G2" s="3" t="s">
        <v>2617</v>
      </c>
      <c r="H2" s="3" t="s">
        <v>3</v>
      </c>
      <c r="I2" s="3" t="s">
        <v>4</v>
      </c>
      <c r="J2" s="3" t="s">
        <v>5</v>
      </c>
      <c r="K2" s="3" t="s">
        <v>6</v>
      </c>
      <c r="L2" s="1" t="s">
        <v>1608</v>
      </c>
      <c r="M2" s="1" t="s">
        <v>2618</v>
      </c>
      <c r="N2" s="1" t="s">
        <v>1609</v>
      </c>
      <c r="O2" s="1" t="s">
        <v>1610</v>
      </c>
      <c r="P2" s="1" t="s">
        <v>1611</v>
      </c>
      <c r="Q2" s="1" t="s">
        <v>1612</v>
      </c>
      <c r="R2" s="1" t="s">
        <v>1613</v>
      </c>
      <c r="S2" s="1" t="s">
        <v>1614</v>
      </c>
      <c r="T2" s="5" t="s">
        <v>1615</v>
      </c>
      <c r="U2" s="6" t="s">
        <v>1616</v>
      </c>
      <c r="V2" s="5" t="s">
        <v>1617</v>
      </c>
      <c r="W2" s="5" t="s">
        <v>1618</v>
      </c>
      <c r="X2" s="7" t="s">
        <v>1619</v>
      </c>
      <c r="Y2" s="8" t="s">
        <v>1620</v>
      </c>
      <c r="Z2" s="9" t="s">
        <v>1621</v>
      </c>
      <c r="AA2" s="1" t="s">
        <v>1622</v>
      </c>
      <c r="AB2" s="1" t="s">
        <v>1623</v>
      </c>
      <c r="AC2" s="10" t="s">
        <v>1624</v>
      </c>
      <c r="AD2" s="1" t="s">
        <v>1625</v>
      </c>
      <c r="AE2" s="10" t="s">
        <v>1626</v>
      </c>
      <c r="AF2" s="10" t="s">
        <v>1640</v>
      </c>
      <c r="AG2" s="3" t="s">
        <v>1627</v>
      </c>
      <c r="AH2" s="3" t="s">
        <v>1628</v>
      </c>
    </row>
    <row r="3" spans="1:34" x14ac:dyDescent="0.25">
      <c r="A3" s="11" t="s">
        <v>7</v>
      </c>
      <c r="B3" s="11" t="s">
        <v>8</v>
      </c>
      <c r="C3" s="1">
        <v>12318050</v>
      </c>
      <c r="F3" s="11" t="s">
        <v>9</v>
      </c>
      <c r="G3" s="11" t="s">
        <v>10</v>
      </c>
      <c r="H3" s="12">
        <v>80130006101</v>
      </c>
      <c r="I3" s="1" t="s">
        <v>11</v>
      </c>
      <c r="J3" s="1">
        <v>1</v>
      </c>
      <c r="K3" s="11" t="s">
        <v>12</v>
      </c>
      <c r="L3" s="26">
        <v>120031705</v>
      </c>
      <c r="M3" s="1" t="s">
        <v>10</v>
      </c>
      <c r="N3" s="13" t="s">
        <v>2765</v>
      </c>
      <c r="O3" s="13" t="s">
        <v>2766</v>
      </c>
      <c r="P3" s="13">
        <v>7000057533</v>
      </c>
      <c r="R3" s="1">
        <v>1</v>
      </c>
      <c r="S3" s="1" t="s">
        <v>2767</v>
      </c>
      <c r="T3" s="1" t="s">
        <v>1639</v>
      </c>
      <c r="U3" s="2">
        <v>102.01</v>
      </c>
      <c r="X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102.01</v>
      </c>
      <c r="Y3" s="2" t="s">
        <v>1639</v>
      </c>
      <c r="Z3" s="1" t="str">
        <f>IF(OR(SKF_Div_Material[[#This Row],[Netto]]&lt;&gt;"",SKF_Div_Material[[#This Row],[Faktor]]&lt;&gt;""),"",IF(SKF_Div_Material[[#This Row],[Rabatt]]&lt;&gt;"",SKF_Div_Material[[#This Row],[Brutto]],""))</f>
        <v/>
      </c>
      <c r="AA3" s="14"/>
      <c r="AC3" s="1">
        <v>85</v>
      </c>
      <c r="AD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120.01</v>
      </c>
      <c r="AE3" s="14">
        <f>IFERROR(1-SKF_Div_Material[[#This Row],[Netto
End EK]]/SKF_Div_Material[[#This Row],[VK Preis]],"")</f>
        <v>0.14998750104157987</v>
      </c>
      <c r="AH3" s="1" t="s">
        <v>1639</v>
      </c>
    </row>
    <row r="4" spans="1:34" x14ac:dyDescent="0.25">
      <c r="A4" s="11" t="s">
        <v>13</v>
      </c>
      <c r="B4" s="11" t="s">
        <v>14</v>
      </c>
      <c r="C4" s="1">
        <v>12313715</v>
      </c>
      <c r="D4" s="1">
        <v>15</v>
      </c>
      <c r="E4" s="1">
        <v>25</v>
      </c>
      <c r="F4" s="11" t="s">
        <v>15</v>
      </c>
      <c r="G4" s="11" t="s">
        <v>10</v>
      </c>
      <c r="H4" s="12">
        <v>80611207012</v>
      </c>
      <c r="I4" s="1" t="s">
        <v>16</v>
      </c>
      <c r="J4" s="1">
        <v>1</v>
      </c>
      <c r="K4" s="11" t="s">
        <v>17</v>
      </c>
      <c r="L4" s="26">
        <v>120146299</v>
      </c>
      <c r="M4" s="1" t="s">
        <v>10</v>
      </c>
      <c r="N4" s="13" t="s">
        <v>2763</v>
      </c>
      <c r="O4" s="13" t="s">
        <v>2764</v>
      </c>
      <c r="P4" s="15">
        <v>7000042541</v>
      </c>
      <c r="R4" s="1">
        <v>1</v>
      </c>
      <c r="S4" s="1" t="s">
        <v>2767</v>
      </c>
      <c r="T4" s="1" t="s">
        <v>1639</v>
      </c>
      <c r="U4" s="2">
        <v>3.46</v>
      </c>
      <c r="X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3.46</v>
      </c>
      <c r="Y4" s="2" t="s">
        <v>1639</v>
      </c>
      <c r="Z4" s="1" t="str">
        <f>IF(OR(SKF_Div_Material[[#This Row],[Netto]]&lt;&gt;"",SKF_Div_Material[[#This Row],[Faktor]]&lt;&gt;""),"",IF(SKF_Div_Material[[#This Row],[Rabatt]]&lt;&gt;"",SKF_Div_Material[[#This Row],[Brutto]],""))</f>
        <v/>
      </c>
      <c r="AA4" s="14"/>
      <c r="AC4" s="1">
        <v>85</v>
      </c>
      <c r="AD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4.07</v>
      </c>
      <c r="AE4" s="14">
        <f>IFERROR(1-SKF_Div_Material[[#This Row],[Netto
End EK]]/SKF_Div_Material[[#This Row],[VK Preis]],"")</f>
        <v>0.14987714987714995</v>
      </c>
      <c r="AH4" s="1" t="s">
        <v>1639</v>
      </c>
    </row>
    <row r="5" spans="1:34" x14ac:dyDescent="0.25">
      <c r="A5" s="11" t="s">
        <v>18</v>
      </c>
      <c r="B5" s="11" t="s">
        <v>19</v>
      </c>
      <c r="C5" s="1">
        <v>12314852</v>
      </c>
      <c r="D5" s="1">
        <v>6</v>
      </c>
      <c r="E5" s="1">
        <v>9</v>
      </c>
      <c r="F5" s="11" t="s">
        <v>20</v>
      </c>
      <c r="G5" s="11" t="s">
        <v>10</v>
      </c>
      <c r="H5" s="1" t="s">
        <v>21</v>
      </c>
      <c r="I5" s="1" t="s">
        <v>16</v>
      </c>
      <c r="J5" s="1">
        <v>1</v>
      </c>
      <c r="K5" s="11" t="s">
        <v>17</v>
      </c>
      <c r="L5" s="26">
        <v>999000142</v>
      </c>
      <c r="M5" s="1" t="s">
        <v>10</v>
      </c>
      <c r="N5" s="1" t="s">
        <v>2779</v>
      </c>
      <c r="P5" s="1" t="s">
        <v>21</v>
      </c>
      <c r="R5" s="1">
        <v>1</v>
      </c>
      <c r="S5" s="1" t="s">
        <v>2767</v>
      </c>
      <c r="T5" s="1" t="s">
        <v>1639</v>
      </c>
      <c r="U5" s="2">
        <v>32.69</v>
      </c>
      <c r="X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32.69</v>
      </c>
      <c r="Y5" s="2" t="s">
        <v>1639</v>
      </c>
      <c r="Z5" s="1" t="str">
        <f>IF(OR(SKF_Div_Material[[#This Row],[Netto]]&lt;&gt;"",SKF_Div_Material[[#This Row],[Faktor]]&lt;&gt;""),"",IF(SKF_Div_Material[[#This Row],[Rabatt]]&lt;&gt;"",SKF_Div_Material[[#This Row],[Brutto]],""))</f>
        <v/>
      </c>
      <c r="AA5" s="14"/>
      <c r="AC5" s="1">
        <v>85</v>
      </c>
      <c r="AD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38.46</v>
      </c>
      <c r="AE5" s="14">
        <f>IFERROR(1-SKF_Div_Material[[#This Row],[Netto
End EK]]/SKF_Div_Material[[#This Row],[VK Preis]],"")</f>
        <v>0.15002600104004171</v>
      </c>
      <c r="AH5" s="1" t="s">
        <v>1639</v>
      </c>
    </row>
    <row r="6" spans="1:34" x14ac:dyDescent="0.25">
      <c r="A6" s="11" t="s">
        <v>22</v>
      </c>
      <c r="B6" s="11" t="s">
        <v>23</v>
      </c>
      <c r="C6" s="1">
        <v>12313855</v>
      </c>
      <c r="F6" s="11" t="s">
        <v>24</v>
      </c>
      <c r="G6" s="11" t="s">
        <v>10</v>
      </c>
      <c r="H6" s="12">
        <v>7000058375</v>
      </c>
      <c r="I6" s="1" t="s">
        <v>16</v>
      </c>
      <c r="J6" s="1">
        <v>1</v>
      </c>
      <c r="K6" s="11" t="s">
        <v>17</v>
      </c>
      <c r="L6" s="26">
        <v>999000142</v>
      </c>
      <c r="M6" s="1" t="s">
        <v>10</v>
      </c>
      <c r="N6" s="1" t="s">
        <v>2780</v>
      </c>
      <c r="P6" s="1">
        <v>7000058375</v>
      </c>
      <c r="R6" s="1">
        <v>1</v>
      </c>
      <c r="S6" s="1" t="s">
        <v>2767</v>
      </c>
      <c r="T6" s="1" t="s">
        <v>1639</v>
      </c>
      <c r="U6" s="2">
        <v>171.75</v>
      </c>
      <c r="X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171.75</v>
      </c>
      <c r="Y6" s="2" t="s">
        <v>1639</v>
      </c>
      <c r="Z6" s="1" t="str">
        <f>IF(OR(SKF_Div_Material[[#This Row],[Netto]]&lt;&gt;"",SKF_Div_Material[[#This Row],[Faktor]]&lt;&gt;""),"",IF(SKF_Div_Material[[#This Row],[Rabatt]]&lt;&gt;"",SKF_Div_Material[[#This Row],[Brutto]],""))</f>
        <v/>
      </c>
      <c r="AA6" s="14"/>
      <c r="AC6" s="1">
        <v>85</v>
      </c>
      <c r="AD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202.06</v>
      </c>
      <c r="AE6" s="14">
        <f>IFERROR(1-SKF_Div_Material[[#This Row],[Netto
End EK]]/SKF_Div_Material[[#This Row],[VK Preis]],"")</f>
        <v>0.15000494902504202</v>
      </c>
      <c r="AH6" s="1" t="s">
        <v>1639</v>
      </c>
    </row>
    <row r="7" spans="1:34" x14ac:dyDescent="0.25">
      <c r="A7" s="11" t="s">
        <v>25</v>
      </c>
      <c r="B7" s="11" t="s">
        <v>26</v>
      </c>
      <c r="C7" s="1">
        <v>12314706</v>
      </c>
      <c r="F7" s="11" t="s">
        <v>27</v>
      </c>
      <c r="G7" s="11" t="s">
        <v>10</v>
      </c>
      <c r="H7" s="1" t="s">
        <v>28</v>
      </c>
      <c r="I7" s="1" t="s">
        <v>29</v>
      </c>
      <c r="J7" s="1">
        <v>1</v>
      </c>
      <c r="K7" s="11" t="s">
        <v>12</v>
      </c>
      <c r="L7" s="26">
        <v>999000142</v>
      </c>
      <c r="M7" s="1" t="s">
        <v>10</v>
      </c>
      <c r="N7" s="1" t="s">
        <v>2778</v>
      </c>
      <c r="P7" s="1" t="s">
        <v>28</v>
      </c>
      <c r="R7" s="1">
        <v>1</v>
      </c>
      <c r="S7" s="1" t="s">
        <v>2767</v>
      </c>
      <c r="T7" s="1" t="s">
        <v>1639</v>
      </c>
      <c r="U7" s="2">
        <v>49.05</v>
      </c>
      <c r="X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49.05</v>
      </c>
      <c r="Y7" s="2" t="s">
        <v>1639</v>
      </c>
      <c r="Z7" s="1" t="str">
        <f>IF(OR(SKF_Div_Material[[#This Row],[Netto]]&lt;&gt;"",SKF_Div_Material[[#This Row],[Faktor]]&lt;&gt;""),"",IF(SKF_Div_Material[[#This Row],[Rabatt]]&lt;&gt;"",SKF_Div_Material[[#This Row],[Brutto]],""))</f>
        <v/>
      </c>
      <c r="AA7" s="14"/>
      <c r="AC7" s="1">
        <v>85</v>
      </c>
      <c r="AD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57.71</v>
      </c>
      <c r="AE7" s="14">
        <f>IFERROR(1-SKF_Div_Material[[#This Row],[Netto
End EK]]/SKF_Div_Material[[#This Row],[VK Preis]],"")</f>
        <v>0.15006064806792585</v>
      </c>
      <c r="AH7" s="1" t="s">
        <v>1639</v>
      </c>
    </row>
    <row r="8" spans="1:34" x14ac:dyDescent="0.25">
      <c r="A8" s="11" t="s">
        <v>30</v>
      </c>
      <c r="B8" s="11" t="s">
        <v>31</v>
      </c>
      <c r="C8" s="1">
        <v>13316349</v>
      </c>
      <c r="F8" s="11" t="s">
        <v>32</v>
      </c>
      <c r="G8" s="11" t="s">
        <v>10</v>
      </c>
      <c r="H8" s="1" t="s">
        <v>33</v>
      </c>
      <c r="I8" s="1" t="s">
        <v>34</v>
      </c>
      <c r="J8" s="1">
        <v>1</v>
      </c>
      <c r="K8" s="11" t="s">
        <v>17</v>
      </c>
      <c r="L8" s="26">
        <v>120543409</v>
      </c>
      <c r="M8" s="1" t="s">
        <v>10</v>
      </c>
      <c r="N8" s="13" t="s">
        <v>2768</v>
      </c>
      <c r="O8" s="16" t="s">
        <v>2769</v>
      </c>
      <c r="P8" s="13">
        <v>7100036939</v>
      </c>
      <c r="R8" s="1">
        <v>1</v>
      </c>
      <c r="S8" s="1" t="s">
        <v>17</v>
      </c>
      <c r="T8" s="1" t="s">
        <v>1639</v>
      </c>
      <c r="U8" s="2">
        <v>8.25</v>
      </c>
      <c r="X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8.25</v>
      </c>
      <c r="Y8" s="2" t="s">
        <v>1639</v>
      </c>
      <c r="Z8" s="1" t="str">
        <f>IF(OR(SKF_Div_Material[[#This Row],[Netto]]&lt;&gt;"",SKF_Div_Material[[#This Row],[Faktor]]&lt;&gt;""),"",IF(SKF_Div_Material[[#This Row],[Rabatt]]&lt;&gt;"",SKF_Div_Material[[#This Row],[Brutto]],""))</f>
        <v/>
      </c>
      <c r="AA8" s="14"/>
      <c r="AC8" s="1">
        <v>85</v>
      </c>
      <c r="AD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9.7100000000000009</v>
      </c>
      <c r="AE8" s="14">
        <f>IFERROR(1-SKF_Div_Material[[#This Row],[Netto
End EK]]/SKF_Div_Material[[#This Row],[VK Preis]],"")</f>
        <v>0.1503604531410917</v>
      </c>
      <c r="AH8" s="1" t="s">
        <v>1639</v>
      </c>
    </row>
    <row r="9" spans="1:34" x14ac:dyDescent="0.25">
      <c r="A9" s="11" t="s">
        <v>35</v>
      </c>
      <c r="B9" s="11" t="s">
        <v>36</v>
      </c>
      <c r="C9" s="1">
        <v>10022341</v>
      </c>
      <c r="D9" s="1">
        <v>9</v>
      </c>
      <c r="E9" s="1">
        <v>5</v>
      </c>
      <c r="F9" s="11" t="s">
        <v>37</v>
      </c>
      <c r="G9" s="11" t="s">
        <v>38</v>
      </c>
      <c r="H9" s="1" t="s">
        <v>39</v>
      </c>
      <c r="I9" s="1" t="s">
        <v>16</v>
      </c>
      <c r="J9" s="1">
        <v>1</v>
      </c>
      <c r="K9" s="11" t="s">
        <v>17</v>
      </c>
      <c r="L9" s="26">
        <v>120237922</v>
      </c>
      <c r="M9" s="1" t="s">
        <v>38</v>
      </c>
      <c r="N9" s="1" t="s">
        <v>1641</v>
      </c>
      <c r="O9" s="1" t="s">
        <v>39</v>
      </c>
      <c r="P9" s="1" t="s">
        <v>39</v>
      </c>
      <c r="Q9" s="1" t="s">
        <v>1642</v>
      </c>
      <c r="R9" s="1">
        <v>1</v>
      </c>
      <c r="S9" s="1" t="s">
        <v>17</v>
      </c>
      <c r="T9" s="1">
        <v>83.2</v>
      </c>
      <c r="X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83.2</v>
      </c>
      <c r="Y9" s="2">
        <v>244.7</v>
      </c>
      <c r="Z9" s="1" t="str">
        <f>IF(OR(SKF_Div_Material[[#This Row],[Netto]]&lt;&gt;"",SKF_Div_Material[[#This Row],[Faktor]]&lt;&gt;""),"",IF(SKF_Div_Material[[#This Row],[Rabatt]]&lt;&gt;"",SKF_Div_Material[[#This Row],[Brutto]],""))</f>
        <v/>
      </c>
      <c r="AC9" s="1">
        <v>85</v>
      </c>
      <c r="AD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97.88</v>
      </c>
      <c r="AE9" s="17">
        <f>IFERROR(1-SKF_Div_Material[[#This Row],[Netto
End EK]]/SKF_Div_Material[[#This Row],[VK Preis]],"")</f>
        <v>0.14997956681650992</v>
      </c>
      <c r="AH9" s="1">
        <v>0</v>
      </c>
    </row>
    <row r="10" spans="1:34" x14ac:dyDescent="0.25">
      <c r="A10" s="11" t="s">
        <v>48</v>
      </c>
      <c r="B10" s="11" t="s">
        <v>49</v>
      </c>
      <c r="C10" s="1">
        <v>13309816</v>
      </c>
      <c r="F10" s="11" t="s">
        <v>50</v>
      </c>
      <c r="G10" s="11" t="s">
        <v>38</v>
      </c>
      <c r="H10" s="1" t="s">
        <v>51</v>
      </c>
      <c r="I10" s="1" t="s">
        <v>16</v>
      </c>
      <c r="J10" s="1">
        <v>1</v>
      </c>
      <c r="K10" s="11" t="s">
        <v>17</v>
      </c>
      <c r="L10" s="26">
        <v>120418523</v>
      </c>
      <c r="M10" s="1" t="s">
        <v>38</v>
      </c>
      <c r="N10" s="1" t="s">
        <v>1648</v>
      </c>
      <c r="O10" s="1" t="s">
        <v>1649</v>
      </c>
      <c r="P10" s="1" t="s">
        <v>51</v>
      </c>
      <c r="Q10" s="1" t="s">
        <v>1647</v>
      </c>
      <c r="R10" s="1">
        <v>1</v>
      </c>
      <c r="S10" s="1" t="s">
        <v>17</v>
      </c>
      <c r="T10" s="1">
        <v>13.97</v>
      </c>
      <c r="X1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13.97</v>
      </c>
      <c r="Y10" s="2">
        <v>38.799999999999997</v>
      </c>
      <c r="Z10" s="1" t="str">
        <f>IF(OR(SKF_Div_Material[[#This Row],[Netto]]&lt;&gt;"",SKF_Div_Material[[#This Row],[Faktor]]&lt;&gt;""),"",IF(SKF_Div_Material[[#This Row],[Rabatt]]&lt;&gt;"",SKF_Div_Material[[#This Row],[Brutto]],""))</f>
        <v/>
      </c>
      <c r="AC10" s="1">
        <v>85</v>
      </c>
      <c r="AD1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16.440000000000001</v>
      </c>
      <c r="AE10" s="17">
        <f>IFERROR(1-SKF_Div_Material[[#This Row],[Netto
End EK]]/SKF_Div_Material[[#This Row],[VK Preis]],"")</f>
        <v>0.1502433090024331</v>
      </c>
      <c r="AH10" s="1">
        <v>0</v>
      </c>
    </row>
    <row r="11" spans="1:34" x14ac:dyDescent="0.25">
      <c r="A11" s="11" t="s">
        <v>44</v>
      </c>
      <c r="B11" s="11" t="s">
        <v>45</v>
      </c>
      <c r="C11" s="1">
        <v>13309975</v>
      </c>
      <c r="F11" s="11" t="s">
        <v>46</v>
      </c>
      <c r="G11" s="11" t="s">
        <v>38</v>
      </c>
      <c r="H11" s="1" t="s">
        <v>47</v>
      </c>
      <c r="I11" s="1" t="s">
        <v>16</v>
      </c>
      <c r="J11" s="1">
        <v>1</v>
      </c>
      <c r="K11" s="11" t="s">
        <v>17</v>
      </c>
      <c r="L11" s="26">
        <v>120520549</v>
      </c>
      <c r="M11" s="1" t="s">
        <v>38</v>
      </c>
      <c r="N11" s="1" t="s">
        <v>1645</v>
      </c>
      <c r="O11" s="1" t="s">
        <v>1646</v>
      </c>
      <c r="P11" s="1" t="s">
        <v>47</v>
      </c>
      <c r="Q11" s="1" t="s">
        <v>1647</v>
      </c>
      <c r="R11" s="1">
        <v>1</v>
      </c>
      <c r="S11" s="1" t="s">
        <v>17</v>
      </c>
      <c r="T11" s="1">
        <v>21.92</v>
      </c>
      <c r="X1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21.92</v>
      </c>
      <c r="Y11" s="2">
        <v>60.9</v>
      </c>
      <c r="Z11" s="1" t="str">
        <f>IF(OR(SKF_Div_Material[[#This Row],[Netto]]&lt;&gt;"",SKF_Div_Material[[#This Row],[Faktor]]&lt;&gt;""),"",IF(SKF_Div_Material[[#This Row],[Rabatt]]&lt;&gt;"",SKF_Div_Material[[#This Row],[Brutto]],""))</f>
        <v/>
      </c>
      <c r="AC11" s="1">
        <v>85</v>
      </c>
      <c r="AD1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25.79</v>
      </c>
      <c r="AE11" s="17">
        <f>IFERROR(1-SKF_Div_Material[[#This Row],[Netto
End EK]]/SKF_Div_Material[[#This Row],[VK Preis]],"")</f>
        <v>0.15005816207832479</v>
      </c>
      <c r="AH11" s="1">
        <v>0</v>
      </c>
    </row>
    <row r="12" spans="1:34" x14ac:dyDescent="0.25">
      <c r="A12" s="11" t="s">
        <v>40</v>
      </c>
      <c r="B12" s="11" t="s">
        <v>41</v>
      </c>
      <c r="C12" s="1">
        <v>13314910</v>
      </c>
      <c r="D12" s="1">
        <v>1</v>
      </c>
      <c r="E12" s="1">
        <v>1</v>
      </c>
      <c r="F12" s="11" t="s">
        <v>42</v>
      </c>
      <c r="G12" s="11" t="s">
        <v>38</v>
      </c>
      <c r="H12" s="1" t="s">
        <v>43</v>
      </c>
      <c r="I12" s="1" t="s">
        <v>16</v>
      </c>
      <c r="J12" s="1">
        <v>1</v>
      </c>
      <c r="K12" s="11" t="s">
        <v>17</v>
      </c>
      <c r="L12" s="26">
        <v>120027940</v>
      </c>
      <c r="M12" s="1" t="s">
        <v>38</v>
      </c>
      <c r="N12" s="1" t="s">
        <v>1643</v>
      </c>
      <c r="O12" s="1" t="s">
        <v>43</v>
      </c>
      <c r="P12" s="1" t="s">
        <v>43</v>
      </c>
      <c r="Q12" s="1" t="s">
        <v>1644</v>
      </c>
      <c r="R12" s="1">
        <v>1</v>
      </c>
      <c r="S12" s="1" t="s">
        <v>17</v>
      </c>
      <c r="T12" s="1">
        <v>20.32</v>
      </c>
      <c r="X1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20.32</v>
      </c>
      <c r="Y12" s="2">
        <v>64.5</v>
      </c>
      <c r="Z12" s="1" t="str">
        <f>IF(OR(SKF_Div_Material[[#This Row],[Netto]]&lt;&gt;"",SKF_Div_Material[[#This Row],[Faktor]]&lt;&gt;""),"",IF(SKF_Div_Material[[#This Row],[Rabatt]]&lt;&gt;"",SKF_Div_Material[[#This Row],[Brutto]],""))</f>
        <v/>
      </c>
      <c r="AC12" s="1">
        <v>85</v>
      </c>
      <c r="AD1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23.91</v>
      </c>
      <c r="AE12" s="17">
        <f>IFERROR(1-SKF_Div_Material[[#This Row],[Netto
End EK]]/SKF_Div_Material[[#This Row],[VK Preis]],"")</f>
        <v>0.15014638226683397</v>
      </c>
      <c r="AH12" s="1">
        <v>0</v>
      </c>
    </row>
    <row r="13" spans="1:34" x14ac:dyDescent="0.25">
      <c r="A13" s="11" t="s">
        <v>52</v>
      </c>
      <c r="B13" s="11" t="s">
        <v>53</v>
      </c>
      <c r="C13" s="1">
        <v>10031447</v>
      </c>
      <c r="F13" s="11" t="s">
        <v>54</v>
      </c>
      <c r="G13" s="11" t="s">
        <v>38</v>
      </c>
      <c r="H13" s="1" t="s">
        <v>55</v>
      </c>
      <c r="I13" s="1" t="s">
        <v>16</v>
      </c>
      <c r="J13" s="1">
        <v>1</v>
      </c>
      <c r="K13" s="11" t="s">
        <v>17</v>
      </c>
      <c r="L13" s="26">
        <v>120341570</v>
      </c>
      <c r="M13" s="1" t="s">
        <v>38</v>
      </c>
      <c r="N13" s="1" t="s">
        <v>1650</v>
      </c>
      <c r="O13" s="1" t="s">
        <v>55</v>
      </c>
      <c r="P13" s="1" t="s">
        <v>55</v>
      </c>
      <c r="Q13" s="1" t="s">
        <v>1651</v>
      </c>
      <c r="R13" s="1">
        <v>1</v>
      </c>
      <c r="S13" s="1" t="s">
        <v>17</v>
      </c>
      <c r="T13" s="1">
        <v>0.92</v>
      </c>
      <c r="X1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0.92</v>
      </c>
      <c r="Y13" s="2">
        <v>1.87</v>
      </c>
      <c r="Z13" s="1" t="str">
        <f>IF(OR(SKF_Div_Material[[#This Row],[Netto]]&lt;&gt;"",SKF_Div_Material[[#This Row],[Faktor]]&lt;&gt;""),"",IF(SKF_Div_Material[[#This Row],[Rabatt]]&lt;&gt;"",SKF_Div_Material[[#This Row],[Brutto]],""))</f>
        <v/>
      </c>
      <c r="AC13" s="1">
        <v>85</v>
      </c>
      <c r="AD1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1.08</v>
      </c>
      <c r="AE13" s="17">
        <f>IFERROR(1-SKF_Div_Material[[#This Row],[Netto
End EK]]/SKF_Div_Material[[#This Row],[VK Preis]],"")</f>
        <v>0.14814814814814814</v>
      </c>
      <c r="AH13" s="1">
        <v>0</v>
      </c>
    </row>
    <row r="14" spans="1:34" x14ac:dyDescent="0.25">
      <c r="A14" s="11" t="s">
        <v>56</v>
      </c>
      <c r="B14" s="11" t="s">
        <v>57</v>
      </c>
      <c r="C14" s="1">
        <v>13306659</v>
      </c>
      <c r="D14" s="1">
        <v>21</v>
      </c>
      <c r="E14" s="1">
        <v>3</v>
      </c>
      <c r="F14" s="11" t="s">
        <v>58</v>
      </c>
      <c r="G14" s="11" t="s">
        <v>59</v>
      </c>
      <c r="H14" s="1">
        <v>3521.16</v>
      </c>
      <c r="I14" s="1" t="s">
        <v>16</v>
      </c>
      <c r="J14" s="1">
        <v>100</v>
      </c>
      <c r="K14" s="11" t="s">
        <v>17</v>
      </c>
      <c r="L14" s="26">
        <v>999000322</v>
      </c>
      <c r="M14" s="1" t="s">
        <v>59</v>
      </c>
      <c r="N14" s="1" t="s">
        <v>2632</v>
      </c>
      <c r="O14" s="1" t="s">
        <v>2638</v>
      </c>
      <c r="P14" s="1" t="s">
        <v>2631</v>
      </c>
      <c r="R14" s="1">
        <v>100</v>
      </c>
      <c r="S14" s="1" t="s">
        <v>17</v>
      </c>
      <c r="T14" s="1" t="s">
        <v>1639</v>
      </c>
      <c r="U14" s="2">
        <v>191.36</v>
      </c>
      <c r="X1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191.36</v>
      </c>
      <c r="Y14" s="2" t="s">
        <v>1639</v>
      </c>
      <c r="Z14" s="1" t="str">
        <f>IF(OR(SKF_Div_Material[[#This Row],[Netto]]&lt;&gt;"",SKF_Div_Material[[#This Row],[Faktor]]&lt;&gt;""),"",IF(SKF_Div_Material[[#This Row],[Rabatt]]&lt;&gt;"",SKF_Div_Material[[#This Row],[Brutto]],""))</f>
        <v/>
      </c>
      <c r="AA14" s="14"/>
      <c r="AB14" s="1">
        <v>232.25</v>
      </c>
      <c r="AC14" s="1">
        <v>83</v>
      </c>
      <c r="AD1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232.25</v>
      </c>
      <c r="AE14" s="14">
        <f>IFERROR(1-SKF_Div_Material[[#This Row],[Netto
End EK]]/SKF_Div_Material[[#This Row],[VK Preis]],"")</f>
        <v>0.17606027987082884</v>
      </c>
      <c r="AH14" s="1" t="s">
        <v>1639</v>
      </c>
    </row>
    <row r="15" spans="1:34" x14ac:dyDescent="0.25">
      <c r="A15" s="11" t="s">
        <v>60</v>
      </c>
      <c r="B15" s="11" t="s">
        <v>61</v>
      </c>
      <c r="C15" s="1">
        <v>12314125</v>
      </c>
      <c r="D15" s="1">
        <v>32</v>
      </c>
      <c r="E15" s="1">
        <v>29</v>
      </c>
      <c r="F15" s="11" t="s">
        <v>62</v>
      </c>
      <c r="G15" s="11" t="s">
        <v>59</v>
      </c>
      <c r="H15" s="1" t="s">
        <v>63</v>
      </c>
      <c r="I15" s="1" t="s">
        <v>16</v>
      </c>
      <c r="J15" s="1">
        <v>100</v>
      </c>
      <c r="K15" s="11" t="s">
        <v>17</v>
      </c>
      <c r="L15" s="26">
        <v>999000322</v>
      </c>
      <c r="M15" s="1" t="s">
        <v>59</v>
      </c>
      <c r="N15" s="1" t="s">
        <v>2633</v>
      </c>
      <c r="O15" s="1" t="s">
        <v>2634</v>
      </c>
      <c r="P15" s="1" t="s">
        <v>63</v>
      </c>
      <c r="R15" s="1">
        <v>100</v>
      </c>
      <c r="S15" s="1" t="s">
        <v>17</v>
      </c>
      <c r="T15" s="1" t="s">
        <v>1639</v>
      </c>
      <c r="U15" s="2">
        <v>450.56</v>
      </c>
      <c r="X1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450.56</v>
      </c>
      <c r="Y15" s="2" t="s">
        <v>1639</v>
      </c>
      <c r="Z15" s="1" t="str">
        <f>IF(OR(SKF_Div_Material[[#This Row],[Netto]]&lt;&gt;"",SKF_Div_Material[[#This Row],[Faktor]]&lt;&gt;""),"",IF(SKF_Div_Material[[#This Row],[Rabatt]]&lt;&gt;"",SKF_Div_Material[[#This Row],[Brutto]],""))</f>
        <v/>
      </c>
      <c r="AA15" s="14"/>
      <c r="AC15" s="1">
        <v>83</v>
      </c>
      <c r="AD1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542.84</v>
      </c>
      <c r="AE15" s="14">
        <f>IFERROR(1-SKF_Div_Material[[#This Row],[Netto
End EK]]/SKF_Div_Material[[#This Row],[VK Preis]],"")</f>
        <v>0.16999484194237713</v>
      </c>
      <c r="AH15" s="1" t="s">
        <v>1639</v>
      </c>
    </row>
    <row r="16" spans="1:34" x14ac:dyDescent="0.25">
      <c r="A16" s="11" t="s">
        <v>64</v>
      </c>
      <c r="B16" s="11" t="s">
        <v>65</v>
      </c>
      <c r="C16" s="1">
        <v>12303992</v>
      </c>
      <c r="F16" s="11" t="s">
        <v>66</v>
      </c>
      <c r="G16" s="11" t="s">
        <v>59</v>
      </c>
      <c r="H16" s="1">
        <v>8836</v>
      </c>
      <c r="I16" s="1" t="s">
        <v>16</v>
      </c>
      <c r="J16" s="1">
        <v>100</v>
      </c>
      <c r="K16" s="11" t="s">
        <v>17</v>
      </c>
      <c r="L16" s="26">
        <v>999000322</v>
      </c>
      <c r="M16" s="1" t="s">
        <v>59</v>
      </c>
      <c r="N16" s="1" t="s">
        <v>2635</v>
      </c>
      <c r="O16" s="1" t="s">
        <v>2636</v>
      </c>
      <c r="P16" s="1">
        <v>8836</v>
      </c>
      <c r="R16" s="1">
        <v>100</v>
      </c>
      <c r="S16" s="1" t="s">
        <v>17</v>
      </c>
      <c r="T16" s="1" t="s">
        <v>1639</v>
      </c>
      <c r="U16" s="2">
        <v>85.36</v>
      </c>
      <c r="X1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85.36</v>
      </c>
      <c r="Y16" s="2" t="s">
        <v>1639</v>
      </c>
      <c r="Z16" s="1" t="str">
        <f>IF(OR(SKF_Div_Material[[#This Row],[Netto]]&lt;&gt;"",SKF_Div_Material[[#This Row],[Faktor]]&lt;&gt;""),"",IF(SKF_Div_Material[[#This Row],[Rabatt]]&lt;&gt;"",SKF_Div_Material[[#This Row],[Brutto]],""))</f>
        <v/>
      </c>
      <c r="AA16" s="14"/>
      <c r="AC16" s="1">
        <v>83</v>
      </c>
      <c r="AD1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102.84</v>
      </c>
      <c r="AE16" s="14">
        <f>IFERROR(1-SKF_Div_Material[[#This Row],[Netto
End EK]]/SKF_Div_Material[[#This Row],[VK Preis]],"")</f>
        <v>0.1699727732399845</v>
      </c>
      <c r="AH16" s="1" t="s">
        <v>1639</v>
      </c>
    </row>
    <row r="17" spans="1:34" x14ac:dyDescent="0.25">
      <c r="A17" s="11" t="s">
        <v>67</v>
      </c>
      <c r="B17" s="11" t="s">
        <v>68</v>
      </c>
      <c r="C17" s="1">
        <v>13306652</v>
      </c>
      <c r="F17" s="11" t="s">
        <v>69</v>
      </c>
      <c r="G17" s="11" t="s">
        <v>59</v>
      </c>
      <c r="H17" s="1">
        <v>3511.09</v>
      </c>
      <c r="I17" s="1" t="s">
        <v>16</v>
      </c>
      <c r="J17" s="1">
        <v>100</v>
      </c>
      <c r="K17" s="11" t="s">
        <v>17</v>
      </c>
      <c r="L17" s="26">
        <v>999000322</v>
      </c>
      <c r="M17" s="1" t="s">
        <v>59</v>
      </c>
      <c r="N17" s="1" t="s">
        <v>2632</v>
      </c>
      <c r="O17" s="1" t="s">
        <v>2637</v>
      </c>
      <c r="P17" s="1" t="s">
        <v>2639</v>
      </c>
      <c r="R17" s="1">
        <v>100</v>
      </c>
      <c r="S17" s="1" t="s">
        <v>17</v>
      </c>
      <c r="T17" s="1" t="s">
        <v>1639</v>
      </c>
      <c r="U17" s="2">
        <v>119.2</v>
      </c>
      <c r="X1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119.2</v>
      </c>
      <c r="Y17" s="2" t="s">
        <v>1639</v>
      </c>
      <c r="Z17" s="1" t="str">
        <f>IF(OR(SKF_Div_Material[[#This Row],[Netto]]&lt;&gt;"",SKF_Div_Material[[#This Row],[Faktor]]&lt;&gt;""),"",IF(SKF_Div_Material[[#This Row],[Rabatt]]&lt;&gt;"",SKF_Div_Material[[#This Row],[Brutto]],""))</f>
        <v/>
      </c>
      <c r="AA17" s="14"/>
      <c r="AC17" s="1">
        <v>83</v>
      </c>
      <c r="AD1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143.61000000000001</v>
      </c>
      <c r="AE17" s="14">
        <f>IFERROR(1-SKF_Div_Material[[#This Row],[Netto
End EK]]/SKF_Div_Material[[#This Row],[VK Preis]],"")</f>
        <v>0.16997423577745285</v>
      </c>
      <c r="AH17" s="1" t="s">
        <v>1639</v>
      </c>
    </row>
    <row r="18" spans="1:34" x14ac:dyDescent="0.25">
      <c r="A18" s="11" t="s">
        <v>70</v>
      </c>
      <c r="B18" s="11" t="s">
        <v>71</v>
      </c>
      <c r="C18" s="1">
        <v>13306654</v>
      </c>
      <c r="F18" s="11" t="s">
        <v>72</v>
      </c>
      <c r="G18" s="11" t="s">
        <v>59</v>
      </c>
      <c r="H18" s="1">
        <v>3513.09</v>
      </c>
      <c r="I18" s="1" t="s">
        <v>16</v>
      </c>
      <c r="J18" s="1">
        <v>100</v>
      </c>
      <c r="K18" s="11" t="s">
        <v>17</v>
      </c>
      <c r="L18" s="26">
        <v>999000322</v>
      </c>
      <c r="M18" s="1" t="s">
        <v>59</v>
      </c>
      <c r="N18" s="1" t="s">
        <v>2632</v>
      </c>
      <c r="O18" s="1" t="s">
        <v>2643</v>
      </c>
      <c r="P18" s="1" t="s">
        <v>2640</v>
      </c>
      <c r="R18" s="1">
        <v>100</v>
      </c>
      <c r="S18" s="1" t="s">
        <v>17</v>
      </c>
      <c r="T18" s="1" t="s">
        <v>1639</v>
      </c>
      <c r="U18" s="2">
        <v>132.04</v>
      </c>
      <c r="X1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132.04</v>
      </c>
      <c r="Y18" s="2" t="s">
        <v>1639</v>
      </c>
      <c r="Z18" s="1" t="str">
        <f>IF(OR(SKF_Div_Material[[#This Row],[Netto]]&lt;&gt;"",SKF_Div_Material[[#This Row],[Faktor]]&lt;&gt;""),"",IF(SKF_Div_Material[[#This Row],[Rabatt]]&lt;&gt;"",SKF_Div_Material[[#This Row],[Brutto]],""))</f>
        <v/>
      </c>
      <c r="AA18" s="14"/>
      <c r="AC18" s="1">
        <v>83</v>
      </c>
      <c r="AD1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159.08000000000001</v>
      </c>
      <c r="AE18" s="14">
        <f>IFERROR(1-SKF_Div_Material[[#This Row],[Netto
End EK]]/SKF_Div_Material[[#This Row],[VK Preis]],"")</f>
        <v>0.16997736987679168</v>
      </c>
      <c r="AH18" s="1" t="s">
        <v>1639</v>
      </c>
    </row>
    <row r="19" spans="1:34" x14ac:dyDescent="0.25">
      <c r="A19" s="11" t="s">
        <v>73</v>
      </c>
      <c r="B19" s="11" t="s">
        <v>74</v>
      </c>
      <c r="C19" s="1">
        <v>13306658</v>
      </c>
      <c r="F19" s="11" t="s">
        <v>75</v>
      </c>
      <c r="G19" s="11" t="s">
        <v>59</v>
      </c>
      <c r="H19" s="1">
        <v>3521.11</v>
      </c>
      <c r="I19" s="1" t="s">
        <v>16</v>
      </c>
      <c r="J19" s="1">
        <v>100</v>
      </c>
      <c r="K19" s="11" t="s">
        <v>17</v>
      </c>
      <c r="L19" s="26">
        <v>999000322</v>
      </c>
      <c r="M19" s="1" t="s">
        <v>59</v>
      </c>
      <c r="N19" s="1" t="s">
        <v>2632</v>
      </c>
      <c r="O19" s="1" t="s">
        <v>2645</v>
      </c>
      <c r="P19" s="1" t="s">
        <v>2641</v>
      </c>
      <c r="R19" s="1">
        <v>100</v>
      </c>
      <c r="S19" s="1" t="s">
        <v>17</v>
      </c>
      <c r="T19" s="1" t="s">
        <v>1639</v>
      </c>
      <c r="U19" s="2">
        <v>222.08</v>
      </c>
      <c r="X1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222.08</v>
      </c>
      <c r="Y19" s="2" t="s">
        <v>1639</v>
      </c>
      <c r="Z19" s="1" t="str">
        <f>IF(OR(SKF_Div_Material[[#This Row],[Netto]]&lt;&gt;"",SKF_Div_Material[[#This Row],[Faktor]]&lt;&gt;""),"",IF(SKF_Div_Material[[#This Row],[Rabatt]]&lt;&gt;"",SKF_Div_Material[[#This Row],[Brutto]],""))</f>
        <v/>
      </c>
      <c r="AA19" s="14"/>
      <c r="AC19" s="1">
        <v>83</v>
      </c>
      <c r="AD1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267.57</v>
      </c>
      <c r="AE19" s="14">
        <f>IFERROR(1-SKF_Div_Material[[#This Row],[Netto
End EK]]/SKF_Div_Material[[#This Row],[VK Preis]],"")</f>
        <v>0.17001158575326081</v>
      </c>
      <c r="AH19" s="1" t="s">
        <v>1639</v>
      </c>
    </row>
    <row r="20" spans="1:34" x14ac:dyDescent="0.25">
      <c r="A20" s="11" t="s">
        <v>76</v>
      </c>
      <c r="B20" s="11" t="s">
        <v>77</v>
      </c>
      <c r="C20" s="1">
        <v>13306664</v>
      </c>
      <c r="F20" s="11" t="s">
        <v>78</v>
      </c>
      <c r="G20" s="11" t="s">
        <v>59</v>
      </c>
      <c r="H20" s="1">
        <v>3509.07</v>
      </c>
      <c r="I20" s="1" t="s">
        <v>16</v>
      </c>
      <c r="J20" s="1">
        <v>100</v>
      </c>
      <c r="K20" s="11" t="s">
        <v>17</v>
      </c>
      <c r="L20" s="26">
        <v>999000322</v>
      </c>
      <c r="M20" s="1" t="s">
        <v>59</v>
      </c>
      <c r="N20" s="1" t="s">
        <v>2632</v>
      </c>
      <c r="O20" s="1" t="s">
        <v>2644</v>
      </c>
      <c r="P20" s="1" t="s">
        <v>2642</v>
      </c>
      <c r="R20" s="1">
        <v>100</v>
      </c>
      <c r="S20" s="1" t="s">
        <v>17</v>
      </c>
      <c r="T20" s="1" t="s">
        <v>1639</v>
      </c>
      <c r="U20" s="2">
        <v>98.32</v>
      </c>
      <c r="X2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98.32</v>
      </c>
      <c r="Y20" s="2" t="s">
        <v>1639</v>
      </c>
      <c r="Z20" s="1" t="str">
        <f>IF(OR(SKF_Div_Material[[#This Row],[Netto]]&lt;&gt;"",SKF_Div_Material[[#This Row],[Faktor]]&lt;&gt;""),"",IF(SKF_Div_Material[[#This Row],[Rabatt]]&lt;&gt;"",SKF_Div_Material[[#This Row],[Brutto]],""))</f>
        <v/>
      </c>
      <c r="AA20" s="14"/>
      <c r="AC20" s="1">
        <v>83</v>
      </c>
      <c r="AD2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118.46</v>
      </c>
      <c r="AE20" s="14">
        <f>IFERROR(1-SKF_Div_Material[[#This Row],[Netto
End EK]]/SKF_Div_Material[[#This Row],[VK Preis]],"")</f>
        <v>0.17001519500253248</v>
      </c>
      <c r="AH20" s="1" t="s">
        <v>1639</v>
      </c>
    </row>
    <row r="21" spans="1:34" x14ac:dyDescent="0.25">
      <c r="A21" s="11" t="s">
        <v>84</v>
      </c>
      <c r="B21" s="11" t="s">
        <v>85</v>
      </c>
      <c r="C21" s="1">
        <v>13314756</v>
      </c>
      <c r="D21" s="1">
        <v>2</v>
      </c>
      <c r="F21" s="11" t="s">
        <v>86</v>
      </c>
      <c r="G21" s="11" t="s">
        <v>82</v>
      </c>
      <c r="H21" s="1" t="s">
        <v>87</v>
      </c>
      <c r="I21" s="1" t="s">
        <v>16</v>
      </c>
      <c r="J21" s="1">
        <v>1</v>
      </c>
      <c r="K21" s="11" t="s">
        <v>17</v>
      </c>
      <c r="L21" s="26">
        <v>120027892</v>
      </c>
      <c r="M21" s="1" t="s">
        <v>1629</v>
      </c>
      <c r="N21" s="1" t="s">
        <v>1655</v>
      </c>
      <c r="O21" s="1" t="s">
        <v>1656</v>
      </c>
      <c r="P21" s="1" t="s">
        <v>87</v>
      </c>
      <c r="Q21" s="1" t="s">
        <v>1654</v>
      </c>
      <c r="R21" s="1">
        <v>1</v>
      </c>
      <c r="S21" s="1" t="s">
        <v>17</v>
      </c>
      <c r="T21" s="1">
        <v>3.71</v>
      </c>
      <c r="X2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3.71</v>
      </c>
      <c r="Y21" s="2">
        <v>8.11</v>
      </c>
      <c r="Z21" s="1" t="str">
        <f>IF(OR(SKF_Div_Material[[#This Row],[Netto]]&lt;&gt;"",SKF_Div_Material[[#This Row],[Faktor]]&lt;&gt;""),"",IF(SKF_Div_Material[[#This Row],[Rabatt]]&lt;&gt;"",SKF_Div_Material[[#This Row],[Brutto]],""))</f>
        <v/>
      </c>
      <c r="AC21" s="1">
        <v>84</v>
      </c>
      <c r="AD2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4.42</v>
      </c>
      <c r="AE21" s="17">
        <f>IFERROR(1-SKF_Div_Material[[#This Row],[Netto
End EK]]/SKF_Div_Material[[#This Row],[VK Preis]],"")</f>
        <v>0.16063348416289591</v>
      </c>
      <c r="AH21" s="1">
        <v>0</v>
      </c>
    </row>
    <row r="22" spans="1:34" x14ac:dyDescent="0.25">
      <c r="A22" s="11" t="s">
        <v>104</v>
      </c>
      <c r="B22" s="11" t="s">
        <v>105</v>
      </c>
      <c r="C22" s="1">
        <v>13314760</v>
      </c>
      <c r="F22" s="11" t="s">
        <v>106</v>
      </c>
      <c r="G22" s="11" t="s">
        <v>82</v>
      </c>
      <c r="H22" s="1" t="s">
        <v>107</v>
      </c>
      <c r="I22" s="1" t="s">
        <v>16</v>
      </c>
      <c r="J22" s="1">
        <v>1</v>
      </c>
      <c r="K22" s="11" t="s">
        <v>17</v>
      </c>
      <c r="L22" s="26">
        <v>120120245</v>
      </c>
      <c r="M22" s="1" t="s">
        <v>1629</v>
      </c>
      <c r="N22" s="1" t="s">
        <v>1665</v>
      </c>
      <c r="O22" s="1" t="s">
        <v>1666</v>
      </c>
      <c r="P22" s="1" t="s">
        <v>107</v>
      </c>
      <c r="Q22" s="1" t="s">
        <v>1654</v>
      </c>
      <c r="R22" s="1">
        <v>1</v>
      </c>
      <c r="S22" s="1" t="s">
        <v>17</v>
      </c>
      <c r="T22" s="1">
        <v>5.7</v>
      </c>
      <c r="X2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5.7</v>
      </c>
      <c r="Y22" s="2">
        <v>12.46</v>
      </c>
      <c r="Z22" s="1" t="str">
        <f>IF(OR(SKF_Div_Material[[#This Row],[Netto]]&lt;&gt;"",SKF_Div_Material[[#This Row],[Faktor]]&lt;&gt;""),"",IF(SKF_Div_Material[[#This Row],[Rabatt]]&lt;&gt;"",SKF_Div_Material[[#This Row],[Brutto]],""))</f>
        <v/>
      </c>
      <c r="AC22" s="1">
        <v>84</v>
      </c>
      <c r="AD2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6.79</v>
      </c>
      <c r="AE22" s="17">
        <f>IFERROR(1-SKF_Div_Material[[#This Row],[Netto
End EK]]/SKF_Div_Material[[#This Row],[VK Preis]],"")</f>
        <v>0.16053019145802649</v>
      </c>
      <c r="AH22" s="1">
        <v>0</v>
      </c>
    </row>
    <row r="23" spans="1:34" x14ac:dyDescent="0.25">
      <c r="A23" s="11" t="s">
        <v>108</v>
      </c>
      <c r="B23" s="11" t="s">
        <v>109</v>
      </c>
      <c r="C23" s="1">
        <v>13314759</v>
      </c>
      <c r="F23" s="11" t="s">
        <v>110</v>
      </c>
      <c r="G23" s="11" t="s">
        <v>82</v>
      </c>
      <c r="H23" s="1" t="s">
        <v>111</v>
      </c>
      <c r="I23" s="1" t="s">
        <v>16</v>
      </c>
      <c r="J23" s="1">
        <v>1</v>
      </c>
      <c r="K23" s="11" t="s">
        <v>17</v>
      </c>
      <c r="L23" s="26">
        <v>120120268</v>
      </c>
      <c r="M23" s="1" t="s">
        <v>1629</v>
      </c>
      <c r="N23" s="1" t="s">
        <v>1667</v>
      </c>
      <c r="O23" s="1" t="s">
        <v>1668</v>
      </c>
      <c r="P23" s="1" t="s">
        <v>111</v>
      </c>
      <c r="Q23" s="1" t="s">
        <v>1654</v>
      </c>
      <c r="R23" s="1">
        <v>1</v>
      </c>
      <c r="S23" s="1" t="s">
        <v>17</v>
      </c>
      <c r="T23" s="1">
        <v>2.9</v>
      </c>
      <c r="X2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2.9</v>
      </c>
      <c r="Y23" s="2">
        <v>6.33</v>
      </c>
      <c r="Z23" s="1" t="str">
        <f>IF(OR(SKF_Div_Material[[#This Row],[Netto]]&lt;&gt;"",SKF_Div_Material[[#This Row],[Faktor]]&lt;&gt;""),"",IF(SKF_Div_Material[[#This Row],[Rabatt]]&lt;&gt;"",SKF_Div_Material[[#This Row],[Brutto]],""))</f>
        <v/>
      </c>
      <c r="AC23" s="1">
        <v>84</v>
      </c>
      <c r="AD2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3.45</v>
      </c>
      <c r="AE23" s="17">
        <f>IFERROR(1-SKF_Div_Material[[#This Row],[Netto
End EK]]/SKF_Div_Material[[#This Row],[VK Preis]],"")</f>
        <v>0.15942028985507251</v>
      </c>
      <c r="AH23" s="1">
        <v>0</v>
      </c>
    </row>
    <row r="24" spans="1:34" x14ac:dyDescent="0.25">
      <c r="A24" s="11" t="s">
        <v>100</v>
      </c>
      <c r="B24" s="11" t="s">
        <v>101</v>
      </c>
      <c r="C24" s="1">
        <v>13314750</v>
      </c>
      <c r="D24" s="1">
        <v>1</v>
      </c>
      <c r="E24" s="1">
        <v>1</v>
      </c>
      <c r="F24" s="11" t="s">
        <v>102</v>
      </c>
      <c r="G24" s="11" t="s">
        <v>82</v>
      </c>
      <c r="H24" s="1" t="s">
        <v>103</v>
      </c>
      <c r="I24" s="1" t="s">
        <v>16</v>
      </c>
      <c r="J24" s="1">
        <v>1</v>
      </c>
      <c r="K24" s="11" t="s">
        <v>17</v>
      </c>
      <c r="L24" s="26">
        <v>120120273</v>
      </c>
      <c r="M24" s="1" t="s">
        <v>1629</v>
      </c>
      <c r="N24" s="1" t="s">
        <v>1663</v>
      </c>
      <c r="O24" s="1" t="s">
        <v>1664</v>
      </c>
      <c r="P24" s="1" t="s">
        <v>103</v>
      </c>
      <c r="Q24" s="1" t="s">
        <v>1654</v>
      </c>
      <c r="R24" s="1">
        <v>1</v>
      </c>
      <c r="S24" s="1" t="s">
        <v>17</v>
      </c>
      <c r="T24" s="1">
        <v>3.41</v>
      </c>
      <c r="X2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3.41</v>
      </c>
      <c r="Y24" s="2">
        <v>7.45</v>
      </c>
      <c r="Z24" s="1" t="str">
        <f>IF(OR(SKF_Div_Material[[#This Row],[Netto]]&lt;&gt;"",SKF_Div_Material[[#This Row],[Faktor]]&lt;&gt;""),"",IF(SKF_Div_Material[[#This Row],[Rabatt]]&lt;&gt;"",SKF_Div_Material[[#This Row],[Brutto]],""))</f>
        <v/>
      </c>
      <c r="AC24" s="1">
        <v>84</v>
      </c>
      <c r="AD2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4.0599999999999996</v>
      </c>
      <c r="AE24" s="17">
        <f>IFERROR(1-SKF_Div_Material[[#This Row],[Netto
End EK]]/SKF_Div_Material[[#This Row],[VK Preis]],"")</f>
        <v>0.16009852216748754</v>
      </c>
      <c r="AH24" s="1">
        <v>0</v>
      </c>
    </row>
    <row r="25" spans="1:34" x14ac:dyDescent="0.25">
      <c r="A25" s="11" t="s">
        <v>96</v>
      </c>
      <c r="B25" s="11" t="s">
        <v>97</v>
      </c>
      <c r="C25" s="1">
        <v>13314767</v>
      </c>
      <c r="F25" s="11" t="s">
        <v>98</v>
      </c>
      <c r="G25" s="11" t="s">
        <v>82</v>
      </c>
      <c r="H25" s="1" t="s">
        <v>99</v>
      </c>
      <c r="I25" s="1" t="s">
        <v>16</v>
      </c>
      <c r="J25" s="1">
        <v>1</v>
      </c>
      <c r="K25" s="11" t="s">
        <v>17</v>
      </c>
      <c r="L25" s="26">
        <v>120006719</v>
      </c>
      <c r="M25" s="1" t="s">
        <v>1629</v>
      </c>
      <c r="N25" s="1" t="s">
        <v>1661</v>
      </c>
      <c r="O25" s="1" t="s">
        <v>1662</v>
      </c>
      <c r="P25" s="1" t="s">
        <v>99</v>
      </c>
      <c r="Q25" s="1" t="s">
        <v>1654</v>
      </c>
      <c r="R25" s="1">
        <v>1</v>
      </c>
      <c r="S25" s="1" t="s">
        <v>17</v>
      </c>
      <c r="T25" s="1">
        <v>0.51</v>
      </c>
      <c r="X2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0.51</v>
      </c>
      <c r="Y25" s="2">
        <v>1.1100000000000001</v>
      </c>
      <c r="Z25" s="1" t="str">
        <f>IF(OR(SKF_Div_Material[[#This Row],[Netto]]&lt;&gt;"",SKF_Div_Material[[#This Row],[Faktor]]&lt;&gt;""),"",IF(SKF_Div_Material[[#This Row],[Rabatt]]&lt;&gt;"",SKF_Div_Material[[#This Row],[Brutto]],""))</f>
        <v/>
      </c>
      <c r="AC25" s="1">
        <v>84</v>
      </c>
      <c r="AD2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0.61</v>
      </c>
      <c r="AE25" s="17">
        <f>IFERROR(1-SKF_Div_Material[[#This Row],[Netto
End EK]]/SKF_Div_Material[[#This Row],[VK Preis]],"")</f>
        <v>0.16393442622950816</v>
      </c>
      <c r="AH25" s="1">
        <v>0</v>
      </c>
    </row>
    <row r="26" spans="1:34" x14ac:dyDescent="0.25">
      <c r="A26" s="11" t="s">
        <v>112</v>
      </c>
      <c r="B26" s="11" t="s">
        <v>113</v>
      </c>
      <c r="C26" s="1">
        <v>10036005</v>
      </c>
      <c r="F26" s="11" t="s">
        <v>114</v>
      </c>
      <c r="G26" s="11" t="s">
        <v>82</v>
      </c>
      <c r="H26" s="1" t="s">
        <v>115</v>
      </c>
      <c r="I26" s="1" t="s">
        <v>16</v>
      </c>
      <c r="J26" s="1">
        <v>1</v>
      </c>
      <c r="K26" s="11" t="s">
        <v>17</v>
      </c>
      <c r="L26" s="26">
        <v>120006803</v>
      </c>
      <c r="M26" s="1" t="s">
        <v>1629</v>
      </c>
      <c r="N26" s="1" t="s">
        <v>1669</v>
      </c>
      <c r="O26" s="1" t="s">
        <v>1670</v>
      </c>
      <c r="P26" s="1" t="s">
        <v>115</v>
      </c>
      <c r="Q26" s="1" t="s">
        <v>1654</v>
      </c>
      <c r="R26" s="1">
        <v>1</v>
      </c>
      <c r="S26" s="1" t="s">
        <v>17</v>
      </c>
      <c r="T26" s="1">
        <v>4.38</v>
      </c>
      <c r="X2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4.38</v>
      </c>
      <c r="Y26" s="2">
        <v>9.58</v>
      </c>
      <c r="Z26" s="1" t="str">
        <f>IF(OR(SKF_Div_Material[[#This Row],[Netto]]&lt;&gt;"",SKF_Div_Material[[#This Row],[Faktor]]&lt;&gt;""),"",IF(SKF_Div_Material[[#This Row],[Rabatt]]&lt;&gt;"",SKF_Div_Material[[#This Row],[Brutto]],""))</f>
        <v/>
      </c>
      <c r="AC26" s="1">
        <v>84</v>
      </c>
      <c r="AD2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5.21</v>
      </c>
      <c r="AE26" s="17">
        <f>IFERROR(1-SKF_Div_Material[[#This Row],[Netto
End EK]]/SKF_Div_Material[[#This Row],[VK Preis]],"")</f>
        <v>0.15930902111324374</v>
      </c>
      <c r="AH26" s="1">
        <v>0</v>
      </c>
    </row>
    <row r="27" spans="1:34" x14ac:dyDescent="0.25">
      <c r="A27" s="11" t="s">
        <v>88</v>
      </c>
      <c r="B27" s="11" t="s">
        <v>89</v>
      </c>
      <c r="C27" s="1">
        <v>13314770</v>
      </c>
      <c r="D27" s="1">
        <v>1</v>
      </c>
      <c r="F27" s="11" t="s">
        <v>90</v>
      </c>
      <c r="G27" s="11" t="s">
        <v>82</v>
      </c>
      <c r="H27" s="1" t="s">
        <v>91</v>
      </c>
      <c r="I27" s="1" t="s">
        <v>16</v>
      </c>
      <c r="J27" s="1">
        <v>1</v>
      </c>
      <c r="K27" s="11" t="s">
        <v>17</v>
      </c>
      <c r="L27" s="26">
        <v>120006674</v>
      </c>
      <c r="M27" s="1" t="s">
        <v>1629</v>
      </c>
      <c r="N27" s="1" t="s">
        <v>1657</v>
      </c>
      <c r="O27" s="1" t="s">
        <v>1658</v>
      </c>
      <c r="P27" s="1" t="s">
        <v>91</v>
      </c>
      <c r="Q27" s="1" t="s">
        <v>1654</v>
      </c>
      <c r="R27" s="1">
        <v>1</v>
      </c>
      <c r="S27" s="1" t="s">
        <v>17</v>
      </c>
      <c r="T27" s="1">
        <v>4.25</v>
      </c>
      <c r="X2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4.25</v>
      </c>
      <c r="Y27" s="2">
        <v>9.2799999999999994</v>
      </c>
      <c r="Z27" s="1" t="str">
        <f>IF(OR(SKF_Div_Material[[#This Row],[Netto]]&lt;&gt;"",SKF_Div_Material[[#This Row],[Faktor]]&lt;&gt;""),"",IF(SKF_Div_Material[[#This Row],[Rabatt]]&lt;&gt;"",SKF_Div_Material[[#This Row],[Brutto]],""))</f>
        <v/>
      </c>
      <c r="AC27" s="1">
        <v>84</v>
      </c>
      <c r="AD2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5.0599999999999996</v>
      </c>
      <c r="AE27" s="17">
        <f>IFERROR(1-SKF_Div_Material[[#This Row],[Netto
End EK]]/SKF_Div_Material[[#This Row],[VK Preis]],"")</f>
        <v>0.16007905138339917</v>
      </c>
      <c r="AH27" s="1">
        <v>0</v>
      </c>
    </row>
    <row r="28" spans="1:34" x14ac:dyDescent="0.25">
      <c r="A28" s="11" t="s">
        <v>92</v>
      </c>
      <c r="B28" s="11" t="s">
        <v>93</v>
      </c>
      <c r="C28" s="1">
        <v>13314769</v>
      </c>
      <c r="F28" s="11" t="s">
        <v>94</v>
      </c>
      <c r="G28" s="11" t="s">
        <v>82</v>
      </c>
      <c r="H28" s="1" t="s">
        <v>95</v>
      </c>
      <c r="I28" s="1" t="s">
        <v>16</v>
      </c>
      <c r="J28" s="1">
        <v>1</v>
      </c>
      <c r="K28" s="11" t="s">
        <v>17</v>
      </c>
      <c r="L28" s="26">
        <v>120006673</v>
      </c>
      <c r="M28" s="1" t="s">
        <v>1629</v>
      </c>
      <c r="N28" s="1" t="s">
        <v>1659</v>
      </c>
      <c r="O28" s="1" t="s">
        <v>1660</v>
      </c>
      <c r="P28" s="1" t="s">
        <v>95</v>
      </c>
      <c r="Q28" s="1" t="s">
        <v>1654</v>
      </c>
      <c r="R28" s="1">
        <v>1</v>
      </c>
      <c r="S28" s="1" t="s">
        <v>17</v>
      </c>
      <c r="T28" s="1">
        <v>4.04</v>
      </c>
      <c r="X2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4.04</v>
      </c>
      <c r="Y28" s="2">
        <v>8.82</v>
      </c>
      <c r="Z28" s="1" t="str">
        <f>IF(OR(SKF_Div_Material[[#This Row],[Netto]]&lt;&gt;"",SKF_Div_Material[[#This Row],[Faktor]]&lt;&gt;""),"",IF(SKF_Div_Material[[#This Row],[Rabatt]]&lt;&gt;"",SKF_Div_Material[[#This Row],[Brutto]],""))</f>
        <v/>
      </c>
      <c r="AC28" s="1">
        <v>84</v>
      </c>
      <c r="AD2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4.8099999999999996</v>
      </c>
      <c r="AE28" s="17">
        <f>IFERROR(1-SKF_Div_Material[[#This Row],[Netto
End EK]]/SKF_Div_Material[[#This Row],[VK Preis]],"")</f>
        <v>0.16008316008316004</v>
      </c>
      <c r="AH28" s="1">
        <v>0</v>
      </c>
    </row>
    <row r="29" spans="1:34" x14ac:dyDescent="0.25">
      <c r="A29" s="11" t="s">
        <v>79</v>
      </c>
      <c r="B29" s="11" t="s">
        <v>80</v>
      </c>
      <c r="C29" s="1">
        <v>12309564</v>
      </c>
      <c r="F29" s="11" t="s">
        <v>81</v>
      </c>
      <c r="G29" s="11" t="s">
        <v>82</v>
      </c>
      <c r="H29" s="1" t="s">
        <v>83</v>
      </c>
      <c r="I29" s="1" t="s">
        <v>16</v>
      </c>
      <c r="J29" s="1">
        <v>1</v>
      </c>
      <c r="K29" s="11" t="s">
        <v>17</v>
      </c>
      <c r="L29" s="26">
        <v>120006685</v>
      </c>
      <c r="M29" s="1" t="s">
        <v>1629</v>
      </c>
      <c r="N29" s="1" t="s">
        <v>1652</v>
      </c>
      <c r="O29" s="1" t="s">
        <v>1653</v>
      </c>
      <c r="P29" s="1" t="s">
        <v>83</v>
      </c>
      <c r="Q29" s="1" t="s">
        <v>1654</v>
      </c>
      <c r="R29" s="1">
        <v>1</v>
      </c>
      <c r="S29" s="1" t="s">
        <v>17</v>
      </c>
      <c r="T29" s="1">
        <v>3.01</v>
      </c>
      <c r="X2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3.01</v>
      </c>
      <c r="Y29" s="2">
        <v>6.59</v>
      </c>
      <c r="Z29" s="1" t="str">
        <f>IF(OR(SKF_Div_Material[[#This Row],[Netto]]&lt;&gt;"",SKF_Div_Material[[#This Row],[Faktor]]&lt;&gt;""),"",IF(SKF_Div_Material[[#This Row],[Rabatt]]&lt;&gt;"",SKF_Div_Material[[#This Row],[Brutto]],""))</f>
        <v/>
      </c>
      <c r="AC29" s="1">
        <v>84</v>
      </c>
      <c r="AD2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3.58</v>
      </c>
      <c r="AE29" s="17">
        <f>IFERROR(1-SKF_Div_Material[[#This Row],[Netto
End EK]]/SKF_Div_Material[[#This Row],[VK Preis]],"")</f>
        <v>0.15921787709497215</v>
      </c>
      <c r="AH29" s="1">
        <v>0</v>
      </c>
    </row>
    <row r="30" spans="1:34" x14ac:dyDescent="0.25">
      <c r="A30" s="11" t="s">
        <v>132</v>
      </c>
      <c r="B30" s="11" t="s">
        <v>133</v>
      </c>
      <c r="C30" s="1">
        <v>13314762</v>
      </c>
      <c r="F30" s="11" t="s">
        <v>134</v>
      </c>
      <c r="G30" s="11" t="s">
        <v>82</v>
      </c>
      <c r="H30" s="1" t="s">
        <v>135</v>
      </c>
      <c r="I30" s="1" t="s">
        <v>16</v>
      </c>
      <c r="J30" s="1">
        <v>1</v>
      </c>
      <c r="K30" s="11" t="s">
        <v>17</v>
      </c>
      <c r="L30" s="26">
        <v>120006741</v>
      </c>
      <c r="M30" s="1" t="s">
        <v>1629</v>
      </c>
      <c r="N30" s="1" t="s">
        <v>1680</v>
      </c>
      <c r="O30" s="1" t="s">
        <v>1681</v>
      </c>
      <c r="P30" s="1" t="s">
        <v>135</v>
      </c>
      <c r="Q30" s="1" t="s">
        <v>1673</v>
      </c>
      <c r="R30" s="1">
        <v>1</v>
      </c>
      <c r="S30" s="1" t="s">
        <v>17</v>
      </c>
      <c r="T30" s="1">
        <v>2.63</v>
      </c>
      <c r="X3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2.63</v>
      </c>
      <c r="Y30" s="2">
        <v>5.74</v>
      </c>
      <c r="Z30" s="1" t="str">
        <f>IF(OR(SKF_Div_Material[[#This Row],[Netto]]&lt;&gt;"",SKF_Div_Material[[#This Row],[Faktor]]&lt;&gt;""),"",IF(SKF_Div_Material[[#This Row],[Rabatt]]&lt;&gt;"",SKF_Div_Material[[#This Row],[Brutto]],""))</f>
        <v/>
      </c>
      <c r="AC30" s="1">
        <v>84</v>
      </c>
      <c r="AD3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3.13</v>
      </c>
      <c r="AE30" s="17">
        <f>IFERROR(1-SKF_Div_Material[[#This Row],[Netto
End EK]]/SKF_Div_Material[[#This Row],[VK Preis]],"")</f>
        <v>0.15974440894568687</v>
      </c>
      <c r="AH30" s="1">
        <v>0</v>
      </c>
    </row>
    <row r="31" spans="1:34" x14ac:dyDescent="0.25">
      <c r="A31" s="11" t="s">
        <v>140</v>
      </c>
      <c r="B31" s="11" t="s">
        <v>141</v>
      </c>
      <c r="C31" s="1">
        <v>13314765</v>
      </c>
      <c r="F31" s="11" t="s">
        <v>142</v>
      </c>
      <c r="G31" s="11" t="s">
        <v>82</v>
      </c>
      <c r="H31" s="1" t="s">
        <v>143</v>
      </c>
      <c r="I31" s="1" t="s">
        <v>16</v>
      </c>
      <c r="J31" s="1">
        <v>1</v>
      </c>
      <c r="K31" s="11" t="s">
        <v>17</v>
      </c>
      <c r="L31" s="26">
        <v>120120246</v>
      </c>
      <c r="M31" s="1" t="s">
        <v>1629</v>
      </c>
      <c r="N31" s="1" t="s">
        <v>1684</v>
      </c>
      <c r="O31" s="1" t="s">
        <v>1685</v>
      </c>
      <c r="P31" s="1" t="s">
        <v>143</v>
      </c>
      <c r="Q31" s="1" t="s">
        <v>1673</v>
      </c>
      <c r="R31" s="1">
        <v>1</v>
      </c>
      <c r="S31" s="1" t="s">
        <v>17</v>
      </c>
      <c r="T31" s="1">
        <v>3.6</v>
      </c>
      <c r="X3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3.6</v>
      </c>
      <c r="Y31" s="2">
        <v>7.86</v>
      </c>
      <c r="Z31" s="1" t="str">
        <f>IF(OR(SKF_Div_Material[[#This Row],[Netto]]&lt;&gt;"",SKF_Div_Material[[#This Row],[Faktor]]&lt;&gt;""),"",IF(SKF_Div_Material[[#This Row],[Rabatt]]&lt;&gt;"",SKF_Div_Material[[#This Row],[Brutto]],""))</f>
        <v/>
      </c>
      <c r="AC31" s="1">
        <v>84</v>
      </c>
      <c r="AD3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4.29</v>
      </c>
      <c r="AE31" s="17">
        <f>IFERROR(1-SKF_Div_Material[[#This Row],[Netto
End EK]]/SKF_Div_Material[[#This Row],[VK Preis]],"")</f>
        <v>0.16083916083916083</v>
      </c>
      <c r="AH31" s="1">
        <v>0</v>
      </c>
    </row>
    <row r="32" spans="1:34" x14ac:dyDescent="0.25">
      <c r="A32" s="11" t="s">
        <v>136</v>
      </c>
      <c r="B32" s="11" t="s">
        <v>137</v>
      </c>
      <c r="C32" s="1">
        <v>13314764</v>
      </c>
      <c r="F32" s="11" t="s">
        <v>138</v>
      </c>
      <c r="G32" s="11" t="s">
        <v>82</v>
      </c>
      <c r="H32" s="1" t="s">
        <v>139</v>
      </c>
      <c r="I32" s="1" t="s">
        <v>16</v>
      </c>
      <c r="J32" s="1">
        <v>1</v>
      </c>
      <c r="K32" s="11" t="s">
        <v>17</v>
      </c>
      <c r="L32" s="26">
        <v>120120252</v>
      </c>
      <c r="M32" s="1" t="s">
        <v>1629</v>
      </c>
      <c r="N32" s="1" t="s">
        <v>1682</v>
      </c>
      <c r="O32" s="1" t="s">
        <v>1683</v>
      </c>
      <c r="P32" s="1" t="s">
        <v>139</v>
      </c>
      <c r="Q32" s="1" t="s">
        <v>1673</v>
      </c>
      <c r="R32" s="1">
        <v>1</v>
      </c>
      <c r="S32" s="1" t="s">
        <v>17</v>
      </c>
      <c r="T32" s="1">
        <v>4.05</v>
      </c>
      <c r="X3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4.05</v>
      </c>
      <c r="Y32" s="2">
        <v>8.85</v>
      </c>
      <c r="Z32" s="1" t="str">
        <f>IF(OR(SKF_Div_Material[[#This Row],[Netto]]&lt;&gt;"",SKF_Div_Material[[#This Row],[Faktor]]&lt;&gt;""),"",IF(SKF_Div_Material[[#This Row],[Rabatt]]&lt;&gt;"",SKF_Div_Material[[#This Row],[Brutto]],""))</f>
        <v/>
      </c>
      <c r="AC32" s="1">
        <v>84</v>
      </c>
      <c r="AD3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4.82</v>
      </c>
      <c r="AE32" s="17">
        <f>IFERROR(1-SKF_Div_Material[[#This Row],[Netto
End EK]]/SKF_Div_Material[[#This Row],[VK Preis]],"")</f>
        <v>0.15975103734439844</v>
      </c>
      <c r="AH32" s="1">
        <v>0</v>
      </c>
    </row>
    <row r="33" spans="1:34" x14ac:dyDescent="0.25">
      <c r="A33" s="11" t="s">
        <v>120</v>
      </c>
      <c r="B33" s="11" t="s">
        <v>121</v>
      </c>
      <c r="C33" s="1">
        <v>13314757</v>
      </c>
      <c r="E33" s="1">
        <v>3</v>
      </c>
      <c r="F33" s="11" t="s">
        <v>122</v>
      </c>
      <c r="G33" s="11" t="s">
        <v>82</v>
      </c>
      <c r="H33" s="1" t="s">
        <v>123</v>
      </c>
      <c r="I33" s="1" t="s">
        <v>16</v>
      </c>
      <c r="J33" s="1">
        <v>1</v>
      </c>
      <c r="K33" s="11" t="s">
        <v>17</v>
      </c>
      <c r="L33" s="26">
        <v>120120269</v>
      </c>
      <c r="M33" s="1" t="s">
        <v>1629</v>
      </c>
      <c r="N33" s="1" t="s">
        <v>1674</v>
      </c>
      <c r="O33" s="1" t="s">
        <v>1675</v>
      </c>
      <c r="P33" s="1" t="s">
        <v>123</v>
      </c>
      <c r="Q33" s="1" t="s">
        <v>1673</v>
      </c>
      <c r="R33" s="1">
        <v>1</v>
      </c>
      <c r="S33" s="1" t="s">
        <v>17</v>
      </c>
      <c r="T33" s="1">
        <v>1.51</v>
      </c>
      <c r="X3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1.51</v>
      </c>
      <c r="Y33" s="2">
        <v>3.31</v>
      </c>
      <c r="Z33" s="1" t="str">
        <f>IF(OR(SKF_Div_Material[[#This Row],[Netto]]&lt;&gt;"",SKF_Div_Material[[#This Row],[Faktor]]&lt;&gt;""),"",IF(SKF_Div_Material[[#This Row],[Rabatt]]&lt;&gt;"",SKF_Div_Material[[#This Row],[Brutto]],""))</f>
        <v/>
      </c>
      <c r="AC33" s="1">
        <v>84</v>
      </c>
      <c r="AD3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1.8</v>
      </c>
      <c r="AE33" s="17">
        <f>IFERROR(1-SKF_Div_Material[[#This Row],[Netto
End EK]]/SKF_Div_Material[[#This Row],[VK Preis]],"")</f>
        <v>0.16111111111111109</v>
      </c>
      <c r="AH33" s="1">
        <v>0</v>
      </c>
    </row>
    <row r="34" spans="1:34" x14ac:dyDescent="0.25">
      <c r="A34" s="11" t="s">
        <v>124</v>
      </c>
      <c r="B34" s="11" t="s">
        <v>125</v>
      </c>
      <c r="C34" s="1">
        <v>13314747</v>
      </c>
      <c r="F34" s="11" t="s">
        <v>126</v>
      </c>
      <c r="G34" s="11" t="s">
        <v>82</v>
      </c>
      <c r="H34" s="1" t="s">
        <v>127</v>
      </c>
      <c r="I34" s="1" t="s">
        <v>16</v>
      </c>
      <c r="J34" s="1">
        <v>1</v>
      </c>
      <c r="K34" s="11" t="s">
        <v>17</v>
      </c>
      <c r="L34" s="26">
        <v>120120271</v>
      </c>
      <c r="M34" s="1" t="s">
        <v>1629</v>
      </c>
      <c r="N34" s="1" t="s">
        <v>1676</v>
      </c>
      <c r="O34" s="1" t="s">
        <v>1677</v>
      </c>
      <c r="P34" s="1" t="s">
        <v>127</v>
      </c>
      <c r="Q34" s="1" t="s">
        <v>1673</v>
      </c>
      <c r="R34" s="1">
        <v>1</v>
      </c>
      <c r="S34" s="1" t="s">
        <v>17</v>
      </c>
      <c r="T34" s="1">
        <v>1.1200000000000001</v>
      </c>
      <c r="X3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1.1200000000000001</v>
      </c>
      <c r="Y34" s="2">
        <v>2.4500000000000002</v>
      </c>
      <c r="Z34" s="1" t="str">
        <f>IF(OR(SKF_Div_Material[[#This Row],[Netto]]&lt;&gt;"",SKF_Div_Material[[#This Row],[Faktor]]&lt;&gt;""),"",IF(SKF_Div_Material[[#This Row],[Rabatt]]&lt;&gt;"",SKF_Div_Material[[#This Row],[Brutto]],""))</f>
        <v/>
      </c>
      <c r="AC34" s="1">
        <v>84</v>
      </c>
      <c r="AD3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1.33</v>
      </c>
      <c r="AE34" s="17">
        <f>IFERROR(1-SKF_Div_Material[[#This Row],[Netto
End EK]]/SKF_Div_Material[[#This Row],[VK Preis]],"")</f>
        <v>0.1578947368421052</v>
      </c>
      <c r="AH34" s="1">
        <v>0</v>
      </c>
    </row>
    <row r="35" spans="1:34" x14ac:dyDescent="0.25">
      <c r="A35" s="11" t="s">
        <v>128</v>
      </c>
      <c r="B35" s="11" t="s">
        <v>129</v>
      </c>
      <c r="C35" s="1">
        <v>13314749</v>
      </c>
      <c r="D35" s="1">
        <v>1</v>
      </c>
      <c r="F35" s="11" t="s">
        <v>130</v>
      </c>
      <c r="G35" s="11" t="s">
        <v>82</v>
      </c>
      <c r="H35" s="1" t="s">
        <v>131</v>
      </c>
      <c r="I35" s="1" t="s">
        <v>16</v>
      </c>
      <c r="J35" s="1">
        <v>1</v>
      </c>
      <c r="K35" s="11" t="s">
        <v>17</v>
      </c>
      <c r="L35" s="26">
        <v>120120272</v>
      </c>
      <c r="M35" s="1" t="s">
        <v>1629</v>
      </c>
      <c r="N35" s="1" t="s">
        <v>1678</v>
      </c>
      <c r="O35" s="1" t="s">
        <v>1679</v>
      </c>
      <c r="P35" s="1" t="s">
        <v>131</v>
      </c>
      <c r="Q35" s="1" t="s">
        <v>1673</v>
      </c>
      <c r="R35" s="1">
        <v>1</v>
      </c>
      <c r="S35" s="1" t="s">
        <v>17</v>
      </c>
      <c r="T35" s="1">
        <v>1.94</v>
      </c>
      <c r="X3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1.94</v>
      </c>
      <c r="Y35" s="2">
        <v>4.24</v>
      </c>
      <c r="Z35" s="1" t="str">
        <f>IF(OR(SKF_Div_Material[[#This Row],[Netto]]&lt;&gt;"",SKF_Div_Material[[#This Row],[Faktor]]&lt;&gt;""),"",IF(SKF_Div_Material[[#This Row],[Rabatt]]&lt;&gt;"",SKF_Div_Material[[#This Row],[Brutto]],""))</f>
        <v/>
      </c>
      <c r="AC35" s="1">
        <v>84</v>
      </c>
      <c r="AD3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2.31</v>
      </c>
      <c r="AE35" s="17">
        <f>IFERROR(1-SKF_Div_Material[[#This Row],[Netto
End EK]]/SKF_Div_Material[[#This Row],[VK Preis]],"")</f>
        <v>0.16017316017316019</v>
      </c>
      <c r="AH35" s="1">
        <v>0</v>
      </c>
    </row>
    <row r="36" spans="1:34" x14ac:dyDescent="0.25">
      <c r="A36" s="11" t="s">
        <v>116</v>
      </c>
      <c r="B36" s="11" t="s">
        <v>117</v>
      </c>
      <c r="C36" s="1">
        <v>13314758</v>
      </c>
      <c r="F36" s="11" t="s">
        <v>118</v>
      </c>
      <c r="G36" s="11" t="s">
        <v>82</v>
      </c>
      <c r="H36" s="1" t="s">
        <v>119</v>
      </c>
      <c r="I36" s="1" t="s">
        <v>16</v>
      </c>
      <c r="J36" s="1">
        <v>1</v>
      </c>
      <c r="K36" s="11" t="s">
        <v>17</v>
      </c>
      <c r="L36" s="26">
        <v>120120275</v>
      </c>
      <c r="M36" s="1" t="s">
        <v>1629</v>
      </c>
      <c r="N36" s="1" t="s">
        <v>1671</v>
      </c>
      <c r="O36" s="1" t="s">
        <v>1672</v>
      </c>
      <c r="P36" s="1" t="s">
        <v>119</v>
      </c>
      <c r="Q36" s="1" t="s">
        <v>1673</v>
      </c>
      <c r="R36" s="1">
        <v>1</v>
      </c>
      <c r="S36" s="1" t="s">
        <v>17</v>
      </c>
      <c r="T36" s="1">
        <v>1.51</v>
      </c>
      <c r="X3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1.51</v>
      </c>
      <c r="Y36" s="2">
        <v>3.3</v>
      </c>
      <c r="Z36" s="1" t="str">
        <f>IF(OR(SKF_Div_Material[[#This Row],[Netto]]&lt;&gt;"",SKF_Div_Material[[#This Row],[Faktor]]&lt;&gt;""),"",IF(SKF_Div_Material[[#This Row],[Rabatt]]&lt;&gt;"",SKF_Div_Material[[#This Row],[Brutto]],""))</f>
        <v/>
      </c>
      <c r="AC36" s="1">
        <v>84</v>
      </c>
      <c r="AD3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1.8</v>
      </c>
      <c r="AE36" s="17">
        <f>IFERROR(1-SKF_Div_Material[[#This Row],[Netto
End EK]]/SKF_Div_Material[[#This Row],[VK Preis]],"")</f>
        <v>0.16111111111111109</v>
      </c>
      <c r="AH36" s="1">
        <v>0</v>
      </c>
    </row>
    <row r="37" spans="1:34" x14ac:dyDescent="0.25">
      <c r="A37" s="11" t="s">
        <v>144</v>
      </c>
      <c r="B37" s="11" t="s">
        <v>145</v>
      </c>
      <c r="C37" s="1">
        <v>13316633</v>
      </c>
      <c r="D37" s="1">
        <v>7</v>
      </c>
      <c r="E37" s="1">
        <v>11</v>
      </c>
      <c r="F37" s="11" t="s">
        <v>146</v>
      </c>
      <c r="G37" s="11" t="s">
        <v>82</v>
      </c>
      <c r="H37" s="1" t="s">
        <v>147</v>
      </c>
      <c r="I37" s="1" t="s">
        <v>16</v>
      </c>
      <c r="J37" s="1">
        <v>1</v>
      </c>
      <c r="K37" s="11" t="s">
        <v>17</v>
      </c>
      <c r="L37" s="26">
        <v>120120264</v>
      </c>
      <c r="M37" s="1" t="s">
        <v>1629</v>
      </c>
      <c r="N37" s="1" t="s">
        <v>1686</v>
      </c>
      <c r="O37" s="1" t="s">
        <v>1687</v>
      </c>
      <c r="P37" s="1" t="s">
        <v>147</v>
      </c>
      <c r="Q37" s="1" t="s">
        <v>1688</v>
      </c>
      <c r="R37" s="1">
        <v>1</v>
      </c>
      <c r="S37" s="1" t="s">
        <v>17</v>
      </c>
      <c r="T37" s="1">
        <v>23.42</v>
      </c>
      <c r="X3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23.42</v>
      </c>
      <c r="Y37" s="2">
        <v>51.2</v>
      </c>
      <c r="Z37" s="1" t="str">
        <f>IF(OR(SKF_Div_Material[[#This Row],[Netto]]&lt;&gt;"",SKF_Div_Material[[#This Row],[Faktor]]&lt;&gt;""),"",IF(SKF_Div_Material[[#This Row],[Rabatt]]&lt;&gt;"",SKF_Div_Material[[#This Row],[Brutto]],""))</f>
        <v/>
      </c>
      <c r="AC37" s="1">
        <v>84</v>
      </c>
      <c r="AD3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27.88</v>
      </c>
      <c r="AE37" s="17">
        <f>IFERROR(1-SKF_Div_Material[[#This Row],[Netto
End EK]]/SKF_Div_Material[[#This Row],[VK Preis]],"")</f>
        <v>0.15997130559540884</v>
      </c>
      <c r="AH37" s="1">
        <v>0</v>
      </c>
    </row>
    <row r="38" spans="1:34" x14ac:dyDescent="0.25">
      <c r="A38" s="11" t="s">
        <v>148</v>
      </c>
      <c r="B38" s="11" t="s">
        <v>149</v>
      </c>
      <c r="C38" s="1">
        <v>13316630</v>
      </c>
      <c r="E38" s="1">
        <v>30</v>
      </c>
      <c r="F38" s="11" t="s">
        <v>150</v>
      </c>
      <c r="G38" s="11" t="s">
        <v>82</v>
      </c>
      <c r="H38" s="1" t="s">
        <v>151</v>
      </c>
      <c r="I38" s="1" t="s">
        <v>16</v>
      </c>
      <c r="J38" s="1">
        <v>1</v>
      </c>
      <c r="K38" s="11" t="s">
        <v>17</v>
      </c>
      <c r="L38" s="26">
        <v>120120234</v>
      </c>
      <c r="M38" s="1" t="s">
        <v>1629</v>
      </c>
      <c r="N38" s="1" t="s">
        <v>1689</v>
      </c>
      <c r="O38" s="1" t="s">
        <v>1690</v>
      </c>
      <c r="P38" s="1" t="s">
        <v>151</v>
      </c>
      <c r="Q38" s="1" t="s">
        <v>1691</v>
      </c>
      <c r="R38" s="1">
        <v>1</v>
      </c>
      <c r="S38" s="1" t="s">
        <v>17</v>
      </c>
      <c r="T38" s="1">
        <v>5.2</v>
      </c>
      <c r="X3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5.2</v>
      </c>
      <c r="Y38" s="2">
        <v>11.37</v>
      </c>
      <c r="Z38" s="1" t="str">
        <f>IF(OR(SKF_Div_Material[[#This Row],[Netto]]&lt;&gt;"",SKF_Div_Material[[#This Row],[Faktor]]&lt;&gt;""),"",IF(SKF_Div_Material[[#This Row],[Rabatt]]&lt;&gt;"",SKF_Div_Material[[#This Row],[Brutto]],""))</f>
        <v/>
      </c>
      <c r="AC38" s="1">
        <v>84</v>
      </c>
      <c r="AD3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6.19</v>
      </c>
      <c r="AE38" s="17">
        <f>IFERROR(1-SKF_Div_Material[[#This Row],[Netto
End EK]]/SKF_Div_Material[[#This Row],[VK Preis]],"")</f>
        <v>0.15993537964458804</v>
      </c>
      <c r="AH38" s="1">
        <v>0</v>
      </c>
    </row>
    <row r="39" spans="1:34" x14ac:dyDescent="0.25">
      <c r="A39" s="11" t="s">
        <v>152</v>
      </c>
      <c r="B39" s="11" t="s">
        <v>153</v>
      </c>
      <c r="C39" s="1">
        <v>13316632</v>
      </c>
      <c r="D39" s="1">
        <v>6</v>
      </c>
      <c r="E39" s="1">
        <v>5</v>
      </c>
      <c r="F39" s="11" t="s">
        <v>154</v>
      </c>
      <c r="G39" s="11" t="s">
        <v>82</v>
      </c>
      <c r="H39" s="1" t="s">
        <v>155</v>
      </c>
      <c r="I39" s="1" t="s">
        <v>16</v>
      </c>
      <c r="J39" s="1">
        <v>1</v>
      </c>
      <c r="K39" s="11" t="s">
        <v>17</v>
      </c>
      <c r="L39" s="26">
        <v>120120242</v>
      </c>
      <c r="M39" s="1" t="s">
        <v>1629</v>
      </c>
      <c r="N39" s="1" t="s">
        <v>1692</v>
      </c>
      <c r="O39" s="1" t="s">
        <v>1693</v>
      </c>
      <c r="P39" s="1" t="s">
        <v>155</v>
      </c>
      <c r="Q39" s="1" t="s">
        <v>1691</v>
      </c>
      <c r="R39" s="1">
        <v>1</v>
      </c>
      <c r="S39" s="1" t="s">
        <v>17</v>
      </c>
      <c r="T39" s="1">
        <v>12.33</v>
      </c>
      <c r="X3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12.33</v>
      </c>
      <c r="Y39" s="2">
        <v>26.96</v>
      </c>
      <c r="Z39" s="1" t="str">
        <f>IF(OR(SKF_Div_Material[[#This Row],[Netto]]&lt;&gt;"",SKF_Div_Material[[#This Row],[Faktor]]&lt;&gt;""),"",IF(SKF_Div_Material[[#This Row],[Rabatt]]&lt;&gt;"",SKF_Div_Material[[#This Row],[Brutto]],""))</f>
        <v/>
      </c>
      <c r="AC39" s="1">
        <v>84</v>
      </c>
      <c r="AD3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14.68</v>
      </c>
      <c r="AE39" s="17">
        <f>IFERROR(1-SKF_Div_Material[[#This Row],[Netto
End EK]]/SKF_Div_Material[[#This Row],[VK Preis]],"")</f>
        <v>0.16008174386920981</v>
      </c>
      <c r="AH39" s="1">
        <v>0</v>
      </c>
    </row>
    <row r="40" spans="1:34" x14ac:dyDescent="0.25">
      <c r="A40" s="11" t="s">
        <v>156</v>
      </c>
      <c r="B40" s="11" t="s">
        <v>157</v>
      </c>
      <c r="C40" s="1">
        <v>13316631</v>
      </c>
      <c r="D40" s="1">
        <v>12</v>
      </c>
      <c r="E40" s="1">
        <v>12</v>
      </c>
      <c r="F40" s="11" t="s">
        <v>158</v>
      </c>
      <c r="G40" s="11" t="s">
        <v>82</v>
      </c>
      <c r="H40" s="1" t="s">
        <v>159</v>
      </c>
      <c r="I40" s="1" t="s">
        <v>16</v>
      </c>
      <c r="J40" s="1">
        <v>1</v>
      </c>
      <c r="K40" s="11" t="s">
        <v>17</v>
      </c>
      <c r="L40" s="26">
        <v>120120250</v>
      </c>
      <c r="M40" s="1" t="s">
        <v>1629</v>
      </c>
      <c r="N40" s="1" t="s">
        <v>1694</v>
      </c>
      <c r="O40" s="1" t="s">
        <v>1695</v>
      </c>
      <c r="P40" s="1" t="s">
        <v>159</v>
      </c>
      <c r="Q40" s="1" t="s">
        <v>1691</v>
      </c>
      <c r="R40" s="1">
        <v>1</v>
      </c>
      <c r="S40" s="1" t="s">
        <v>17</v>
      </c>
      <c r="T40" s="1">
        <v>12.33</v>
      </c>
      <c r="X4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12.33</v>
      </c>
      <c r="Y40" s="2">
        <v>26.96</v>
      </c>
      <c r="Z40" s="1" t="str">
        <f>IF(OR(SKF_Div_Material[[#This Row],[Netto]]&lt;&gt;"",SKF_Div_Material[[#This Row],[Faktor]]&lt;&gt;""),"",IF(SKF_Div_Material[[#This Row],[Rabatt]]&lt;&gt;"",SKF_Div_Material[[#This Row],[Brutto]],""))</f>
        <v/>
      </c>
      <c r="AC40" s="1">
        <v>84</v>
      </c>
      <c r="AD4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14.68</v>
      </c>
      <c r="AE40" s="17">
        <f>IFERROR(1-SKF_Div_Material[[#This Row],[Netto
End EK]]/SKF_Div_Material[[#This Row],[VK Preis]],"")</f>
        <v>0.16008174386920981</v>
      </c>
      <c r="AH40" s="1">
        <v>0</v>
      </c>
    </row>
    <row r="41" spans="1:34" x14ac:dyDescent="0.25">
      <c r="A41" s="11" t="s">
        <v>160</v>
      </c>
      <c r="B41" s="11" t="s">
        <v>161</v>
      </c>
      <c r="C41" s="1">
        <v>13309861</v>
      </c>
      <c r="D41" s="1">
        <v>8</v>
      </c>
      <c r="E41" s="1">
        <v>16</v>
      </c>
      <c r="F41" s="11" t="s">
        <v>162</v>
      </c>
      <c r="G41" s="11" t="s">
        <v>82</v>
      </c>
      <c r="H41" s="1" t="s">
        <v>163</v>
      </c>
      <c r="I41" s="1" t="s">
        <v>16</v>
      </c>
      <c r="J41" s="1">
        <v>1</v>
      </c>
      <c r="K41" s="11" t="s">
        <v>17</v>
      </c>
      <c r="L41" s="26">
        <v>120120293</v>
      </c>
      <c r="M41" s="1" t="s">
        <v>1629</v>
      </c>
      <c r="N41" s="1" t="s">
        <v>1696</v>
      </c>
      <c r="O41" s="1" t="s">
        <v>1697</v>
      </c>
      <c r="P41" s="1" t="s">
        <v>163</v>
      </c>
      <c r="Q41" s="1" t="s">
        <v>1691</v>
      </c>
      <c r="R41" s="1">
        <v>1</v>
      </c>
      <c r="S41" s="1" t="s">
        <v>17</v>
      </c>
      <c r="T41" s="1">
        <v>6.28</v>
      </c>
      <c r="X4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6.28</v>
      </c>
      <c r="Y41" s="2">
        <v>13.72</v>
      </c>
      <c r="Z41" s="1" t="str">
        <f>IF(OR(SKF_Div_Material[[#This Row],[Netto]]&lt;&gt;"",SKF_Div_Material[[#This Row],[Faktor]]&lt;&gt;""),"",IF(SKF_Div_Material[[#This Row],[Rabatt]]&lt;&gt;"",SKF_Div_Material[[#This Row],[Brutto]],""))</f>
        <v/>
      </c>
      <c r="AC41" s="1">
        <v>84</v>
      </c>
      <c r="AD4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7.48</v>
      </c>
      <c r="AE41" s="17">
        <f>IFERROR(1-SKF_Div_Material[[#This Row],[Netto
End EK]]/SKF_Div_Material[[#This Row],[VK Preis]],"")</f>
        <v>0.16042780748663099</v>
      </c>
      <c r="AH41" s="1">
        <v>0</v>
      </c>
    </row>
    <row r="42" spans="1:34" x14ac:dyDescent="0.25">
      <c r="A42" s="11" t="s">
        <v>164</v>
      </c>
      <c r="B42" s="11" t="s">
        <v>165</v>
      </c>
      <c r="C42" s="1">
        <v>10031301</v>
      </c>
      <c r="F42" s="11" t="s">
        <v>166</v>
      </c>
      <c r="G42" s="11" t="s">
        <v>82</v>
      </c>
      <c r="H42" s="1" t="s">
        <v>167</v>
      </c>
      <c r="I42" s="1" t="s">
        <v>16</v>
      </c>
      <c r="J42" s="1">
        <v>1</v>
      </c>
      <c r="K42" s="11" t="s">
        <v>17</v>
      </c>
      <c r="L42" s="26">
        <v>120120333</v>
      </c>
      <c r="M42" s="1" t="s">
        <v>1629</v>
      </c>
      <c r="N42" s="1" t="s">
        <v>1698</v>
      </c>
      <c r="O42" s="1" t="s">
        <v>1699</v>
      </c>
      <c r="P42" s="1" t="s">
        <v>167</v>
      </c>
      <c r="Q42" s="1" t="s">
        <v>1700</v>
      </c>
      <c r="R42" s="1">
        <v>1</v>
      </c>
      <c r="S42" s="1" t="s">
        <v>17</v>
      </c>
      <c r="T42" s="1">
        <v>75.760000000000005</v>
      </c>
      <c r="X4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75.760000000000005</v>
      </c>
      <c r="Y42" s="2">
        <v>145</v>
      </c>
      <c r="Z42" s="1" t="str">
        <f>IF(OR(SKF_Div_Material[[#This Row],[Netto]]&lt;&gt;"",SKF_Div_Material[[#This Row],[Faktor]]&lt;&gt;""),"",IF(SKF_Div_Material[[#This Row],[Rabatt]]&lt;&gt;"",SKF_Div_Material[[#This Row],[Brutto]],""))</f>
        <v/>
      </c>
      <c r="AC42" s="1">
        <v>84</v>
      </c>
      <c r="AD4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90.19</v>
      </c>
      <c r="AE42" s="17">
        <f>IFERROR(1-SKF_Div_Material[[#This Row],[Netto
End EK]]/SKF_Div_Material[[#This Row],[VK Preis]],"")</f>
        <v>0.15999556491850531</v>
      </c>
      <c r="AH42" s="1">
        <v>0</v>
      </c>
    </row>
    <row r="43" spans="1:34" x14ac:dyDescent="0.25">
      <c r="A43" s="11" t="s">
        <v>168</v>
      </c>
      <c r="B43" s="11" t="s">
        <v>169</v>
      </c>
      <c r="C43" s="1">
        <v>10027088</v>
      </c>
      <c r="E43" s="1">
        <v>5</v>
      </c>
      <c r="F43" s="11" t="s">
        <v>170</v>
      </c>
      <c r="G43" s="11" t="s">
        <v>82</v>
      </c>
      <c r="H43" s="1" t="s">
        <v>171</v>
      </c>
      <c r="I43" s="1" t="s">
        <v>16</v>
      </c>
      <c r="J43" s="1">
        <v>1</v>
      </c>
      <c r="K43" s="11" t="s">
        <v>17</v>
      </c>
      <c r="L43" s="26">
        <v>120042998</v>
      </c>
      <c r="M43" s="1" t="s">
        <v>1629</v>
      </c>
      <c r="N43" s="1" t="s">
        <v>1701</v>
      </c>
      <c r="O43" s="1" t="s">
        <v>1702</v>
      </c>
      <c r="P43" s="1" t="s">
        <v>171</v>
      </c>
      <c r="Q43" s="1" t="s">
        <v>1700</v>
      </c>
      <c r="R43" s="1">
        <v>1</v>
      </c>
      <c r="S43" s="1" t="s">
        <v>17</v>
      </c>
      <c r="T43" s="1">
        <v>60.61</v>
      </c>
      <c r="X4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60.61</v>
      </c>
      <c r="Y43" s="2">
        <v>116</v>
      </c>
      <c r="Z43" s="1" t="str">
        <f>IF(OR(SKF_Div_Material[[#This Row],[Netto]]&lt;&gt;"",SKF_Div_Material[[#This Row],[Faktor]]&lt;&gt;""),"",IF(SKF_Div_Material[[#This Row],[Rabatt]]&lt;&gt;"",SKF_Div_Material[[#This Row],[Brutto]],""))</f>
        <v/>
      </c>
      <c r="AC43" s="1">
        <v>84</v>
      </c>
      <c r="AD4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72.150000000000006</v>
      </c>
      <c r="AE43" s="17">
        <f>IFERROR(1-SKF_Div_Material[[#This Row],[Netto
End EK]]/SKF_Div_Material[[#This Row],[VK Preis]],"")</f>
        <v>0.15994455994456003</v>
      </c>
      <c r="AH43" s="1">
        <v>0</v>
      </c>
    </row>
    <row r="44" spans="1:34" x14ac:dyDescent="0.25">
      <c r="A44" s="11" t="s">
        <v>172</v>
      </c>
      <c r="B44" s="11" t="s">
        <v>173</v>
      </c>
      <c r="C44" s="1">
        <v>10027091</v>
      </c>
      <c r="E44" s="1">
        <v>5</v>
      </c>
      <c r="F44" s="11" t="s">
        <v>174</v>
      </c>
      <c r="G44" s="11" t="s">
        <v>82</v>
      </c>
      <c r="H44" s="1" t="s">
        <v>175</v>
      </c>
      <c r="I44" s="1" t="s">
        <v>16</v>
      </c>
      <c r="J44" s="1">
        <v>1</v>
      </c>
      <c r="K44" s="11" t="s">
        <v>17</v>
      </c>
      <c r="L44" s="26">
        <v>120064431</v>
      </c>
      <c r="M44" s="1" t="s">
        <v>1629</v>
      </c>
      <c r="N44" s="1" t="s">
        <v>1703</v>
      </c>
      <c r="O44" s="1" t="s">
        <v>1704</v>
      </c>
      <c r="P44" s="1" t="s">
        <v>175</v>
      </c>
      <c r="Q44" s="1" t="s">
        <v>1700</v>
      </c>
      <c r="R44" s="1">
        <v>1</v>
      </c>
      <c r="S44" s="1" t="s">
        <v>17</v>
      </c>
      <c r="T44" s="1">
        <v>40.44</v>
      </c>
      <c r="X4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40.44</v>
      </c>
      <c r="Y44" s="2">
        <v>77.400000000000006</v>
      </c>
      <c r="Z44" s="1" t="str">
        <f>IF(OR(SKF_Div_Material[[#This Row],[Netto]]&lt;&gt;"",SKF_Div_Material[[#This Row],[Faktor]]&lt;&gt;""),"",IF(SKF_Div_Material[[#This Row],[Rabatt]]&lt;&gt;"",SKF_Div_Material[[#This Row],[Brutto]],""))</f>
        <v/>
      </c>
      <c r="AC44" s="1">
        <v>84</v>
      </c>
      <c r="AD4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48.14</v>
      </c>
      <c r="AE44" s="17">
        <f>IFERROR(1-SKF_Div_Material[[#This Row],[Netto
End EK]]/SKF_Div_Material[[#This Row],[VK Preis]],"")</f>
        <v>0.15995014540922314</v>
      </c>
      <c r="AH44" s="1">
        <v>0</v>
      </c>
    </row>
    <row r="45" spans="1:34" x14ac:dyDescent="0.25">
      <c r="A45" s="11" t="s">
        <v>176</v>
      </c>
      <c r="B45" s="11" t="s">
        <v>177</v>
      </c>
      <c r="C45" s="1">
        <v>10008698</v>
      </c>
      <c r="F45" s="11" t="s">
        <v>178</v>
      </c>
      <c r="G45" s="11" t="s">
        <v>82</v>
      </c>
      <c r="H45" s="1" t="s">
        <v>179</v>
      </c>
      <c r="I45" s="1" t="s">
        <v>16</v>
      </c>
      <c r="J45" s="1">
        <v>1</v>
      </c>
      <c r="K45" s="11" t="s">
        <v>17</v>
      </c>
      <c r="L45" s="26">
        <v>120147217</v>
      </c>
      <c r="M45" s="1" t="s">
        <v>1629</v>
      </c>
      <c r="N45" s="1" t="s">
        <v>1705</v>
      </c>
      <c r="O45" s="1" t="s">
        <v>1706</v>
      </c>
      <c r="P45" s="1" t="s">
        <v>179</v>
      </c>
      <c r="Q45" s="1" t="s">
        <v>1707</v>
      </c>
      <c r="R45" s="1">
        <v>1</v>
      </c>
      <c r="S45" s="1" t="s">
        <v>17</v>
      </c>
      <c r="T45" s="1">
        <v>74.62</v>
      </c>
      <c r="X4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74.62</v>
      </c>
      <c r="Y45" s="2">
        <v>143.5</v>
      </c>
      <c r="Z45" s="1" t="str">
        <f>IF(OR(SKF_Div_Material[[#This Row],[Netto]]&lt;&gt;"",SKF_Div_Material[[#This Row],[Faktor]]&lt;&gt;""),"",IF(SKF_Div_Material[[#This Row],[Rabatt]]&lt;&gt;"",SKF_Div_Material[[#This Row],[Brutto]],""))</f>
        <v/>
      </c>
      <c r="AC45" s="1">
        <v>84</v>
      </c>
      <c r="AD4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88.83</v>
      </c>
      <c r="AE45" s="17">
        <f>IFERROR(1-SKF_Div_Material[[#This Row],[Netto
End EK]]/SKF_Div_Material[[#This Row],[VK Preis]],"")</f>
        <v>0.15996847911741519</v>
      </c>
      <c r="AH45" s="1">
        <v>0</v>
      </c>
    </row>
    <row r="46" spans="1:34" x14ac:dyDescent="0.25">
      <c r="A46" s="11" t="s">
        <v>180</v>
      </c>
      <c r="B46" s="11" t="s">
        <v>181</v>
      </c>
      <c r="C46" s="1">
        <v>10031298</v>
      </c>
      <c r="E46" s="1">
        <v>4</v>
      </c>
      <c r="F46" s="11" t="s">
        <v>182</v>
      </c>
      <c r="G46" s="11" t="s">
        <v>82</v>
      </c>
      <c r="H46" s="1" t="s">
        <v>183</v>
      </c>
      <c r="I46" s="1" t="s">
        <v>16</v>
      </c>
      <c r="J46" s="1">
        <v>1</v>
      </c>
      <c r="K46" s="11" t="s">
        <v>17</v>
      </c>
      <c r="L46" s="26">
        <v>120316816</v>
      </c>
      <c r="M46" s="1" t="s">
        <v>1629</v>
      </c>
      <c r="N46" s="1" t="s">
        <v>1708</v>
      </c>
      <c r="O46" s="1" t="s">
        <v>1709</v>
      </c>
      <c r="P46" s="1" t="s">
        <v>183</v>
      </c>
      <c r="Q46" s="1" t="s">
        <v>1707</v>
      </c>
      <c r="R46" s="1">
        <v>1</v>
      </c>
      <c r="S46" s="1" t="s">
        <v>17</v>
      </c>
      <c r="T46" s="1">
        <v>80.34</v>
      </c>
      <c r="X4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80.34</v>
      </c>
      <c r="Y46" s="2">
        <v>154.5</v>
      </c>
      <c r="Z46" s="1" t="str">
        <f>IF(OR(SKF_Div_Material[[#This Row],[Netto]]&lt;&gt;"",SKF_Div_Material[[#This Row],[Faktor]]&lt;&gt;""),"",IF(SKF_Div_Material[[#This Row],[Rabatt]]&lt;&gt;"",SKF_Div_Material[[#This Row],[Brutto]],""))</f>
        <v/>
      </c>
      <c r="AC46" s="1">
        <v>84</v>
      </c>
      <c r="AD4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95.64</v>
      </c>
      <c r="AE46" s="17">
        <f>IFERROR(1-SKF_Div_Material[[#This Row],[Netto
End EK]]/SKF_Div_Material[[#This Row],[VK Preis]],"")</f>
        <v>0.15997490589711416</v>
      </c>
      <c r="AH46" s="1">
        <v>0</v>
      </c>
    </row>
    <row r="47" spans="1:34" x14ac:dyDescent="0.25">
      <c r="A47" s="11" t="s">
        <v>188</v>
      </c>
      <c r="B47" s="11" t="s">
        <v>189</v>
      </c>
      <c r="C47" s="1">
        <v>10027567</v>
      </c>
      <c r="F47" s="11" t="s">
        <v>190</v>
      </c>
      <c r="G47" s="11" t="s">
        <v>187</v>
      </c>
      <c r="H47" s="1">
        <v>117925</v>
      </c>
      <c r="I47" s="1" t="s">
        <v>16</v>
      </c>
      <c r="J47" s="1">
        <v>1</v>
      </c>
      <c r="K47" s="11" t="s">
        <v>17</v>
      </c>
      <c r="L47" s="26">
        <v>120101023</v>
      </c>
      <c r="M47" s="1" t="s">
        <v>187</v>
      </c>
      <c r="N47" s="1" t="s">
        <v>1713</v>
      </c>
      <c r="O47" s="1" t="s">
        <v>1714</v>
      </c>
      <c r="P47" s="1" t="s">
        <v>1714</v>
      </c>
      <c r="Q47" s="1" t="s">
        <v>1712</v>
      </c>
      <c r="R47" s="1">
        <v>1</v>
      </c>
      <c r="S47" s="1" t="s">
        <v>17</v>
      </c>
      <c r="T47" s="1">
        <v>6.87</v>
      </c>
      <c r="X4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6.87</v>
      </c>
      <c r="Y47" s="2">
        <v>10.57</v>
      </c>
      <c r="Z47" s="1" t="str">
        <f>IF(OR(SKF_Div_Material[[#This Row],[Netto]]&lt;&gt;"",SKF_Div_Material[[#This Row],[Faktor]]&lt;&gt;""),"",IF(SKF_Div_Material[[#This Row],[Rabatt]]&lt;&gt;"",SKF_Div_Material[[#This Row],[Brutto]],""))</f>
        <v/>
      </c>
      <c r="AC47" s="1">
        <v>82</v>
      </c>
      <c r="AD4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8.3800000000000008</v>
      </c>
      <c r="AE47" s="17">
        <f>IFERROR(1-SKF_Div_Material[[#This Row],[Netto
End EK]]/SKF_Div_Material[[#This Row],[VK Preis]],"")</f>
        <v>0.18019093078758952</v>
      </c>
      <c r="AH47" s="1">
        <v>0</v>
      </c>
    </row>
    <row r="48" spans="1:34" x14ac:dyDescent="0.25">
      <c r="A48" s="11" t="s">
        <v>184</v>
      </c>
      <c r="B48" s="11" t="s">
        <v>185</v>
      </c>
      <c r="C48" s="1">
        <v>10019272</v>
      </c>
      <c r="F48" s="11" t="s">
        <v>186</v>
      </c>
      <c r="G48" s="11" t="s">
        <v>187</v>
      </c>
      <c r="H48" s="1">
        <v>150156</v>
      </c>
      <c r="I48" s="1" t="s">
        <v>16</v>
      </c>
      <c r="J48" s="1">
        <v>1</v>
      </c>
      <c r="K48" s="11" t="s">
        <v>17</v>
      </c>
      <c r="L48" s="26">
        <v>120275657</v>
      </c>
      <c r="M48" s="1" t="s">
        <v>187</v>
      </c>
      <c r="N48" s="1" t="s">
        <v>1710</v>
      </c>
      <c r="O48" s="1" t="s">
        <v>1711</v>
      </c>
      <c r="P48" s="1" t="s">
        <v>1711</v>
      </c>
      <c r="Q48" s="1" t="s">
        <v>1712</v>
      </c>
      <c r="R48" s="1">
        <v>1</v>
      </c>
      <c r="S48" s="1" t="s">
        <v>17</v>
      </c>
      <c r="T48" s="1">
        <v>29.1</v>
      </c>
      <c r="X4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29.1</v>
      </c>
      <c r="Y48" s="2">
        <v>44.77</v>
      </c>
      <c r="Z48" s="1" t="str">
        <f>IF(OR(SKF_Div_Material[[#This Row],[Netto]]&lt;&gt;"",SKF_Div_Material[[#This Row],[Faktor]]&lt;&gt;""),"",IF(SKF_Div_Material[[#This Row],[Rabatt]]&lt;&gt;"",SKF_Div_Material[[#This Row],[Brutto]],""))</f>
        <v/>
      </c>
      <c r="AC48" s="1">
        <v>82</v>
      </c>
      <c r="AD4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35.49</v>
      </c>
      <c r="AE48" s="17">
        <f>IFERROR(1-SKF_Div_Material[[#This Row],[Netto
End EK]]/SKF_Div_Material[[#This Row],[VK Preis]],"")</f>
        <v>0.18005071851225696</v>
      </c>
      <c r="AH48" s="1">
        <v>0</v>
      </c>
    </row>
    <row r="49" spans="1:34" x14ac:dyDescent="0.25">
      <c r="A49" s="11" t="s">
        <v>191</v>
      </c>
      <c r="B49" s="11"/>
      <c r="C49" s="1">
        <v>13306813</v>
      </c>
      <c r="F49" s="11" t="s">
        <v>191</v>
      </c>
      <c r="G49" s="11" t="s">
        <v>192</v>
      </c>
      <c r="H49" s="1" t="s">
        <v>193</v>
      </c>
      <c r="I49" s="1" t="s">
        <v>194</v>
      </c>
      <c r="J49" s="1">
        <v>1</v>
      </c>
      <c r="K49" s="11" t="s">
        <v>17</v>
      </c>
      <c r="L49" s="26">
        <v>0</v>
      </c>
      <c r="M49" s="1" t="s">
        <v>192</v>
      </c>
      <c r="T49" s="1" t="s">
        <v>1639</v>
      </c>
      <c r="X49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49" s="2" t="s">
        <v>1639</v>
      </c>
      <c r="Z49" s="1" t="str">
        <f>IF(OR(SKF_Div_Material[[#This Row],[Netto]]&lt;&gt;"",SKF_Div_Material[[#This Row],[Faktor]]&lt;&gt;""),"",IF(SKF_Div_Material[[#This Row],[Rabatt]]&lt;&gt;"",SKF_Div_Material[[#This Row],[Brutto]],""))</f>
        <v/>
      </c>
      <c r="AA49" s="14"/>
      <c r="AD49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49" s="14" t="str">
        <f>IFERROR(1-SKF_Div_Material[[#This Row],[Netto
End EK]]/SKF_Div_Material[[#This Row],[VK Preis]],"")</f>
        <v/>
      </c>
      <c r="AG49" s="1" t="s">
        <v>2695</v>
      </c>
      <c r="AH49" s="1" t="s">
        <v>1639</v>
      </c>
    </row>
    <row r="50" spans="1:34" x14ac:dyDescent="0.25">
      <c r="A50" s="11" t="s">
        <v>195</v>
      </c>
      <c r="B50" s="11"/>
      <c r="C50" s="1">
        <v>13306816</v>
      </c>
      <c r="F50" s="11" t="s">
        <v>195</v>
      </c>
      <c r="G50" s="11" t="s">
        <v>192</v>
      </c>
      <c r="H50" s="1" t="s">
        <v>196</v>
      </c>
      <c r="I50" s="1" t="s">
        <v>197</v>
      </c>
      <c r="J50" s="1">
        <v>1</v>
      </c>
      <c r="K50" s="11" t="s">
        <v>17</v>
      </c>
      <c r="L50" s="26">
        <v>0</v>
      </c>
      <c r="M50" s="1" t="s">
        <v>192</v>
      </c>
      <c r="T50" s="1" t="s">
        <v>1639</v>
      </c>
      <c r="X50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50" s="2" t="s">
        <v>1639</v>
      </c>
      <c r="Z50" s="1" t="str">
        <f>IF(OR(SKF_Div_Material[[#This Row],[Netto]]&lt;&gt;"",SKF_Div_Material[[#This Row],[Faktor]]&lt;&gt;""),"",IF(SKF_Div_Material[[#This Row],[Rabatt]]&lt;&gt;"",SKF_Div_Material[[#This Row],[Brutto]],""))</f>
        <v/>
      </c>
      <c r="AA50" s="14"/>
      <c r="AD50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50" s="14" t="str">
        <f>IFERROR(1-SKF_Div_Material[[#This Row],[Netto
End EK]]/SKF_Div_Material[[#This Row],[VK Preis]],"")</f>
        <v/>
      </c>
      <c r="AG50" s="1" t="s">
        <v>2695</v>
      </c>
      <c r="AH50" s="1" t="s">
        <v>1639</v>
      </c>
    </row>
    <row r="51" spans="1:34" x14ac:dyDescent="0.25">
      <c r="A51" s="11" t="s">
        <v>198</v>
      </c>
      <c r="B51" s="11" t="s">
        <v>199</v>
      </c>
      <c r="C51" s="1">
        <v>13316341</v>
      </c>
      <c r="F51" s="11" t="s">
        <v>200</v>
      </c>
      <c r="G51" s="11" t="s">
        <v>201</v>
      </c>
      <c r="H51" s="1" t="s">
        <v>202</v>
      </c>
      <c r="I51" s="1" t="s">
        <v>16</v>
      </c>
      <c r="J51" s="1">
        <v>1</v>
      </c>
      <c r="K51" s="11" t="s">
        <v>17</v>
      </c>
      <c r="L51" s="26">
        <v>120060506</v>
      </c>
      <c r="M51" s="1" t="s">
        <v>201</v>
      </c>
      <c r="N51" s="18" t="s">
        <v>2793</v>
      </c>
      <c r="P51" s="18" t="s">
        <v>202</v>
      </c>
      <c r="R51" s="1">
        <v>1</v>
      </c>
      <c r="S51" s="1" t="s">
        <v>17</v>
      </c>
      <c r="T51" s="1" t="s">
        <v>1639</v>
      </c>
      <c r="U51" s="2">
        <v>4.96</v>
      </c>
      <c r="X5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4.96</v>
      </c>
      <c r="Y51" s="2" t="s">
        <v>1639</v>
      </c>
      <c r="Z51" s="1" t="str">
        <f>IF(OR(SKF_Div_Material[[#This Row],[Netto]]&lt;&gt;"",SKF_Div_Material[[#This Row],[Faktor]]&lt;&gt;""),"",IF(SKF_Div_Material[[#This Row],[Rabatt]]&lt;&gt;"",SKF_Div_Material[[#This Row],[Brutto]],""))</f>
        <v/>
      </c>
      <c r="AA51" s="14"/>
      <c r="AC51" s="1">
        <v>80</v>
      </c>
      <c r="AD5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6.2</v>
      </c>
      <c r="AE51" s="14">
        <f>IFERROR(1-SKF_Div_Material[[#This Row],[Netto
End EK]]/SKF_Div_Material[[#This Row],[VK Preis]],"")</f>
        <v>0.20000000000000007</v>
      </c>
      <c r="AH51" s="1" t="s">
        <v>1639</v>
      </c>
    </row>
    <row r="52" spans="1:34" x14ac:dyDescent="0.25">
      <c r="A52" s="11" t="s">
        <v>203</v>
      </c>
      <c r="B52" s="11" t="s">
        <v>204</v>
      </c>
      <c r="C52" s="1">
        <v>13316345</v>
      </c>
      <c r="F52" s="11" t="s">
        <v>205</v>
      </c>
      <c r="G52" s="11" t="s">
        <v>201</v>
      </c>
      <c r="H52" s="1" t="s">
        <v>206</v>
      </c>
      <c r="I52" s="1" t="s">
        <v>16</v>
      </c>
      <c r="J52" s="1">
        <v>1</v>
      </c>
      <c r="K52" s="11" t="s">
        <v>17</v>
      </c>
      <c r="L52" s="26">
        <v>120060513</v>
      </c>
      <c r="M52" s="1" t="s">
        <v>201</v>
      </c>
      <c r="N52" s="18" t="s">
        <v>2794</v>
      </c>
      <c r="P52" s="18" t="s">
        <v>206</v>
      </c>
      <c r="R52" s="1">
        <v>1</v>
      </c>
      <c r="S52" s="1" t="s">
        <v>17</v>
      </c>
      <c r="T52" s="1" t="s">
        <v>1639</v>
      </c>
      <c r="U52" s="2">
        <v>4.72</v>
      </c>
      <c r="X5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4.72</v>
      </c>
      <c r="Y52" s="2" t="s">
        <v>1639</v>
      </c>
      <c r="Z52" s="1" t="str">
        <f>IF(OR(SKF_Div_Material[[#This Row],[Netto]]&lt;&gt;"",SKF_Div_Material[[#This Row],[Faktor]]&lt;&gt;""),"",IF(SKF_Div_Material[[#This Row],[Rabatt]]&lt;&gt;"",SKF_Div_Material[[#This Row],[Brutto]],""))</f>
        <v/>
      </c>
      <c r="AA52" s="14"/>
      <c r="AC52" s="1">
        <v>80</v>
      </c>
      <c r="AD5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5.9</v>
      </c>
      <c r="AE52" s="14">
        <f>IFERROR(1-SKF_Div_Material[[#This Row],[Netto
End EK]]/SKF_Div_Material[[#This Row],[VK Preis]],"")</f>
        <v>0.20000000000000007</v>
      </c>
      <c r="AH52" s="1" t="s">
        <v>1639</v>
      </c>
    </row>
    <row r="53" spans="1:34" x14ac:dyDescent="0.25">
      <c r="A53" s="11" t="s">
        <v>207</v>
      </c>
      <c r="B53" s="11" t="s">
        <v>208</v>
      </c>
      <c r="C53" s="1">
        <v>13316346</v>
      </c>
      <c r="F53" s="11" t="s">
        <v>209</v>
      </c>
      <c r="G53" s="11" t="s">
        <v>201</v>
      </c>
      <c r="H53" s="1" t="s">
        <v>210</v>
      </c>
      <c r="I53" s="1" t="s">
        <v>16</v>
      </c>
      <c r="J53" s="1">
        <v>1</v>
      </c>
      <c r="K53" s="11" t="s">
        <v>17</v>
      </c>
      <c r="L53" s="26">
        <v>120060471</v>
      </c>
      <c r="M53" s="1" t="s">
        <v>201</v>
      </c>
      <c r="N53" s="18" t="s">
        <v>2795</v>
      </c>
      <c r="P53" s="18" t="s">
        <v>210</v>
      </c>
      <c r="R53" s="1">
        <v>1</v>
      </c>
      <c r="S53" s="1" t="s">
        <v>17</v>
      </c>
      <c r="T53" s="1" t="s">
        <v>1639</v>
      </c>
      <c r="U53" s="2">
        <v>5.84</v>
      </c>
      <c r="X5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5.84</v>
      </c>
      <c r="Y53" s="2" t="s">
        <v>1639</v>
      </c>
      <c r="Z53" s="1" t="str">
        <f>IF(OR(SKF_Div_Material[[#This Row],[Netto]]&lt;&gt;"",SKF_Div_Material[[#This Row],[Faktor]]&lt;&gt;""),"",IF(SKF_Div_Material[[#This Row],[Rabatt]]&lt;&gt;"",SKF_Div_Material[[#This Row],[Brutto]],""))</f>
        <v/>
      </c>
      <c r="AA53" s="14"/>
      <c r="AC53" s="1">
        <v>80</v>
      </c>
      <c r="AD5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7.3</v>
      </c>
      <c r="AE53" s="14">
        <f>IFERROR(1-SKF_Div_Material[[#This Row],[Netto
End EK]]/SKF_Div_Material[[#This Row],[VK Preis]],"")</f>
        <v>0.19999999999999996</v>
      </c>
      <c r="AH53" s="1" t="s">
        <v>1639</v>
      </c>
    </row>
    <row r="54" spans="1:34" x14ac:dyDescent="0.25">
      <c r="A54" s="11" t="s">
        <v>211</v>
      </c>
      <c r="B54" s="11" t="s">
        <v>212</v>
      </c>
      <c r="C54" s="1">
        <v>13316347</v>
      </c>
      <c r="F54" s="11" t="s">
        <v>213</v>
      </c>
      <c r="G54" s="11" t="s">
        <v>201</v>
      </c>
      <c r="H54" s="1" t="s">
        <v>214</v>
      </c>
      <c r="I54" s="1" t="s">
        <v>16</v>
      </c>
      <c r="J54" s="1">
        <v>1</v>
      </c>
      <c r="K54" s="11" t="s">
        <v>17</v>
      </c>
      <c r="L54" s="26">
        <v>120060478</v>
      </c>
      <c r="M54" s="1" t="s">
        <v>201</v>
      </c>
      <c r="N54" s="18" t="s">
        <v>2796</v>
      </c>
      <c r="P54" s="18" t="s">
        <v>214</v>
      </c>
      <c r="R54" s="1">
        <v>1</v>
      </c>
      <c r="S54" s="1" t="s">
        <v>17</v>
      </c>
      <c r="T54" s="1" t="s">
        <v>1639</v>
      </c>
      <c r="U54" s="2">
        <v>6.4</v>
      </c>
      <c r="X5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6.4</v>
      </c>
      <c r="Y54" s="2" t="s">
        <v>1639</v>
      </c>
      <c r="Z54" s="1" t="str">
        <f>IF(OR(SKF_Div_Material[[#This Row],[Netto]]&lt;&gt;"",SKF_Div_Material[[#This Row],[Faktor]]&lt;&gt;""),"",IF(SKF_Div_Material[[#This Row],[Rabatt]]&lt;&gt;"",SKF_Div_Material[[#This Row],[Brutto]],""))</f>
        <v/>
      </c>
      <c r="AA54" s="14"/>
      <c r="AC54" s="1">
        <v>80</v>
      </c>
      <c r="AD5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</v>
      </c>
      <c r="AE54" s="14">
        <f>IFERROR(1-SKF_Div_Material[[#This Row],[Netto
End EK]]/SKF_Div_Material[[#This Row],[VK Preis]],"")</f>
        <v>0.19999999999999996</v>
      </c>
      <c r="AH54" s="1" t="s">
        <v>1639</v>
      </c>
    </row>
    <row r="55" spans="1:34" x14ac:dyDescent="0.25">
      <c r="A55" s="11" t="s">
        <v>215</v>
      </c>
      <c r="B55" s="11" t="s">
        <v>216</v>
      </c>
      <c r="C55" s="1">
        <v>10026159</v>
      </c>
      <c r="D55" s="1">
        <v>2</v>
      </c>
      <c r="F55" s="11" t="s">
        <v>217</v>
      </c>
      <c r="G55" s="11" t="s">
        <v>218</v>
      </c>
      <c r="H55" s="1">
        <v>909240</v>
      </c>
      <c r="I55" s="1" t="s">
        <v>16</v>
      </c>
      <c r="J55" s="1">
        <v>1</v>
      </c>
      <c r="K55" s="11" t="s">
        <v>17</v>
      </c>
      <c r="L55" s="26">
        <v>120159511</v>
      </c>
      <c r="M55" s="1" t="s">
        <v>218</v>
      </c>
      <c r="N55" s="1" t="s">
        <v>1715</v>
      </c>
      <c r="O55" s="1" t="s">
        <v>1716</v>
      </c>
      <c r="P55" s="1" t="s">
        <v>1716</v>
      </c>
      <c r="Q55" s="1" t="s">
        <v>1717</v>
      </c>
      <c r="R55" s="1">
        <v>1</v>
      </c>
      <c r="S55" s="1" t="s">
        <v>17</v>
      </c>
      <c r="T55" s="1">
        <v>44.19</v>
      </c>
      <c r="X5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44.19</v>
      </c>
      <c r="Y55" s="2">
        <v>98.2</v>
      </c>
      <c r="Z55" s="1" t="str">
        <f>IF(OR(SKF_Div_Material[[#This Row],[Netto]]&lt;&gt;"",SKF_Div_Material[[#This Row],[Faktor]]&lt;&gt;""),"",IF(SKF_Div_Material[[#This Row],[Rabatt]]&lt;&gt;"",SKF_Div_Material[[#This Row],[Brutto]],""))</f>
        <v/>
      </c>
      <c r="AC55" s="1">
        <v>84</v>
      </c>
      <c r="AD5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52.61</v>
      </c>
      <c r="AE55" s="17">
        <f>IFERROR(1-SKF_Div_Material[[#This Row],[Netto
End EK]]/SKF_Div_Material[[#This Row],[VK Preis]],"")</f>
        <v>0.16004561870366851</v>
      </c>
      <c r="AH55" s="1">
        <v>0</v>
      </c>
    </row>
    <row r="56" spans="1:34" x14ac:dyDescent="0.25">
      <c r="A56" s="11" t="s">
        <v>268</v>
      </c>
      <c r="B56" s="11" t="s">
        <v>269</v>
      </c>
      <c r="C56" s="1">
        <v>10010738</v>
      </c>
      <c r="F56" s="11" t="s">
        <v>270</v>
      </c>
      <c r="G56" s="11" t="s">
        <v>222</v>
      </c>
      <c r="H56" s="1">
        <v>23572</v>
      </c>
      <c r="I56" s="1" t="s">
        <v>271</v>
      </c>
      <c r="J56" s="1">
        <v>100</v>
      </c>
      <c r="K56" s="11" t="s">
        <v>224</v>
      </c>
      <c r="L56" s="26">
        <v>120059696</v>
      </c>
      <c r="M56" s="1" t="s">
        <v>1630</v>
      </c>
      <c r="N56" s="1" t="s">
        <v>1753</v>
      </c>
      <c r="O56" s="1" t="s">
        <v>1754</v>
      </c>
      <c r="P56" s="1" t="s">
        <v>1755</v>
      </c>
      <c r="Q56" s="1" t="s">
        <v>1756</v>
      </c>
      <c r="R56" s="1">
        <v>100</v>
      </c>
      <c r="S56" s="1" t="s">
        <v>224</v>
      </c>
      <c r="T56" s="1">
        <v>42.24</v>
      </c>
      <c r="X5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42.24</v>
      </c>
      <c r="Y56" s="2">
        <v>132</v>
      </c>
      <c r="Z56" s="1" t="str">
        <f>IF(OR(SKF_Div_Material[[#This Row],[Netto]]&lt;&gt;"",SKF_Div_Material[[#This Row],[Faktor]]&lt;&gt;""),"",IF(SKF_Div_Material[[#This Row],[Rabatt]]&lt;&gt;"",SKF_Div_Material[[#This Row],[Brutto]],""))</f>
        <v/>
      </c>
      <c r="AC56" s="1">
        <v>82</v>
      </c>
      <c r="AD5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51.51</v>
      </c>
      <c r="AE56" s="17">
        <f>IFERROR(1-SKF_Div_Material[[#This Row],[Netto
End EK]]/SKF_Div_Material[[#This Row],[VK Preis]],"")</f>
        <v>0.17996505532906226</v>
      </c>
      <c r="AH56" s="1">
        <v>0</v>
      </c>
    </row>
    <row r="57" spans="1:34" x14ac:dyDescent="0.25">
      <c r="A57" s="11" t="s">
        <v>219</v>
      </c>
      <c r="B57" s="11" t="s">
        <v>220</v>
      </c>
      <c r="C57" s="1">
        <v>12303044</v>
      </c>
      <c r="D57" s="1">
        <v>3</v>
      </c>
      <c r="E57" s="1">
        <v>3</v>
      </c>
      <c r="F57" s="11" t="s">
        <v>221</v>
      </c>
      <c r="G57" s="11" t="s">
        <v>222</v>
      </c>
      <c r="H57" s="1">
        <v>35177</v>
      </c>
      <c r="I57" s="1" t="s">
        <v>223</v>
      </c>
      <c r="J57" s="1">
        <v>100</v>
      </c>
      <c r="K57" s="11" t="s">
        <v>224</v>
      </c>
      <c r="L57" s="26">
        <v>120112836</v>
      </c>
      <c r="M57" s="1" t="s">
        <v>1630</v>
      </c>
      <c r="N57" s="1" t="s">
        <v>1718</v>
      </c>
      <c r="O57" s="1" t="s">
        <v>1719</v>
      </c>
      <c r="P57" s="1" t="s">
        <v>1720</v>
      </c>
      <c r="Q57" s="1" t="s">
        <v>1721</v>
      </c>
      <c r="R57" s="1">
        <v>100</v>
      </c>
      <c r="S57" s="1" t="s">
        <v>224</v>
      </c>
      <c r="T57" s="1">
        <v>352</v>
      </c>
      <c r="X5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352</v>
      </c>
      <c r="Y57" s="2">
        <v>1100</v>
      </c>
      <c r="Z57" s="1" t="str">
        <f>IF(OR(SKF_Div_Material[[#This Row],[Netto]]&lt;&gt;"",SKF_Div_Material[[#This Row],[Faktor]]&lt;&gt;""),"",IF(SKF_Div_Material[[#This Row],[Rabatt]]&lt;&gt;"",SKF_Div_Material[[#This Row],[Brutto]],""))</f>
        <v/>
      </c>
      <c r="AC57" s="1">
        <v>82</v>
      </c>
      <c r="AD5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429.27</v>
      </c>
      <c r="AE57" s="17">
        <f>IFERROR(1-SKF_Div_Material[[#This Row],[Netto
End EK]]/SKF_Div_Material[[#This Row],[VK Preis]],"")</f>
        <v>0.18000326135066502</v>
      </c>
      <c r="AH57" s="1">
        <v>0</v>
      </c>
    </row>
    <row r="58" spans="1:34" x14ac:dyDescent="0.25">
      <c r="A58" s="11" t="s">
        <v>225</v>
      </c>
      <c r="B58" s="11" t="s">
        <v>226</v>
      </c>
      <c r="C58" s="1">
        <v>12303045</v>
      </c>
      <c r="D58" s="1">
        <v>27</v>
      </c>
      <c r="E58" s="1">
        <v>18</v>
      </c>
      <c r="F58" s="11" t="s">
        <v>227</v>
      </c>
      <c r="G58" s="11" t="s">
        <v>222</v>
      </c>
      <c r="H58" s="1">
        <v>35178</v>
      </c>
      <c r="I58" s="1" t="s">
        <v>223</v>
      </c>
      <c r="J58" s="1">
        <v>100</v>
      </c>
      <c r="K58" s="11" t="s">
        <v>224</v>
      </c>
      <c r="L58" s="26">
        <v>120112837</v>
      </c>
      <c r="M58" s="1" t="s">
        <v>1630</v>
      </c>
      <c r="N58" s="1" t="s">
        <v>1718</v>
      </c>
      <c r="O58" s="1" t="s">
        <v>1722</v>
      </c>
      <c r="P58" s="1" t="s">
        <v>1723</v>
      </c>
      <c r="Q58" s="1" t="s">
        <v>1721</v>
      </c>
      <c r="R58" s="1">
        <v>100</v>
      </c>
      <c r="S58" s="1" t="s">
        <v>224</v>
      </c>
      <c r="T58" s="1">
        <v>441.6</v>
      </c>
      <c r="X5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441.6</v>
      </c>
      <c r="Y58" s="2">
        <v>1380</v>
      </c>
      <c r="Z58" s="1" t="str">
        <f>IF(OR(SKF_Div_Material[[#This Row],[Netto]]&lt;&gt;"",SKF_Div_Material[[#This Row],[Faktor]]&lt;&gt;""),"",IF(SKF_Div_Material[[#This Row],[Rabatt]]&lt;&gt;"",SKF_Div_Material[[#This Row],[Brutto]],""))</f>
        <v/>
      </c>
      <c r="AC58" s="1">
        <v>82</v>
      </c>
      <c r="AD5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538.54</v>
      </c>
      <c r="AE58" s="17">
        <f>IFERROR(1-SKF_Div_Material[[#This Row],[Netto
End EK]]/SKF_Div_Material[[#This Row],[VK Preis]],"")</f>
        <v>0.180005199242396</v>
      </c>
      <c r="AH58" s="1">
        <v>0</v>
      </c>
    </row>
    <row r="59" spans="1:34" x14ac:dyDescent="0.25">
      <c r="A59" s="11" t="s">
        <v>228</v>
      </c>
      <c r="B59" s="11" t="s">
        <v>229</v>
      </c>
      <c r="C59" s="1">
        <v>12303046</v>
      </c>
      <c r="D59" s="1">
        <v>63</v>
      </c>
      <c r="E59" s="1">
        <v>45</v>
      </c>
      <c r="F59" s="11" t="s">
        <v>230</v>
      </c>
      <c r="G59" s="11" t="s">
        <v>222</v>
      </c>
      <c r="H59" s="1">
        <v>35179</v>
      </c>
      <c r="I59" s="1" t="s">
        <v>231</v>
      </c>
      <c r="J59" s="1">
        <v>100</v>
      </c>
      <c r="K59" s="11" t="s">
        <v>224</v>
      </c>
      <c r="L59" s="26">
        <v>120112838</v>
      </c>
      <c r="M59" s="1" t="s">
        <v>1630</v>
      </c>
      <c r="N59" s="1" t="s">
        <v>1718</v>
      </c>
      <c r="O59" s="1" t="s">
        <v>1724</v>
      </c>
      <c r="P59" s="1" t="s">
        <v>1725</v>
      </c>
      <c r="Q59" s="1" t="s">
        <v>1721</v>
      </c>
      <c r="R59" s="1">
        <v>100</v>
      </c>
      <c r="S59" s="1" t="s">
        <v>224</v>
      </c>
      <c r="T59" s="1">
        <v>489.6</v>
      </c>
      <c r="X5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489.6</v>
      </c>
      <c r="Y59" s="2">
        <v>1530</v>
      </c>
      <c r="Z59" s="1" t="str">
        <f>IF(OR(SKF_Div_Material[[#This Row],[Netto]]&lt;&gt;"",SKF_Div_Material[[#This Row],[Faktor]]&lt;&gt;""),"",IF(SKF_Div_Material[[#This Row],[Rabatt]]&lt;&gt;"",SKF_Div_Material[[#This Row],[Brutto]],""))</f>
        <v/>
      </c>
      <c r="AC59" s="1">
        <v>82</v>
      </c>
      <c r="AD5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597.07000000000005</v>
      </c>
      <c r="AE59" s="17">
        <f>IFERROR(1-SKF_Div_Material[[#This Row],[Netto
End EK]]/SKF_Div_Material[[#This Row],[VK Preis]],"")</f>
        <v>0.17999564540171176</v>
      </c>
      <c r="AH59" s="1">
        <v>0</v>
      </c>
    </row>
    <row r="60" spans="1:34" x14ac:dyDescent="0.25">
      <c r="A60" s="11" t="s">
        <v>235</v>
      </c>
      <c r="B60" s="11" t="s">
        <v>236</v>
      </c>
      <c r="C60" s="1">
        <v>12303047</v>
      </c>
      <c r="D60" s="1">
        <v>36</v>
      </c>
      <c r="E60" s="1">
        <v>18</v>
      </c>
      <c r="F60" s="11" t="s">
        <v>237</v>
      </c>
      <c r="G60" s="11" t="s">
        <v>222</v>
      </c>
      <c r="H60" s="1">
        <v>35180</v>
      </c>
      <c r="I60" s="1" t="s">
        <v>231</v>
      </c>
      <c r="J60" s="1">
        <v>100</v>
      </c>
      <c r="K60" s="11" t="s">
        <v>224</v>
      </c>
      <c r="L60" s="26">
        <v>120112839</v>
      </c>
      <c r="M60" s="1" t="s">
        <v>1630</v>
      </c>
      <c r="N60" s="1" t="s">
        <v>1718</v>
      </c>
      <c r="O60" s="1" t="s">
        <v>1728</v>
      </c>
      <c r="P60" s="1" t="s">
        <v>1729</v>
      </c>
      <c r="Q60" s="1" t="s">
        <v>1721</v>
      </c>
      <c r="R60" s="1">
        <v>100</v>
      </c>
      <c r="S60" s="1" t="s">
        <v>224</v>
      </c>
      <c r="T60" s="1">
        <v>595.20000000000005</v>
      </c>
      <c r="X6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595.20000000000005</v>
      </c>
      <c r="Y60" s="2">
        <v>1860</v>
      </c>
      <c r="Z60" s="1" t="str">
        <f>IF(OR(SKF_Div_Material[[#This Row],[Netto]]&lt;&gt;"",SKF_Div_Material[[#This Row],[Faktor]]&lt;&gt;""),"",IF(SKF_Div_Material[[#This Row],[Rabatt]]&lt;&gt;"",SKF_Div_Material[[#This Row],[Brutto]],""))</f>
        <v/>
      </c>
      <c r="AC60" s="1">
        <v>82</v>
      </c>
      <c r="AD6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725.85</v>
      </c>
      <c r="AE60" s="17">
        <f>IFERROR(1-SKF_Div_Material[[#This Row],[Netto
End EK]]/SKF_Div_Material[[#This Row],[VK Preis]],"")</f>
        <v>0.17999586691465175</v>
      </c>
      <c r="AH60" s="1">
        <v>0</v>
      </c>
    </row>
    <row r="61" spans="1:34" x14ac:dyDescent="0.25">
      <c r="A61" s="11" t="s">
        <v>232</v>
      </c>
      <c r="B61" s="11" t="s">
        <v>233</v>
      </c>
      <c r="C61" s="1">
        <v>12303048</v>
      </c>
      <c r="E61" s="1">
        <v>18</v>
      </c>
      <c r="F61" s="11" t="s">
        <v>234</v>
      </c>
      <c r="G61" s="11" t="s">
        <v>222</v>
      </c>
      <c r="H61" s="1">
        <v>35181</v>
      </c>
      <c r="I61" s="1" t="s">
        <v>223</v>
      </c>
      <c r="J61" s="1">
        <v>100</v>
      </c>
      <c r="K61" s="11" t="s">
        <v>224</v>
      </c>
      <c r="L61" s="26">
        <v>120112840</v>
      </c>
      <c r="M61" s="1" t="s">
        <v>1630</v>
      </c>
      <c r="N61" s="1" t="s">
        <v>1718</v>
      </c>
      <c r="O61" s="1" t="s">
        <v>1726</v>
      </c>
      <c r="P61" s="1" t="s">
        <v>1727</v>
      </c>
      <c r="Q61" s="1" t="s">
        <v>1721</v>
      </c>
      <c r="R61" s="1">
        <v>100</v>
      </c>
      <c r="S61" s="1" t="s">
        <v>224</v>
      </c>
      <c r="T61" s="1">
        <v>745.6</v>
      </c>
      <c r="X6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745.6</v>
      </c>
      <c r="Y61" s="2">
        <v>2330</v>
      </c>
      <c r="Z61" s="1" t="str">
        <f>IF(OR(SKF_Div_Material[[#This Row],[Netto]]&lt;&gt;"",SKF_Div_Material[[#This Row],[Faktor]]&lt;&gt;""),"",IF(SKF_Div_Material[[#This Row],[Rabatt]]&lt;&gt;"",SKF_Div_Material[[#This Row],[Brutto]],""))</f>
        <v/>
      </c>
      <c r="AC61" s="1">
        <v>82</v>
      </c>
      <c r="AD6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909.27</v>
      </c>
      <c r="AE61" s="17">
        <f>IFERROR(1-SKF_Div_Material[[#This Row],[Netto
End EK]]/SKF_Div_Material[[#This Row],[VK Preis]],"")</f>
        <v>0.18000153969667976</v>
      </c>
      <c r="AH61" s="1">
        <v>0</v>
      </c>
    </row>
    <row r="62" spans="1:34" x14ac:dyDescent="0.25">
      <c r="A62" s="11" t="s">
        <v>238</v>
      </c>
      <c r="B62" s="11" t="s">
        <v>239</v>
      </c>
      <c r="C62" s="1">
        <v>12303036</v>
      </c>
      <c r="F62" s="11" t="s">
        <v>240</v>
      </c>
      <c r="G62" s="11" t="s">
        <v>222</v>
      </c>
      <c r="H62" s="1">
        <v>35170</v>
      </c>
      <c r="I62" s="1" t="s">
        <v>16</v>
      </c>
      <c r="J62" s="1">
        <v>100</v>
      </c>
      <c r="K62" s="11" t="s">
        <v>17</v>
      </c>
      <c r="L62" s="26">
        <v>120112843</v>
      </c>
      <c r="M62" s="1" t="s">
        <v>1630</v>
      </c>
      <c r="N62" s="1" t="s">
        <v>1730</v>
      </c>
      <c r="O62" s="1" t="s">
        <v>1731</v>
      </c>
      <c r="P62" s="1" t="s">
        <v>1732</v>
      </c>
      <c r="Q62" s="1" t="s">
        <v>1733</v>
      </c>
      <c r="R62" s="1">
        <v>100</v>
      </c>
      <c r="S62" s="1" t="s">
        <v>17</v>
      </c>
      <c r="T62" s="1">
        <v>684.6</v>
      </c>
      <c r="X6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684.6</v>
      </c>
      <c r="Y62" s="2">
        <v>1630</v>
      </c>
      <c r="Z62" s="1" t="str">
        <f>IF(OR(SKF_Div_Material[[#This Row],[Netto]]&lt;&gt;"",SKF_Div_Material[[#This Row],[Faktor]]&lt;&gt;""),"",IF(SKF_Div_Material[[#This Row],[Rabatt]]&lt;&gt;"",SKF_Div_Material[[#This Row],[Brutto]],""))</f>
        <v/>
      </c>
      <c r="AC62" s="1">
        <v>82</v>
      </c>
      <c r="AD6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834.88</v>
      </c>
      <c r="AE62" s="17">
        <f>IFERROR(1-SKF_Div_Material[[#This Row],[Netto
End EK]]/SKF_Div_Material[[#This Row],[VK Preis]],"")</f>
        <v>0.18000191644308161</v>
      </c>
      <c r="AH62" s="1">
        <v>0</v>
      </c>
    </row>
    <row r="63" spans="1:34" x14ac:dyDescent="0.25">
      <c r="A63" s="11" t="s">
        <v>241</v>
      </c>
      <c r="B63" s="11" t="s">
        <v>242</v>
      </c>
      <c r="C63" s="1">
        <v>12303037</v>
      </c>
      <c r="D63" s="1">
        <v>3</v>
      </c>
      <c r="E63" s="1">
        <v>3</v>
      </c>
      <c r="F63" s="11" t="s">
        <v>243</v>
      </c>
      <c r="G63" s="11" t="s">
        <v>222</v>
      </c>
      <c r="H63" s="1">
        <v>35171</v>
      </c>
      <c r="I63" s="1" t="s">
        <v>16</v>
      </c>
      <c r="J63" s="1">
        <v>100</v>
      </c>
      <c r="K63" s="11" t="s">
        <v>17</v>
      </c>
      <c r="L63" s="26">
        <v>120112844</v>
      </c>
      <c r="M63" s="1" t="s">
        <v>1630</v>
      </c>
      <c r="N63" s="1" t="s">
        <v>1730</v>
      </c>
      <c r="O63" s="1" t="s">
        <v>1734</v>
      </c>
      <c r="P63" s="1" t="s">
        <v>1735</v>
      </c>
      <c r="Q63" s="1" t="s">
        <v>1733</v>
      </c>
      <c r="R63" s="1">
        <v>100</v>
      </c>
      <c r="S63" s="1" t="s">
        <v>17</v>
      </c>
      <c r="T63" s="1">
        <v>743.4</v>
      </c>
      <c r="X6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743.4</v>
      </c>
      <c r="Y63" s="2">
        <v>1770</v>
      </c>
      <c r="Z63" s="1" t="str">
        <f>IF(OR(SKF_Div_Material[[#This Row],[Netto]]&lt;&gt;"",SKF_Div_Material[[#This Row],[Faktor]]&lt;&gt;""),"",IF(SKF_Div_Material[[#This Row],[Rabatt]]&lt;&gt;"",SKF_Div_Material[[#This Row],[Brutto]],""))</f>
        <v/>
      </c>
      <c r="AC63" s="1">
        <v>82</v>
      </c>
      <c r="AD6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906.59</v>
      </c>
      <c r="AE63" s="17">
        <f>IFERROR(1-SKF_Div_Material[[#This Row],[Netto
End EK]]/SKF_Div_Material[[#This Row],[VK Preis]],"")</f>
        <v>0.18000419153090153</v>
      </c>
      <c r="AH63" s="1">
        <v>0</v>
      </c>
    </row>
    <row r="64" spans="1:34" x14ac:dyDescent="0.25">
      <c r="A64" s="11" t="s">
        <v>244</v>
      </c>
      <c r="B64" s="11" t="s">
        <v>245</v>
      </c>
      <c r="C64" s="1">
        <v>12303038</v>
      </c>
      <c r="D64" s="1">
        <v>2</v>
      </c>
      <c r="E64" s="1">
        <v>6</v>
      </c>
      <c r="F64" s="11" t="s">
        <v>246</v>
      </c>
      <c r="G64" s="11" t="s">
        <v>222</v>
      </c>
      <c r="H64" s="1">
        <v>35172</v>
      </c>
      <c r="I64" s="1" t="s">
        <v>16</v>
      </c>
      <c r="J64" s="1">
        <v>100</v>
      </c>
      <c r="K64" s="11" t="s">
        <v>17</v>
      </c>
      <c r="L64" s="26">
        <v>120112845</v>
      </c>
      <c r="M64" s="1" t="s">
        <v>1630</v>
      </c>
      <c r="N64" s="1" t="s">
        <v>1730</v>
      </c>
      <c r="O64" s="1" t="s">
        <v>1736</v>
      </c>
      <c r="P64" s="1" t="s">
        <v>1737</v>
      </c>
      <c r="Q64" s="1" t="s">
        <v>1733</v>
      </c>
      <c r="R64" s="1">
        <v>100</v>
      </c>
      <c r="S64" s="1" t="s">
        <v>17</v>
      </c>
      <c r="T64" s="1">
        <v>810.6</v>
      </c>
      <c r="X6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810.6</v>
      </c>
      <c r="Y64" s="2">
        <v>1930</v>
      </c>
      <c r="Z64" s="1" t="str">
        <f>IF(OR(SKF_Div_Material[[#This Row],[Netto]]&lt;&gt;"",SKF_Div_Material[[#This Row],[Faktor]]&lt;&gt;""),"",IF(SKF_Div_Material[[#This Row],[Rabatt]]&lt;&gt;"",SKF_Div_Material[[#This Row],[Brutto]],""))</f>
        <v/>
      </c>
      <c r="AC64" s="1">
        <v>82</v>
      </c>
      <c r="AD6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988.54</v>
      </c>
      <c r="AE64" s="17">
        <f>IFERROR(1-SKF_Div_Material[[#This Row],[Netto
End EK]]/SKF_Div_Material[[#This Row],[VK Preis]],"")</f>
        <v>0.18000283245999149</v>
      </c>
      <c r="AH64" s="1">
        <v>0</v>
      </c>
    </row>
    <row r="65" spans="1:34" x14ac:dyDescent="0.25">
      <c r="A65" s="11" t="s">
        <v>247</v>
      </c>
      <c r="B65" s="11" t="s">
        <v>248</v>
      </c>
      <c r="C65" s="1">
        <v>12303039</v>
      </c>
      <c r="D65" s="1">
        <v>6</v>
      </c>
      <c r="F65" s="11" t="s">
        <v>249</v>
      </c>
      <c r="G65" s="11" t="s">
        <v>222</v>
      </c>
      <c r="H65" s="1">
        <v>35173</v>
      </c>
      <c r="I65" s="1" t="s">
        <v>16</v>
      </c>
      <c r="J65" s="1">
        <v>100</v>
      </c>
      <c r="K65" s="11" t="s">
        <v>17</v>
      </c>
      <c r="L65" s="26">
        <v>120112846</v>
      </c>
      <c r="M65" s="1" t="s">
        <v>1630</v>
      </c>
      <c r="N65" s="1" t="s">
        <v>1730</v>
      </c>
      <c r="O65" s="1" t="s">
        <v>1738</v>
      </c>
      <c r="P65" s="1" t="s">
        <v>1739</v>
      </c>
      <c r="Q65" s="1" t="s">
        <v>1733</v>
      </c>
      <c r="R65" s="1">
        <v>100</v>
      </c>
      <c r="S65" s="1" t="s">
        <v>17</v>
      </c>
      <c r="T65" s="1">
        <v>999.6</v>
      </c>
      <c r="X6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999.6</v>
      </c>
      <c r="Y65" s="2">
        <v>2380</v>
      </c>
      <c r="Z65" s="1" t="str">
        <f>IF(OR(SKF_Div_Material[[#This Row],[Netto]]&lt;&gt;"",SKF_Div_Material[[#This Row],[Faktor]]&lt;&gt;""),"",IF(SKF_Div_Material[[#This Row],[Rabatt]]&lt;&gt;"",SKF_Div_Material[[#This Row],[Brutto]],""))</f>
        <v/>
      </c>
      <c r="AC65" s="1">
        <v>82</v>
      </c>
      <c r="AD6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1219.02</v>
      </c>
      <c r="AE65" s="17">
        <f>IFERROR(1-SKF_Div_Material[[#This Row],[Netto
End EK]]/SKF_Div_Material[[#This Row],[VK Preis]],"")</f>
        <v>0.1799970468080917</v>
      </c>
      <c r="AH65" s="1">
        <v>0</v>
      </c>
    </row>
    <row r="66" spans="1:34" x14ac:dyDescent="0.25">
      <c r="A66" s="11" t="s">
        <v>250</v>
      </c>
      <c r="B66" s="11" t="s">
        <v>251</v>
      </c>
      <c r="C66" s="1">
        <v>12303040</v>
      </c>
      <c r="E66" s="1">
        <v>2</v>
      </c>
      <c r="F66" s="11" t="s">
        <v>252</v>
      </c>
      <c r="G66" s="11" t="s">
        <v>222</v>
      </c>
      <c r="H66" s="1">
        <v>35174</v>
      </c>
      <c r="I66" s="1" t="s">
        <v>16</v>
      </c>
      <c r="J66" s="1">
        <v>100</v>
      </c>
      <c r="K66" s="11" t="s">
        <v>17</v>
      </c>
      <c r="L66" s="26">
        <v>120112847</v>
      </c>
      <c r="M66" s="1" t="s">
        <v>1630</v>
      </c>
      <c r="N66" s="1" t="s">
        <v>1730</v>
      </c>
      <c r="O66" s="1" t="s">
        <v>1740</v>
      </c>
      <c r="P66" s="1" t="s">
        <v>1741</v>
      </c>
      <c r="Q66" s="1" t="s">
        <v>1733</v>
      </c>
      <c r="R66" s="1">
        <v>100</v>
      </c>
      <c r="S66" s="1" t="s">
        <v>17</v>
      </c>
      <c r="T66" s="1">
        <v>1281</v>
      </c>
      <c r="X6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1281</v>
      </c>
      <c r="Y66" s="2">
        <v>3050</v>
      </c>
      <c r="Z66" s="1" t="str">
        <f>IF(OR(SKF_Div_Material[[#This Row],[Netto]]&lt;&gt;"",SKF_Div_Material[[#This Row],[Faktor]]&lt;&gt;""),"",IF(SKF_Div_Material[[#This Row],[Rabatt]]&lt;&gt;"",SKF_Div_Material[[#This Row],[Brutto]],""))</f>
        <v/>
      </c>
      <c r="AC66" s="1">
        <v>82</v>
      </c>
      <c r="AD6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1562.2</v>
      </c>
      <c r="AE66" s="17">
        <f>IFERROR(1-SKF_Div_Material[[#This Row],[Netto
End EK]]/SKF_Div_Material[[#This Row],[VK Preis]],"")</f>
        <v>0.18000256049161445</v>
      </c>
      <c r="AH66" s="1">
        <v>0</v>
      </c>
    </row>
    <row r="67" spans="1:34" x14ac:dyDescent="0.25">
      <c r="A67" s="11" t="s">
        <v>253</v>
      </c>
      <c r="B67" s="11" t="s">
        <v>254</v>
      </c>
      <c r="C67" s="1">
        <v>12303041</v>
      </c>
      <c r="F67" s="11" t="s">
        <v>255</v>
      </c>
      <c r="G67" s="11" t="s">
        <v>222</v>
      </c>
      <c r="H67" s="1">
        <v>35225</v>
      </c>
      <c r="I67" s="1" t="s">
        <v>16</v>
      </c>
      <c r="J67" s="1">
        <v>100</v>
      </c>
      <c r="K67" s="11" t="s">
        <v>17</v>
      </c>
      <c r="L67" s="26">
        <v>120113255</v>
      </c>
      <c r="M67" s="1" t="s">
        <v>1630</v>
      </c>
      <c r="N67" s="1" t="s">
        <v>1742</v>
      </c>
      <c r="O67" s="1" t="s">
        <v>1743</v>
      </c>
      <c r="P67" s="1" t="s">
        <v>1744</v>
      </c>
      <c r="Q67" s="1" t="s">
        <v>1733</v>
      </c>
      <c r="R67" s="1">
        <v>100</v>
      </c>
      <c r="S67" s="1" t="s">
        <v>17</v>
      </c>
      <c r="T67" s="1">
        <v>238.98</v>
      </c>
      <c r="X6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238.98</v>
      </c>
      <c r="Y67" s="2">
        <v>569</v>
      </c>
      <c r="Z67" s="1" t="str">
        <f>IF(OR(SKF_Div_Material[[#This Row],[Netto]]&lt;&gt;"",SKF_Div_Material[[#This Row],[Faktor]]&lt;&gt;""),"",IF(SKF_Div_Material[[#This Row],[Rabatt]]&lt;&gt;"",SKF_Div_Material[[#This Row],[Brutto]],""))</f>
        <v/>
      </c>
      <c r="AC67" s="1">
        <v>82</v>
      </c>
      <c r="AD6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291.44</v>
      </c>
      <c r="AE67" s="17">
        <f>IFERROR(1-SKF_Div_Material[[#This Row],[Netto
End EK]]/SKF_Div_Material[[#This Row],[VK Preis]],"")</f>
        <v>0.18000274499039259</v>
      </c>
      <c r="AH67" s="1">
        <v>0</v>
      </c>
    </row>
    <row r="68" spans="1:34" x14ac:dyDescent="0.25">
      <c r="A68" s="11" t="s">
        <v>256</v>
      </c>
      <c r="B68" s="11" t="s">
        <v>257</v>
      </c>
      <c r="C68" s="1">
        <v>12303042</v>
      </c>
      <c r="F68" s="11" t="s">
        <v>258</v>
      </c>
      <c r="G68" s="11" t="s">
        <v>222</v>
      </c>
      <c r="H68" s="1">
        <v>35226</v>
      </c>
      <c r="I68" s="1" t="s">
        <v>16</v>
      </c>
      <c r="J68" s="1">
        <v>100</v>
      </c>
      <c r="K68" s="11" t="s">
        <v>17</v>
      </c>
      <c r="L68" s="26">
        <v>120113256</v>
      </c>
      <c r="M68" s="1" t="s">
        <v>1630</v>
      </c>
      <c r="N68" s="1" t="s">
        <v>1742</v>
      </c>
      <c r="O68" s="1" t="s">
        <v>1745</v>
      </c>
      <c r="P68" s="1" t="s">
        <v>1746</v>
      </c>
      <c r="Q68" s="1" t="s">
        <v>1733</v>
      </c>
      <c r="R68" s="1">
        <v>100</v>
      </c>
      <c r="S68" s="1" t="s">
        <v>17</v>
      </c>
      <c r="T68" s="1">
        <v>249.9</v>
      </c>
      <c r="X6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249.9</v>
      </c>
      <c r="Y68" s="2">
        <v>595</v>
      </c>
      <c r="Z68" s="1" t="str">
        <f>IF(OR(SKF_Div_Material[[#This Row],[Netto]]&lt;&gt;"",SKF_Div_Material[[#This Row],[Faktor]]&lt;&gt;""),"",IF(SKF_Div_Material[[#This Row],[Rabatt]]&lt;&gt;"",SKF_Div_Material[[#This Row],[Brutto]],""))</f>
        <v/>
      </c>
      <c r="AC68" s="1">
        <v>82</v>
      </c>
      <c r="AD6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304.76</v>
      </c>
      <c r="AE68" s="17">
        <f>IFERROR(1-SKF_Div_Material[[#This Row],[Netto
End EK]]/SKF_Div_Material[[#This Row],[VK Preis]],"")</f>
        <v>0.18001050006562536</v>
      </c>
      <c r="AH68" s="1">
        <v>0</v>
      </c>
    </row>
    <row r="69" spans="1:34" x14ac:dyDescent="0.25">
      <c r="A69" s="11" t="s">
        <v>259</v>
      </c>
      <c r="B69" s="11" t="s">
        <v>260</v>
      </c>
      <c r="C69" s="1">
        <v>12303043</v>
      </c>
      <c r="F69" s="11" t="s">
        <v>261</v>
      </c>
      <c r="G69" s="11" t="s">
        <v>222</v>
      </c>
      <c r="H69" s="1">
        <v>35227</v>
      </c>
      <c r="I69" s="1" t="s">
        <v>16</v>
      </c>
      <c r="J69" s="1">
        <v>100</v>
      </c>
      <c r="K69" s="11" t="s">
        <v>17</v>
      </c>
      <c r="L69" s="26">
        <v>120113257</v>
      </c>
      <c r="M69" s="1" t="s">
        <v>1630</v>
      </c>
      <c r="N69" s="1" t="s">
        <v>1742</v>
      </c>
      <c r="O69" s="1" t="s">
        <v>1747</v>
      </c>
      <c r="P69" s="1" t="s">
        <v>1748</v>
      </c>
      <c r="Q69" s="1" t="s">
        <v>1733</v>
      </c>
      <c r="R69" s="1">
        <v>100</v>
      </c>
      <c r="S69" s="1" t="s">
        <v>17</v>
      </c>
      <c r="T69" s="1">
        <v>286.02</v>
      </c>
      <c r="X6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286.02</v>
      </c>
      <c r="Y69" s="2">
        <v>681</v>
      </c>
      <c r="Z69" s="1" t="str">
        <f>IF(OR(SKF_Div_Material[[#This Row],[Netto]]&lt;&gt;"",SKF_Div_Material[[#This Row],[Faktor]]&lt;&gt;""),"",IF(SKF_Div_Material[[#This Row],[Rabatt]]&lt;&gt;"",SKF_Div_Material[[#This Row],[Brutto]],""))</f>
        <v/>
      </c>
      <c r="AC69" s="1">
        <v>82</v>
      </c>
      <c r="AD6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348.8</v>
      </c>
      <c r="AE69" s="17">
        <f>IFERROR(1-SKF_Div_Material[[#This Row],[Netto
End EK]]/SKF_Div_Material[[#This Row],[VK Preis]],"")</f>
        <v>0.1799885321100918</v>
      </c>
      <c r="AH69" s="1">
        <v>0</v>
      </c>
    </row>
    <row r="70" spans="1:34" x14ac:dyDescent="0.25">
      <c r="A70" s="11" t="s">
        <v>262</v>
      </c>
      <c r="B70" s="11" t="s">
        <v>263</v>
      </c>
      <c r="C70" s="1">
        <v>10013317</v>
      </c>
      <c r="F70" s="11" t="s">
        <v>264</v>
      </c>
      <c r="G70" s="11" t="s">
        <v>222</v>
      </c>
      <c r="H70" s="1">
        <v>35228</v>
      </c>
      <c r="I70" s="1" t="s">
        <v>16</v>
      </c>
      <c r="J70" s="1">
        <v>100</v>
      </c>
      <c r="K70" s="11" t="s">
        <v>17</v>
      </c>
      <c r="L70" s="26">
        <v>120113258</v>
      </c>
      <c r="M70" s="1" t="s">
        <v>1630</v>
      </c>
      <c r="N70" s="1" t="s">
        <v>1742</v>
      </c>
      <c r="O70" s="1" t="s">
        <v>1749</v>
      </c>
      <c r="P70" s="1" t="s">
        <v>1750</v>
      </c>
      <c r="Q70" s="1" t="s">
        <v>1733</v>
      </c>
      <c r="R70" s="1">
        <v>100</v>
      </c>
      <c r="S70" s="1" t="s">
        <v>17</v>
      </c>
      <c r="T70" s="1">
        <v>409.92</v>
      </c>
      <c r="X7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409.92</v>
      </c>
      <c r="Y70" s="2">
        <v>976</v>
      </c>
      <c r="Z70" s="1" t="str">
        <f>IF(OR(SKF_Div_Material[[#This Row],[Netto]]&lt;&gt;"",SKF_Div_Material[[#This Row],[Faktor]]&lt;&gt;""),"",IF(SKF_Div_Material[[#This Row],[Rabatt]]&lt;&gt;"",SKF_Div_Material[[#This Row],[Brutto]],""))</f>
        <v/>
      </c>
      <c r="AC70" s="1">
        <v>82</v>
      </c>
      <c r="AD7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499.9</v>
      </c>
      <c r="AE70" s="17">
        <f>IFERROR(1-SKF_Div_Material[[#This Row],[Netto
End EK]]/SKF_Div_Material[[#This Row],[VK Preis]],"")</f>
        <v>0.17999599919983988</v>
      </c>
      <c r="AH70" s="1">
        <v>0</v>
      </c>
    </row>
    <row r="71" spans="1:34" x14ac:dyDescent="0.25">
      <c r="A71" s="11" t="s">
        <v>265</v>
      </c>
      <c r="B71" s="11" t="s">
        <v>266</v>
      </c>
      <c r="C71" s="1">
        <v>10013318</v>
      </c>
      <c r="F71" s="11" t="s">
        <v>267</v>
      </c>
      <c r="G71" s="11" t="s">
        <v>222</v>
      </c>
      <c r="H71" s="1">
        <v>35229</v>
      </c>
      <c r="I71" s="1" t="s">
        <v>16</v>
      </c>
      <c r="J71" s="1">
        <v>100</v>
      </c>
      <c r="K71" s="11" t="s">
        <v>17</v>
      </c>
      <c r="L71" s="26">
        <v>120113259</v>
      </c>
      <c r="M71" s="1" t="s">
        <v>1630</v>
      </c>
      <c r="N71" s="1" t="s">
        <v>1742</v>
      </c>
      <c r="O71" s="1" t="s">
        <v>1751</v>
      </c>
      <c r="P71" s="1" t="s">
        <v>1752</v>
      </c>
      <c r="Q71" s="1" t="s">
        <v>1733</v>
      </c>
      <c r="R71" s="1">
        <v>100</v>
      </c>
      <c r="S71" s="1" t="s">
        <v>17</v>
      </c>
      <c r="T71" s="1">
        <v>609</v>
      </c>
      <c r="X7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609</v>
      </c>
      <c r="Y71" s="2">
        <v>1450</v>
      </c>
      <c r="Z71" s="1" t="str">
        <f>IF(OR(SKF_Div_Material[[#This Row],[Netto]]&lt;&gt;"",SKF_Div_Material[[#This Row],[Faktor]]&lt;&gt;""),"",IF(SKF_Div_Material[[#This Row],[Rabatt]]&lt;&gt;"",SKF_Div_Material[[#This Row],[Brutto]],""))</f>
        <v/>
      </c>
      <c r="AC71" s="1">
        <v>82</v>
      </c>
      <c r="AD7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742.68</v>
      </c>
      <c r="AE71" s="17">
        <f>IFERROR(1-SKF_Div_Material[[#This Row],[Netto
End EK]]/SKF_Div_Material[[#This Row],[VK Preis]],"")</f>
        <v>0.17999676846017121</v>
      </c>
      <c r="AH71" s="1">
        <v>0</v>
      </c>
    </row>
    <row r="72" spans="1:34" x14ac:dyDescent="0.25">
      <c r="A72" s="11" t="s">
        <v>272</v>
      </c>
      <c r="B72" s="11" t="s">
        <v>273</v>
      </c>
      <c r="C72" s="1">
        <v>10010737</v>
      </c>
      <c r="F72" s="11" t="s">
        <v>274</v>
      </c>
      <c r="G72" s="11" t="s">
        <v>222</v>
      </c>
      <c r="H72" s="1">
        <v>27798</v>
      </c>
      <c r="I72" s="1" t="s">
        <v>16</v>
      </c>
      <c r="J72" s="1">
        <v>100</v>
      </c>
      <c r="K72" s="11" t="s">
        <v>17</v>
      </c>
      <c r="L72" s="26">
        <v>120457331</v>
      </c>
      <c r="M72" s="1" t="s">
        <v>1630</v>
      </c>
      <c r="N72" s="1" t="s">
        <v>1757</v>
      </c>
      <c r="O72" s="1" t="s">
        <v>1758</v>
      </c>
      <c r="P72" s="1" t="s">
        <v>1759</v>
      </c>
      <c r="Q72" s="1" t="s">
        <v>1760</v>
      </c>
      <c r="R72" s="1">
        <v>100</v>
      </c>
      <c r="S72" s="1" t="s">
        <v>17</v>
      </c>
      <c r="T72" s="1">
        <v>69.599999999999994</v>
      </c>
      <c r="X7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69.599999999999994</v>
      </c>
      <c r="Y72" s="2">
        <v>174</v>
      </c>
      <c r="Z72" s="1" t="str">
        <f>IF(OR(SKF_Div_Material[[#This Row],[Netto]]&lt;&gt;"",SKF_Div_Material[[#This Row],[Faktor]]&lt;&gt;""),"",IF(SKF_Div_Material[[#This Row],[Rabatt]]&lt;&gt;"",SKF_Div_Material[[#This Row],[Brutto]],""))</f>
        <v/>
      </c>
      <c r="AC72" s="1">
        <v>82</v>
      </c>
      <c r="AD7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84.88</v>
      </c>
      <c r="AE72" s="17">
        <f>IFERROR(1-SKF_Div_Material[[#This Row],[Netto
End EK]]/SKF_Div_Material[[#This Row],[VK Preis]],"")</f>
        <v>0.18001885014137609</v>
      </c>
      <c r="AH72" s="1">
        <v>0</v>
      </c>
    </row>
    <row r="73" spans="1:34" x14ac:dyDescent="0.25">
      <c r="A73" s="11" t="s">
        <v>299</v>
      </c>
      <c r="B73" s="11" t="s">
        <v>300</v>
      </c>
      <c r="C73" s="1">
        <v>12314047</v>
      </c>
      <c r="F73" s="11" t="s">
        <v>301</v>
      </c>
      <c r="G73" s="11" t="s">
        <v>278</v>
      </c>
      <c r="H73" s="1" t="s">
        <v>302</v>
      </c>
      <c r="I73" s="1" t="s">
        <v>289</v>
      </c>
      <c r="J73" s="1">
        <v>100</v>
      </c>
      <c r="K73" s="11" t="s">
        <v>17</v>
      </c>
      <c r="L73" s="26">
        <v>120328397</v>
      </c>
      <c r="M73" s="1" t="s">
        <v>1631</v>
      </c>
      <c r="N73" s="1" t="s">
        <v>1766</v>
      </c>
      <c r="O73" s="1" t="s">
        <v>1767</v>
      </c>
      <c r="P73" s="1" t="s">
        <v>302</v>
      </c>
      <c r="Q73" s="1" t="s">
        <v>1768</v>
      </c>
      <c r="R73" s="1">
        <v>100</v>
      </c>
      <c r="S73" s="1" t="s">
        <v>17</v>
      </c>
      <c r="T73" s="1">
        <v>5.14</v>
      </c>
      <c r="X7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5.14</v>
      </c>
      <c r="Y73" s="2">
        <v>13.54</v>
      </c>
      <c r="Z73" s="1" t="str">
        <f>IF(OR(SKF_Div_Material[[#This Row],[Netto]]&lt;&gt;"",SKF_Div_Material[[#This Row],[Faktor]]&lt;&gt;""),"",IF(SKF_Div_Material[[#This Row],[Rabatt]]&lt;&gt;"",SKF_Div_Material[[#This Row],[Brutto]],""))</f>
        <v/>
      </c>
      <c r="AC73" s="1">
        <v>82</v>
      </c>
      <c r="AD7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6.27</v>
      </c>
      <c r="AE73" s="17">
        <f>IFERROR(1-SKF_Div_Material[[#This Row],[Netto
End EK]]/SKF_Div_Material[[#This Row],[VK Preis]],"")</f>
        <v>0.1802232854864434</v>
      </c>
      <c r="AH73" s="1">
        <v>0</v>
      </c>
    </row>
    <row r="74" spans="1:34" x14ac:dyDescent="0.25">
      <c r="A74" s="11" t="s">
        <v>303</v>
      </c>
      <c r="B74" s="11" t="s">
        <v>304</v>
      </c>
      <c r="C74" s="1">
        <v>10002478</v>
      </c>
      <c r="F74" s="11" t="s">
        <v>305</v>
      </c>
      <c r="G74" s="11" t="s">
        <v>278</v>
      </c>
      <c r="H74" s="1" t="s">
        <v>306</v>
      </c>
      <c r="I74" s="1" t="s">
        <v>16</v>
      </c>
      <c r="J74" s="1">
        <v>1</v>
      </c>
      <c r="K74" s="11" t="s">
        <v>17</v>
      </c>
      <c r="L74" s="26">
        <v>120328414</v>
      </c>
      <c r="M74" s="1" t="s">
        <v>1631</v>
      </c>
      <c r="N74" s="1" t="s">
        <v>1769</v>
      </c>
      <c r="O74" s="1" t="s">
        <v>1770</v>
      </c>
      <c r="P74" s="1" t="s">
        <v>306</v>
      </c>
      <c r="Q74" s="1" t="s">
        <v>1771</v>
      </c>
      <c r="R74" s="1">
        <v>1</v>
      </c>
      <c r="S74" s="1" t="s">
        <v>17</v>
      </c>
      <c r="T74" s="1">
        <v>12.69</v>
      </c>
      <c r="X7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12.69</v>
      </c>
      <c r="Y74" s="2">
        <v>22.39</v>
      </c>
      <c r="Z74" s="1" t="str">
        <f>IF(OR(SKF_Div_Material[[#This Row],[Netto]]&lt;&gt;"",SKF_Div_Material[[#This Row],[Faktor]]&lt;&gt;""),"",IF(SKF_Div_Material[[#This Row],[Rabatt]]&lt;&gt;"",SKF_Div_Material[[#This Row],[Brutto]],""))</f>
        <v/>
      </c>
      <c r="AC74" s="1">
        <v>82</v>
      </c>
      <c r="AD7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15.48</v>
      </c>
      <c r="AE74" s="17">
        <f>IFERROR(1-SKF_Div_Material[[#This Row],[Netto
End EK]]/SKF_Div_Material[[#This Row],[VK Preis]],"")</f>
        <v>0.18023255813953498</v>
      </c>
      <c r="AH74" s="1">
        <v>0</v>
      </c>
    </row>
    <row r="75" spans="1:34" x14ac:dyDescent="0.25">
      <c r="A75" s="11" t="s">
        <v>307</v>
      </c>
      <c r="B75" s="11" t="s">
        <v>308</v>
      </c>
      <c r="C75" s="1">
        <v>10026394</v>
      </c>
      <c r="F75" s="11" t="s">
        <v>309</v>
      </c>
      <c r="G75" s="11" t="s">
        <v>278</v>
      </c>
      <c r="H75" s="1" t="s">
        <v>310</v>
      </c>
      <c r="I75" s="1" t="s">
        <v>16</v>
      </c>
      <c r="J75" s="1">
        <v>1</v>
      </c>
      <c r="K75" s="11" t="s">
        <v>17</v>
      </c>
      <c r="L75" s="26">
        <v>120328517</v>
      </c>
      <c r="M75" s="1" t="s">
        <v>1631</v>
      </c>
      <c r="N75" s="1" t="s">
        <v>1769</v>
      </c>
      <c r="O75" s="1" t="s">
        <v>1772</v>
      </c>
      <c r="P75" s="1" t="s">
        <v>310</v>
      </c>
      <c r="Q75" s="1" t="s">
        <v>1771</v>
      </c>
      <c r="R75" s="1">
        <v>1</v>
      </c>
      <c r="S75" s="1" t="s">
        <v>17</v>
      </c>
      <c r="T75" s="1">
        <v>56.53</v>
      </c>
      <c r="X7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56.53</v>
      </c>
      <c r="Y75" s="2">
        <v>99.74</v>
      </c>
      <c r="Z75" s="1" t="str">
        <f>IF(OR(SKF_Div_Material[[#This Row],[Netto]]&lt;&gt;"",SKF_Div_Material[[#This Row],[Faktor]]&lt;&gt;""),"",IF(SKF_Div_Material[[#This Row],[Rabatt]]&lt;&gt;"",SKF_Div_Material[[#This Row],[Brutto]],""))</f>
        <v/>
      </c>
      <c r="AC75" s="1">
        <v>82</v>
      </c>
      <c r="AD7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68.94</v>
      </c>
      <c r="AE75" s="17">
        <f>IFERROR(1-SKF_Div_Material[[#This Row],[Netto
End EK]]/SKF_Div_Material[[#This Row],[VK Preis]],"")</f>
        <v>0.18001160429358853</v>
      </c>
      <c r="AH75" s="1">
        <v>0</v>
      </c>
    </row>
    <row r="76" spans="1:34" x14ac:dyDescent="0.25">
      <c r="A76" s="11" t="s">
        <v>290</v>
      </c>
      <c r="B76" s="11" t="s">
        <v>291</v>
      </c>
      <c r="C76" s="1">
        <v>13316274</v>
      </c>
      <c r="D76" s="1">
        <v>60</v>
      </c>
      <c r="E76" s="1">
        <v>30</v>
      </c>
      <c r="F76" s="11" t="s">
        <v>292</v>
      </c>
      <c r="G76" s="11" t="s">
        <v>278</v>
      </c>
      <c r="H76" s="1" t="s">
        <v>293</v>
      </c>
      <c r="I76" s="1" t="s">
        <v>294</v>
      </c>
      <c r="J76" s="1">
        <v>100</v>
      </c>
      <c r="K76" s="11" t="s">
        <v>224</v>
      </c>
      <c r="L76" s="26">
        <v>120328579</v>
      </c>
      <c r="M76" s="1" t="s">
        <v>1631</v>
      </c>
      <c r="N76" s="1" t="s">
        <v>1761</v>
      </c>
      <c r="O76" s="1" t="s">
        <v>1762</v>
      </c>
      <c r="P76" s="1" t="s">
        <v>293</v>
      </c>
      <c r="Q76" s="1" t="s">
        <v>1763</v>
      </c>
      <c r="R76" s="1">
        <v>100</v>
      </c>
      <c r="S76" s="1" t="s">
        <v>224</v>
      </c>
      <c r="T76" s="1">
        <v>25.79</v>
      </c>
      <c r="X7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25.79</v>
      </c>
      <c r="Y76" s="2">
        <v>55.39</v>
      </c>
      <c r="Z76" s="1" t="str">
        <f>IF(OR(SKF_Div_Material[[#This Row],[Netto]]&lt;&gt;"",SKF_Div_Material[[#This Row],[Faktor]]&lt;&gt;""),"",IF(SKF_Div_Material[[#This Row],[Rabatt]]&lt;&gt;"",SKF_Div_Material[[#This Row],[Brutto]],""))</f>
        <v/>
      </c>
      <c r="AC76" s="1">
        <v>82</v>
      </c>
      <c r="AD7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31.45</v>
      </c>
      <c r="AE76" s="17">
        <f>IFERROR(1-SKF_Div_Material[[#This Row],[Netto
End EK]]/SKF_Div_Material[[#This Row],[VK Preis]],"")</f>
        <v>0.17996820349761522</v>
      </c>
      <c r="AH76" s="1">
        <v>0</v>
      </c>
    </row>
    <row r="77" spans="1:34" x14ac:dyDescent="0.25">
      <c r="A77" s="11" t="s">
        <v>295</v>
      </c>
      <c r="B77" s="11" t="s">
        <v>296</v>
      </c>
      <c r="C77" s="1">
        <v>13316276</v>
      </c>
      <c r="D77" s="1">
        <v>60</v>
      </c>
      <c r="E77" s="1">
        <v>90</v>
      </c>
      <c r="F77" s="11" t="s">
        <v>297</v>
      </c>
      <c r="G77" s="11" t="s">
        <v>278</v>
      </c>
      <c r="H77" s="1" t="s">
        <v>298</v>
      </c>
      <c r="I77" s="1" t="s">
        <v>294</v>
      </c>
      <c r="J77" s="1">
        <v>100</v>
      </c>
      <c r="K77" s="11" t="s">
        <v>224</v>
      </c>
      <c r="L77" s="26">
        <v>120328583</v>
      </c>
      <c r="M77" s="1" t="s">
        <v>1631</v>
      </c>
      <c r="N77" s="1" t="s">
        <v>1764</v>
      </c>
      <c r="O77" s="1" t="s">
        <v>1765</v>
      </c>
      <c r="P77" s="1" t="s">
        <v>298</v>
      </c>
      <c r="Q77" s="1" t="s">
        <v>1763</v>
      </c>
      <c r="R77" s="1">
        <v>100</v>
      </c>
      <c r="S77" s="1" t="s">
        <v>224</v>
      </c>
      <c r="T77" s="1">
        <v>67.989999999999995</v>
      </c>
      <c r="X7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67.989999999999995</v>
      </c>
      <c r="Y77" s="2">
        <v>164.14</v>
      </c>
      <c r="Z77" s="1" t="str">
        <f>IF(OR(SKF_Div_Material[[#This Row],[Netto]]&lt;&gt;"",SKF_Div_Material[[#This Row],[Faktor]]&lt;&gt;""),"",IF(SKF_Div_Material[[#This Row],[Rabatt]]&lt;&gt;"",SKF_Div_Material[[#This Row],[Brutto]],""))</f>
        <v/>
      </c>
      <c r="AC77" s="1">
        <v>82</v>
      </c>
      <c r="AD7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82.91</v>
      </c>
      <c r="AE77" s="17">
        <f>IFERROR(1-SKF_Div_Material[[#This Row],[Netto
End EK]]/SKF_Div_Material[[#This Row],[VK Preis]],"")</f>
        <v>0.17995416716921964</v>
      </c>
      <c r="AH77" s="1">
        <v>0</v>
      </c>
    </row>
    <row r="78" spans="1:34" x14ac:dyDescent="0.25">
      <c r="A78" s="11" t="s">
        <v>275</v>
      </c>
      <c r="B78" s="11" t="s">
        <v>276</v>
      </c>
      <c r="C78" s="1">
        <v>10009231</v>
      </c>
      <c r="F78" s="11" t="s">
        <v>277</v>
      </c>
      <c r="G78" s="11" t="s">
        <v>278</v>
      </c>
      <c r="H78" s="1" t="s">
        <v>279</v>
      </c>
      <c r="I78" s="1" t="s">
        <v>280</v>
      </c>
      <c r="J78" s="1">
        <v>100</v>
      </c>
      <c r="K78" s="11" t="s">
        <v>17</v>
      </c>
      <c r="L78" s="26">
        <v>999000296</v>
      </c>
      <c r="M78" s="1" t="s">
        <v>1631</v>
      </c>
      <c r="N78" s="1" t="s">
        <v>2627</v>
      </c>
      <c r="O78" s="1" t="s">
        <v>2626</v>
      </c>
      <c r="P78" s="1" t="s">
        <v>279</v>
      </c>
      <c r="R78" s="1">
        <v>100</v>
      </c>
      <c r="S78" s="1" t="s">
        <v>17</v>
      </c>
      <c r="T78" s="1" t="s">
        <v>1639</v>
      </c>
      <c r="V78" s="19">
        <v>0.4</v>
      </c>
      <c r="W78" s="17">
        <v>0.16669999999999999</v>
      </c>
      <c r="X7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801.96792000000005</v>
      </c>
      <c r="Y78" s="2">
        <v>1604</v>
      </c>
      <c r="Z78" s="1" t="str">
        <f>IF(OR(SKF_Div_Material[[#This Row],[Netto]]&lt;&gt;"",SKF_Div_Material[[#This Row],[Faktor]]&lt;&gt;""),"",IF(SKF_Div_Material[[#This Row],[Rabatt]]&lt;&gt;"",SKF_Div_Material[[#This Row],[Brutto]],""))</f>
        <v/>
      </c>
      <c r="AA78" s="14"/>
      <c r="AC78" s="1">
        <v>82</v>
      </c>
      <c r="AD7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978.01</v>
      </c>
      <c r="AE78" s="14">
        <f>IFERROR(1-SKF_Div_Material[[#This Row],[Netto
End EK]]/SKF_Div_Material[[#This Row],[VK Preis]],"")</f>
        <v>0.18000028629564113</v>
      </c>
      <c r="AH78" s="1" t="s">
        <v>1639</v>
      </c>
    </row>
    <row r="79" spans="1:34" x14ac:dyDescent="0.25">
      <c r="A79" s="11" t="s">
        <v>281</v>
      </c>
      <c r="B79" s="11" t="s">
        <v>282</v>
      </c>
      <c r="C79" s="1">
        <v>10016313</v>
      </c>
      <c r="D79" s="1">
        <v>2000</v>
      </c>
      <c r="F79" s="11" t="s">
        <v>283</v>
      </c>
      <c r="G79" s="11" t="s">
        <v>278</v>
      </c>
      <c r="H79" s="1" t="s">
        <v>284</v>
      </c>
      <c r="I79" s="1" t="s">
        <v>280</v>
      </c>
      <c r="J79" s="1">
        <v>100</v>
      </c>
      <c r="K79" s="11" t="s">
        <v>17</v>
      </c>
      <c r="L79" s="26">
        <v>999000296</v>
      </c>
      <c r="M79" s="1" t="s">
        <v>1631</v>
      </c>
      <c r="N79" s="1" t="s">
        <v>2628</v>
      </c>
      <c r="O79" s="1" t="s">
        <v>2629</v>
      </c>
      <c r="P79" s="1" t="s">
        <v>284</v>
      </c>
      <c r="R79" s="1">
        <v>100</v>
      </c>
      <c r="S79" s="1" t="s">
        <v>17</v>
      </c>
      <c r="T79" s="1" t="s">
        <v>1639</v>
      </c>
      <c r="V79" s="19">
        <v>0.4</v>
      </c>
      <c r="W79" s="17">
        <v>0.16669999999999999</v>
      </c>
      <c r="X7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31.773728999999999</v>
      </c>
      <c r="Y79" s="2">
        <v>63.55</v>
      </c>
      <c r="Z79" s="1" t="str">
        <f>IF(OR(SKF_Div_Material[[#This Row],[Netto]]&lt;&gt;"",SKF_Div_Material[[#This Row],[Faktor]]&lt;&gt;""),"",IF(SKF_Div_Material[[#This Row],[Rabatt]]&lt;&gt;"",SKF_Div_Material[[#This Row],[Brutto]],""))</f>
        <v/>
      </c>
      <c r="AA79" s="14"/>
      <c r="AC79" s="1">
        <v>82</v>
      </c>
      <c r="AD7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38.75</v>
      </c>
      <c r="AE79" s="14">
        <f>IFERROR(1-SKF_Div_Material[[#This Row],[Netto
End EK]]/SKF_Div_Material[[#This Row],[VK Preis]],"")</f>
        <v>0.18003279999999999</v>
      </c>
      <c r="AH79" s="1" t="s">
        <v>1639</v>
      </c>
    </row>
    <row r="80" spans="1:34" x14ac:dyDescent="0.25">
      <c r="A80" s="11" t="s">
        <v>285</v>
      </c>
      <c r="B80" s="11" t="s">
        <v>286</v>
      </c>
      <c r="C80" s="1">
        <v>10035242</v>
      </c>
      <c r="D80" s="1">
        <v>1600</v>
      </c>
      <c r="E80" s="1">
        <v>300</v>
      </c>
      <c r="F80" s="11" t="s">
        <v>287</v>
      </c>
      <c r="G80" s="11" t="s">
        <v>278</v>
      </c>
      <c r="H80" s="1" t="s">
        <v>288</v>
      </c>
      <c r="I80" s="1" t="s">
        <v>289</v>
      </c>
      <c r="J80" s="1">
        <v>100</v>
      </c>
      <c r="K80" s="11" t="s">
        <v>17</v>
      </c>
      <c r="L80" s="26">
        <v>999000296</v>
      </c>
      <c r="M80" s="1" t="s">
        <v>1631</v>
      </c>
      <c r="N80" s="1" t="s">
        <v>2628</v>
      </c>
      <c r="O80" s="1" t="s">
        <v>2630</v>
      </c>
      <c r="P80" s="1" t="s">
        <v>288</v>
      </c>
      <c r="R80" s="1">
        <v>100</v>
      </c>
      <c r="S80" s="1" t="s">
        <v>17</v>
      </c>
      <c r="T80" s="1" t="s">
        <v>1639</v>
      </c>
      <c r="V80" s="19">
        <v>0.43</v>
      </c>
      <c r="W80" s="17">
        <v>0.12280000000000001</v>
      </c>
      <c r="X8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13.085104680000001</v>
      </c>
      <c r="Y80" s="2">
        <v>26.17</v>
      </c>
      <c r="Z80" s="1" t="str">
        <f>IF(OR(SKF_Div_Material[[#This Row],[Netto]]&lt;&gt;"",SKF_Div_Material[[#This Row],[Faktor]]&lt;&gt;""),"",IF(SKF_Div_Material[[#This Row],[Rabatt]]&lt;&gt;"",SKF_Div_Material[[#This Row],[Brutto]],""))</f>
        <v/>
      </c>
      <c r="AA80" s="14"/>
      <c r="AC80" s="1">
        <v>82</v>
      </c>
      <c r="AD8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15.96</v>
      </c>
      <c r="AE80" s="14">
        <f>IFERROR(1-SKF_Div_Material[[#This Row],[Netto
End EK]]/SKF_Div_Material[[#This Row],[VK Preis]],"")</f>
        <v>0.18013128571428572</v>
      </c>
      <c r="AH80" s="1" t="s">
        <v>1639</v>
      </c>
    </row>
    <row r="81" spans="1:34" x14ac:dyDescent="0.25">
      <c r="A81" s="11" t="s">
        <v>311</v>
      </c>
      <c r="B81" s="11" t="s">
        <v>312</v>
      </c>
      <c r="C81" s="1">
        <v>10002479</v>
      </c>
      <c r="F81" s="11" t="s">
        <v>313</v>
      </c>
      <c r="G81" s="11" t="s">
        <v>314</v>
      </c>
      <c r="H81" s="1" t="s">
        <v>315</v>
      </c>
      <c r="I81" s="1" t="s">
        <v>16</v>
      </c>
      <c r="J81" s="1">
        <v>1</v>
      </c>
      <c r="K81" s="11" t="s">
        <v>17</v>
      </c>
      <c r="L81" s="26">
        <v>120161936</v>
      </c>
      <c r="M81" s="1" t="s">
        <v>314</v>
      </c>
      <c r="N81" s="1" t="s">
        <v>1773</v>
      </c>
      <c r="O81" s="1" t="s">
        <v>315</v>
      </c>
      <c r="P81" s="1" t="s">
        <v>315</v>
      </c>
      <c r="Q81" s="1" t="s">
        <v>1774</v>
      </c>
      <c r="R81" s="1">
        <v>1</v>
      </c>
      <c r="S81" s="1" t="s">
        <v>17</v>
      </c>
      <c r="T81" s="1">
        <v>12.26</v>
      </c>
      <c r="X8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12.26</v>
      </c>
      <c r="Y81" s="2">
        <v>21.5</v>
      </c>
      <c r="Z81" s="1" t="str">
        <f>IF(OR(SKF_Div_Material[[#This Row],[Netto]]&lt;&gt;"",SKF_Div_Material[[#This Row],[Faktor]]&lt;&gt;""),"",IF(SKF_Div_Material[[#This Row],[Rabatt]]&lt;&gt;"",SKF_Div_Material[[#This Row],[Brutto]],""))</f>
        <v/>
      </c>
      <c r="AB81" s="1">
        <v>14.6</v>
      </c>
      <c r="AD8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14.6</v>
      </c>
      <c r="AE81" s="17">
        <f>IFERROR(1-SKF_Div_Material[[#This Row],[Netto
End EK]]/SKF_Div_Material[[#This Row],[VK Preis]],"")</f>
        <v>0.16027397260273968</v>
      </c>
      <c r="AH81" s="1">
        <v>0</v>
      </c>
    </row>
    <row r="82" spans="1:34" x14ac:dyDescent="0.25">
      <c r="A82" s="11" t="s">
        <v>316</v>
      </c>
      <c r="B82" s="11" t="s">
        <v>317</v>
      </c>
      <c r="C82" s="1">
        <v>10006045</v>
      </c>
      <c r="F82" s="11" t="s">
        <v>318</v>
      </c>
      <c r="G82" s="11" t="s">
        <v>314</v>
      </c>
      <c r="H82" s="1" t="s">
        <v>319</v>
      </c>
      <c r="I82" s="1" t="s">
        <v>16</v>
      </c>
      <c r="J82" s="1">
        <v>1</v>
      </c>
      <c r="K82" s="11" t="s">
        <v>17</v>
      </c>
      <c r="L82" s="26">
        <v>120161961</v>
      </c>
      <c r="M82" s="1" t="s">
        <v>314</v>
      </c>
      <c r="N82" s="1" t="s">
        <v>1775</v>
      </c>
      <c r="O82" s="1" t="s">
        <v>319</v>
      </c>
      <c r="P82" s="1" t="s">
        <v>319</v>
      </c>
      <c r="Q82" s="1" t="s">
        <v>1774</v>
      </c>
      <c r="R82" s="1">
        <v>1</v>
      </c>
      <c r="S82" s="1" t="s">
        <v>17</v>
      </c>
      <c r="T82" s="1">
        <v>76.040000000000006</v>
      </c>
      <c r="X8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76.040000000000006</v>
      </c>
      <c r="Y82" s="2">
        <v>133.4</v>
      </c>
      <c r="Z82" s="1" t="str">
        <f>IF(OR(SKF_Div_Material[[#This Row],[Netto]]&lt;&gt;"",SKF_Div_Material[[#This Row],[Faktor]]&lt;&gt;""),"",IF(SKF_Div_Material[[#This Row],[Rabatt]]&lt;&gt;"",SKF_Div_Material[[#This Row],[Brutto]],""))</f>
        <v/>
      </c>
      <c r="AB82" s="1">
        <v>90.71</v>
      </c>
      <c r="AD8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90.71</v>
      </c>
      <c r="AE82" s="17">
        <f>IFERROR(1-SKF_Div_Material[[#This Row],[Netto
End EK]]/SKF_Div_Material[[#This Row],[VK Preis]],"")</f>
        <v>0.16172417594532007</v>
      </c>
      <c r="AH82" s="1">
        <v>0</v>
      </c>
    </row>
    <row r="83" spans="1:34" x14ac:dyDescent="0.25">
      <c r="A83" s="11" t="s">
        <v>320</v>
      </c>
      <c r="B83" s="11" t="s">
        <v>321</v>
      </c>
      <c r="C83" s="1">
        <v>10039171</v>
      </c>
      <c r="F83" s="11" t="s">
        <v>322</v>
      </c>
      <c r="G83" s="11" t="s">
        <v>323</v>
      </c>
      <c r="H83" s="1">
        <v>228120012</v>
      </c>
      <c r="I83" s="1" t="s">
        <v>16</v>
      </c>
      <c r="J83" s="1">
        <v>1</v>
      </c>
      <c r="K83" s="11" t="s">
        <v>17</v>
      </c>
      <c r="L83" s="26">
        <v>999000073</v>
      </c>
      <c r="M83" s="1" t="s">
        <v>323</v>
      </c>
      <c r="N83" s="1" t="s">
        <v>2694</v>
      </c>
      <c r="P83" s="1">
        <v>228120012</v>
      </c>
      <c r="R83" s="1">
        <v>1</v>
      </c>
      <c r="S83" s="1" t="s">
        <v>17</v>
      </c>
      <c r="T83" s="1" t="s">
        <v>1639</v>
      </c>
      <c r="V83" s="19">
        <v>0.45</v>
      </c>
      <c r="X8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61.500999999999998</v>
      </c>
      <c r="Y83" s="2">
        <v>111.82</v>
      </c>
      <c r="Z83" s="1" t="str">
        <f>IF(OR(SKF_Div_Material[[#This Row],[Netto]]&lt;&gt;"",SKF_Div_Material[[#This Row],[Faktor]]&lt;&gt;""),"",IF(SKF_Div_Material[[#This Row],[Rabatt]]&lt;&gt;"",SKF_Div_Material[[#This Row],[Brutto]],""))</f>
        <v/>
      </c>
      <c r="AA83" s="14"/>
      <c r="AC83" s="1">
        <v>82</v>
      </c>
      <c r="AD8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75</v>
      </c>
      <c r="AE83" s="14">
        <f>IFERROR(1-SKF_Div_Material[[#This Row],[Netto
End EK]]/SKF_Div_Material[[#This Row],[VK Preis]],"")</f>
        <v>0.17998666666666674</v>
      </c>
      <c r="AH83" s="1" t="s">
        <v>1639</v>
      </c>
    </row>
    <row r="84" spans="1:34" x14ac:dyDescent="0.25">
      <c r="A84" s="11" t="s">
        <v>324</v>
      </c>
      <c r="B84" s="11" t="s">
        <v>325</v>
      </c>
      <c r="C84" s="1">
        <v>13316863</v>
      </c>
      <c r="F84" s="11" t="s">
        <v>326</v>
      </c>
      <c r="G84" s="11" t="s">
        <v>327</v>
      </c>
      <c r="H84" s="1">
        <v>50409</v>
      </c>
      <c r="I84" s="1" t="s">
        <v>16</v>
      </c>
      <c r="J84" s="1">
        <v>100</v>
      </c>
      <c r="K84" s="11" t="s">
        <v>17</v>
      </c>
      <c r="L84" s="26">
        <v>120325354</v>
      </c>
      <c r="M84" s="1" t="s">
        <v>1632</v>
      </c>
      <c r="N84" s="18" t="s">
        <v>2692</v>
      </c>
      <c r="P84" s="1">
        <v>50409</v>
      </c>
      <c r="R84" s="1">
        <v>100</v>
      </c>
      <c r="S84" s="1" t="s">
        <v>17</v>
      </c>
      <c r="T84" s="1" t="s">
        <v>1639</v>
      </c>
      <c r="U84" s="2">
        <v>519.05999999999995</v>
      </c>
      <c r="X8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519.05999999999995</v>
      </c>
      <c r="Y84" s="2" t="s">
        <v>1639</v>
      </c>
      <c r="Z84" s="1" t="str">
        <f>IF(OR(SKF_Div_Material[[#This Row],[Netto]]&lt;&gt;"",SKF_Div_Material[[#This Row],[Faktor]]&lt;&gt;""),"",IF(SKF_Div_Material[[#This Row],[Rabatt]]&lt;&gt;"",SKF_Div_Material[[#This Row],[Brutto]],""))</f>
        <v/>
      </c>
      <c r="AA84" s="14"/>
      <c r="AC84" s="1">
        <v>82</v>
      </c>
      <c r="AD8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633</v>
      </c>
      <c r="AE84" s="14">
        <f>IFERROR(1-SKF_Div_Material[[#This Row],[Netto
End EK]]/SKF_Div_Material[[#This Row],[VK Preis]],"")</f>
        <v>0.18000000000000005</v>
      </c>
      <c r="AH84" s="1" t="s">
        <v>1639</v>
      </c>
    </row>
    <row r="85" spans="1:34" x14ac:dyDescent="0.25">
      <c r="A85" s="11" t="s">
        <v>328</v>
      </c>
      <c r="B85" s="11" t="s">
        <v>329</v>
      </c>
      <c r="C85" s="1">
        <v>10037770</v>
      </c>
      <c r="F85" s="11" t="s">
        <v>328</v>
      </c>
      <c r="G85" s="11" t="s">
        <v>330</v>
      </c>
      <c r="H85" s="1" t="s">
        <v>331</v>
      </c>
      <c r="I85" s="1">
        <v>10</v>
      </c>
      <c r="J85" s="1">
        <v>1</v>
      </c>
      <c r="K85" s="11" t="s">
        <v>17</v>
      </c>
      <c r="L85" s="26">
        <v>0</v>
      </c>
      <c r="M85" s="1" t="s">
        <v>330</v>
      </c>
      <c r="T85" s="1" t="s">
        <v>1639</v>
      </c>
      <c r="X85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85" s="2" t="s">
        <v>1639</v>
      </c>
      <c r="Z85" s="1" t="str">
        <f>IF(OR(SKF_Div_Material[[#This Row],[Netto]]&lt;&gt;"",SKF_Div_Material[[#This Row],[Faktor]]&lt;&gt;""),"",IF(SKF_Div_Material[[#This Row],[Rabatt]]&lt;&gt;"",SKF_Div_Material[[#This Row],[Brutto]],""))</f>
        <v/>
      </c>
      <c r="AA85" s="14"/>
      <c r="AC85" s="1">
        <v>80</v>
      </c>
      <c r="AD85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85" s="14" t="str">
        <f>IFERROR(1-SKF_Div_Material[[#This Row],[Netto
End EK]]/SKF_Div_Material[[#This Row],[VK Preis]],"")</f>
        <v/>
      </c>
      <c r="AG85" s="1" t="s">
        <v>2789</v>
      </c>
      <c r="AH85" s="1" t="s">
        <v>1639</v>
      </c>
    </row>
    <row r="86" spans="1:34" x14ac:dyDescent="0.25">
      <c r="A86" s="11" t="s">
        <v>332</v>
      </c>
      <c r="B86" s="11" t="s">
        <v>333</v>
      </c>
      <c r="C86" s="1">
        <v>12304470</v>
      </c>
      <c r="F86" s="11" t="s">
        <v>334</v>
      </c>
      <c r="G86" s="11" t="s">
        <v>330</v>
      </c>
      <c r="H86" s="1" t="s">
        <v>335</v>
      </c>
      <c r="I86" s="1">
        <v>10</v>
      </c>
      <c r="J86" s="1">
        <v>1</v>
      </c>
      <c r="K86" s="11" t="s">
        <v>17</v>
      </c>
      <c r="L86" s="26">
        <v>0</v>
      </c>
      <c r="M86" s="1" t="s">
        <v>330</v>
      </c>
      <c r="T86" s="1" t="s">
        <v>1639</v>
      </c>
      <c r="X86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86" s="2" t="s">
        <v>1639</v>
      </c>
      <c r="Z86" s="1" t="str">
        <f>IF(OR(SKF_Div_Material[[#This Row],[Netto]]&lt;&gt;"",SKF_Div_Material[[#This Row],[Faktor]]&lt;&gt;""),"",IF(SKF_Div_Material[[#This Row],[Rabatt]]&lt;&gt;"",SKF_Div_Material[[#This Row],[Brutto]],""))</f>
        <v/>
      </c>
      <c r="AA86" s="14"/>
      <c r="AC86" s="1">
        <v>80</v>
      </c>
      <c r="AD86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86" s="14" t="str">
        <f>IFERROR(1-SKF_Div_Material[[#This Row],[Netto
End EK]]/SKF_Div_Material[[#This Row],[VK Preis]],"")</f>
        <v/>
      </c>
      <c r="AG86" s="1" t="s">
        <v>2789</v>
      </c>
      <c r="AH86" s="1" t="s">
        <v>1639</v>
      </c>
    </row>
    <row r="87" spans="1:34" x14ac:dyDescent="0.25">
      <c r="A87" s="11" t="s">
        <v>336</v>
      </c>
      <c r="B87" s="11" t="s">
        <v>337</v>
      </c>
      <c r="C87" s="1">
        <v>12304469</v>
      </c>
      <c r="F87" s="11" t="s">
        <v>338</v>
      </c>
      <c r="G87" s="11" t="s">
        <v>330</v>
      </c>
      <c r="H87" s="1" t="s">
        <v>339</v>
      </c>
      <c r="I87" s="1">
        <v>10</v>
      </c>
      <c r="J87" s="1">
        <v>1</v>
      </c>
      <c r="K87" s="11" t="s">
        <v>17</v>
      </c>
      <c r="L87" s="26">
        <v>999000346</v>
      </c>
      <c r="M87" s="1" t="s">
        <v>330</v>
      </c>
      <c r="N87" s="1" t="s">
        <v>2783</v>
      </c>
      <c r="O87" s="1" t="s">
        <v>2785</v>
      </c>
      <c r="P87" s="1" t="s">
        <v>2784</v>
      </c>
      <c r="R87" s="1">
        <v>1</v>
      </c>
      <c r="S87" s="1" t="s">
        <v>17</v>
      </c>
      <c r="T87" s="1" t="s">
        <v>1639</v>
      </c>
      <c r="U87" s="2">
        <v>27.96</v>
      </c>
      <c r="X8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27.96</v>
      </c>
      <c r="Y87" s="2" t="s">
        <v>1639</v>
      </c>
      <c r="Z87" s="1" t="str">
        <f>IF(OR(SKF_Div_Material[[#This Row],[Netto]]&lt;&gt;"",SKF_Div_Material[[#This Row],[Faktor]]&lt;&gt;""),"",IF(SKF_Div_Material[[#This Row],[Rabatt]]&lt;&gt;"",SKF_Div_Material[[#This Row],[Brutto]],""))</f>
        <v/>
      </c>
      <c r="AA87" s="14"/>
      <c r="AC87" s="1">
        <v>80</v>
      </c>
      <c r="AD8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34.950000000000003</v>
      </c>
      <c r="AE87" s="14">
        <f>IFERROR(1-SKF_Div_Material[[#This Row],[Netto
End EK]]/SKF_Div_Material[[#This Row],[VK Preis]],"")</f>
        <v>0.20000000000000007</v>
      </c>
      <c r="AH87" s="1" t="s">
        <v>1639</v>
      </c>
    </row>
    <row r="88" spans="1:34" x14ac:dyDescent="0.25">
      <c r="A88" s="11" t="s">
        <v>340</v>
      </c>
      <c r="B88" s="11" t="s">
        <v>341</v>
      </c>
      <c r="C88" s="1">
        <v>10036242</v>
      </c>
      <c r="F88" s="11" t="s">
        <v>342</v>
      </c>
      <c r="G88" s="11" t="s">
        <v>330</v>
      </c>
      <c r="H88" s="1" t="s">
        <v>343</v>
      </c>
      <c r="I88" s="1">
        <v>10</v>
      </c>
      <c r="J88" s="1">
        <v>1</v>
      </c>
      <c r="K88" s="11" t="s">
        <v>17</v>
      </c>
      <c r="L88" s="26">
        <v>999000346</v>
      </c>
      <c r="M88" s="1" t="s">
        <v>330</v>
      </c>
      <c r="N88" s="1" t="s">
        <v>2786</v>
      </c>
      <c r="O88" s="1" t="s">
        <v>2788</v>
      </c>
      <c r="P88" s="1" t="s">
        <v>2787</v>
      </c>
      <c r="R88" s="1">
        <v>1</v>
      </c>
      <c r="S88" s="1" t="s">
        <v>17</v>
      </c>
      <c r="T88" s="1" t="s">
        <v>1639</v>
      </c>
      <c r="U88" s="2">
        <v>34.770000000000003</v>
      </c>
      <c r="X8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34.770000000000003</v>
      </c>
      <c r="Y88" s="2" t="s">
        <v>1639</v>
      </c>
      <c r="Z88" s="1" t="str">
        <f>IF(OR(SKF_Div_Material[[#This Row],[Netto]]&lt;&gt;"",SKF_Div_Material[[#This Row],[Faktor]]&lt;&gt;""),"",IF(SKF_Div_Material[[#This Row],[Rabatt]]&lt;&gt;"",SKF_Div_Material[[#This Row],[Brutto]],""))</f>
        <v/>
      </c>
      <c r="AA88" s="14"/>
      <c r="AC88" s="1">
        <v>80</v>
      </c>
      <c r="AD8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43.46</v>
      </c>
      <c r="AE88" s="14">
        <f>IFERROR(1-SKF_Div_Material[[#This Row],[Netto
End EK]]/SKF_Div_Material[[#This Row],[VK Preis]],"")</f>
        <v>0.19995398067188208</v>
      </c>
      <c r="AH88" s="1" t="s">
        <v>1639</v>
      </c>
    </row>
    <row r="89" spans="1:34" x14ac:dyDescent="0.25">
      <c r="A89" s="11" t="s">
        <v>344</v>
      </c>
      <c r="B89" s="11" t="s">
        <v>345</v>
      </c>
      <c r="C89" s="1">
        <v>13316841</v>
      </c>
      <c r="F89" s="11" t="s">
        <v>346</v>
      </c>
      <c r="G89" s="11" t="s">
        <v>330</v>
      </c>
      <c r="H89" s="1" t="s">
        <v>347</v>
      </c>
      <c r="I89" s="1">
        <v>10</v>
      </c>
      <c r="J89" s="1">
        <v>1</v>
      </c>
      <c r="K89" s="11" t="s">
        <v>17</v>
      </c>
      <c r="L89" s="26">
        <v>0</v>
      </c>
      <c r="M89" s="1" t="s">
        <v>330</v>
      </c>
      <c r="T89" s="1" t="s">
        <v>1639</v>
      </c>
      <c r="X89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89" s="2" t="s">
        <v>1639</v>
      </c>
      <c r="Z89" s="1" t="str">
        <f>IF(OR(SKF_Div_Material[[#This Row],[Netto]]&lt;&gt;"",SKF_Div_Material[[#This Row],[Faktor]]&lt;&gt;""),"",IF(SKF_Div_Material[[#This Row],[Rabatt]]&lt;&gt;"",SKF_Div_Material[[#This Row],[Brutto]],""))</f>
        <v/>
      </c>
      <c r="AA89" s="14"/>
      <c r="AC89" s="1">
        <v>80</v>
      </c>
      <c r="AD89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89" s="14" t="str">
        <f>IFERROR(1-SKF_Div_Material[[#This Row],[Netto
End EK]]/SKF_Div_Material[[#This Row],[VK Preis]],"")</f>
        <v/>
      </c>
      <c r="AG89" s="1" t="s">
        <v>2789</v>
      </c>
      <c r="AH89" s="1" t="s">
        <v>1639</v>
      </c>
    </row>
    <row r="90" spans="1:34" x14ac:dyDescent="0.25">
      <c r="A90" s="11" t="s">
        <v>348</v>
      </c>
      <c r="B90" s="11" t="s">
        <v>349</v>
      </c>
      <c r="C90" s="1">
        <v>13316838</v>
      </c>
      <c r="F90" s="11" t="s">
        <v>346</v>
      </c>
      <c r="G90" s="11" t="s">
        <v>330</v>
      </c>
      <c r="H90" s="1" t="s">
        <v>343</v>
      </c>
      <c r="I90" s="1">
        <v>10</v>
      </c>
      <c r="J90" s="1">
        <v>1</v>
      </c>
      <c r="K90" s="11" t="s">
        <v>17</v>
      </c>
      <c r="L90" s="26">
        <v>999000346</v>
      </c>
      <c r="M90" s="1" t="s">
        <v>330</v>
      </c>
      <c r="N90" s="1" t="s">
        <v>2786</v>
      </c>
      <c r="O90" s="1" t="s">
        <v>2788</v>
      </c>
      <c r="P90" s="1" t="s">
        <v>2787</v>
      </c>
      <c r="R90" s="1">
        <v>1</v>
      </c>
      <c r="S90" s="1" t="s">
        <v>17</v>
      </c>
      <c r="T90" s="1" t="s">
        <v>1639</v>
      </c>
      <c r="U90" s="2">
        <v>34.770000000000003</v>
      </c>
      <c r="X9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34.770000000000003</v>
      </c>
      <c r="Y90" s="2" t="s">
        <v>1639</v>
      </c>
      <c r="Z90" s="1" t="str">
        <f>IF(OR(SKF_Div_Material[[#This Row],[Netto]]&lt;&gt;"",SKF_Div_Material[[#This Row],[Faktor]]&lt;&gt;""),"",IF(SKF_Div_Material[[#This Row],[Rabatt]]&lt;&gt;"",SKF_Div_Material[[#This Row],[Brutto]],""))</f>
        <v/>
      </c>
      <c r="AA90" s="14"/>
      <c r="AC90" s="1">
        <v>80</v>
      </c>
      <c r="AD9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43.46</v>
      </c>
      <c r="AE90" s="14">
        <f>IFERROR(1-SKF_Div_Material[[#This Row],[Netto
End EK]]/SKF_Div_Material[[#This Row],[VK Preis]],"")</f>
        <v>0.19995398067188208</v>
      </c>
      <c r="AH90" s="1" t="s">
        <v>1639</v>
      </c>
    </row>
    <row r="91" spans="1:34" x14ac:dyDescent="0.25">
      <c r="A91" s="11" t="s">
        <v>350</v>
      </c>
      <c r="B91" s="11" t="s">
        <v>351</v>
      </c>
      <c r="C91" s="1">
        <v>10037769</v>
      </c>
      <c r="F91" s="11" t="s">
        <v>350</v>
      </c>
      <c r="G91" s="11" t="s">
        <v>330</v>
      </c>
      <c r="H91" s="1" t="s">
        <v>352</v>
      </c>
      <c r="I91" s="1">
        <v>100</v>
      </c>
      <c r="J91" s="1">
        <v>1</v>
      </c>
      <c r="K91" s="11" t="s">
        <v>17</v>
      </c>
      <c r="L91" s="26">
        <v>999002139</v>
      </c>
      <c r="M91" s="1" t="s">
        <v>330</v>
      </c>
      <c r="N91" s="20" t="s">
        <v>2781</v>
      </c>
      <c r="O91" s="21" t="s">
        <v>352</v>
      </c>
      <c r="P91" s="21">
        <v>3817386</v>
      </c>
      <c r="R91" s="1">
        <v>1</v>
      </c>
      <c r="S91" s="1" t="s">
        <v>17</v>
      </c>
      <c r="T91" s="1" t="s">
        <v>1639</v>
      </c>
      <c r="U91" s="2">
        <v>2.69</v>
      </c>
      <c r="X9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2.69</v>
      </c>
      <c r="Y91" s="2" t="s">
        <v>1639</v>
      </c>
      <c r="Z91" s="1" t="str">
        <f>IF(OR(SKF_Div_Material[[#This Row],[Netto]]&lt;&gt;"",SKF_Div_Material[[#This Row],[Faktor]]&lt;&gt;""),"",IF(SKF_Div_Material[[#This Row],[Rabatt]]&lt;&gt;"",SKF_Div_Material[[#This Row],[Brutto]],""))</f>
        <v/>
      </c>
      <c r="AA91" s="14"/>
      <c r="AC91" s="1">
        <v>80</v>
      </c>
      <c r="AD9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3.36</v>
      </c>
      <c r="AE91" s="14">
        <f>IFERROR(1-SKF_Div_Material[[#This Row],[Netto
End EK]]/SKF_Div_Material[[#This Row],[VK Preis]],"")</f>
        <v>0.19940476190476186</v>
      </c>
      <c r="AH91" s="1" t="s">
        <v>1639</v>
      </c>
    </row>
    <row r="92" spans="1:34" x14ac:dyDescent="0.25">
      <c r="A92" s="11" t="s">
        <v>353</v>
      </c>
      <c r="B92" s="11"/>
      <c r="C92" s="1">
        <v>10007088</v>
      </c>
      <c r="F92" s="11" t="s">
        <v>354</v>
      </c>
      <c r="G92" s="11" t="s">
        <v>330</v>
      </c>
      <c r="H92" s="1" t="s">
        <v>355</v>
      </c>
      <c r="I92" s="1">
        <v>15</v>
      </c>
      <c r="J92" s="1">
        <v>1</v>
      </c>
      <c r="K92" s="11" t="s">
        <v>17</v>
      </c>
      <c r="L92" s="26">
        <v>999002139</v>
      </c>
      <c r="M92" s="1" t="s">
        <v>330</v>
      </c>
      <c r="N92" s="20" t="s">
        <v>2782</v>
      </c>
      <c r="O92" s="21" t="s">
        <v>355</v>
      </c>
      <c r="P92" s="1">
        <v>3817222</v>
      </c>
      <c r="R92" s="1">
        <v>1</v>
      </c>
      <c r="S92" s="1" t="s">
        <v>17</v>
      </c>
      <c r="T92" s="1" t="s">
        <v>1639</v>
      </c>
      <c r="U92" s="2">
        <v>22.21</v>
      </c>
      <c r="X9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22.21</v>
      </c>
      <c r="Y92" s="2" t="s">
        <v>1639</v>
      </c>
      <c r="Z92" s="1" t="str">
        <f>IF(OR(SKF_Div_Material[[#This Row],[Netto]]&lt;&gt;"",SKF_Div_Material[[#This Row],[Faktor]]&lt;&gt;""),"",IF(SKF_Div_Material[[#This Row],[Rabatt]]&lt;&gt;"",SKF_Div_Material[[#This Row],[Brutto]],""))</f>
        <v/>
      </c>
      <c r="AA92" s="14"/>
      <c r="AC92" s="1">
        <v>80</v>
      </c>
      <c r="AD9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27.76</v>
      </c>
      <c r="AE92" s="14">
        <f>IFERROR(1-SKF_Div_Material[[#This Row],[Netto
End EK]]/SKF_Div_Material[[#This Row],[VK Preis]],"")</f>
        <v>0.1999279538904899</v>
      </c>
      <c r="AH92" s="1" t="s">
        <v>1639</v>
      </c>
    </row>
    <row r="93" spans="1:34" x14ac:dyDescent="0.25">
      <c r="A93" s="11" t="s">
        <v>356</v>
      </c>
      <c r="B93" s="11" t="s">
        <v>357</v>
      </c>
      <c r="C93" s="1">
        <v>13316641</v>
      </c>
      <c r="D93" s="1">
        <v>54</v>
      </c>
      <c r="F93" s="11" t="s">
        <v>358</v>
      </c>
      <c r="G93" s="11" t="s">
        <v>359</v>
      </c>
      <c r="H93" s="1" t="s">
        <v>360</v>
      </c>
      <c r="I93" s="1" t="s">
        <v>16</v>
      </c>
      <c r="J93" s="1">
        <v>1</v>
      </c>
      <c r="K93" s="11" t="s">
        <v>17</v>
      </c>
      <c r="L93" s="26">
        <v>120021504</v>
      </c>
      <c r="M93" s="1" t="s">
        <v>1633</v>
      </c>
      <c r="N93" s="1" t="s">
        <v>1776</v>
      </c>
      <c r="O93" s="1" t="s">
        <v>360</v>
      </c>
      <c r="P93" s="1" t="s">
        <v>1777</v>
      </c>
      <c r="Q93" s="1" t="s">
        <v>1778</v>
      </c>
      <c r="R93" s="1">
        <v>1</v>
      </c>
      <c r="S93" s="1" t="s">
        <v>17</v>
      </c>
      <c r="T93" s="1">
        <v>2.08</v>
      </c>
      <c r="X9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2.08</v>
      </c>
      <c r="Y93" s="2">
        <v>7.5</v>
      </c>
      <c r="Z93" s="1" t="str">
        <f>IF(OR(SKF_Div_Material[[#This Row],[Netto]]&lt;&gt;"",SKF_Div_Material[[#This Row],[Faktor]]&lt;&gt;""),"",IF(SKF_Div_Material[[#This Row],[Rabatt]]&lt;&gt;"",SKF_Div_Material[[#This Row],[Brutto]],""))</f>
        <v/>
      </c>
      <c r="AC93" s="1">
        <v>82</v>
      </c>
      <c r="AD9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2.54</v>
      </c>
      <c r="AE93" s="17">
        <f>IFERROR(1-SKF_Div_Material[[#This Row],[Netto
End EK]]/SKF_Div_Material[[#This Row],[VK Preis]],"")</f>
        <v>0.18110236220472442</v>
      </c>
      <c r="AH93" s="1">
        <v>0</v>
      </c>
    </row>
    <row r="94" spans="1:34" x14ac:dyDescent="0.25">
      <c r="A94" s="11" t="s">
        <v>415</v>
      </c>
      <c r="B94" s="11"/>
      <c r="C94" s="1">
        <v>12304650</v>
      </c>
      <c r="F94" s="11" t="s">
        <v>416</v>
      </c>
      <c r="G94" s="11" t="s">
        <v>359</v>
      </c>
      <c r="H94" s="1" t="s">
        <v>417</v>
      </c>
      <c r="I94" s="1" t="s">
        <v>16</v>
      </c>
      <c r="J94" s="1">
        <v>1</v>
      </c>
      <c r="K94" s="11" t="s">
        <v>17</v>
      </c>
      <c r="L94" s="26">
        <v>120021072</v>
      </c>
      <c r="M94" s="1" t="s">
        <v>1633</v>
      </c>
      <c r="N94" s="1" t="s">
        <v>1814</v>
      </c>
      <c r="O94" s="1" t="s">
        <v>417</v>
      </c>
      <c r="P94" s="1" t="s">
        <v>1815</v>
      </c>
      <c r="Q94" s="1" t="s">
        <v>1778</v>
      </c>
      <c r="R94" s="1">
        <v>1</v>
      </c>
      <c r="S94" s="1" t="s">
        <v>17</v>
      </c>
      <c r="T94" s="1">
        <v>8.59</v>
      </c>
      <c r="X9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8.59</v>
      </c>
      <c r="Y94" s="2">
        <v>29.7</v>
      </c>
      <c r="Z94" s="1" t="str">
        <f>IF(OR(SKF_Div_Material[[#This Row],[Netto]]&lt;&gt;"",SKF_Div_Material[[#This Row],[Faktor]]&lt;&gt;""),"",IF(SKF_Div_Material[[#This Row],[Rabatt]]&lt;&gt;"",SKF_Div_Material[[#This Row],[Brutto]],""))</f>
        <v/>
      </c>
      <c r="AC94" s="1">
        <v>82</v>
      </c>
      <c r="AD9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10.48</v>
      </c>
      <c r="AE94" s="17">
        <f>IFERROR(1-SKF_Div_Material[[#This Row],[Netto
End EK]]/SKF_Div_Material[[#This Row],[VK Preis]],"")</f>
        <v>0.18034351145038174</v>
      </c>
      <c r="AG94" s="1" t="s">
        <v>2614</v>
      </c>
      <c r="AH94" s="1">
        <v>1</v>
      </c>
    </row>
    <row r="95" spans="1:34" x14ac:dyDescent="0.25">
      <c r="A95" s="11" t="s">
        <v>409</v>
      </c>
      <c r="B95" s="11"/>
      <c r="C95" s="1">
        <v>12304662</v>
      </c>
      <c r="F95" s="11" t="s">
        <v>410</v>
      </c>
      <c r="G95" s="11" t="s">
        <v>359</v>
      </c>
      <c r="H95" s="1" t="s">
        <v>411</v>
      </c>
      <c r="I95" s="1" t="s">
        <v>16</v>
      </c>
      <c r="J95" s="1">
        <v>1</v>
      </c>
      <c r="K95" s="11" t="s">
        <v>17</v>
      </c>
      <c r="L95" s="26">
        <v>120153183</v>
      </c>
      <c r="M95" s="1" t="s">
        <v>1633</v>
      </c>
      <c r="N95" s="1" t="s">
        <v>1810</v>
      </c>
      <c r="O95" s="1" t="s">
        <v>411</v>
      </c>
      <c r="P95" s="1" t="s">
        <v>1811</v>
      </c>
      <c r="Q95" s="1" t="s">
        <v>1778</v>
      </c>
      <c r="R95" s="1">
        <v>1</v>
      </c>
      <c r="S95" s="1" t="s">
        <v>17</v>
      </c>
      <c r="T95" s="1">
        <v>32.64</v>
      </c>
      <c r="X9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32.64</v>
      </c>
      <c r="Y95" s="2">
        <v>81.599999999999994</v>
      </c>
      <c r="Z95" s="1" t="str">
        <f>IF(OR(SKF_Div_Material[[#This Row],[Netto]]&lt;&gt;"",SKF_Div_Material[[#This Row],[Faktor]]&lt;&gt;""),"",IF(SKF_Div_Material[[#This Row],[Rabatt]]&lt;&gt;"",SKF_Div_Material[[#This Row],[Brutto]],""))</f>
        <v/>
      </c>
      <c r="AC95" s="1">
        <v>82</v>
      </c>
      <c r="AD9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39.799999999999997</v>
      </c>
      <c r="AE95" s="17">
        <f>IFERROR(1-SKF_Div_Material[[#This Row],[Netto
End EK]]/SKF_Div_Material[[#This Row],[VK Preis]],"")</f>
        <v>0.17989949748743717</v>
      </c>
      <c r="AH95" s="1">
        <v>0</v>
      </c>
    </row>
    <row r="96" spans="1:34" x14ac:dyDescent="0.25">
      <c r="A96" s="11" t="s">
        <v>394</v>
      </c>
      <c r="B96" s="11"/>
      <c r="C96" s="1">
        <v>12304671</v>
      </c>
      <c r="F96" s="11" t="s">
        <v>395</v>
      </c>
      <c r="G96" s="11" t="s">
        <v>359</v>
      </c>
      <c r="H96" s="1" t="s">
        <v>396</v>
      </c>
      <c r="I96" s="1" t="s">
        <v>16</v>
      </c>
      <c r="J96" s="1">
        <v>1</v>
      </c>
      <c r="K96" s="11" t="s">
        <v>17</v>
      </c>
      <c r="L96" s="26">
        <v>120348993</v>
      </c>
      <c r="M96" s="1" t="s">
        <v>1633</v>
      </c>
      <c r="N96" s="1" t="s">
        <v>1800</v>
      </c>
      <c r="O96" s="1" t="s">
        <v>396</v>
      </c>
      <c r="P96" s="1" t="s">
        <v>1801</v>
      </c>
      <c r="Q96" s="1" t="s">
        <v>1778</v>
      </c>
      <c r="R96" s="1">
        <v>1</v>
      </c>
      <c r="S96" s="1" t="s">
        <v>17</v>
      </c>
      <c r="T96" s="1">
        <v>2.5499999999999998</v>
      </c>
      <c r="X9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2.5499999999999998</v>
      </c>
      <c r="Y96" s="2">
        <v>15.1</v>
      </c>
      <c r="Z96" s="1" t="str">
        <f>IF(OR(SKF_Div_Material[[#This Row],[Netto]]&lt;&gt;"",SKF_Div_Material[[#This Row],[Faktor]]&lt;&gt;""),"",IF(SKF_Div_Material[[#This Row],[Rabatt]]&lt;&gt;"",SKF_Div_Material[[#This Row],[Brutto]],""))</f>
        <v/>
      </c>
      <c r="AC96" s="1">
        <v>82</v>
      </c>
      <c r="AD9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3.11</v>
      </c>
      <c r="AE96" s="17">
        <f>IFERROR(1-SKF_Div_Material[[#This Row],[Netto
End EK]]/SKF_Div_Material[[#This Row],[VK Preis]],"")</f>
        <v>0.180064308681672</v>
      </c>
      <c r="AH96" s="1">
        <v>0</v>
      </c>
    </row>
    <row r="97" spans="1:34" x14ac:dyDescent="0.25">
      <c r="A97" s="11" t="s">
        <v>364</v>
      </c>
      <c r="B97" s="11"/>
      <c r="C97" s="1">
        <v>12304674</v>
      </c>
      <c r="F97" s="11" t="s">
        <v>365</v>
      </c>
      <c r="G97" s="11" t="s">
        <v>359</v>
      </c>
      <c r="H97" s="1" t="s">
        <v>366</v>
      </c>
      <c r="I97" s="1" t="s">
        <v>16</v>
      </c>
      <c r="J97" s="1">
        <v>1</v>
      </c>
      <c r="K97" s="11" t="s">
        <v>17</v>
      </c>
      <c r="L97" s="26">
        <v>120129754</v>
      </c>
      <c r="M97" s="1" t="s">
        <v>1633</v>
      </c>
      <c r="N97" s="1" t="s">
        <v>1782</v>
      </c>
      <c r="O97" s="1" t="s">
        <v>366</v>
      </c>
      <c r="P97" s="1" t="s">
        <v>1783</v>
      </c>
      <c r="Q97" s="1" t="s">
        <v>1778</v>
      </c>
      <c r="R97" s="1">
        <v>1</v>
      </c>
      <c r="S97" s="1" t="s">
        <v>17</v>
      </c>
      <c r="T97" s="1">
        <v>26.56</v>
      </c>
      <c r="X9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26.56</v>
      </c>
      <c r="Y97" s="2">
        <v>66.400000000000006</v>
      </c>
      <c r="Z97" s="1" t="str">
        <f>IF(OR(SKF_Div_Material[[#This Row],[Netto]]&lt;&gt;"",SKF_Div_Material[[#This Row],[Faktor]]&lt;&gt;""),"",IF(SKF_Div_Material[[#This Row],[Rabatt]]&lt;&gt;"",SKF_Div_Material[[#This Row],[Brutto]],""))</f>
        <v/>
      </c>
      <c r="AC97" s="1">
        <v>82</v>
      </c>
      <c r="AD9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32.39</v>
      </c>
      <c r="AE97" s="17">
        <f>IFERROR(1-SKF_Div_Material[[#This Row],[Netto
End EK]]/SKF_Div_Material[[#This Row],[VK Preis]],"")</f>
        <v>0.17999382525470831</v>
      </c>
      <c r="AH97" s="1">
        <v>0</v>
      </c>
    </row>
    <row r="98" spans="1:34" x14ac:dyDescent="0.25">
      <c r="A98" s="11" t="s">
        <v>406</v>
      </c>
      <c r="B98" s="11"/>
      <c r="C98" s="1">
        <v>12304646</v>
      </c>
      <c r="F98" s="11" t="s">
        <v>407</v>
      </c>
      <c r="G98" s="11" t="s">
        <v>359</v>
      </c>
      <c r="H98" s="1" t="s">
        <v>408</v>
      </c>
      <c r="I98" s="1" t="s">
        <v>16</v>
      </c>
      <c r="J98" s="1">
        <v>1</v>
      </c>
      <c r="K98" s="11" t="s">
        <v>17</v>
      </c>
      <c r="L98" s="26">
        <v>120153206</v>
      </c>
      <c r="M98" s="1" t="s">
        <v>1633</v>
      </c>
      <c r="N98" s="1" t="s">
        <v>1808</v>
      </c>
      <c r="O98" s="1" t="s">
        <v>408</v>
      </c>
      <c r="P98" s="1" t="s">
        <v>1809</v>
      </c>
      <c r="Q98" s="1" t="s">
        <v>1778</v>
      </c>
      <c r="R98" s="1">
        <v>1</v>
      </c>
      <c r="S98" s="1" t="s">
        <v>17</v>
      </c>
      <c r="T98" s="1">
        <v>8.52</v>
      </c>
      <c r="X9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8.52</v>
      </c>
      <c r="Y98" s="2">
        <v>21.3</v>
      </c>
      <c r="Z98" s="1" t="str">
        <f>IF(OR(SKF_Div_Material[[#This Row],[Netto]]&lt;&gt;"",SKF_Div_Material[[#This Row],[Faktor]]&lt;&gt;""),"",IF(SKF_Div_Material[[#This Row],[Rabatt]]&lt;&gt;"",SKF_Div_Material[[#This Row],[Brutto]],""))</f>
        <v/>
      </c>
      <c r="AC98" s="1">
        <v>82</v>
      </c>
      <c r="AD9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10.39</v>
      </c>
      <c r="AE98" s="17">
        <f>IFERROR(1-SKF_Div_Material[[#This Row],[Netto
End EK]]/SKF_Div_Material[[#This Row],[VK Preis]],"")</f>
        <v>0.17998075072184805</v>
      </c>
      <c r="AH98" s="1">
        <v>0</v>
      </c>
    </row>
    <row r="99" spans="1:34" x14ac:dyDescent="0.25">
      <c r="A99" s="11" t="s">
        <v>412</v>
      </c>
      <c r="B99" s="11"/>
      <c r="C99" s="1">
        <v>12304648</v>
      </c>
      <c r="F99" s="11" t="s">
        <v>413</v>
      </c>
      <c r="G99" s="11" t="s">
        <v>359</v>
      </c>
      <c r="H99" s="1" t="s">
        <v>414</v>
      </c>
      <c r="I99" s="1" t="s">
        <v>16</v>
      </c>
      <c r="J99" s="1">
        <v>1</v>
      </c>
      <c r="K99" s="11" t="s">
        <v>17</v>
      </c>
      <c r="L99" s="26">
        <v>120153207</v>
      </c>
      <c r="M99" s="1" t="s">
        <v>1633</v>
      </c>
      <c r="N99" s="1" t="s">
        <v>1812</v>
      </c>
      <c r="O99" s="1" t="s">
        <v>414</v>
      </c>
      <c r="P99" s="1" t="s">
        <v>1813</v>
      </c>
      <c r="Q99" s="1" t="s">
        <v>1778</v>
      </c>
      <c r="R99" s="1">
        <v>1</v>
      </c>
      <c r="S99" s="1" t="s">
        <v>17</v>
      </c>
      <c r="T99" s="1">
        <v>32.76</v>
      </c>
      <c r="X9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32.76</v>
      </c>
      <c r="Y99" s="2">
        <v>81.900000000000006</v>
      </c>
      <c r="Z99" s="1" t="str">
        <f>IF(OR(SKF_Div_Material[[#This Row],[Netto]]&lt;&gt;"",SKF_Div_Material[[#This Row],[Faktor]]&lt;&gt;""),"",IF(SKF_Div_Material[[#This Row],[Rabatt]]&lt;&gt;"",SKF_Div_Material[[#This Row],[Brutto]],""))</f>
        <v/>
      </c>
      <c r="AC99" s="1">
        <v>82</v>
      </c>
      <c r="AD9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39.950000000000003</v>
      </c>
      <c r="AE99" s="17">
        <f>IFERROR(1-SKF_Div_Material[[#This Row],[Netto
End EK]]/SKF_Div_Material[[#This Row],[VK Preis]],"")</f>
        <v>0.17997496871088869</v>
      </c>
      <c r="AH99" s="1">
        <v>0</v>
      </c>
    </row>
    <row r="100" spans="1:34" x14ac:dyDescent="0.25">
      <c r="A100" s="11" t="s">
        <v>382</v>
      </c>
      <c r="B100" s="11"/>
      <c r="C100" s="1">
        <v>12304652</v>
      </c>
      <c r="F100" s="11" t="s">
        <v>383</v>
      </c>
      <c r="G100" s="11" t="s">
        <v>359</v>
      </c>
      <c r="H100" s="1" t="s">
        <v>384</v>
      </c>
      <c r="I100" s="1" t="s">
        <v>16</v>
      </c>
      <c r="J100" s="1">
        <v>1</v>
      </c>
      <c r="K100" s="11" t="s">
        <v>17</v>
      </c>
      <c r="L100" s="26">
        <v>120348996</v>
      </c>
      <c r="M100" s="1" t="s">
        <v>1633</v>
      </c>
      <c r="N100" s="1" t="s">
        <v>1792</v>
      </c>
      <c r="O100" s="1" t="s">
        <v>384</v>
      </c>
      <c r="P100" s="1" t="s">
        <v>1793</v>
      </c>
      <c r="Q100" s="1" t="s">
        <v>1778</v>
      </c>
      <c r="R100" s="1">
        <v>1</v>
      </c>
      <c r="S100" s="1" t="s">
        <v>17</v>
      </c>
      <c r="T100" s="1">
        <v>3.74</v>
      </c>
      <c r="X10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3.74</v>
      </c>
      <c r="Y100" s="2">
        <v>19</v>
      </c>
      <c r="Z100" s="1" t="str">
        <f>IF(OR(SKF_Div_Material[[#This Row],[Netto]]&lt;&gt;"",SKF_Div_Material[[#This Row],[Faktor]]&lt;&gt;""),"",IF(SKF_Div_Material[[#This Row],[Rabatt]]&lt;&gt;"",SKF_Div_Material[[#This Row],[Brutto]],""))</f>
        <v/>
      </c>
      <c r="AC100" s="1">
        <v>82</v>
      </c>
      <c r="AD10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4.5599999999999996</v>
      </c>
      <c r="AE100" s="17">
        <f>IFERROR(1-SKF_Div_Material[[#This Row],[Netto
End EK]]/SKF_Div_Material[[#This Row],[VK Preis]],"")</f>
        <v>0.17982456140350866</v>
      </c>
      <c r="AH100" s="1">
        <v>0</v>
      </c>
    </row>
    <row r="101" spans="1:34" x14ac:dyDescent="0.25">
      <c r="A101" s="11" t="s">
        <v>375</v>
      </c>
      <c r="B101" s="11" t="s">
        <v>376</v>
      </c>
      <c r="C101" s="1">
        <v>12304681</v>
      </c>
      <c r="D101" s="1">
        <v>6</v>
      </c>
      <c r="E101" s="1">
        <v>6</v>
      </c>
      <c r="F101" s="11" t="s">
        <v>377</v>
      </c>
      <c r="G101" s="11" t="s">
        <v>359</v>
      </c>
      <c r="H101" s="1" t="s">
        <v>378</v>
      </c>
      <c r="I101" s="1" t="s">
        <v>16</v>
      </c>
      <c r="J101" s="1">
        <v>1</v>
      </c>
      <c r="K101" s="11" t="s">
        <v>17</v>
      </c>
      <c r="L101" s="26">
        <v>120111293</v>
      </c>
      <c r="M101" s="1" t="s">
        <v>1633</v>
      </c>
      <c r="N101" s="1" t="s">
        <v>1788</v>
      </c>
      <c r="O101" s="1" t="s">
        <v>378</v>
      </c>
      <c r="P101" s="1" t="s">
        <v>1789</v>
      </c>
      <c r="Q101" s="1" t="s">
        <v>1778</v>
      </c>
      <c r="R101" s="1">
        <v>1</v>
      </c>
      <c r="S101" s="1" t="s">
        <v>17</v>
      </c>
      <c r="T101" s="1">
        <v>7.51</v>
      </c>
      <c r="X10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7.51</v>
      </c>
      <c r="Y101" s="2">
        <v>31.4</v>
      </c>
      <c r="Z101" s="1" t="str">
        <f>IF(OR(SKF_Div_Material[[#This Row],[Netto]]&lt;&gt;"",SKF_Div_Material[[#This Row],[Faktor]]&lt;&gt;""),"",IF(SKF_Div_Material[[#This Row],[Rabatt]]&lt;&gt;"",SKF_Div_Material[[#This Row],[Brutto]],""))</f>
        <v/>
      </c>
      <c r="AC101" s="1">
        <v>82</v>
      </c>
      <c r="AD10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9.16</v>
      </c>
      <c r="AE101" s="17">
        <f>IFERROR(1-SKF_Div_Material[[#This Row],[Netto
End EK]]/SKF_Div_Material[[#This Row],[VK Preis]],"")</f>
        <v>0.18013100436681229</v>
      </c>
      <c r="AH101" s="1">
        <v>0</v>
      </c>
    </row>
    <row r="102" spans="1:34" x14ac:dyDescent="0.25">
      <c r="A102" s="11" t="s">
        <v>379</v>
      </c>
      <c r="B102" s="11"/>
      <c r="C102" s="1">
        <v>12304649</v>
      </c>
      <c r="D102" s="1">
        <v>2</v>
      </c>
      <c r="F102" s="11" t="s">
        <v>380</v>
      </c>
      <c r="G102" s="11" t="s">
        <v>359</v>
      </c>
      <c r="H102" s="1" t="s">
        <v>381</v>
      </c>
      <c r="I102" s="1" t="s">
        <v>16</v>
      </c>
      <c r="J102" s="1">
        <v>1</v>
      </c>
      <c r="K102" s="11" t="s">
        <v>17</v>
      </c>
      <c r="L102" s="26">
        <v>120129842</v>
      </c>
      <c r="M102" s="1" t="s">
        <v>1633</v>
      </c>
      <c r="N102" s="1" t="s">
        <v>1790</v>
      </c>
      <c r="O102" s="1" t="s">
        <v>381</v>
      </c>
      <c r="P102" s="1" t="s">
        <v>1791</v>
      </c>
      <c r="Q102" s="1" t="s">
        <v>1778</v>
      </c>
      <c r="R102" s="1">
        <v>1</v>
      </c>
      <c r="S102" s="1" t="s">
        <v>17</v>
      </c>
      <c r="T102" s="1">
        <v>5.21</v>
      </c>
      <c r="X10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5.21</v>
      </c>
      <c r="Y102" s="2">
        <v>21.7</v>
      </c>
      <c r="Z102" s="1" t="str">
        <f>IF(OR(SKF_Div_Material[[#This Row],[Netto]]&lt;&gt;"",SKF_Div_Material[[#This Row],[Faktor]]&lt;&gt;""),"",IF(SKF_Div_Material[[#This Row],[Rabatt]]&lt;&gt;"",SKF_Div_Material[[#This Row],[Brutto]],""))</f>
        <v/>
      </c>
      <c r="AC102" s="1">
        <v>82</v>
      </c>
      <c r="AD10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6.35</v>
      </c>
      <c r="AE102" s="17">
        <f>IFERROR(1-SKF_Div_Material[[#This Row],[Netto
End EK]]/SKF_Div_Material[[#This Row],[VK Preis]],"")</f>
        <v>0.17952755905511808</v>
      </c>
      <c r="AH102" s="1">
        <v>0</v>
      </c>
    </row>
    <row r="103" spans="1:34" x14ac:dyDescent="0.25">
      <c r="A103" s="11" t="s">
        <v>400</v>
      </c>
      <c r="B103" s="11"/>
      <c r="C103" s="1">
        <v>12304679</v>
      </c>
      <c r="D103" s="1">
        <v>15</v>
      </c>
      <c r="E103" s="1">
        <v>20</v>
      </c>
      <c r="F103" s="11" t="s">
        <v>401</v>
      </c>
      <c r="G103" s="11" t="s">
        <v>359</v>
      </c>
      <c r="H103" s="1" t="s">
        <v>402</v>
      </c>
      <c r="I103" s="1" t="s">
        <v>16</v>
      </c>
      <c r="J103" s="1">
        <v>1</v>
      </c>
      <c r="K103" s="11" t="s">
        <v>17</v>
      </c>
      <c r="L103" s="26">
        <v>120348992</v>
      </c>
      <c r="M103" s="1" t="s">
        <v>1633</v>
      </c>
      <c r="N103" s="1" t="s">
        <v>1804</v>
      </c>
      <c r="O103" s="1" t="s">
        <v>402</v>
      </c>
      <c r="P103" s="1" t="s">
        <v>1805</v>
      </c>
      <c r="Q103" s="1" t="s">
        <v>1781</v>
      </c>
      <c r="R103" s="1">
        <v>1</v>
      </c>
      <c r="S103" s="1" t="s">
        <v>17</v>
      </c>
      <c r="T103" s="1">
        <v>2.0499999999999998</v>
      </c>
      <c r="X10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2.0499999999999998</v>
      </c>
      <c r="Y103" s="2">
        <v>12.5</v>
      </c>
      <c r="Z103" s="1" t="str">
        <f>IF(OR(SKF_Div_Material[[#This Row],[Netto]]&lt;&gt;"",SKF_Div_Material[[#This Row],[Faktor]]&lt;&gt;""),"",IF(SKF_Div_Material[[#This Row],[Rabatt]]&lt;&gt;"",SKF_Div_Material[[#This Row],[Brutto]],""))</f>
        <v/>
      </c>
      <c r="AC103" s="1">
        <v>82</v>
      </c>
      <c r="AD10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2.5</v>
      </c>
      <c r="AE103" s="17">
        <f>IFERROR(1-SKF_Div_Material[[#This Row],[Netto
End EK]]/SKF_Div_Material[[#This Row],[VK Preis]],"")</f>
        <v>0.18000000000000005</v>
      </c>
      <c r="AH103" s="1">
        <v>0</v>
      </c>
    </row>
    <row r="104" spans="1:34" x14ac:dyDescent="0.25">
      <c r="A104" s="11" t="s">
        <v>403</v>
      </c>
      <c r="B104" s="11"/>
      <c r="C104" s="1">
        <v>12304680</v>
      </c>
      <c r="D104" s="1">
        <v>5</v>
      </c>
      <c r="F104" s="11" t="s">
        <v>404</v>
      </c>
      <c r="G104" s="11" t="s">
        <v>359</v>
      </c>
      <c r="H104" s="1" t="s">
        <v>405</v>
      </c>
      <c r="I104" s="1" t="s">
        <v>16</v>
      </c>
      <c r="J104" s="1">
        <v>1</v>
      </c>
      <c r="K104" s="11" t="s">
        <v>17</v>
      </c>
      <c r="L104" s="26">
        <v>120060835</v>
      </c>
      <c r="M104" s="1" t="s">
        <v>1633</v>
      </c>
      <c r="N104" s="1" t="s">
        <v>1806</v>
      </c>
      <c r="O104" s="1" t="s">
        <v>405</v>
      </c>
      <c r="P104" s="1" t="s">
        <v>1807</v>
      </c>
      <c r="Q104" s="1" t="s">
        <v>1781</v>
      </c>
      <c r="R104" s="1">
        <v>1</v>
      </c>
      <c r="S104" s="1" t="s">
        <v>17</v>
      </c>
      <c r="T104" s="1">
        <v>2.85</v>
      </c>
      <c r="X10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2.85</v>
      </c>
      <c r="Y104" s="2">
        <v>16.600000000000001</v>
      </c>
      <c r="Z104" s="1" t="str">
        <f>IF(OR(SKF_Div_Material[[#This Row],[Netto]]&lt;&gt;"",SKF_Div_Material[[#This Row],[Faktor]]&lt;&gt;""),"",IF(SKF_Div_Material[[#This Row],[Rabatt]]&lt;&gt;"",SKF_Div_Material[[#This Row],[Brutto]],""))</f>
        <v/>
      </c>
      <c r="AC104" s="1">
        <v>82</v>
      </c>
      <c r="AD10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3.48</v>
      </c>
      <c r="AE104" s="17">
        <f>IFERROR(1-SKF_Div_Material[[#This Row],[Netto
End EK]]/SKF_Div_Material[[#This Row],[VK Preis]],"")</f>
        <v>0.18103448275862066</v>
      </c>
      <c r="AH104" s="1">
        <v>0</v>
      </c>
    </row>
    <row r="105" spans="1:34" x14ac:dyDescent="0.25">
      <c r="A105" s="11" t="s">
        <v>397</v>
      </c>
      <c r="B105" s="11"/>
      <c r="C105" s="1">
        <v>12304675</v>
      </c>
      <c r="D105" s="1">
        <v>20</v>
      </c>
      <c r="E105" s="1">
        <v>20</v>
      </c>
      <c r="F105" s="11" t="s">
        <v>398</v>
      </c>
      <c r="G105" s="11" t="s">
        <v>359</v>
      </c>
      <c r="H105" s="1" t="s">
        <v>399</v>
      </c>
      <c r="I105" s="1" t="s">
        <v>16</v>
      </c>
      <c r="J105" s="1">
        <v>1</v>
      </c>
      <c r="K105" s="11" t="s">
        <v>17</v>
      </c>
      <c r="L105" s="26">
        <v>120114706</v>
      </c>
      <c r="M105" s="1" t="s">
        <v>1633</v>
      </c>
      <c r="N105" s="1" t="s">
        <v>1802</v>
      </c>
      <c r="O105" s="1" t="s">
        <v>1803</v>
      </c>
      <c r="P105" s="1" t="s">
        <v>399</v>
      </c>
      <c r="Q105" s="1" t="s">
        <v>1781</v>
      </c>
      <c r="R105" s="1">
        <v>1</v>
      </c>
      <c r="S105" s="1" t="s">
        <v>17</v>
      </c>
      <c r="T105" s="1">
        <v>3.1</v>
      </c>
      <c r="X10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3.1</v>
      </c>
      <c r="Y105" s="2">
        <v>19.899999999999999</v>
      </c>
      <c r="Z105" s="1" t="str">
        <f>IF(OR(SKF_Div_Material[[#This Row],[Netto]]&lt;&gt;"",SKF_Div_Material[[#This Row],[Faktor]]&lt;&gt;""),"",IF(SKF_Div_Material[[#This Row],[Rabatt]]&lt;&gt;"",SKF_Div_Material[[#This Row],[Brutto]],""))</f>
        <v/>
      </c>
      <c r="AC105" s="1">
        <v>82</v>
      </c>
      <c r="AD10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3.78</v>
      </c>
      <c r="AE105" s="17">
        <f>IFERROR(1-SKF_Div_Material[[#This Row],[Netto
End EK]]/SKF_Div_Material[[#This Row],[VK Preis]],"")</f>
        <v>0.17989417989417977</v>
      </c>
      <c r="AH105" s="1">
        <v>0</v>
      </c>
    </row>
    <row r="106" spans="1:34" x14ac:dyDescent="0.25">
      <c r="A106" s="11" t="s">
        <v>361</v>
      </c>
      <c r="B106" s="11"/>
      <c r="C106" s="1">
        <v>12304677</v>
      </c>
      <c r="F106" s="11" t="s">
        <v>362</v>
      </c>
      <c r="G106" s="11" t="s">
        <v>359</v>
      </c>
      <c r="H106" s="1" t="s">
        <v>363</v>
      </c>
      <c r="I106" s="1" t="s">
        <v>16</v>
      </c>
      <c r="J106" s="1">
        <v>1</v>
      </c>
      <c r="K106" s="11" t="s">
        <v>17</v>
      </c>
      <c r="L106" s="26">
        <v>120129755</v>
      </c>
      <c r="M106" s="1" t="s">
        <v>1633</v>
      </c>
      <c r="N106" s="1" t="s">
        <v>1779</v>
      </c>
      <c r="O106" s="1" t="s">
        <v>363</v>
      </c>
      <c r="P106" s="1" t="s">
        <v>1780</v>
      </c>
      <c r="Q106" s="1" t="s">
        <v>1781</v>
      </c>
      <c r="R106" s="1">
        <v>1</v>
      </c>
      <c r="S106" s="1" t="s">
        <v>17</v>
      </c>
      <c r="T106" s="1">
        <v>10.6</v>
      </c>
      <c r="X10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10.6</v>
      </c>
      <c r="Y106" s="2">
        <v>26.5</v>
      </c>
      <c r="Z106" s="1" t="str">
        <f>IF(OR(SKF_Div_Material[[#This Row],[Netto]]&lt;&gt;"",SKF_Div_Material[[#This Row],[Faktor]]&lt;&gt;""),"",IF(SKF_Div_Material[[#This Row],[Rabatt]]&lt;&gt;"",SKF_Div_Material[[#This Row],[Brutto]],""))</f>
        <v/>
      </c>
      <c r="AC106" s="1">
        <v>82</v>
      </c>
      <c r="AD10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12.93</v>
      </c>
      <c r="AE106" s="17">
        <f>IFERROR(1-SKF_Div_Material[[#This Row],[Netto
End EK]]/SKF_Div_Material[[#This Row],[VK Preis]],"")</f>
        <v>0.18020108275328695</v>
      </c>
      <c r="AH106" s="1">
        <v>0</v>
      </c>
    </row>
    <row r="107" spans="1:34" x14ac:dyDescent="0.25">
      <c r="A107" s="11" t="s">
        <v>385</v>
      </c>
      <c r="B107" s="11"/>
      <c r="C107" s="1">
        <v>12304657</v>
      </c>
      <c r="D107" s="1">
        <v>7</v>
      </c>
      <c r="E107" s="1">
        <v>5</v>
      </c>
      <c r="F107" s="11" t="s">
        <v>386</v>
      </c>
      <c r="G107" s="11" t="s">
        <v>359</v>
      </c>
      <c r="H107" s="1" t="s">
        <v>387</v>
      </c>
      <c r="I107" s="1" t="s">
        <v>16</v>
      </c>
      <c r="J107" s="1">
        <v>1</v>
      </c>
      <c r="K107" s="11" t="s">
        <v>17</v>
      </c>
      <c r="L107" s="26">
        <v>120348994</v>
      </c>
      <c r="M107" s="1" t="s">
        <v>1633</v>
      </c>
      <c r="N107" s="1" t="s">
        <v>1794</v>
      </c>
      <c r="O107" s="1" t="s">
        <v>387</v>
      </c>
      <c r="P107" s="1" t="s">
        <v>1795</v>
      </c>
      <c r="Q107" s="1" t="s">
        <v>1781</v>
      </c>
      <c r="R107" s="1">
        <v>1</v>
      </c>
      <c r="S107" s="1" t="s">
        <v>17</v>
      </c>
      <c r="T107" s="1">
        <v>2.58</v>
      </c>
      <c r="X10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2.58</v>
      </c>
      <c r="Y107" s="2">
        <v>14.3</v>
      </c>
      <c r="Z107" s="1" t="str">
        <f>IF(OR(SKF_Div_Material[[#This Row],[Netto]]&lt;&gt;"",SKF_Div_Material[[#This Row],[Faktor]]&lt;&gt;""),"",IF(SKF_Div_Material[[#This Row],[Rabatt]]&lt;&gt;"",SKF_Div_Material[[#This Row],[Brutto]],""))</f>
        <v/>
      </c>
      <c r="AC107" s="1">
        <v>82</v>
      </c>
      <c r="AD10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3.15</v>
      </c>
      <c r="AE107" s="17">
        <f>IFERROR(1-SKF_Div_Material[[#This Row],[Netto
End EK]]/SKF_Div_Material[[#This Row],[VK Preis]],"")</f>
        <v>0.18095238095238086</v>
      </c>
      <c r="AH107" s="1">
        <v>0</v>
      </c>
    </row>
    <row r="108" spans="1:34" x14ac:dyDescent="0.25">
      <c r="A108" s="11" t="s">
        <v>388</v>
      </c>
      <c r="B108" s="11"/>
      <c r="C108" s="1">
        <v>12304658</v>
      </c>
      <c r="D108" s="1">
        <v>4</v>
      </c>
      <c r="E108" s="1">
        <v>3</v>
      </c>
      <c r="F108" s="11" t="s">
        <v>389</v>
      </c>
      <c r="G108" s="11" t="s">
        <v>359</v>
      </c>
      <c r="H108" s="1" t="s">
        <v>390</v>
      </c>
      <c r="I108" s="1" t="s">
        <v>16</v>
      </c>
      <c r="J108" s="1">
        <v>1</v>
      </c>
      <c r="K108" s="11" t="s">
        <v>17</v>
      </c>
      <c r="L108" s="26">
        <v>120060836</v>
      </c>
      <c r="M108" s="1" t="s">
        <v>1633</v>
      </c>
      <c r="N108" s="1" t="s">
        <v>1796</v>
      </c>
      <c r="O108" s="1" t="s">
        <v>390</v>
      </c>
      <c r="P108" s="1" t="s">
        <v>1797</v>
      </c>
      <c r="Q108" s="1" t="s">
        <v>1781</v>
      </c>
      <c r="R108" s="1">
        <v>1</v>
      </c>
      <c r="S108" s="1" t="s">
        <v>17</v>
      </c>
      <c r="T108" s="1">
        <v>3.84</v>
      </c>
      <c r="X10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3.84</v>
      </c>
      <c r="Y108" s="2">
        <v>20</v>
      </c>
      <c r="Z108" s="1" t="str">
        <f>IF(OR(SKF_Div_Material[[#This Row],[Netto]]&lt;&gt;"",SKF_Div_Material[[#This Row],[Faktor]]&lt;&gt;""),"",IF(SKF_Div_Material[[#This Row],[Rabatt]]&lt;&gt;"",SKF_Div_Material[[#This Row],[Brutto]],""))</f>
        <v/>
      </c>
      <c r="AC108" s="1">
        <v>82</v>
      </c>
      <c r="AD10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4.68</v>
      </c>
      <c r="AE108" s="17">
        <f>IFERROR(1-SKF_Div_Material[[#This Row],[Netto
End EK]]/SKF_Div_Material[[#This Row],[VK Preis]],"")</f>
        <v>0.17948717948717952</v>
      </c>
      <c r="AH108" s="1">
        <v>0</v>
      </c>
    </row>
    <row r="109" spans="1:34" x14ac:dyDescent="0.25">
      <c r="A109" s="11" t="s">
        <v>371</v>
      </c>
      <c r="B109" s="11" t="s">
        <v>372</v>
      </c>
      <c r="C109" s="1">
        <v>12304655</v>
      </c>
      <c r="D109" s="1">
        <v>3</v>
      </c>
      <c r="E109" s="1">
        <v>6</v>
      </c>
      <c r="F109" s="11" t="s">
        <v>373</v>
      </c>
      <c r="G109" s="11" t="s">
        <v>359</v>
      </c>
      <c r="H109" s="1" t="s">
        <v>374</v>
      </c>
      <c r="I109" s="1" t="s">
        <v>16</v>
      </c>
      <c r="J109" s="1">
        <v>1</v>
      </c>
      <c r="K109" s="11" t="s">
        <v>17</v>
      </c>
      <c r="L109" s="26">
        <v>120374346</v>
      </c>
      <c r="M109" s="1" t="s">
        <v>1633</v>
      </c>
      <c r="N109" s="1" t="s">
        <v>1786</v>
      </c>
      <c r="O109" s="1" t="s">
        <v>374</v>
      </c>
      <c r="P109" s="1" t="s">
        <v>1787</v>
      </c>
      <c r="Q109" s="1" t="s">
        <v>1781</v>
      </c>
      <c r="R109" s="1">
        <v>1</v>
      </c>
      <c r="S109" s="1" t="s">
        <v>17</v>
      </c>
      <c r="T109" s="1">
        <v>3.88</v>
      </c>
      <c r="X10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3.88</v>
      </c>
      <c r="Y109" s="2">
        <v>21.6</v>
      </c>
      <c r="Z109" s="1" t="str">
        <f>IF(OR(SKF_Div_Material[[#This Row],[Netto]]&lt;&gt;"",SKF_Div_Material[[#This Row],[Faktor]]&lt;&gt;""),"",IF(SKF_Div_Material[[#This Row],[Rabatt]]&lt;&gt;"",SKF_Div_Material[[#This Row],[Brutto]],""))</f>
        <v/>
      </c>
      <c r="AC109" s="1">
        <v>82</v>
      </c>
      <c r="AD10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4.7300000000000004</v>
      </c>
      <c r="AE109" s="17">
        <f>IFERROR(1-SKF_Div_Material[[#This Row],[Netto
End EK]]/SKF_Div_Material[[#This Row],[VK Preis]],"")</f>
        <v>0.17970401691331939</v>
      </c>
      <c r="AH109" s="1">
        <v>0</v>
      </c>
    </row>
    <row r="110" spans="1:34" x14ac:dyDescent="0.25">
      <c r="A110" s="11" t="s">
        <v>367</v>
      </c>
      <c r="B110" s="11" t="s">
        <v>368</v>
      </c>
      <c r="C110" s="1">
        <v>12304664</v>
      </c>
      <c r="D110" s="1">
        <v>2</v>
      </c>
      <c r="F110" s="11" t="s">
        <v>369</v>
      </c>
      <c r="G110" s="11" t="s">
        <v>359</v>
      </c>
      <c r="H110" s="1" t="s">
        <v>370</v>
      </c>
      <c r="I110" s="1" t="s">
        <v>16</v>
      </c>
      <c r="J110" s="1">
        <v>1</v>
      </c>
      <c r="K110" s="11" t="s">
        <v>17</v>
      </c>
      <c r="L110" s="26">
        <v>120129826</v>
      </c>
      <c r="M110" s="1" t="s">
        <v>1633</v>
      </c>
      <c r="N110" s="1" t="s">
        <v>1784</v>
      </c>
      <c r="O110" s="1" t="s">
        <v>370</v>
      </c>
      <c r="P110" s="1" t="s">
        <v>1785</v>
      </c>
      <c r="Q110" s="1" t="s">
        <v>1781</v>
      </c>
      <c r="R110" s="1">
        <v>1</v>
      </c>
      <c r="S110" s="1" t="s">
        <v>17</v>
      </c>
      <c r="T110" s="1">
        <v>2.9</v>
      </c>
      <c r="X11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2.9</v>
      </c>
      <c r="Y110" s="2">
        <v>13.4</v>
      </c>
      <c r="Z110" s="1" t="str">
        <f>IF(OR(SKF_Div_Material[[#This Row],[Netto]]&lt;&gt;"",SKF_Div_Material[[#This Row],[Faktor]]&lt;&gt;""),"",IF(SKF_Div_Material[[#This Row],[Rabatt]]&lt;&gt;"",SKF_Div_Material[[#This Row],[Brutto]],""))</f>
        <v/>
      </c>
      <c r="AC110" s="1">
        <v>82</v>
      </c>
      <c r="AD11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3.54</v>
      </c>
      <c r="AE110" s="17">
        <f>IFERROR(1-SKF_Div_Material[[#This Row],[Netto
End EK]]/SKF_Div_Material[[#This Row],[VK Preis]],"")</f>
        <v>0.1807909604519774</v>
      </c>
      <c r="AH110" s="1">
        <v>0</v>
      </c>
    </row>
    <row r="111" spans="1:34" x14ac:dyDescent="0.25">
      <c r="A111" s="11" t="s">
        <v>391</v>
      </c>
      <c r="B111" s="11"/>
      <c r="C111" s="1">
        <v>12304665</v>
      </c>
      <c r="F111" s="11" t="s">
        <v>392</v>
      </c>
      <c r="G111" s="11" t="s">
        <v>359</v>
      </c>
      <c r="H111" s="1" t="s">
        <v>393</v>
      </c>
      <c r="I111" s="1" t="s">
        <v>16</v>
      </c>
      <c r="J111" s="1">
        <v>1</v>
      </c>
      <c r="K111" s="11" t="s">
        <v>17</v>
      </c>
      <c r="L111" s="26">
        <v>120273325</v>
      </c>
      <c r="M111" s="1" t="s">
        <v>1633</v>
      </c>
      <c r="N111" s="1" t="s">
        <v>1798</v>
      </c>
      <c r="O111" s="1" t="s">
        <v>393</v>
      </c>
      <c r="P111" s="1" t="s">
        <v>1799</v>
      </c>
      <c r="Q111" s="1" t="s">
        <v>1781</v>
      </c>
      <c r="R111" s="1">
        <v>1</v>
      </c>
      <c r="S111" s="1" t="s">
        <v>17</v>
      </c>
      <c r="T111" s="1">
        <v>4.08</v>
      </c>
      <c r="X11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4.08</v>
      </c>
      <c r="Y111" s="2">
        <v>18.7</v>
      </c>
      <c r="Z111" s="1" t="str">
        <f>IF(OR(SKF_Div_Material[[#This Row],[Netto]]&lt;&gt;"",SKF_Div_Material[[#This Row],[Faktor]]&lt;&gt;""),"",IF(SKF_Div_Material[[#This Row],[Rabatt]]&lt;&gt;"",SKF_Div_Material[[#This Row],[Brutto]],""))</f>
        <v/>
      </c>
      <c r="AC111" s="1">
        <v>82</v>
      </c>
      <c r="AD11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4.9800000000000004</v>
      </c>
      <c r="AE111" s="17">
        <f>IFERROR(1-SKF_Div_Material[[#This Row],[Netto
End EK]]/SKF_Div_Material[[#This Row],[VK Preis]],"")</f>
        <v>0.18072289156626509</v>
      </c>
      <c r="AH111" s="1">
        <v>0</v>
      </c>
    </row>
    <row r="112" spans="1:34" x14ac:dyDescent="0.25">
      <c r="A112" s="11" t="s">
        <v>418</v>
      </c>
      <c r="B112" s="11" t="s">
        <v>419</v>
      </c>
      <c r="C112" s="1">
        <v>10018660</v>
      </c>
      <c r="E112" s="1">
        <v>3</v>
      </c>
      <c r="F112" s="11" t="s">
        <v>420</v>
      </c>
      <c r="G112" s="11" t="s">
        <v>421</v>
      </c>
      <c r="H112" s="1">
        <v>1711000200</v>
      </c>
      <c r="I112" s="1" t="s">
        <v>16</v>
      </c>
      <c r="J112" s="1">
        <v>100</v>
      </c>
      <c r="K112" s="11" t="s">
        <v>17</v>
      </c>
      <c r="L112" s="26">
        <v>120334314</v>
      </c>
      <c r="M112" s="1" t="s">
        <v>421</v>
      </c>
      <c r="N112" s="18" t="s">
        <v>2798</v>
      </c>
      <c r="P112" s="22">
        <v>1711000200</v>
      </c>
      <c r="R112" s="1">
        <v>100</v>
      </c>
      <c r="S112" s="1" t="s">
        <v>17</v>
      </c>
      <c r="T112" s="1" t="s">
        <v>1639</v>
      </c>
      <c r="U112" s="2">
        <v>16.38</v>
      </c>
      <c r="X11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16.38</v>
      </c>
      <c r="Y112" s="2" t="s">
        <v>1639</v>
      </c>
      <c r="Z112" s="1" t="str">
        <f>IF(OR(SKF_Div_Material[[#This Row],[Netto]]&lt;&gt;"",SKF_Div_Material[[#This Row],[Faktor]]&lt;&gt;""),"",IF(SKF_Div_Material[[#This Row],[Rabatt]]&lt;&gt;"",SKF_Div_Material[[#This Row],[Brutto]],""))</f>
        <v/>
      </c>
      <c r="AA112" s="14"/>
      <c r="AC112" s="1">
        <v>82</v>
      </c>
      <c r="AD11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19.98</v>
      </c>
      <c r="AE112" s="14">
        <f>IFERROR(1-SKF_Div_Material[[#This Row],[Netto
End EK]]/SKF_Div_Material[[#This Row],[VK Preis]],"")</f>
        <v>0.18018018018018023</v>
      </c>
      <c r="AH112" s="1" t="s">
        <v>1639</v>
      </c>
    </row>
    <row r="113" spans="1:34" x14ac:dyDescent="0.25">
      <c r="A113" s="11" t="s">
        <v>422</v>
      </c>
      <c r="B113" s="11" t="s">
        <v>423</v>
      </c>
      <c r="C113" s="1">
        <v>10026156</v>
      </c>
      <c r="F113" s="11" t="s">
        <v>424</v>
      </c>
      <c r="G113" s="11" t="s">
        <v>421</v>
      </c>
      <c r="H113" s="1">
        <v>1652025000</v>
      </c>
      <c r="I113" s="1" t="s">
        <v>280</v>
      </c>
      <c r="J113" s="1">
        <v>100</v>
      </c>
      <c r="K113" s="11" t="s">
        <v>17</v>
      </c>
      <c r="L113" s="26">
        <v>120334234</v>
      </c>
      <c r="M113" s="1" t="s">
        <v>421</v>
      </c>
      <c r="N113" s="18" t="s">
        <v>2797</v>
      </c>
      <c r="P113" s="22">
        <v>1652025000</v>
      </c>
      <c r="R113" s="1">
        <v>100</v>
      </c>
      <c r="S113" s="1" t="s">
        <v>17</v>
      </c>
      <c r="T113" s="1" t="s">
        <v>1639</v>
      </c>
      <c r="U113" s="2">
        <v>22.36</v>
      </c>
      <c r="X11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22.36</v>
      </c>
      <c r="Y113" s="2" t="s">
        <v>1639</v>
      </c>
      <c r="Z113" s="1" t="str">
        <f>IF(OR(SKF_Div_Material[[#This Row],[Netto]]&lt;&gt;"",SKF_Div_Material[[#This Row],[Faktor]]&lt;&gt;""),"",IF(SKF_Div_Material[[#This Row],[Rabatt]]&lt;&gt;"",SKF_Div_Material[[#This Row],[Brutto]],""))</f>
        <v/>
      </c>
      <c r="AA113" s="14"/>
      <c r="AC113" s="1">
        <v>82</v>
      </c>
      <c r="AD11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27.27</v>
      </c>
      <c r="AE113" s="14">
        <f>IFERROR(1-SKF_Div_Material[[#This Row],[Netto
End EK]]/SKF_Div_Material[[#This Row],[VK Preis]],"")</f>
        <v>0.18005133846718002</v>
      </c>
      <c r="AH113" s="1" t="s">
        <v>1639</v>
      </c>
    </row>
    <row r="114" spans="1:34" x14ac:dyDescent="0.25">
      <c r="A114" s="11" t="s">
        <v>429</v>
      </c>
      <c r="B114" s="11" t="s">
        <v>430</v>
      </c>
      <c r="C114" s="1">
        <v>13316861</v>
      </c>
      <c r="D114" s="1">
        <v>14</v>
      </c>
      <c r="E114" s="1">
        <v>15</v>
      </c>
      <c r="F114" s="11" t="s">
        <v>431</v>
      </c>
      <c r="G114" s="11" t="s">
        <v>428</v>
      </c>
      <c r="H114" s="1" t="s">
        <v>432</v>
      </c>
      <c r="I114" s="1" t="s">
        <v>16</v>
      </c>
      <c r="J114" s="1">
        <v>1</v>
      </c>
      <c r="K114" s="11" t="s">
        <v>17</v>
      </c>
      <c r="L114" s="26">
        <v>120081688</v>
      </c>
      <c r="M114" s="1" t="s">
        <v>1634</v>
      </c>
      <c r="N114" s="1" t="s">
        <v>1816</v>
      </c>
      <c r="O114" s="1" t="s">
        <v>432</v>
      </c>
      <c r="P114" s="1" t="s">
        <v>1817</v>
      </c>
      <c r="Q114" s="1" t="s">
        <v>1818</v>
      </c>
      <c r="R114" s="1">
        <v>1</v>
      </c>
      <c r="S114" s="1" t="s">
        <v>17</v>
      </c>
      <c r="T114" s="1">
        <v>1.1200000000000001</v>
      </c>
      <c r="X11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1.1200000000000001</v>
      </c>
      <c r="Y114" s="2">
        <v>2.91</v>
      </c>
      <c r="Z114" s="1" t="str">
        <f>IF(OR(SKF_Div_Material[[#This Row],[Netto]]&lt;&gt;"",SKF_Div_Material[[#This Row],[Faktor]]&lt;&gt;""),"",IF(SKF_Div_Material[[#This Row],[Rabatt]]&lt;&gt;"",SKF_Div_Material[[#This Row],[Brutto]],""))</f>
        <v/>
      </c>
      <c r="AC114" s="1">
        <v>82</v>
      </c>
      <c r="AD11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1.37</v>
      </c>
      <c r="AE114" s="17">
        <f>IFERROR(1-SKF_Div_Material[[#This Row],[Netto
End EK]]/SKF_Div_Material[[#This Row],[VK Preis]],"")</f>
        <v>0.18248175182481752</v>
      </c>
      <c r="AH114" s="1">
        <v>0</v>
      </c>
    </row>
    <row r="115" spans="1:34" x14ac:dyDescent="0.25">
      <c r="A115" s="11" t="s">
        <v>433</v>
      </c>
      <c r="B115" s="11" t="s">
        <v>434</v>
      </c>
      <c r="C115" s="1">
        <v>12315510</v>
      </c>
      <c r="F115" s="11" t="s">
        <v>435</v>
      </c>
      <c r="G115" s="11" t="s">
        <v>428</v>
      </c>
      <c r="H115" s="1" t="s">
        <v>436</v>
      </c>
      <c r="I115" s="1" t="s">
        <v>16</v>
      </c>
      <c r="J115" s="1">
        <v>1</v>
      </c>
      <c r="K115" s="11" t="s">
        <v>17</v>
      </c>
      <c r="L115" s="26">
        <v>120081690</v>
      </c>
      <c r="M115" s="1" t="s">
        <v>1634</v>
      </c>
      <c r="N115" s="1" t="s">
        <v>1819</v>
      </c>
      <c r="O115" s="1" t="s">
        <v>436</v>
      </c>
      <c r="P115" s="1" t="s">
        <v>1820</v>
      </c>
      <c r="Q115" s="1" t="s">
        <v>1818</v>
      </c>
      <c r="R115" s="1">
        <v>1</v>
      </c>
      <c r="S115" s="1" t="s">
        <v>17</v>
      </c>
      <c r="T115" s="1">
        <v>1.82</v>
      </c>
      <c r="X11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1.82</v>
      </c>
      <c r="Y115" s="2">
        <v>4.8</v>
      </c>
      <c r="Z115" s="1" t="str">
        <f>IF(OR(SKF_Div_Material[[#This Row],[Netto]]&lt;&gt;"",SKF_Div_Material[[#This Row],[Faktor]]&lt;&gt;""),"",IF(SKF_Div_Material[[#This Row],[Rabatt]]&lt;&gt;"",SKF_Div_Material[[#This Row],[Brutto]],""))</f>
        <v/>
      </c>
      <c r="AC115" s="1">
        <v>82</v>
      </c>
      <c r="AD11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2.2200000000000002</v>
      </c>
      <c r="AE115" s="17">
        <f>IFERROR(1-SKF_Div_Material[[#This Row],[Netto
End EK]]/SKF_Div_Material[[#This Row],[VK Preis]],"")</f>
        <v>0.18018018018018023</v>
      </c>
      <c r="AH115" s="1">
        <v>0</v>
      </c>
    </row>
    <row r="116" spans="1:34" x14ac:dyDescent="0.25">
      <c r="A116" s="11" t="s">
        <v>425</v>
      </c>
      <c r="B116" s="11" t="s">
        <v>426</v>
      </c>
      <c r="C116" s="1">
        <v>13316862</v>
      </c>
      <c r="E116" s="1">
        <v>5</v>
      </c>
      <c r="F116" s="11" t="s">
        <v>427</v>
      </c>
      <c r="G116" s="11" t="s">
        <v>428</v>
      </c>
      <c r="H116" s="1">
        <v>2958</v>
      </c>
      <c r="I116" s="1" t="s">
        <v>16</v>
      </c>
      <c r="J116" s="1">
        <v>1</v>
      </c>
      <c r="K116" s="11" t="s">
        <v>17</v>
      </c>
      <c r="L116" s="26">
        <v>120261544</v>
      </c>
      <c r="M116" s="1" t="s">
        <v>1634</v>
      </c>
      <c r="N116" s="18" t="s">
        <v>2693</v>
      </c>
      <c r="P116" s="18">
        <v>2958</v>
      </c>
      <c r="R116" s="1">
        <v>1</v>
      </c>
      <c r="S116" s="1" t="s">
        <v>17</v>
      </c>
      <c r="T116" s="1" t="s">
        <v>1639</v>
      </c>
      <c r="U116" s="2">
        <v>0.59</v>
      </c>
      <c r="X11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0.59</v>
      </c>
      <c r="Y116" s="2" t="s">
        <v>1639</v>
      </c>
      <c r="Z116" s="1" t="str">
        <f>IF(OR(SKF_Div_Material[[#This Row],[Netto]]&lt;&gt;"",SKF_Div_Material[[#This Row],[Faktor]]&lt;&gt;""),"",IF(SKF_Div_Material[[#This Row],[Rabatt]]&lt;&gt;"",SKF_Div_Material[[#This Row],[Brutto]],""))</f>
        <v/>
      </c>
      <c r="AA116" s="14"/>
      <c r="AC116" s="1">
        <v>82</v>
      </c>
      <c r="AD11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0.72</v>
      </c>
      <c r="AE116" s="14">
        <f>IFERROR(1-SKF_Div_Material[[#This Row],[Netto
End EK]]/SKF_Div_Material[[#This Row],[VK Preis]],"")</f>
        <v>0.18055555555555558</v>
      </c>
      <c r="AH116" s="1" t="s">
        <v>1639</v>
      </c>
    </row>
    <row r="117" spans="1:34" x14ac:dyDescent="0.25">
      <c r="A117" s="11" t="s">
        <v>437</v>
      </c>
      <c r="B117" s="11" t="s">
        <v>438</v>
      </c>
      <c r="C117" s="1">
        <v>13310524</v>
      </c>
      <c r="D117" s="1">
        <v>50</v>
      </c>
      <c r="F117" s="11" t="s">
        <v>439</v>
      </c>
      <c r="G117" s="11" t="s">
        <v>440</v>
      </c>
      <c r="H117" s="1" t="s">
        <v>441</v>
      </c>
      <c r="I117" s="1" t="s">
        <v>16</v>
      </c>
      <c r="J117" s="1">
        <v>100</v>
      </c>
      <c r="K117" s="11" t="s">
        <v>17</v>
      </c>
      <c r="L117" s="26">
        <v>0</v>
      </c>
      <c r="M117" s="1" t="s">
        <v>440</v>
      </c>
      <c r="T117" s="1" t="s">
        <v>1639</v>
      </c>
      <c r="X117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117" s="2" t="s">
        <v>1639</v>
      </c>
      <c r="Z117" s="1" t="str">
        <f>IF(OR(SKF_Div_Material[[#This Row],[Netto]]&lt;&gt;"",SKF_Div_Material[[#This Row],[Faktor]]&lt;&gt;""),"",IF(SKF_Div_Material[[#This Row],[Rabatt]]&lt;&gt;"",SKF_Div_Material[[#This Row],[Brutto]],""))</f>
        <v/>
      </c>
      <c r="AA117" s="14"/>
      <c r="AD117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117" s="14" t="str">
        <f>IFERROR(1-SKF_Div_Material[[#This Row],[Netto
End EK]]/SKF_Div_Material[[#This Row],[VK Preis]],"")</f>
        <v/>
      </c>
      <c r="AG117" s="1" t="s">
        <v>2695</v>
      </c>
      <c r="AH117" s="1" t="s">
        <v>1639</v>
      </c>
    </row>
    <row r="118" spans="1:34" x14ac:dyDescent="0.25">
      <c r="A118" s="11" t="s">
        <v>442</v>
      </c>
      <c r="B118" s="11" t="s">
        <v>443</v>
      </c>
      <c r="C118" s="1">
        <v>10037114</v>
      </c>
      <c r="F118" s="11" t="s">
        <v>444</v>
      </c>
      <c r="G118" s="11" t="s">
        <v>440</v>
      </c>
      <c r="H118" s="1" t="s">
        <v>445</v>
      </c>
      <c r="I118" s="1" t="s">
        <v>16</v>
      </c>
      <c r="J118" s="1">
        <v>100</v>
      </c>
      <c r="K118" s="11" t="s">
        <v>17</v>
      </c>
      <c r="L118" s="26">
        <v>0</v>
      </c>
      <c r="M118" s="1" t="s">
        <v>440</v>
      </c>
      <c r="T118" s="1" t="s">
        <v>1639</v>
      </c>
      <c r="X118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118" s="2" t="s">
        <v>1639</v>
      </c>
      <c r="Z118" s="1" t="str">
        <f>IF(OR(SKF_Div_Material[[#This Row],[Netto]]&lt;&gt;"",SKF_Div_Material[[#This Row],[Faktor]]&lt;&gt;""),"",IF(SKF_Div_Material[[#This Row],[Rabatt]]&lt;&gt;"",SKF_Div_Material[[#This Row],[Brutto]],""))</f>
        <v/>
      </c>
      <c r="AA118" s="14"/>
      <c r="AD118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118" s="14" t="str">
        <f>IFERROR(1-SKF_Div_Material[[#This Row],[Netto
End EK]]/SKF_Div_Material[[#This Row],[VK Preis]],"")</f>
        <v/>
      </c>
      <c r="AG118" s="1" t="s">
        <v>2695</v>
      </c>
      <c r="AH118" s="1" t="s">
        <v>1639</v>
      </c>
    </row>
    <row r="119" spans="1:34" x14ac:dyDescent="0.25">
      <c r="A119" s="11" t="s">
        <v>451</v>
      </c>
      <c r="B119" s="11" t="s">
        <v>452</v>
      </c>
      <c r="C119" s="1">
        <v>10037823</v>
      </c>
      <c r="F119" s="11" t="s">
        <v>453</v>
      </c>
      <c r="G119" s="11" t="s">
        <v>449</v>
      </c>
      <c r="H119" s="1">
        <v>12292261200</v>
      </c>
      <c r="I119" s="1" t="s">
        <v>450</v>
      </c>
      <c r="J119" s="1">
        <v>1</v>
      </c>
      <c r="K119" s="11" t="s">
        <v>224</v>
      </c>
      <c r="L119" s="26">
        <v>120154223</v>
      </c>
      <c r="M119" s="1" t="s">
        <v>449</v>
      </c>
      <c r="N119" s="1" t="s">
        <v>1825</v>
      </c>
      <c r="O119" s="1" t="s">
        <v>1826</v>
      </c>
      <c r="P119" s="1" t="s">
        <v>1827</v>
      </c>
      <c r="Q119" s="1" t="s">
        <v>1824</v>
      </c>
      <c r="R119" s="1">
        <v>1</v>
      </c>
      <c r="S119" s="1" t="s">
        <v>224</v>
      </c>
      <c r="T119" s="1">
        <v>3.16</v>
      </c>
      <c r="X11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3.16</v>
      </c>
      <c r="Y119" s="2">
        <v>15.49</v>
      </c>
      <c r="Z119" s="1" t="str">
        <f>IF(OR(SKF_Div_Material[[#This Row],[Netto]]&lt;&gt;"",SKF_Div_Material[[#This Row],[Faktor]]&lt;&gt;""),"",IF(SKF_Div_Material[[#This Row],[Rabatt]]&lt;&gt;"",SKF_Div_Material[[#This Row],[Brutto]],""))</f>
        <v/>
      </c>
      <c r="AC119" s="1">
        <v>82</v>
      </c>
      <c r="AD11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3.85</v>
      </c>
      <c r="AE119" s="17">
        <f>IFERROR(1-SKF_Div_Material[[#This Row],[Netto
End EK]]/SKF_Div_Material[[#This Row],[VK Preis]],"")</f>
        <v>0.17922077922077917</v>
      </c>
      <c r="AH119" s="1">
        <v>0</v>
      </c>
    </row>
    <row r="120" spans="1:34" x14ac:dyDescent="0.25">
      <c r="A120" s="11" t="s">
        <v>454</v>
      </c>
      <c r="B120" s="11" t="s">
        <v>455</v>
      </c>
      <c r="C120" s="1">
        <v>10037794</v>
      </c>
      <c r="F120" s="11" t="s">
        <v>456</v>
      </c>
      <c r="G120" s="11" t="s">
        <v>449</v>
      </c>
      <c r="H120" s="1">
        <v>12292271200</v>
      </c>
      <c r="I120" s="1" t="s">
        <v>450</v>
      </c>
      <c r="J120" s="1">
        <v>1</v>
      </c>
      <c r="K120" s="11" t="s">
        <v>224</v>
      </c>
      <c r="L120" s="26">
        <v>120154226</v>
      </c>
      <c r="M120" s="1" t="s">
        <v>449</v>
      </c>
      <c r="N120" s="1" t="s">
        <v>1828</v>
      </c>
      <c r="O120" s="1" t="s">
        <v>1829</v>
      </c>
      <c r="P120" s="1" t="s">
        <v>1830</v>
      </c>
      <c r="Q120" s="1" t="s">
        <v>1824</v>
      </c>
      <c r="R120" s="1">
        <v>1</v>
      </c>
      <c r="S120" s="1" t="s">
        <v>224</v>
      </c>
      <c r="T120" s="1">
        <v>3.95</v>
      </c>
      <c r="X12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3.95</v>
      </c>
      <c r="Y120" s="2">
        <v>17.89</v>
      </c>
      <c r="Z120" s="1" t="str">
        <f>IF(OR(SKF_Div_Material[[#This Row],[Netto]]&lt;&gt;"",SKF_Div_Material[[#This Row],[Faktor]]&lt;&gt;""),"",IF(SKF_Div_Material[[#This Row],[Rabatt]]&lt;&gt;"",SKF_Div_Material[[#This Row],[Brutto]],""))</f>
        <v/>
      </c>
      <c r="AC120" s="1">
        <v>82</v>
      </c>
      <c r="AD12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4.82</v>
      </c>
      <c r="AE120" s="17">
        <f>IFERROR(1-SKF_Div_Material[[#This Row],[Netto
End EK]]/SKF_Div_Material[[#This Row],[VK Preis]],"")</f>
        <v>0.18049792531120334</v>
      </c>
      <c r="AH120" s="1">
        <v>0</v>
      </c>
    </row>
    <row r="121" spans="1:34" x14ac:dyDescent="0.25">
      <c r="A121" s="11" t="s">
        <v>446</v>
      </c>
      <c r="B121" s="11" t="s">
        <v>447</v>
      </c>
      <c r="C121" s="1">
        <v>10033540</v>
      </c>
      <c r="D121" s="1">
        <v>4</v>
      </c>
      <c r="F121" s="11" t="s">
        <v>448</v>
      </c>
      <c r="G121" s="11" t="s">
        <v>449</v>
      </c>
      <c r="H121" s="1">
        <v>12292281200</v>
      </c>
      <c r="I121" s="1" t="s">
        <v>450</v>
      </c>
      <c r="J121" s="1">
        <v>1</v>
      </c>
      <c r="K121" s="11" t="s">
        <v>224</v>
      </c>
      <c r="L121" s="26">
        <v>120154216</v>
      </c>
      <c r="M121" s="1" t="s">
        <v>449</v>
      </c>
      <c r="N121" s="1" t="s">
        <v>1821</v>
      </c>
      <c r="O121" s="1" t="s">
        <v>1822</v>
      </c>
      <c r="P121" s="1" t="s">
        <v>1823</v>
      </c>
      <c r="Q121" s="1" t="s">
        <v>1824</v>
      </c>
      <c r="R121" s="1">
        <v>1</v>
      </c>
      <c r="S121" s="1" t="s">
        <v>224</v>
      </c>
      <c r="T121" s="1">
        <v>4.84</v>
      </c>
      <c r="X12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4.84</v>
      </c>
      <c r="Y121" s="2">
        <v>23.28</v>
      </c>
      <c r="Z121" s="1" t="str">
        <f>IF(OR(SKF_Div_Material[[#This Row],[Netto]]&lt;&gt;"",SKF_Div_Material[[#This Row],[Faktor]]&lt;&gt;""),"",IF(SKF_Div_Material[[#This Row],[Rabatt]]&lt;&gt;"",SKF_Div_Material[[#This Row],[Brutto]],""))</f>
        <v/>
      </c>
      <c r="AC121" s="1">
        <v>82</v>
      </c>
      <c r="AD12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5.9</v>
      </c>
      <c r="AE121" s="17">
        <f>IFERROR(1-SKF_Div_Material[[#This Row],[Netto
End EK]]/SKF_Div_Material[[#This Row],[VK Preis]],"")</f>
        <v>0.1796610169491526</v>
      </c>
      <c r="AH121" s="1">
        <v>0</v>
      </c>
    </row>
    <row r="122" spans="1:34" x14ac:dyDescent="0.25">
      <c r="A122" s="11" t="s">
        <v>457</v>
      </c>
      <c r="B122" s="11" t="s">
        <v>458</v>
      </c>
      <c r="C122" s="1">
        <v>12305456</v>
      </c>
      <c r="F122" s="11" t="s">
        <v>459</v>
      </c>
      <c r="G122" s="11" t="s">
        <v>460</v>
      </c>
      <c r="H122" s="1">
        <v>731531002</v>
      </c>
      <c r="I122" s="1" t="s">
        <v>280</v>
      </c>
      <c r="J122" s="1">
        <v>1</v>
      </c>
      <c r="K122" s="11" t="s">
        <v>17</v>
      </c>
      <c r="L122" s="26">
        <v>999000475</v>
      </c>
      <c r="M122" s="1" t="s">
        <v>460</v>
      </c>
      <c r="N122" s="1" t="s">
        <v>2646</v>
      </c>
      <c r="O122" s="1" t="s">
        <v>2647</v>
      </c>
      <c r="P122" s="1">
        <v>731531002</v>
      </c>
      <c r="R122" s="1">
        <v>1</v>
      </c>
      <c r="S122" s="1" t="s">
        <v>17</v>
      </c>
      <c r="T122" s="1" t="s">
        <v>1639</v>
      </c>
      <c r="U122" s="2">
        <v>0.14000000000000001</v>
      </c>
      <c r="X12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0.14000000000000001</v>
      </c>
      <c r="Y122" s="2" t="s">
        <v>1639</v>
      </c>
      <c r="Z122" s="1" t="str">
        <f>IF(OR(SKF_Div_Material[[#This Row],[Netto]]&lt;&gt;"",SKF_Div_Material[[#This Row],[Faktor]]&lt;&gt;""),"",IF(SKF_Div_Material[[#This Row],[Rabatt]]&lt;&gt;"",SKF_Div_Material[[#This Row],[Brutto]],""))</f>
        <v/>
      </c>
      <c r="AA122" s="14"/>
      <c r="AC122" s="1">
        <v>82</v>
      </c>
      <c r="AD12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0.17</v>
      </c>
      <c r="AE122" s="14">
        <f>IFERROR(1-SKF_Div_Material[[#This Row],[Netto
End EK]]/SKF_Div_Material[[#This Row],[VK Preis]],"")</f>
        <v>0.17647058823529405</v>
      </c>
      <c r="AH122" s="1" t="s">
        <v>1639</v>
      </c>
    </row>
    <row r="123" spans="1:34" x14ac:dyDescent="0.25">
      <c r="A123" s="11" t="s">
        <v>461</v>
      </c>
      <c r="B123" s="11" t="s">
        <v>462</v>
      </c>
      <c r="C123" s="1">
        <v>10031279</v>
      </c>
      <c r="F123" s="11" t="s">
        <v>463</v>
      </c>
      <c r="G123" s="11" t="s">
        <v>460</v>
      </c>
      <c r="H123" s="1">
        <v>26152</v>
      </c>
      <c r="I123" s="1" t="s">
        <v>16</v>
      </c>
      <c r="J123" s="1">
        <v>1</v>
      </c>
      <c r="K123" s="11" t="s">
        <v>17</v>
      </c>
      <c r="L123" s="26">
        <v>999000475</v>
      </c>
      <c r="M123" s="1" t="s">
        <v>460</v>
      </c>
      <c r="N123" s="1" t="s">
        <v>2648</v>
      </c>
      <c r="O123" s="1" t="s">
        <v>2649</v>
      </c>
      <c r="P123" s="1">
        <v>26152</v>
      </c>
      <c r="R123" s="1">
        <v>1</v>
      </c>
      <c r="S123" s="1" t="s">
        <v>17</v>
      </c>
      <c r="T123" s="1" t="s">
        <v>1639</v>
      </c>
      <c r="U123" s="2">
        <v>533.80999999999995</v>
      </c>
      <c r="X12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533.80999999999995</v>
      </c>
      <c r="Y123" s="2" t="s">
        <v>1639</v>
      </c>
      <c r="Z123" s="1" t="str">
        <f>IF(OR(SKF_Div_Material[[#This Row],[Netto]]&lt;&gt;"",SKF_Div_Material[[#This Row],[Faktor]]&lt;&gt;""),"",IF(SKF_Div_Material[[#This Row],[Rabatt]]&lt;&gt;"",SKF_Div_Material[[#This Row],[Brutto]],""))</f>
        <v/>
      </c>
      <c r="AA123" s="14"/>
      <c r="AC123" s="1">
        <v>82</v>
      </c>
      <c r="AD12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650.99</v>
      </c>
      <c r="AE123" s="14">
        <f>IFERROR(1-SKF_Div_Material[[#This Row],[Netto
End EK]]/SKF_Div_Material[[#This Row],[VK Preis]],"")</f>
        <v>0.18000276501943202</v>
      </c>
      <c r="AH123" s="1" t="s">
        <v>1639</v>
      </c>
    </row>
    <row r="124" spans="1:34" x14ac:dyDescent="0.25">
      <c r="A124" s="11" t="s">
        <v>464</v>
      </c>
      <c r="B124" s="11" t="s">
        <v>465</v>
      </c>
      <c r="C124" s="1">
        <v>10031278</v>
      </c>
      <c r="F124" s="11" t="s">
        <v>466</v>
      </c>
      <c r="G124" s="11" t="s">
        <v>460</v>
      </c>
      <c r="H124" s="1">
        <v>54002</v>
      </c>
      <c r="I124" s="1" t="s">
        <v>16</v>
      </c>
      <c r="J124" s="1">
        <v>1</v>
      </c>
      <c r="K124" s="11" t="s">
        <v>17</v>
      </c>
      <c r="L124" s="26">
        <v>999000475</v>
      </c>
      <c r="M124" s="1" t="s">
        <v>460</v>
      </c>
      <c r="N124" s="1" t="s">
        <v>2650</v>
      </c>
      <c r="O124" s="1" t="s">
        <v>2651</v>
      </c>
      <c r="P124" s="1">
        <v>54002</v>
      </c>
      <c r="R124" s="1">
        <v>1</v>
      </c>
      <c r="S124" s="1" t="s">
        <v>17</v>
      </c>
      <c r="T124" s="1" t="s">
        <v>1639</v>
      </c>
      <c r="U124" s="2">
        <v>240.54</v>
      </c>
      <c r="X12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240.54</v>
      </c>
      <c r="Y124" s="2" t="s">
        <v>1639</v>
      </c>
      <c r="Z124" s="1" t="str">
        <f>IF(OR(SKF_Div_Material[[#This Row],[Netto]]&lt;&gt;"",SKF_Div_Material[[#This Row],[Faktor]]&lt;&gt;""),"",IF(SKF_Div_Material[[#This Row],[Rabatt]]&lt;&gt;"",SKF_Div_Material[[#This Row],[Brutto]],""))</f>
        <v/>
      </c>
      <c r="AA124" s="14"/>
      <c r="AC124" s="1">
        <v>82</v>
      </c>
      <c r="AD12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293.33999999999997</v>
      </c>
      <c r="AE124" s="14">
        <f>IFERROR(1-SKF_Div_Material[[#This Row],[Netto
End EK]]/SKF_Div_Material[[#This Row],[VK Preis]],"")</f>
        <v>0.1799959091838822</v>
      </c>
      <c r="AH124" s="1" t="s">
        <v>1639</v>
      </c>
    </row>
    <row r="125" spans="1:34" x14ac:dyDescent="0.25">
      <c r="A125" s="11" t="s">
        <v>467</v>
      </c>
      <c r="B125" s="11" t="s">
        <v>468</v>
      </c>
      <c r="C125" s="1">
        <v>10012620</v>
      </c>
      <c r="F125" s="11" t="s">
        <v>469</v>
      </c>
      <c r="G125" s="11" t="s">
        <v>460</v>
      </c>
      <c r="H125" s="1">
        <v>10250306</v>
      </c>
      <c r="I125" s="1" t="s">
        <v>16</v>
      </c>
      <c r="J125" s="1">
        <v>1</v>
      </c>
      <c r="K125" s="11" t="s">
        <v>17</v>
      </c>
      <c r="L125" s="26">
        <v>999000475</v>
      </c>
      <c r="M125" s="1" t="s">
        <v>460</v>
      </c>
      <c r="N125" s="1" t="s">
        <v>2652</v>
      </c>
      <c r="O125" s="1" t="s">
        <v>2653</v>
      </c>
      <c r="P125" s="1">
        <v>10250306</v>
      </c>
      <c r="R125" s="1">
        <v>1</v>
      </c>
      <c r="S125" s="1" t="s">
        <v>17</v>
      </c>
      <c r="T125" s="1" t="s">
        <v>1639</v>
      </c>
      <c r="U125" s="2">
        <v>54</v>
      </c>
      <c r="X12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54</v>
      </c>
      <c r="Y125" s="2" t="s">
        <v>1639</v>
      </c>
      <c r="Z125" s="1" t="str">
        <f>IF(OR(SKF_Div_Material[[#This Row],[Netto]]&lt;&gt;"",SKF_Div_Material[[#This Row],[Faktor]]&lt;&gt;""),"",IF(SKF_Div_Material[[#This Row],[Rabatt]]&lt;&gt;"",SKF_Div_Material[[#This Row],[Brutto]],""))</f>
        <v/>
      </c>
      <c r="AA125" s="14"/>
      <c r="AC125" s="1">
        <v>82</v>
      </c>
      <c r="AD12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65.849999999999994</v>
      </c>
      <c r="AE125" s="14">
        <f>IFERROR(1-SKF_Div_Material[[#This Row],[Netto
End EK]]/SKF_Div_Material[[#This Row],[VK Preis]],"")</f>
        <v>0.17995444191343957</v>
      </c>
      <c r="AH125" s="1" t="s">
        <v>1639</v>
      </c>
    </row>
    <row r="126" spans="1:34" x14ac:dyDescent="0.25">
      <c r="A126" s="11" t="s">
        <v>470</v>
      </c>
      <c r="B126" s="11" t="s">
        <v>471</v>
      </c>
      <c r="C126" s="1">
        <v>10034462</v>
      </c>
      <c r="F126" s="11" t="s">
        <v>472</v>
      </c>
      <c r="G126" s="11" t="s">
        <v>460</v>
      </c>
      <c r="H126" s="1">
        <v>10238397</v>
      </c>
      <c r="I126" s="1" t="s">
        <v>16</v>
      </c>
      <c r="J126" s="1">
        <v>1</v>
      </c>
      <c r="K126" s="11" t="s">
        <v>17</v>
      </c>
      <c r="L126" s="26">
        <v>999000475</v>
      </c>
      <c r="M126" s="1" t="s">
        <v>460</v>
      </c>
      <c r="N126" s="1" t="s">
        <v>2654</v>
      </c>
      <c r="O126" s="1" t="s">
        <v>2655</v>
      </c>
      <c r="P126" s="1">
        <v>10238397</v>
      </c>
      <c r="R126" s="1">
        <v>1</v>
      </c>
      <c r="S126" s="1" t="s">
        <v>17</v>
      </c>
      <c r="T126" s="1" t="s">
        <v>1639</v>
      </c>
      <c r="U126" s="2">
        <v>169.56</v>
      </c>
      <c r="X12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169.56</v>
      </c>
      <c r="Y126" s="2" t="s">
        <v>1639</v>
      </c>
      <c r="Z126" s="1" t="str">
        <f>IF(OR(SKF_Div_Material[[#This Row],[Netto]]&lt;&gt;"",SKF_Div_Material[[#This Row],[Faktor]]&lt;&gt;""),"",IF(SKF_Div_Material[[#This Row],[Rabatt]]&lt;&gt;"",SKF_Div_Material[[#This Row],[Brutto]],""))</f>
        <v/>
      </c>
      <c r="AA126" s="14"/>
      <c r="AC126" s="1">
        <v>82</v>
      </c>
      <c r="AD12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206.78</v>
      </c>
      <c r="AE126" s="14">
        <f>IFERROR(1-SKF_Div_Material[[#This Row],[Netto
End EK]]/SKF_Div_Material[[#This Row],[VK Preis]],"")</f>
        <v>0.17999806557694165</v>
      </c>
      <c r="AH126" s="1" t="s">
        <v>1639</v>
      </c>
    </row>
    <row r="127" spans="1:34" x14ac:dyDescent="0.25">
      <c r="A127" s="11" t="s">
        <v>473</v>
      </c>
      <c r="B127" s="11" t="s">
        <v>474</v>
      </c>
      <c r="C127" s="1">
        <v>12313617</v>
      </c>
      <c r="F127" s="11" t="s">
        <v>475</v>
      </c>
      <c r="G127" s="11" t="s">
        <v>460</v>
      </c>
      <c r="H127" s="1">
        <v>10224048</v>
      </c>
      <c r="I127" s="1" t="s">
        <v>16</v>
      </c>
      <c r="J127" s="1">
        <v>1</v>
      </c>
      <c r="K127" s="11" t="s">
        <v>17</v>
      </c>
      <c r="L127" s="26">
        <v>999000475</v>
      </c>
      <c r="M127" s="1" t="s">
        <v>460</v>
      </c>
      <c r="N127" s="1" t="s">
        <v>2656</v>
      </c>
      <c r="O127" s="1" t="s">
        <v>2658</v>
      </c>
      <c r="P127" s="1">
        <v>10224048</v>
      </c>
      <c r="R127" s="1">
        <v>1</v>
      </c>
      <c r="S127" s="1" t="s">
        <v>17</v>
      </c>
      <c r="T127" s="1" t="s">
        <v>1639</v>
      </c>
      <c r="U127" s="2">
        <v>60.75</v>
      </c>
      <c r="X12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60.75</v>
      </c>
      <c r="Y127" s="2" t="s">
        <v>1639</v>
      </c>
      <c r="Z127" s="1" t="str">
        <f>IF(OR(SKF_Div_Material[[#This Row],[Netto]]&lt;&gt;"",SKF_Div_Material[[#This Row],[Faktor]]&lt;&gt;""),"",IF(SKF_Div_Material[[#This Row],[Rabatt]]&lt;&gt;"",SKF_Div_Material[[#This Row],[Brutto]],""))</f>
        <v/>
      </c>
      <c r="AA127" s="14"/>
      <c r="AC127" s="1">
        <v>82</v>
      </c>
      <c r="AD12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74.09</v>
      </c>
      <c r="AE127" s="14">
        <f>IFERROR(1-SKF_Div_Material[[#This Row],[Netto
End EK]]/SKF_Div_Material[[#This Row],[VK Preis]],"")</f>
        <v>0.18005128897287082</v>
      </c>
      <c r="AH127" s="1" t="s">
        <v>1639</v>
      </c>
    </row>
    <row r="128" spans="1:34" x14ac:dyDescent="0.25">
      <c r="A128" s="11" t="s">
        <v>476</v>
      </c>
      <c r="B128" s="11" t="s">
        <v>477</v>
      </c>
      <c r="C128" s="1">
        <v>12313616</v>
      </c>
      <c r="F128" s="11" t="s">
        <v>478</v>
      </c>
      <c r="G128" s="11" t="s">
        <v>460</v>
      </c>
      <c r="H128" s="1">
        <v>10157209</v>
      </c>
      <c r="I128" s="1" t="s">
        <v>16</v>
      </c>
      <c r="J128" s="1">
        <v>1</v>
      </c>
      <c r="K128" s="11" t="s">
        <v>17</v>
      </c>
      <c r="L128" s="26">
        <v>999000475</v>
      </c>
      <c r="M128" s="1" t="s">
        <v>460</v>
      </c>
      <c r="N128" s="1" t="s">
        <v>2656</v>
      </c>
      <c r="O128" s="1" t="s">
        <v>2659</v>
      </c>
      <c r="P128" s="1">
        <v>10157209</v>
      </c>
      <c r="R128" s="1">
        <v>1</v>
      </c>
      <c r="S128" s="1" t="s">
        <v>17</v>
      </c>
      <c r="T128" s="1" t="s">
        <v>1639</v>
      </c>
      <c r="U128" s="2">
        <v>44.28</v>
      </c>
      <c r="X12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44.28</v>
      </c>
      <c r="Y128" s="2" t="s">
        <v>1639</v>
      </c>
      <c r="Z128" s="1" t="str">
        <f>IF(OR(SKF_Div_Material[[#This Row],[Netto]]&lt;&gt;"",SKF_Div_Material[[#This Row],[Faktor]]&lt;&gt;""),"",IF(SKF_Div_Material[[#This Row],[Rabatt]]&lt;&gt;"",SKF_Div_Material[[#This Row],[Brutto]],""))</f>
        <v/>
      </c>
      <c r="AA128" s="14"/>
      <c r="AC128" s="1">
        <v>82</v>
      </c>
      <c r="AD12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54</v>
      </c>
      <c r="AE128" s="14">
        <f>IFERROR(1-SKF_Div_Material[[#This Row],[Netto
End EK]]/SKF_Div_Material[[#This Row],[VK Preis]],"")</f>
        <v>0.17999999999999994</v>
      </c>
      <c r="AH128" s="1" t="s">
        <v>1639</v>
      </c>
    </row>
    <row r="129" spans="1:34" x14ac:dyDescent="0.25">
      <c r="A129" s="11" t="s">
        <v>479</v>
      </c>
      <c r="B129" s="11" t="s">
        <v>480</v>
      </c>
      <c r="C129" s="1">
        <v>13309921</v>
      </c>
      <c r="F129" s="11" t="s">
        <v>481</v>
      </c>
      <c r="G129" s="11" t="s">
        <v>460</v>
      </c>
      <c r="H129" s="1">
        <v>10227963</v>
      </c>
      <c r="I129" s="1" t="s">
        <v>16</v>
      </c>
      <c r="J129" s="1">
        <v>1</v>
      </c>
      <c r="K129" s="11" t="s">
        <v>17</v>
      </c>
      <c r="L129" s="26">
        <v>999000475</v>
      </c>
      <c r="M129" s="1" t="s">
        <v>460</v>
      </c>
      <c r="N129" s="1" t="s">
        <v>2654</v>
      </c>
      <c r="O129" s="1" t="s">
        <v>2660</v>
      </c>
      <c r="P129" s="1">
        <v>10227963</v>
      </c>
      <c r="R129" s="1">
        <v>1</v>
      </c>
      <c r="S129" s="1" t="s">
        <v>17</v>
      </c>
      <c r="T129" s="1" t="s">
        <v>1639</v>
      </c>
      <c r="U129" s="2">
        <v>199.53</v>
      </c>
      <c r="X12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199.53</v>
      </c>
      <c r="Y129" s="2" t="s">
        <v>1639</v>
      </c>
      <c r="Z129" s="1" t="str">
        <f>IF(OR(SKF_Div_Material[[#This Row],[Netto]]&lt;&gt;"",SKF_Div_Material[[#This Row],[Faktor]]&lt;&gt;""),"",IF(SKF_Div_Material[[#This Row],[Rabatt]]&lt;&gt;"",SKF_Div_Material[[#This Row],[Brutto]],""))</f>
        <v/>
      </c>
      <c r="AA129" s="14"/>
      <c r="AC129" s="1">
        <v>82</v>
      </c>
      <c r="AD12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243.33</v>
      </c>
      <c r="AE129" s="14">
        <f>IFERROR(1-SKF_Div_Material[[#This Row],[Netto
End EK]]/SKF_Div_Material[[#This Row],[VK Preis]],"")</f>
        <v>0.18000246578720258</v>
      </c>
      <c r="AH129" s="1" t="s">
        <v>1639</v>
      </c>
    </row>
    <row r="130" spans="1:34" x14ac:dyDescent="0.25">
      <c r="A130" s="11" t="s">
        <v>482</v>
      </c>
      <c r="B130" s="11" t="s">
        <v>483</v>
      </c>
      <c r="C130" s="1">
        <v>10006586</v>
      </c>
      <c r="F130" s="11" t="s">
        <v>484</v>
      </c>
      <c r="G130" s="11" t="s">
        <v>460</v>
      </c>
      <c r="H130" s="1">
        <v>10223799</v>
      </c>
      <c r="I130" s="1" t="s">
        <v>16</v>
      </c>
      <c r="J130" s="1">
        <v>1</v>
      </c>
      <c r="K130" s="11" t="s">
        <v>17</v>
      </c>
      <c r="L130" s="26">
        <v>999000475</v>
      </c>
      <c r="M130" s="1" t="s">
        <v>460</v>
      </c>
      <c r="N130" s="1" t="s">
        <v>2654</v>
      </c>
      <c r="O130" s="1" t="s">
        <v>2661</v>
      </c>
      <c r="P130" s="1">
        <v>10223799</v>
      </c>
      <c r="R130" s="1">
        <v>1</v>
      </c>
      <c r="S130" s="1" t="s">
        <v>17</v>
      </c>
      <c r="T130" s="1" t="s">
        <v>1639</v>
      </c>
      <c r="U130" s="2">
        <v>126</v>
      </c>
      <c r="X13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126</v>
      </c>
      <c r="Y130" s="2" t="s">
        <v>1639</v>
      </c>
      <c r="Z130" s="1" t="str">
        <f>IF(OR(SKF_Div_Material[[#This Row],[Netto]]&lt;&gt;"",SKF_Div_Material[[#This Row],[Faktor]]&lt;&gt;""),"",IF(SKF_Div_Material[[#This Row],[Rabatt]]&lt;&gt;"",SKF_Div_Material[[#This Row],[Brutto]],""))</f>
        <v/>
      </c>
      <c r="AA130" s="14"/>
      <c r="AC130" s="1">
        <v>82</v>
      </c>
      <c r="AD13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153.66</v>
      </c>
      <c r="AE130" s="14">
        <f>IFERROR(1-SKF_Div_Material[[#This Row],[Netto
End EK]]/SKF_Div_Material[[#This Row],[VK Preis]],"")</f>
        <v>0.18000780944943384</v>
      </c>
      <c r="AH130" s="1" t="s">
        <v>1639</v>
      </c>
    </row>
    <row r="131" spans="1:34" x14ac:dyDescent="0.25">
      <c r="A131" s="11" t="s">
        <v>485</v>
      </c>
      <c r="B131" s="11" t="s">
        <v>486</v>
      </c>
      <c r="C131" s="1">
        <v>10020526</v>
      </c>
      <c r="F131" s="11" t="s">
        <v>487</v>
      </c>
      <c r="G131" s="11" t="s">
        <v>460</v>
      </c>
      <c r="H131" s="1" t="s">
        <v>488</v>
      </c>
      <c r="I131" s="1" t="s">
        <v>16</v>
      </c>
      <c r="J131" s="1">
        <v>1</v>
      </c>
      <c r="K131" s="11" t="s">
        <v>17</v>
      </c>
      <c r="L131" s="26">
        <v>999000475</v>
      </c>
      <c r="M131" s="1" t="s">
        <v>460</v>
      </c>
      <c r="N131" s="1" t="s">
        <v>2662</v>
      </c>
      <c r="O131" s="1" t="s">
        <v>2663</v>
      </c>
      <c r="P131" s="1" t="s">
        <v>488</v>
      </c>
      <c r="R131" s="1">
        <v>1</v>
      </c>
      <c r="S131" s="1" t="s">
        <v>17</v>
      </c>
      <c r="T131" s="1" t="s">
        <v>1639</v>
      </c>
      <c r="U131" s="2">
        <v>36</v>
      </c>
      <c r="X13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36</v>
      </c>
      <c r="Y131" s="2" t="s">
        <v>1639</v>
      </c>
      <c r="Z131" s="1" t="str">
        <f>IF(OR(SKF_Div_Material[[#This Row],[Netto]]&lt;&gt;"",SKF_Div_Material[[#This Row],[Faktor]]&lt;&gt;""),"",IF(SKF_Div_Material[[#This Row],[Rabatt]]&lt;&gt;"",SKF_Div_Material[[#This Row],[Brutto]],""))</f>
        <v/>
      </c>
      <c r="AA131" s="14"/>
      <c r="AC131" s="1">
        <v>82</v>
      </c>
      <c r="AD13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43.9</v>
      </c>
      <c r="AE131" s="14">
        <f>IFERROR(1-SKF_Div_Material[[#This Row],[Netto
End EK]]/SKF_Div_Material[[#This Row],[VK Preis]],"")</f>
        <v>0.17995444191343957</v>
      </c>
      <c r="AH131" s="1" t="s">
        <v>1639</v>
      </c>
    </row>
    <row r="132" spans="1:34" x14ac:dyDescent="0.25">
      <c r="A132" s="11" t="s">
        <v>489</v>
      </c>
      <c r="B132" s="11" t="s">
        <v>490</v>
      </c>
      <c r="C132" s="1">
        <v>10006735</v>
      </c>
      <c r="F132" s="11" t="s">
        <v>491</v>
      </c>
      <c r="G132" s="11" t="s">
        <v>460</v>
      </c>
      <c r="H132" s="1">
        <v>731423002</v>
      </c>
      <c r="I132" s="1" t="s">
        <v>280</v>
      </c>
      <c r="J132" s="1">
        <v>1</v>
      </c>
      <c r="K132" s="11" t="s">
        <v>17</v>
      </c>
      <c r="L132" s="26">
        <v>999000475</v>
      </c>
      <c r="M132" s="1" t="s">
        <v>460</v>
      </c>
      <c r="N132" s="1" t="s">
        <v>2664</v>
      </c>
      <c r="O132" s="1" t="s">
        <v>2665</v>
      </c>
      <c r="P132" s="1">
        <v>731423002</v>
      </c>
      <c r="R132" s="1">
        <v>1</v>
      </c>
      <c r="S132" s="1" t="s">
        <v>17</v>
      </c>
      <c r="T132" s="1" t="s">
        <v>1639</v>
      </c>
      <c r="U132" s="2">
        <v>0.13</v>
      </c>
      <c r="X13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0.13</v>
      </c>
      <c r="Y132" s="2" t="s">
        <v>1639</v>
      </c>
      <c r="Z132" s="1" t="str">
        <f>IF(OR(SKF_Div_Material[[#This Row],[Netto]]&lt;&gt;"",SKF_Div_Material[[#This Row],[Faktor]]&lt;&gt;""),"",IF(SKF_Div_Material[[#This Row],[Rabatt]]&lt;&gt;"",SKF_Div_Material[[#This Row],[Brutto]],""))</f>
        <v/>
      </c>
      <c r="AA132" s="14"/>
      <c r="AC132" s="1">
        <v>82</v>
      </c>
      <c r="AD13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0.16</v>
      </c>
      <c r="AE132" s="14">
        <f>IFERROR(1-SKF_Div_Material[[#This Row],[Netto
End EK]]/SKF_Div_Material[[#This Row],[VK Preis]],"")</f>
        <v>0.1875</v>
      </c>
      <c r="AH132" s="1" t="s">
        <v>1639</v>
      </c>
    </row>
    <row r="133" spans="1:34" x14ac:dyDescent="0.25">
      <c r="A133" s="11" t="s">
        <v>492</v>
      </c>
      <c r="B133" s="11" t="s">
        <v>493</v>
      </c>
      <c r="C133" s="1">
        <v>13316757</v>
      </c>
      <c r="F133" s="11" t="s">
        <v>494</v>
      </c>
      <c r="G133" s="11" t="s">
        <v>460</v>
      </c>
      <c r="H133" s="1">
        <v>932328206</v>
      </c>
      <c r="I133" s="1" t="s">
        <v>289</v>
      </c>
      <c r="J133" s="1">
        <v>1</v>
      </c>
      <c r="K133" s="11" t="s">
        <v>17</v>
      </c>
      <c r="L133" s="26">
        <v>999000475</v>
      </c>
      <c r="M133" s="1" t="s">
        <v>460</v>
      </c>
      <c r="N133" s="1" t="s">
        <v>2666</v>
      </c>
      <c r="O133" s="1" t="s">
        <v>494</v>
      </c>
      <c r="P133" s="1">
        <v>932328206</v>
      </c>
      <c r="R133" s="1">
        <v>1</v>
      </c>
      <c r="S133" s="1" t="s">
        <v>17</v>
      </c>
      <c r="T133" s="1" t="s">
        <v>1639</v>
      </c>
      <c r="U133" s="2">
        <v>0.93</v>
      </c>
      <c r="X13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0.93</v>
      </c>
      <c r="Y133" s="2" t="s">
        <v>1639</v>
      </c>
      <c r="Z133" s="1" t="str">
        <f>IF(OR(SKF_Div_Material[[#This Row],[Netto]]&lt;&gt;"",SKF_Div_Material[[#This Row],[Faktor]]&lt;&gt;""),"",IF(SKF_Div_Material[[#This Row],[Rabatt]]&lt;&gt;"",SKF_Div_Material[[#This Row],[Brutto]],""))</f>
        <v/>
      </c>
      <c r="AA133" s="14"/>
      <c r="AC133" s="1">
        <v>82</v>
      </c>
      <c r="AD13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1.1299999999999999</v>
      </c>
      <c r="AE133" s="14">
        <f>IFERROR(1-SKF_Div_Material[[#This Row],[Netto
End EK]]/SKF_Div_Material[[#This Row],[VK Preis]],"")</f>
        <v>0.17699115044247771</v>
      </c>
      <c r="AH133" s="1" t="s">
        <v>1639</v>
      </c>
    </row>
    <row r="134" spans="1:34" x14ac:dyDescent="0.25">
      <c r="A134" s="11" t="s">
        <v>495</v>
      </c>
      <c r="B134" s="11" t="s">
        <v>496</v>
      </c>
      <c r="C134" s="1">
        <v>13316835</v>
      </c>
      <c r="F134" s="11" t="s">
        <v>497</v>
      </c>
      <c r="G134" s="11" t="s">
        <v>460</v>
      </c>
      <c r="H134" s="1">
        <v>933389106</v>
      </c>
      <c r="I134" s="1" t="s">
        <v>280</v>
      </c>
      <c r="J134" s="1">
        <v>1</v>
      </c>
      <c r="K134" s="11" t="s">
        <v>17</v>
      </c>
      <c r="L134" s="26">
        <v>999000475</v>
      </c>
      <c r="M134" s="1" t="s">
        <v>460</v>
      </c>
      <c r="N134" s="1" t="s">
        <v>2657</v>
      </c>
      <c r="O134" s="1" t="s">
        <v>2667</v>
      </c>
      <c r="P134" s="1">
        <v>933389106</v>
      </c>
      <c r="R134" s="1">
        <v>1</v>
      </c>
      <c r="S134" s="1" t="s">
        <v>17</v>
      </c>
      <c r="T134" s="1" t="s">
        <v>1639</v>
      </c>
      <c r="U134" s="2">
        <v>3.47</v>
      </c>
      <c r="X13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3.47</v>
      </c>
      <c r="Y134" s="2" t="s">
        <v>1639</v>
      </c>
      <c r="Z134" s="1" t="str">
        <f>IF(OR(SKF_Div_Material[[#This Row],[Netto]]&lt;&gt;"",SKF_Div_Material[[#This Row],[Faktor]]&lt;&gt;""),"",IF(SKF_Div_Material[[#This Row],[Rabatt]]&lt;&gt;"",SKF_Div_Material[[#This Row],[Brutto]],""))</f>
        <v/>
      </c>
      <c r="AA134" s="14"/>
      <c r="AC134" s="1">
        <v>82</v>
      </c>
      <c r="AD13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4.2300000000000004</v>
      </c>
      <c r="AE134" s="14">
        <f>IFERROR(1-SKF_Div_Material[[#This Row],[Netto
End EK]]/SKF_Div_Material[[#This Row],[VK Preis]],"")</f>
        <v>0.17966903073286056</v>
      </c>
      <c r="AH134" s="1" t="s">
        <v>1639</v>
      </c>
    </row>
    <row r="135" spans="1:34" x14ac:dyDescent="0.25">
      <c r="A135" s="11" t="s">
        <v>498</v>
      </c>
      <c r="B135" s="11" t="s">
        <v>499</v>
      </c>
      <c r="C135" s="1">
        <v>10013676</v>
      </c>
      <c r="F135" s="11" t="s">
        <v>500</v>
      </c>
      <c r="G135" s="11" t="s">
        <v>501</v>
      </c>
      <c r="H135" s="1" t="s">
        <v>502</v>
      </c>
      <c r="I135" s="1" t="s">
        <v>16</v>
      </c>
      <c r="J135" s="1">
        <v>1</v>
      </c>
      <c r="K135" s="11" t="s">
        <v>17</v>
      </c>
      <c r="L135" s="26">
        <v>0</v>
      </c>
      <c r="M135" s="1" t="s">
        <v>501</v>
      </c>
      <c r="T135" s="1" t="s">
        <v>1639</v>
      </c>
      <c r="X135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Y135" s="2" t="s">
        <v>1639</v>
      </c>
      <c r="Z135" s="1" t="str">
        <f>IF(OR(SKF_Div_Material[[#This Row],[Netto]]&lt;&gt;"",SKF_Div_Material[[#This Row],[Faktor]]&lt;&gt;""),"",IF(SKF_Div_Material[[#This Row],[Rabatt]]&lt;&gt;"",SKF_Div_Material[[#This Row],[Brutto]],""))</f>
        <v/>
      </c>
      <c r="AA135" s="14"/>
      <c r="AD135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135" s="14" t="str">
        <f>IFERROR(1-SKF_Div_Material[[#This Row],[Netto
End EK]]/SKF_Div_Material[[#This Row],[VK Preis]],"")</f>
        <v/>
      </c>
      <c r="AG135" s="1" t="s">
        <v>2614</v>
      </c>
      <c r="AH135" s="1" t="s">
        <v>1639</v>
      </c>
    </row>
    <row r="136" spans="1:34" x14ac:dyDescent="0.25">
      <c r="A136" s="11" t="s">
        <v>503</v>
      </c>
      <c r="B136" s="11" t="s">
        <v>504</v>
      </c>
      <c r="C136" s="1" t="s">
        <v>505</v>
      </c>
      <c r="F136" s="11" t="s">
        <v>506</v>
      </c>
      <c r="G136" s="11" t="s">
        <v>507</v>
      </c>
      <c r="H136" s="1" t="s">
        <v>508</v>
      </c>
      <c r="I136" s="1" t="s">
        <v>16</v>
      </c>
      <c r="J136" s="1">
        <v>1</v>
      </c>
      <c r="K136" s="11" t="s">
        <v>17</v>
      </c>
      <c r="L136" s="26">
        <v>999002104</v>
      </c>
      <c r="M136" s="1" t="s">
        <v>507</v>
      </c>
      <c r="N136" s="1" t="s">
        <v>2757</v>
      </c>
      <c r="P136" s="1" t="s">
        <v>2758</v>
      </c>
      <c r="R136" s="1">
        <v>1</v>
      </c>
      <c r="S136" s="1" t="s">
        <v>17</v>
      </c>
      <c r="T136" s="1" t="s">
        <v>1639</v>
      </c>
      <c r="V136" s="19">
        <v>0.15</v>
      </c>
      <c r="X13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3.6974999999999998</v>
      </c>
      <c r="Y136" s="2">
        <v>4.3499999999999996</v>
      </c>
      <c r="Z136" s="1" t="str">
        <f>IF(OR(SKF_Div_Material[[#This Row],[Netto]]&lt;&gt;"",SKF_Div_Material[[#This Row],[Faktor]]&lt;&gt;""),"",IF(SKF_Div_Material[[#This Row],[Rabatt]]&lt;&gt;"",SKF_Div_Material[[#This Row],[Brutto]],""))</f>
        <v/>
      </c>
      <c r="AA136" s="14"/>
      <c r="AC136" s="1">
        <v>83</v>
      </c>
      <c r="AD13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4.45</v>
      </c>
      <c r="AE136" s="14">
        <f>IFERROR(1-SKF_Div_Material[[#This Row],[Netto
End EK]]/SKF_Div_Material[[#This Row],[VK Preis]],"")</f>
        <v>0.16910112359550566</v>
      </c>
      <c r="AH136" s="1" t="s">
        <v>1639</v>
      </c>
    </row>
    <row r="137" spans="1:34" x14ac:dyDescent="0.25">
      <c r="A137" s="11" t="s">
        <v>503</v>
      </c>
      <c r="B137" s="11" t="s">
        <v>504</v>
      </c>
      <c r="C137" s="1">
        <v>12306130</v>
      </c>
      <c r="F137" s="11" t="s">
        <v>509</v>
      </c>
      <c r="G137" s="11" t="s">
        <v>507</v>
      </c>
      <c r="H137" s="1" t="s">
        <v>510</v>
      </c>
      <c r="I137" s="1" t="s">
        <v>16</v>
      </c>
      <c r="J137" s="1">
        <v>1</v>
      </c>
      <c r="K137" s="11" t="s">
        <v>17</v>
      </c>
      <c r="L137" s="26">
        <v>999002104</v>
      </c>
      <c r="M137" s="1" t="s">
        <v>507</v>
      </c>
      <c r="N137" s="1" t="s">
        <v>2759</v>
      </c>
      <c r="P137" s="1" t="s">
        <v>510</v>
      </c>
      <c r="R137" s="1">
        <v>1</v>
      </c>
      <c r="S137" s="1" t="s">
        <v>17</v>
      </c>
      <c r="T137" s="1" t="s">
        <v>1639</v>
      </c>
      <c r="V137" s="19">
        <v>0.15</v>
      </c>
      <c r="X13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0.17</v>
      </c>
      <c r="Y137" s="2">
        <v>0.2</v>
      </c>
      <c r="Z137" s="1" t="str">
        <f>IF(OR(SKF_Div_Material[[#This Row],[Netto]]&lt;&gt;"",SKF_Div_Material[[#This Row],[Faktor]]&lt;&gt;""),"",IF(SKF_Div_Material[[#This Row],[Rabatt]]&lt;&gt;"",SKF_Div_Material[[#This Row],[Brutto]],""))</f>
        <v/>
      </c>
      <c r="AA137" s="14"/>
      <c r="AC137" s="1">
        <v>83</v>
      </c>
      <c r="AD13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0.2</v>
      </c>
      <c r="AE137" s="14">
        <f>IFERROR(1-SKF_Div_Material[[#This Row],[Netto
End EK]]/SKF_Div_Material[[#This Row],[VK Preis]],"")</f>
        <v>0.15000000000000002</v>
      </c>
      <c r="AH137" s="1" t="s">
        <v>1639</v>
      </c>
    </row>
    <row r="138" spans="1:34" x14ac:dyDescent="0.25">
      <c r="A138" s="11" t="s">
        <v>511</v>
      </c>
      <c r="B138" s="11" t="s">
        <v>512</v>
      </c>
      <c r="C138" s="1">
        <v>10031164</v>
      </c>
      <c r="F138" s="11" t="s">
        <v>513</v>
      </c>
      <c r="G138" s="11" t="s">
        <v>507</v>
      </c>
      <c r="H138" s="1" t="s">
        <v>514</v>
      </c>
      <c r="I138" s="1" t="s">
        <v>16</v>
      </c>
      <c r="J138" s="1">
        <v>1</v>
      </c>
      <c r="K138" s="11" t="s">
        <v>17</v>
      </c>
      <c r="L138" s="26">
        <v>999002104</v>
      </c>
      <c r="M138" s="1" t="s">
        <v>507</v>
      </c>
      <c r="N138" s="1" t="s">
        <v>2761</v>
      </c>
      <c r="P138" s="1" t="s">
        <v>2760</v>
      </c>
      <c r="R138" s="1">
        <v>1</v>
      </c>
      <c r="S138" s="1" t="s">
        <v>17</v>
      </c>
      <c r="T138" s="1" t="s">
        <v>1639</v>
      </c>
      <c r="V138" s="19">
        <v>0.15</v>
      </c>
      <c r="X13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26.375499999999999</v>
      </c>
      <c r="Y138" s="2">
        <v>31.03</v>
      </c>
      <c r="Z138" s="1" t="str">
        <f>IF(OR(SKF_Div_Material[[#This Row],[Netto]]&lt;&gt;"",SKF_Div_Material[[#This Row],[Faktor]]&lt;&gt;""),"",IF(SKF_Div_Material[[#This Row],[Rabatt]]&lt;&gt;"",SKF_Div_Material[[#This Row],[Brutto]],""))</f>
        <v/>
      </c>
      <c r="AA138" s="14"/>
      <c r="AC138" s="1">
        <v>83</v>
      </c>
      <c r="AD13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31.78</v>
      </c>
      <c r="AE138" s="14">
        <f>IFERROR(1-SKF_Div_Material[[#This Row],[Netto
End EK]]/SKF_Div_Material[[#This Row],[VK Preis]],"")</f>
        <v>0.17005978602894911</v>
      </c>
      <c r="AH138" s="1" t="s">
        <v>1639</v>
      </c>
    </row>
    <row r="139" spans="1:34" x14ac:dyDescent="0.25">
      <c r="A139" s="11" t="s">
        <v>515</v>
      </c>
      <c r="B139" s="11" t="s">
        <v>516</v>
      </c>
      <c r="C139" s="1">
        <v>10031165</v>
      </c>
      <c r="F139" s="11" t="s">
        <v>517</v>
      </c>
      <c r="G139" s="11" t="s">
        <v>507</v>
      </c>
      <c r="H139" s="1" t="s">
        <v>518</v>
      </c>
      <c r="I139" s="1" t="s">
        <v>16</v>
      </c>
      <c r="J139" s="1">
        <v>1</v>
      </c>
      <c r="K139" s="11" t="s">
        <v>17</v>
      </c>
      <c r="L139" s="26">
        <v>999002104</v>
      </c>
      <c r="M139" s="1" t="s">
        <v>507</v>
      </c>
      <c r="N139" s="1" t="s">
        <v>2762</v>
      </c>
      <c r="P139" s="1" t="s">
        <v>518</v>
      </c>
      <c r="R139" s="1">
        <v>1</v>
      </c>
      <c r="S139" s="1" t="s">
        <v>17</v>
      </c>
      <c r="T139" s="1" t="s">
        <v>1639</v>
      </c>
      <c r="V139" s="19">
        <v>0.15</v>
      </c>
      <c r="X13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13.974</v>
      </c>
      <c r="Y139" s="2">
        <v>16.440000000000001</v>
      </c>
      <c r="Z139" s="1" t="str">
        <f>IF(OR(SKF_Div_Material[[#This Row],[Netto]]&lt;&gt;"",SKF_Div_Material[[#This Row],[Faktor]]&lt;&gt;""),"",IF(SKF_Div_Material[[#This Row],[Rabatt]]&lt;&gt;"",SKF_Div_Material[[#This Row],[Brutto]],""))</f>
        <v/>
      </c>
      <c r="AA139" s="14"/>
      <c r="AC139" s="1">
        <v>83</v>
      </c>
      <c r="AD13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16.84</v>
      </c>
      <c r="AE139" s="14">
        <f>IFERROR(1-SKF_Div_Material[[#This Row],[Netto
End EK]]/SKF_Div_Material[[#This Row],[VK Preis]],"")</f>
        <v>0.1701900237529691</v>
      </c>
      <c r="AH139" s="1" t="s">
        <v>1639</v>
      </c>
    </row>
    <row r="140" spans="1:34" x14ac:dyDescent="0.25">
      <c r="A140" s="11" t="s">
        <v>519</v>
      </c>
      <c r="B140" s="11" t="s">
        <v>520</v>
      </c>
      <c r="C140" s="1">
        <v>10041541</v>
      </c>
      <c r="F140" s="11" t="s">
        <v>519</v>
      </c>
      <c r="G140" s="11" t="s">
        <v>521</v>
      </c>
      <c r="H140" s="1" t="s">
        <v>522</v>
      </c>
      <c r="I140" s="1">
        <v>1</v>
      </c>
      <c r="J140" s="1">
        <v>1</v>
      </c>
      <c r="K140" s="11" t="s">
        <v>17</v>
      </c>
      <c r="L140" s="26">
        <v>999000274</v>
      </c>
      <c r="M140" s="1" t="s">
        <v>1635</v>
      </c>
      <c r="N140" s="1" t="s">
        <v>2751</v>
      </c>
      <c r="O140" s="1" t="s">
        <v>2752</v>
      </c>
      <c r="P140" s="1" t="s">
        <v>2750</v>
      </c>
      <c r="R140" s="1">
        <v>1</v>
      </c>
      <c r="S140" s="1" t="s">
        <v>17</v>
      </c>
      <c r="T140" s="1" t="s">
        <v>1639</v>
      </c>
      <c r="U140" s="2">
        <v>1027.3499999999999</v>
      </c>
      <c r="X14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1027.3499999999999</v>
      </c>
      <c r="Y140" s="2" t="s">
        <v>1639</v>
      </c>
      <c r="Z140" s="1" t="str">
        <f>IF(OR(SKF_Div_Material[[#This Row],[Netto]]&lt;&gt;"",SKF_Div_Material[[#This Row],[Faktor]]&lt;&gt;""),"",IF(SKF_Div_Material[[#This Row],[Rabatt]]&lt;&gt;"",SKF_Div_Material[[#This Row],[Brutto]],""))</f>
        <v/>
      </c>
      <c r="AA140" s="14"/>
      <c r="AC140" s="1">
        <v>83</v>
      </c>
      <c r="AD14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1237.77</v>
      </c>
      <c r="AE140" s="14">
        <f>IFERROR(1-SKF_Div_Material[[#This Row],[Netto
End EK]]/SKF_Div_Material[[#This Row],[VK Preis]],"")</f>
        <v>0.16999927288591588</v>
      </c>
      <c r="AG140" s="1" t="s">
        <v>2749</v>
      </c>
      <c r="AH140" s="1" t="s">
        <v>1639</v>
      </c>
    </row>
    <row r="141" spans="1:34" x14ac:dyDescent="0.25">
      <c r="A141" s="11" t="s">
        <v>523</v>
      </c>
      <c r="B141" s="11" t="s">
        <v>524</v>
      </c>
      <c r="C141" s="1">
        <v>10032292</v>
      </c>
      <c r="F141" s="11" t="s">
        <v>525</v>
      </c>
      <c r="G141" s="11" t="s">
        <v>521</v>
      </c>
      <c r="H141" s="1" t="s">
        <v>526</v>
      </c>
      <c r="I141" s="1">
        <v>1</v>
      </c>
      <c r="J141" s="1">
        <v>1</v>
      </c>
      <c r="K141" s="11" t="s">
        <v>17</v>
      </c>
      <c r="L141" s="26">
        <v>999000274</v>
      </c>
      <c r="M141" s="1" t="s">
        <v>1635</v>
      </c>
      <c r="N141" s="1" t="s">
        <v>2722</v>
      </c>
      <c r="O141" s="1" t="s">
        <v>2723</v>
      </c>
      <c r="P141" s="1" t="s">
        <v>2721</v>
      </c>
      <c r="R141" s="1">
        <v>1</v>
      </c>
      <c r="S141" s="1" t="s">
        <v>17</v>
      </c>
      <c r="T141" s="1" t="s">
        <v>1639</v>
      </c>
      <c r="U141" s="2">
        <v>55.92</v>
      </c>
      <c r="X14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55.92</v>
      </c>
      <c r="Z141" s="1" t="str">
        <f>IF(OR(SKF_Div_Material[[#This Row],[Netto]]&lt;&gt;"",SKF_Div_Material[[#This Row],[Faktor]]&lt;&gt;""),"",IF(SKF_Div_Material[[#This Row],[Rabatt]]&lt;&gt;"",SKF_Div_Material[[#This Row],[Brutto]],""))</f>
        <v/>
      </c>
      <c r="AA141" s="14"/>
      <c r="AC141" s="1">
        <v>83</v>
      </c>
      <c r="AD14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67.37</v>
      </c>
      <c r="AE141" s="14">
        <f>IFERROR(1-SKF_Div_Material[[#This Row],[Netto
End EK]]/SKF_Div_Material[[#This Row],[VK Preis]],"")</f>
        <v>0.16995695413388756</v>
      </c>
      <c r="AH141" s="1" t="s">
        <v>1639</v>
      </c>
    </row>
    <row r="142" spans="1:34" x14ac:dyDescent="0.25">
      <c r="A142" s="11" t="s">
        <v>527</v>
      </c>
      <c r="B142" s="11" t="s">
        <v>528</v>
      </c>
      <c r="C142" s="1">
        <v>10016726</v>
      </c>
      <c r="F142" s="11" t="s">
        <v>529</v>
      </c>
      <c r="G142" s="11" t="s">
        <v>521</v>
      </c>
      <c r="H142" s="1" t="s">
        <v>530</v>
      </c>
      <c r="I142" s="1">
        <v>1</v>
      </c>
      <c r="J142" s="1">
        <v>1</v>
      </c>
      <c r="K142" s="11" t="s">
        <v>17</v>
      </c>
      <c r="L142" s="26">
        <v>999000274</v>
      </c>
      <c r="M142" s="1" t="s">
        <v>1635</v>
      </c>
      <c r="N142" s="1" t="s">
        <v>2724</v>
      </c>
      <c r="O142" s="1" t="s">
        <v>2726</v>
      </c>
      <c r="P142" s="1" t="s">
        <v>2725</v>
      </c>
      <c r="R142" s="1">
        <v>1</v>
      </c>
      <c r="S142" s="1" t="s">
        <v>17</v>
      </c>
      <c r="T142" s="1" t="s">
        <v>1639</v>
      </c>
      <c r="U142" s="2">
        <v>9.89</v>
      </c>
      <c r="X14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9.89</v>
      </c>
      <c r="Y142" s="2" t="s">
        <v>1639</v>
      </c>
      <c r="Z142" s="1" t="str">
        <f>IF(OR(SKF_Div_Material[[#This Row],[Netto]]&lt;&gt;"",SKF_Div_Material[[#This Row],[Faktor]]&lt;&gt;""),"",IF(SKF_Div_Material[[#This Row],[Rabatt]]&lt;&gt;"",SKF_Div_Material[[#This Row],[Brutto]],""))</f>
        <v/>
      </c>
      <c r="AA142" s="14"/>
      <c r="AC142" s="1">
        <v>83</v>
      </c>
      <c r="AD14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11.92</v>
      </c>
      <c r="AE142" s="14">
        <f>IFERROR(1-SKF_Div_Material[[#This Row],[Netto
End EK]]/SKF_Div_Material[[#This Row],[VK Preis]],"")</f>
        <v>0.1703020134228187</v>
      </c>
      <c r="AH142" s="1" t="s">
        <v>1639</v>
      </c>
    </row>
    <row r="143" spans="1:34" x14ac:dyDescent="0.25">
      <c r="A143" s="11" t="s">
        <v>531</v>
      </c>
      <c r="B143" s="11" t="s">
        <v>532</v>
      </c>
      <c r="C143" s="1">
        <v>10033176</v>
      </c>
      <c r="F143" s="11" t="s">
        <v>531</v>
      </c>
      <c r="G143" s="11" t="s">
        <v>521</v>
      </c>
      <c r="H143" s="1" t="s">
        <v>533</v>
      </c>
      <c r="I143" s="1">
        <v>1</v>
      </c>
      <c r="J143" s="1">
        <v>1</v>
      </c>
      <c r="K143" s="11" t="s">
        <v>17</v>
      </c>
      <c r="L143" s="26">
        <v>999000274</v>
      </c>
      <c r="M143" s="1" t="s">
        <v>1635</v>
      </c>
      <c r="N143" s="1" t="s">
        <v>2727</v>
      </c>
      <c r="O143" s="1" t="s">
        <v>2729</v>
      </c>
      <c r="P143" s="1" t="s">
        <v>2728</v>
      </c>
      <c r="R143" s="1">
        <v>1</v>
      </c>
      <c r="S143" s="1" t="s">
        <v>17</v>
      </c>
      <c r="T143" s="1" t="s">
        <v>1639</v>
      </c>
      <c r="U143" s="2">
        <v>63.8</v>
      </c>
      <c r="X14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63.8</v>
      </c>
      <c r="Y143" s="2" t="s">
        <v>1639</v>
      </c>
      <c r="Z143" s="1" t="str">
        <f>IF(OR(SKF_Div_Material[[#This Row],[Netto]]&lt;&gt;"",SKF_Div_Material[[#This Row],[Faktor]]&lt;&gt;""),"",IF(SKF_Div_Material[[#This Row],[Rabatt]]&lt;&gt;"",SKF_Div_Material[[#This Row],[Brutto]],""))</f>
        <v/>
      </c>
      <c r="AA143" s="14"/>
      <c r="AC143" s="1">
        <v>83</v>
      </c>
      <c r="AD14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76.87</v>
      </c>
      <c r="AE143" s="14">
        <f>IFERROR(1-SKF_Div_Material[[#This Row],[Netto
End EK]]/SKF_Div_Material[[#This Row],[VK Preis]],"")</f>
        <v>0.17002731885000655</v>
      </c>
      <c r="AH143" s="1" t="s">
        <v>1639</v>
      </c>
    </row>
    <row r="144" spans="1:34" x14ac:dyDescent="0.25">
      <c r="A144" s="11" t="s">
        <v>534</v>
      </c>
      <c r="B144" s="11" t="s">
        <v>535</v>
      </c>
      <c r="C144" s="1">
        <v>10033094</v>
      </c>
      <c r="F144" s="11" t="s">
        <v>536</v>
      </c>
      <c r="G144" s="11" t="s">
        <v>521</v>
      </c>
      <c r="H144" s="1" t="s">
        <v>537</v>
      </c>
      <c r="I144" s="1">
        <v>1</v>
      </c>
      <c r="J144" s="1">
        <v>1</v>
      </c>
      <c r="K144" s="11" t="s">
        <v>17</v>
      </c>
      <c r="L144" s="26">
        <v>999000274</v>
      </c>
      <c r="M144" s="1" t="s">
        <v>1635</v>
      </c>
      <c r="N144" s="1" t="s">
        <v>2730</v>
      </c>
      <c r="P144" s="1" t="s">
        <v>2731</v>
      </c>
      <c r="R144" s="1">
        <v>1</v>
      </c>
      <c r="S144" s="1" t="s">
        <v>17</v>
      </c>
      <c r="T144" s="1" t="s">
        <v>1639</v>
      </c>
      <c r="U144" s="2">
        <v>159.30000000000001</v>
      </c>
      <c r="X14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159.30000000000001</v>
      </c>
      <c r="Y144" s="2" t="s">
        <v>1639</v>
      </c>
      <c r="Z144" s="1" t="str">
        <f>IF(OR(SKF_Div_Material[[#This Row],[Netto]]&lt;&gt;"",SKF_Div_Material[[#This Row],[Faktor]]&lt;&gt;""),"",IF(SKF_Div_Material[[#This Row],[Rabatt]]&lt;&gt;"",SKF_Div_Material[[#This Row],[Brutto]],""))</f>
        <v/>
      </c>
      <c r="AA144" s="14"/>
      <c r="AC144" s="1">
        <v>83</v>
      </c>
      <c r="AD14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191.93</v>
      </c>
      <c r="AE144" s="14">
        <f>IFERROR(1-SKF_Div_Material[[#This Row],[Netto
End EK]]/SKF_Div_Material[[#This Row],[VK Preis]],"")</f>
        <v>0.170009899442505</v>
      </c>
      <c r="AH144" s="1" t="s">
        <v>1639</v>
      </c>
    </row>
    <row r="145" spans="1:34" x14ac:dyDescent="0.25">
      <c r="A145" s="11" t="s">
        <v>538</v>
      </c>
      <c r="B145" s="11" t="s">
        <v>539</v>
      </c>
      <c r="C145" s="1">
        <v>10033375</v>
      </c>
      <c r="F145" s="11" t="s">
        <v>540</v>
      </c>
      <c r="G145" s="11" t="s">
        <v>521</v>
      </c>
      <c r="H145" s="1" t="s">
        <v>541</v>
      </c>
      <c r="I145" s="1">
        <v>40</v>
      </c>
      <c r="J145" s="1">
        <v>1</v>
      </c>
      <c r="K145" s="11" t="s">
        <v>17</v>
      </c>
      <c r="L145" s="26">
        <v>999000274</v>
      </c>
      <c r="M145" s="1" t="s">
        <v>1635</v>
      </c>
      <c r="N145" s="1" t="s">
        <v>2732</v>
      </c>
      <c r="P145" s="1" t="s">
        <v>541</v>
      </c>
      <c r="R145" s="1">
        <v>1</v>
      </c>
      <c r="S145" s="1" t="s">
        <v>17</v>
      </c>
      <c r="T145" s="1" t="s">
        <v>1639</v>
      </c>
      <c r="U145" s="2">
        <v>9.2799999999999994</v>
      </c>
      <c r="X14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9.2799999999999994</v>
      </c>
      <c r="Y145" s="2" t="s">
        <v>1639</v>
      </c>
      <c r="Z145" s="1" t="str">
        <f>IF(OR(SKF_Div_Material[[#This Row],[Netto]]&lt;&gt;"",SKF_Div_Material[[#This Row],[Faktor]]&lt;&gt;""),"",IF(SKF_Div_Material[[#This Row],[Rabatt]]&lt;&gt;"",SKF_Div_Material[[#This Row],[Brutto]],""))</f>
        <v/>
      </c>
      <c r="AA145" s="14"/>
      <c r="AC145" s="1">
        <v>83</v>
      </c>
      <c r="AD14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11.18</v>
      </c>
      <c r="AE145" s="14">
        <f>IFERROR(1-SKF_Div_Material[[#This Row],[Netto
End EK]]/SKF_Div_Material[[#This Row],[VK Preis]],"")</f>
        <v>0.16994633273703041</v>
      </c>
      <c r="AH145" s="1" t="s">
        <v>1639</v>
      </c>
    </row>
    <row r="146" spans="1:34" x14ac:dyDescent="0.25">
      <c r="A146" s="11" t="s">
        <v>542</v>
      </c>
      <c r="B146" s="11" t="s">
        <v>543</v>
      </c>
      <c r="C146" s="1">
        <v>10035099</v>
      </c>
      <c r="F146" s="11" t="s">
        <v>542</v>
      </c>
      <c r="G146" s="11" t="s">
        <v>521</v>
      </c>
      <c r="H146" s="1" t="s">
        <v>544</v>
      </c>
      <c r="I146" s="1">
        <v>1</v>
      </c>
      <c r="J146" s="1">
        <v>1</v>
      </c>
      <c r="K146" s="11" t="s">
        <v>17</v>
      </c>
      <c r="L146" s="26">
        <v>999000274</v>
      </c>
      <c r="M146" s="1" t="s">
        <v>1635</v>
      </c>
      <c r="N146" s="1" t="s">
        <v>2734</v>
      </c>
      <c r="O146" s="1" t="s">
        <v>2735</v>
      </c>
      <c r="P146" s="1" t="s">
        <v>2733</v>
      </c>
      <c r="R146" s="1">
        <v>1</v>
      </c>
      <c r="S146" s="1" t="s">
        <v>17</v>
      </c>
      <c r="T146" s="1" t="s">
        <v>1639</v>
      </c>
      <c r="U146" s="2">
        <v>230.4</v>
      </c>
      <c r="X146" s="2">
        <v>230.4</v>
      </c>
      <c r="Y146" s="2" t="s">
        <v>1639</v>
      </c>
      <c r="Z146" s="1" t="str">
        <f>IF(OR(SKF_Div_Material[[#This Row],[Netto]]&lt;&gt;"",SKF_Div_Material[[#This Row],[Faktor]]&lt;&gt;""),"",IF(SKF_Div_Material[[#This Row],[Rabatt]]&lt;&gt;"",SKF_Div_Material[[#This Row],[Brutto]],""))</f>
        <v/>
      </c>
      <c r="AA146" s="14"/>
      <c r="AC146" s="1">
        <v>83</v>
      </c>
      <c r="AD14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277.58999999999997</v>
      </c>
      <c r="AE146" s="14">
        <f>IFERROR(1-SKF_Div_Material[[#This Row],[Netto
End EK]]/SKF_Div_Material[[#This Row],[VK Preis]],"")</f>
        <v>0.16999891926942601</v>
      </c>
      <c r="AH146" s="1" t="s">
        <v>1639</v>
      </c>
    </row>
    <row r="147" spans="1:34" x14ac:dyDescent="0.25">
      <c r="A147" s="11" t="s">
        <v>545</v>
      </c>
      <c r="B147" s="11" t="s">
        <v>546</v>
      </c>
      <c r="C147" s="1">
        <v>10037661</v>
      </c>
      <c r="F147" s="11" t="s">
        <v>545</v>
      </c>
      <c r="G147" s="11" t="s">
        <v>521</v>
      </c>
      <c r="H147" s="1" t="s">
        <v>547</v>
      </c>
      <c r="I147" s="1">
        <v>1</v>
      </c>
      <c r="J147" s="1">
        <v>1</v>
      </c>
      <c r="K147" s="11" t="s">
        <v>17</v>
      </c>
      <c r="L147" s="26">
        <v>999000274</v>
      </c>
      <c r="M147" s="1" t="s">
        <v>1635</v>
      </c>
      <c r="N147" s="1" t="s">
        <v>2736</v>
      </c>
      <c r="P147" s="1" t="s">
        <v>2737</v>
      </c>
      <c r="R147" s="1">
        <v>1</v>
      </c>
      <c r="S147" s="1" t="s">
        <v>17</v>
      </c>
      <c r="T147" s="1" t="s">
        <v>1639</v>
      </c>
      <c r="U147" s="2">
        <v>309.32</v>
      </c>
      <c r="X14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309.32</v>
      </c>
      <c r="Y147" s="2" t="s">
        <v>1639</v>
      </c>
      <c r="Z147" s="1" t="str">
        <f>IF(OR(SKF_Div_Material[[#This Row],[Netto]]&lt;&gt;"",SKF_Div_Material[[#This Row],[Faktor]]&lt;&gt;""),"",IF(SKF_Div_Material[[#This Row],[Rabatt]]&lt;&gt;"",SKF_Div_Material[[#This Row],[Brutto]],""))</f>
        <v/>
      </c>
      <c r="AA147" s="14"/>
      <c r="AC147" s="1">
        <v>83</v>
      </c>
      <c r="AD14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372.67</v>
      </c>
      <c r="AE147" s="14">
        <f>IFERROR(1-SKF_Div_Material[[#This Row],[Netto
End EK]]/SKF_Div_Material[[#This Row],[VK Preis]],"")</f>
        <v>0.16998953497732583</v>
      </c>
      <c r="AH147" s="1" t="s">
        <v>1639</v>
      </c>
    </row>
    <row r="148" spans="1:34" x14ac:dyDescent="0.25">
      <c r="A148" s="11" t="s">
        <v>548</v>
      </c>
      <c r="B148" s="11" t="s">
        <v>549</v>
      </c>
      <c r="C148" s="1">
        <v>13311135</v>
      </c>
      <c r="F148" s="11" t="s">
        <v>550</v>
      </c>
      <c r="G148" s="11" t="s">
        <v>521</v>
      </c>
      <c r="H148" s="1" t="s">
        <v>551</v>
      </c>
      <c r="I148" s="1">
        <v>500</v>
      </c>
      <c r="J148" s="1">
        <v>1</v>
      </c>
      <c r="K148" s="11" t="s">
        <v>17</v>
      </c>
      <c r="L148" s="26">
        <v>999000274</v>
      </c>
      <c r="M148" s="1" t="s">
        <v>1635</v>
      </c>
      <c r="N148" s="1" t="s">
        <v>2738</v>
      </c>
      <c r="P148" s="1" t="s">
        <v>2739</v>
      </c>
      <c r="R148" s="1">
        <v>1000</v>
      </c>
      <c r="S148" s="1" t="s">
        <v>17</v>
      </c>
      <c r="T148" s="1" t="s">
        <v>1639</v>
      </c>
      <c r="U148" s="2">
        <v>88.4</v>
      </c>
      <c r="X148" s="2">
        <v>88.4</v>
      </c>
      <c r="Y148" s="2" t="s">
        <v>1639</v>
      </c>
      <c r="Z148" s="1" t="str">
        <f>IF(OR(SKF_Div_Material[[#This Row],[Netto]]&lt;&gt;"",SKF_Div_Material[[#This Row],[Faktor]]&lt;&gt;""),"",IF(SKF_Div_Material[[#This Row],[Rabatt]]&lt;&gt;"",SKF_Div_Material[[#This Row],[Brutto]],""))</f>
        <v/>
      </c>
      <c r="AA148" s="14"/>
      <c r="AC148" s="1">
        <v>83</v>
      </c>
      <c r="AD14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106.51</v>
      </c>
      <c r="AE148" s="14">
        <f>IFERROR(1-SKF_Div_Material[[#This Row],[Netto
End EK]]/SKF_Div_Material[[#This Row],[VK Preis]],"")</f>
        <v>0.17003098300629049</v>
      </c>
      <c r="AH148" s="1" t="s">
        <v>1639</v>
      </c>
    </row>
    <row r="149" spans="1:34" x14ac:dyDescent="0.25">
      <c r="A149" s="11" t="s">
        <v>552</v>
      </c>
      <c r="B149" s="11" t="s">
        <v>553</v>
      </c>
      <c r="C149" s="1">
        <v>10039189</v>
      </c>
      <c r="F149" s="11" t="s">
        <v>552</v>
      </c>
      <c r="G149" s="11" t="s">
        <v>521</v>
      </c>
      <c r="H149" s="1" t="s">
        <v>554</v>
      </c>
      <c r="I149" s="1">
        <v>1</v>
      </c>
      <c r="J149" s="1">
        <v>1</v>
      </c>
      <c r="K149" s="11" t="s">
        <v>17</v>
      </c>
      <c r="L149" s="26">
        <v>999000274</v>
      </c>
      <c r="M149" s="1" t="s">
        <v>1635</v>
      </c>
      <c r="N149" s="1" t="s">
        <v>2741</v>
      </c>
      <c r="P149" s="1" t="s">
        <v>2742</v>
      </c>
      <c r="R149" s="1">
        <v>1</v>
      </c>
      <c r="S149" s="1" t="s">
        <v>17</v>
      </c>
      <c r="T149" s="1" t="s">
        <v>1639</v>
      </c>
      <c r="U149" s="2">
        <v>1252.2</v>
      </c>
      <c r="X14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1252.2</v>
      </c>
      <c r="Y149" s="2" t="s">
        <v>1639</v>
      </c>
      <c r="Z149" s="1" t="str">
        <f>IF(OR(SKF_Div_Material[[#This Row],[Netto]]&lt;&gt;"",SKF_Div_Material[[#This Row],[Faktor]]&lt;&gt;""),"",IF(SKF_Div_Material[[#This Row],[Rabatt]]&lt;&gt;"",SKF_Div_Material[[#This Row],[Brutto]],""))</f>
        <v/>
      </c>
      <c r="AA149" s="14"/>
      <c r="AC149" s="1">
        <v>83</v>
      </c>
      <c r="AD14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1508.67</v>
      </c>
      <c r="AE149" s="14">
        <f>IFERROR(1-SKF_Div_Material[[#This Row],[Netto
End EK]]/SKF_Div_Material[[#This Row],[VK Preis]],"")</f>
        <v>0.16999741494163734</v>
      </c>
      <c r="AH149" s="1" t="s">
        <v>1639</v>
      </c>
    </row>
    <row r="150" spans="1:34" x14ac:dyDescent="0.25">
      <c r="A150" s="11" t="s">
        <v>555</v>
      </c>
      <c r="B150" s="11" t="s">
        <v>556</v>
      </c>
      <c r="C150" s="1">
        <v>10038877</v>
      </c>
      <c r="F150" s="11" t="s">
        <v>557</v>
      </c>
      <c r="G150" s="11" t="s">
        <v>521</v>
      </c>
      <c r="H150" s="1" t="s">
        <v>558</v>
      </c>
      <c r="I150" s="1">
        <v>1</v>
      </c>
      <c r="J150" s="1">
        <v>1</v>
      </c>
      <c r="K150" s="11" t="s">
        <v>17</v>
      </c>
      <c r="L150" s="26">
        <v>999000274</v>
      </c>
      <c r="M150" s="1" t="s">
        <v>1635</v>
      </c>
      <c r="N150" s="1" t="s">
        <v>2743</v>
      </c>
      <c r="O150" s="1" t="s">
        <v>2745</v>
      </c>
      <c r="P150" s="1" t="s">
        <v>2744</v>
      </c>
      <c r="R150" s="1">
        <v>1</v>
      </c>
      <c r="S150" s="1" t="s">
        <v>17</v>
      </c>
      <c r="T150" s="1" t="s">
        <v>1639</v>
      </c>
      <c r="U150" s="2">
        <v>166.1</v>
      </c>
      <c r="X15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166.1</v>
      </c>
      <c r="Y150" s="2" t="s">
        <v>1639</v>
      </c>
      <c r="Z150" s="1" t="str">
        <f>IF(OR(SKF_Div_Material[[#This Row],[Netto]]&lt;&gt;"",SKF_Div_Material[[#This Row],[Faktor]]&lt;&gt;""),"",IF(SKF_Div_Material[[#This Row],[Rabatt]]&lt;&gt;"",SKF_Div_Material[[#This Row],[Brutto]],""))</f>
        <v/>
      </c>
      <c r="AA150" s="14"/>
      <c r="AC150" s="1">
        <v>83</v>
      </c>
      <c r="AD15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200.12</v>
      </c>
      <c r="AE150" s="14">
        <f>IFERROR(1-SKF_Div_Material[[#This Row],[Netto
End EK]]/SKF_Div_Material[[#This Row],[VK Preis]],"")</f>
        <v>0.16999800119928044</v>
      </c>
      <c r="AG150" s="1" t="s">
        <v>2746</v>
      </c>
      <c r="AH150" s="1" t="s">
        <v>1639</v>
      </c>
    </row>
    <row r="151" spans="1:34" x14ac:dyDescent="0.25">
      <c r="A151" s="11" t="s">
        <v>559</v>
      </c>
      <c r="B151" s="11" t="s">
        <v>560</v>
      </c>
      <c r="C151" s="1">
        <v>10023617</v>
      </c>
      <c r="F151" s="11" t="s">
        <v>561</v>
      </c>
      <c r="G151" s="11" t="s">
        <v>521</v>
      </c>
      <c r="H151" s="1" t="s">
        <v>562</v>
      </c>
      <c r="I151" s="1">
        <v>500</v>
      </c>
      <c r="J151" s="1">
        <v>1</v>
      </c>
      <c r="K151" s="11" t="s">
        <v>17</v>
      </c>
      <c r="L151" s="26">
        <v>999000274</v>
      </c>
      <c r="M151" s="1" t="s">
        <v>1635</v>
      </c>
      <c r="N151" s="1" t="s">
        <v>2747</v>
      </c>
      <c r="O151" s="1" t="s">
        <v>2748</v>
      </c>
      <c r="P151" s="1" t="s">
        <v>2740</v>
      </c>
      <c r="R151" s="1">
        <v>1000</v>
      </c>
      <c r="S151" s="1" t="s">
        <v>17</v>
      </c>
      <c r="T151" s="1" t="s">
        <v>1639</v>
      </c>
      <c r="U151" s="2">
        <v>127.6</v>
      </c>
      <c r="X151" s="2">
        <v>127.6</v>
      </c>
      <c r="Y151" s="2" t="s">
        <v>1639</v>
      </c>
      <c r="Z151" s="1" t="str">
        <f>IF(OR(SKF_Div_Material[[#This Row],[Netto]]&lt;&gt;"",SKF_Div_Material[[#This Row],[Faktor]]&lt;&gt;""),"",IF(SKF_Div_Material[[#This Row],[Rabatt]]&lt;&gt;"",SKF_Div_Material[[#This Row],[Brutto]],""))</f>
        <v/>
      </c>
      <c r="AA151" s="14"/>
      <c r="AC151" s="1">
        <v>83</v>
      </c>
      <c r="AD15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153.72999999999999</v>
      </c>
      <c r="AE151" s="14">
        <f>IFERROR(1-SKF_Div_Material[[#This Row],[Netto
End EK]]/SKF_Div_Material[[#This Row],[VK Preis]],"")</f>
        <v>0.16997332986404734</v>
      </c>
      <c r="AH151" s="1" t="s">
        <v>1639</v>
      </c>
    </row>
    <row r="152" spans="1:34" x14ac:dyDescent="0.25">
      <c r="A152" s="11" t="s">
        <v>563</v>
      </c>
      <c r="B152" s="11"/>
      <c r="C152" s="1">
        <v>12313598</v>
      </c>
      <c r="F152" s="11" t="s">
        <v>564</v>
      </c>
      <c r="G152" s="11" t="s">
        <v>521</v>
      </c>
      <c r="H152" s="1" t="s">
        <v>565</v>
      </c>
      <c r="I152" s="1" t="s">
        <v>16</v>
      </c>
      <c r="J152" s="1">
        <v>1</v>
      </c>
      <c r="K152" s="11" t="s">
        <v>17</v>
      </c>
      <c r="L152" s="26">
        <v>999000274</v>
      </c>
      <c r="M152" s="1" t="s">
        <v>1635</v>
      </c>
      <c r="N152" s="1" t="s">
        <v>2755</v>
      </c>
      <c r="P152" s="1" t="s">
        <v>2753</v>
      </c>
      <c r="R152" s="1">
        <v>1</v>
      </c>
      <c r="S152" s="1" t="s">
        <v>17</v>
      </c>
      <c r="T152" s="1" t="s">
        <v>1639</v>
      </c>
      <c r="U152" s="2">
        <v>94.64</v>
      </c>
      <c r="X15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94.64</v>
      </c>
      <c r="Y152" s="2" t="s">
        <v>1639</v>
      </c>
      <c r="Z152" s="1" t="str">
        <f>IF(OR(SKF_Div_Material[[#This Row],[Netto]]&lt;&gt;"",SKF_Div_Material[[#This Row],[Faktor]]&lt;&gt;""),"",IF(SKF_Div_Material[[#This Row],[Rabatt]]&lt;&gt;"",SKF_Div_Material[[#This Row],[Brutto]],""))</f>
        <v/>
      </c>
      <c r="AA152" s="14"/>
      <c r="AC152" s="1">
        <v>83</v>
      </c>
      <c r="AD15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114.02</v>
      </c>
      <c r="AE152" s="14">
        <f>IFERROR(1-SKF_Div_Material[[#This Row],[Netto
End EK]]/SKF_Div_Material[[#This Row],[VK Preis]],"")</f>
        <v>0.16997018067005787</v>
      </c>
      <c r="AH152" s="1" t="s">
        <v>1639</v>
      </c>
    </row>
    <row r="153" spans="1:34" x14ac:dyDescent="0.25">
      <c r="A153" s="11" t="s">
        <v>566</v>
      </c>
      <c r="B153" s="11"/>
      <c r="C153" s="1">
        <v>12313601</v>
      </c>
      <c r="F153" s="11" t="s">
        <v>567</v>
      </c>
      <c r="G153" s="11" t="s">
        <v>521</v>
      </c>
      <c r="H153" s="1" t="s">
        <v>568</v>
      </c>
      <c r="I153" s="1" t="s">
        <v>16</v>
      </c>
      <c r="J153" s="1">
        <v>1</v>
      </c>
      <c r="K153" s="11" t="s">
        <v>17</v>
      </c>
      <c r="L153" s="26">
        <v>999000274</v>
      </c>
      <c r="M153" s="1" t="s">
        <v>1635</v>
      </c>
      <c r="N153" s="1" t="s">
        <v>2756</v>
      </c>
      <c r="P153" s="1" t="s">
        <v>2754</v>
      </c>
      <c r="R153" s="1">
        <v>1</v>
      </c>
      <c r="S153" s="1" t="s">
        <v>17</v>
      </c>
      <c r="T153" s="1" t="s">
        <v>1639</v>
      </c>
      <c r="U153" s="2">
        <v>83.48</v>
      </c>
      <c r="X15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83.48</v>
      </c>
      <c r="Y153" s="2" t="s">
        <v>1639</v>
      </c>
      <c r="Z153" s="1" t="str">
        <f>IF(OR(SKF_Div_Material[[#This Row],[Netto]]&lt;&gt;"",SKF_Div_Material[[#This Row],[Faktor]]&lt;&gt;""),"",IF(SKF_Div_Material[[#This Row],[Rabatt]]&lt;&gt;"",SKF_Div_Material[[#This Row],[Brutto]],""))</f>
        <v/>
      </c>
      <c r="AA153" s="14"/>
      <c r="AC153" s="1">
        <v>83</v>
      </c>
      <c r="AD15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100.58</v>
      </c>
      <c r="AE153" s="14">
        <f>IFERROR(1-SKF_Div_Material[[#This Row],[Netto
End EK]]/SKF_Div_Material[[#This Row],[VK Preis]],"")</f>
        <v>0.17001391926824416</v>
      </c>
      <c r="AH153" s="1" t="s">
        <v>1639</v>
      </c>
    </row>
    <row r="154" spans="1:34" x14ac:dyDescent="0.25">
      <c r="A154" s="11" t="s">
        <v>569</v>
      </c>
      <c r="B154" s="11" t="s">
        <v>570</v>
      </c>
      <c r="C154" s="1">
        <v>10018521</v>
      </c>
      <c r="E154" s="1">
        <v>4</v>
      </c>
      <c r="F154" s="11" t="s">
        <v>571</v>
      </c>
      <c r="G154" s="11" t="s">
        <v>572</v>
      </c>
      <c r="H154" s="1" t="s">
        <v>573</v>
      </c>
      <c r="I154" s="1" t="s">
        <v>16</v>
      </c>
      <c r="J154" s="1">
        <v>100</v>
      </c>
      <c r="K154" s="11" t="s">
        <v>17</v>
      </c>
      <c r="L154" s="26">
        <v>999000083</v>
      </c>
      <c r="M154" s="1" t="s">
        <v>1636</v>
      </c>
      <c r="N154" s="1" t="s">
        <v>2668</v>
      </c>
      <c r="O154" s="23" t="s">
        <v>2669</v>
      </c>
      <c r="P154" s="1" t="s">
        <v>573</v>
      </c>
      <c r="R154" s="1">
        <v>1</v>
      </c>
      <c r="S154" s="1" t="s">
        <v>17</v>
      </c>
      <c r="T154" s="1" t="s">
        <v>1639</v>
      </c>
      <c r="V154" s="19">
        <v>0.35</v>
      </c>
      <c r="X15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18.057000000000002</v>
      </c>
      <c r="Y154" s="2">
        <v>27.78</v>
      </c>
      <c r="Z154" s="1" t="str">
        <f>IF(OR(SKF_Div_Material[[#This Row],[Netto]]&lt;&gt;"",SKF_Div_Material[[#This Row],[Faktor]]&lt;&gt;""),"",IF(SKF_Div_Material[[#This Row],[Rabatt]]&lt;&gt;"",SKF_Div_Material[[#This Row],[Brutto]],""))</f>
        <v/>
      </c>
      <c r="AA154" s="14"/>
      <c r="AC154" s="1">
        <v>80</v>
      </c>
      <c r="AD15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22.57</v>
      </c>
      <c r="AE154" s="14">
        <f>IFERROR(1-SKF_Div_Material[[#This Row],[Netto
End EK]]/SKF_Div_Material[[#This Row],[VK Preis]],"")</f>
        <v>0.19995569339831631</v>
      </c>
      <c r="AH154" s="1" t="s">
        <v>1639</v>
      </c>
    </row>
    <row r="155" spans="1:34" x14ac:dyDescent="0.25">
      <c r="A155" s="11" t="s">
        <v>574</v>
      </c>
      <c r="B155" s="11" t="s">
        <v>575</v>
      </c>
      <c r="C155" s="1">
        <v>10018514</v>
      </c>
      <c r="E155" s="1">
        <v>2</v>
      </c>
      <c r="F155" s="11" t="s">
        <v>576</v>
      </c>
      <c r="G155" s="11" t="s">
        <v>572</v>
      </c>
      <c r="H155" s="1" t="s">
        <v>577</v>
      </c>
      <c r="I155" s="1" t="s">
        <v>16</v>
      </c>
      <c r="J155" s="1">
        <v>100</v>
      </c>
      <c r="K155" s="11" t="s">
        <v>17</v>
      </c>
      <c r="L155" s="26">
        <v>999000083</v>
      </c>
      <c r="M155" s="1" t="s">
        <v>1636</v>
      </c>
      <c r="N155" s="1" t="s">
        <v>2674</v>
      </c>
      <c r="O155" s="1" t="s">
        <v>2670</v>
      </c>
      <c r="P155" s="1" t="s">
        <v>577</v>
      </c>
      <c r="R155" s="1">
        <v>1</v>
      </c>
      <c r="S155" s="1" t="s">
        <v>17</v>
      </c>
      <c r="T155" s="1" t="s">
        <v>1639</v>
      </c>
      <c r="V155" s="19">
        <v>0.35</v>
      </c>
      <c r="X15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13.136500000000002</v>
      </c>
      <c r="Y155" s="2">
        <v>20.21</v>
      </c>
      <c r="Z155" s="1" t="str">
        <f>IF(OR(SKF_Div_Material[[#This Row],[Netto]]&lt;&gt;"",SKF_Div_Material[[#This Row],[Faktor]]&lt;&gt;""),"",IF(SKF_Div_Material[[#This Row],[Rabatt]]&lt;&gt;"",SKF_Div_Material[[#This Row],[Brutto]],""))</f>
        <v/>
      </c>
      <c r="AA155" s="14"/>
      <c r="AC155" s="1">
        <v>80</v>
      </c>
      <c r="AD15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16.420000000000002</v>
      </c>
      <c r="AE155" s="14">
        <f>IFERROR(1-SKF_Div_Material[[#This Row],[Netto
End EK]]/SKF_Div_Material[[#This Row],[VK Preis]],"")</f>
        <v>0.19996954933008526</v>
      </c>
      <c r="AH155" s="1" t="s">
        <v>1639</v>
      </c>
    </row>
    <row r="156" spans="1:34" x14ac:dyDescent="0.25">
      <c r="A156" s="11" t="s">
        <v>578</v>
      </c>
      <c r="B156" s="11" t="s">
        <v>579</v>
      </c>
      <c r="C156" s="1">
        <v>10018517</v>
      </c>
      <c r="D156" s="1">
        <v>2</v>
      </c>
      <c r="E156" s="1">
        <v>1</v>
      </c>
      <c r="F156" s="11" t="s">
        <v>580</v>
      </c>
      <c r="G156" s="11" t="s">
        <v>572</v>
      </c>
      <c r="H156" s="1" t="s">
        <v>581</v>
      </c>
      <c r="I156" s="1" t="s">
        <v>16</v>
      </c>
      <c r="J156" s="1">
        <v>100</v>
      </c>
      <c r="K156" s="11" t="s">
        <v>17</v>
      </c>
      <c r="L156" s="26">
        <v>999000083</v>
      </c>
      <c r="M156" s="1" t="s">
        <v>1636</v>
      </c>
      <c r="N156" s="1" t="s">
        <v>2674</v>
      </c>
      <c r="O156" s="1" t="s">
        <v>2671</v>
      </c>
      <c r="P156" s="1" t="s">
        <v>581</v>
      </c>
      <c r="R156" s="1">
        <v>1</v>
      </c>
      <c r="S156" s="1" t="s">
        <v>17</v>
      </c>
      <c r="T156" s="1" t="s">
        <v>1639</v>
      </c>
      <c r="V156" s="19">
        <v>0.35</v>
      </c>
      <c r="X15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11.817</v>
      </c>
      <c r="Y156" s="2">
        <v>18.18</v>
      </c>
      <c r="Z156" s="1" t="str">
        <f>IF(OR(SKF_Div_Material[[#This Row],[Netto]]&lt;&gt;"",SKF_Div_Material[[#This Row],[Faktor]]&lt;&gt;""),"",IF(SKF_Div_Material[[#This Row],[Rabatt]]&lt;&gt;"",SKF_Div_Material[[#This Row],[Brutto]],""))</f>
        <v/>
      </c>
      <c r="AA156" s="14"/>
      <c r="AC156" s="1">
        <v>80</v>
      </c>
      <c r="AD15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14.77</v>
      </c>
      <c r="AE156" s="14">
        <f>IFERROR(1-SKF_Div_Material[[#This Row],[Netto
End EK]]/SKF_Div_Material[[#This Row],[VK Preis]],"")</f>
        <v>0.19993229519295863</v>
      </c>
      <c r="AH156" s="1" t="s">
        <v>1639</v>
      </c>
    </row>
    <row r="157" spans="1:34" x14ac:dyDescent="0.25">
      <c r="A157" s="11" t="s">
        <v>582</v>
      </c>
      <c r="B157" s="11" t="s">
        <v>583</v>
      </c>
      <c r="C157" s="1">
        <v>10018518</v>
      </c>
      <c r="E157" s="1">
        <v>1</v>
      </c>
      <c r="F157" s="11" t="s">
        <v>584</v>
      </c>
      <c r="G157" s="11" t="s">
        <v>572</v>
      </c>
      <c r="H157" s="1" t="s">
        <v>585</v>
      </c>
      <c r="I157" s="1" t="s">
        <v>16</v>
      </c>
      <c r="J157" s="1">
        <v>100</v>
      </c>
      <c r="K157" s="11" t="s">
        <v>17</v>
      </c>
      <c r="L157" s="26">
        <v>999000083</v>
      </c>
      <c r="M157" s="1" t="s">
        <v>1636</v>
      </c>
      <c r="N157" s="1" t="s">
        <v>2675</v>
      </c>
      <c r="O157" s="1" t="s">
        <v>2672</v>
      </c>
      <c r="P157" s="1" t="s">
        <v>585</v>
      </c>
      <c r="R157" s="1">
        <v>1</v>
      </c>
      <c r="S157" s="1" t="s">
        <v>17</v>
      </c>
      <c r="T157" s="1" t="s">
        <v>1639</v>
      </c>
      <c r="V157" s="19">
        <v>0.35</v>
      </c>
      <c r="X15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14.124500000000001</v>
      </c>
      <c r="Y157" s="2">
        <v>21.73</v>
      </c>
      <c r="Z157" s="1" t="str">
        <f>IF(OR(SKF_Div_Material[[#This Row],[Netto]]&lt;&gt;"",SKF_Div_Material[[#This Row],[Faktor]]&lt;&gt;""),"",IF(SKF_Div_Material[[#This Row],[Rabatt]]&lt;&gt;"",SKF_Div_Material[[#This Row],[Brutto]],""))</f>
        <v/>
      </c>
      <c r="AA157" s="14"/>
      <c r="AC157" s="1">
        <v>80</v>
      </c>
      <c r="AD15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17.66</v>
      </c>
      <c r="AE157" s="14">
        <f>IFERROR(1-SKF_Div_Material[[#This Row],[Netto
End EK]]/SKF_Div_Material[[#This Row],[VK Preis]],"")</f>
        <v>0.20019818799546996</v>
      </c>
      <c r="AH157" s="1" t="s">
        <v>1639</v>
      </c>
    </row>
    <row r="158" spans="1:34" x14ac:dyDescent="0.25">
      <c r="A158" s="11" t="s">
        <v>586</v>
      </c>
      <c r="B158" s="11" t="s">
        <v>587</v>
      </c>
      <c r="C158" s="1">
        <v>10018519</v>
      </c>
      <c r="E158" s="1">
        <v>1</v>
      </c>
      <c r="F158" s="11" t="s">
        <v>588</v>
      </c>
      <c r="G158" s="11" t="s">
        <v>572</v>
      </c>
      <c r="H158" s="1" t="s">
        <v>589</v>
      </c>
      <c r="I158" s="1" t="s">
        <v>16</v>
      </c>
      <c r="J158" s="1">
        <v>100</v>
      </c>
      <c r="K158" s="11" t="s">
        <v>17</v>
      </c>
      <c r="L158" s="26">
        <v>999000083</v>
      </c>
      <c r="M158" s="1" t="s">
        <v>1636</v>
      </c>
      <c r="N158" s="1" t="s">
        <v>2676</v>
      </c>
      <c r="O158" s="1" t="s">
        <v>2673</v>
      </c>
      <c r="P158" s="1" t="s">
        <v>589</v>
      </c>
      <c r="R158" s="1">
        <v>1</v>
      </c>
      <c r="S158" s="1" t="s">
        <v>17</v>
      </c>
      <c r="T158" s="1" t="s">
        <v>1639</v>
      </c>
      <c r="V158" s="19">
        <v>0.35</v>
      </c>
      <c r="X15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15.769000000000002</v>
      </c>
      <c r="Y158" s="2">
        <v>24.26</v>
      </c>
      <c r="Z158" s="1" t="str">
        <f>IF(OR(SKF_Div_Material[[#This Row],[Netto]]&lt;&gt;"",SKF_Div_Material[[#This Row],[Faktor]]&lt;&gt;""),"",IF(SKF_Div_Material[[#This Row],[Rabatt]]&lt;&gt;"",SKF_Div_Material[[#This Row],[Brutto]],""))</f>
        <v/>
      </c>
      <c r="AA158" s="14"/>
      <c r="AC158" s="1">
        <v>80</v>
      </c>
      <c r="AD15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19.71</v>
      </c>
      <c r="AE158" s="14">
        <f>IFERROR(1-SKF_Div_Material[[#This Row],[Netto
End EK]]/SKF_Div_Material[[#This Row],[VK Preis]],"")</f>
        <v>0.19994926433282589</v>
      </c>
      <c r="AH158" s="1" t="s">
        <v>1639</v>
      </c>
    </row>
    <row r="159" spans="1:34" x14ac:dyDescent="0.25">
      <c r="A159" s="11" t="s">
        <v>590</v>
      </c>
      <c r="B159" s="11" t="s">
        <v>591</v>
      </c>
      <c r="C159" s="1">
        <v>10018516</v>
      </c>
      <c r="F159" s="11" t="s">
        <v>592</v>
      </c>
      <c r="G159" s="11" t="s">
        <v>572</v>
      </c>
      <c r="H159" s="1" t="s">
        <v>593</v>
      </c>
      <c r="I159" s="1" t="s">
        <v>16</v>
      </c>
      <c r="J159" s="1">
        <v>100</v>
      </c>
      <c r="K159" s="11" t="s">
        <v>17</v>
      </c>
      <c r="L159" s="26">
        <v>999000083</v>
      </c>
      <c r="M159" s="1" t="s">
        <v>1636</v>
      </c>
      <c r="N159" s="1" t="s">
        <v>2676</v>
      </c>
      <c r="O159" s="1" t="s">
        <v>2677</v>
      </c>
      <c r="P159" s="1" t="s">
        <v>593</v>
      </c>
      <c r="R159" s="1">
        <v>1</v>
      </c>
      <c r="S159" s="1" t="s">
        <v>17</v>
      </c>
      <c r="T159" s="1" t="s">
        <v>1639</v>
      </c>
      <c r="V159" s="19">
        <v>0.35</v>
      </c>
      <c r="X159" s="2">
        <v>12.49</v>
      </c>
      <c r="Y159" s="2">
        <v>19.21</v>
      </c>
      <c r="Z159" s="1" t="str">
        <f>IF(OR(SKF_Div_Material[[#This Row],[Netto]]&lt;&gt;"",SKF_Div_Material[[#This Row],[Faktor]]&lt;&gt;""),"",IF(SKF_Div_Material[[#This Row],[Rabatt]]&lt;&gt;"",SKF_Div_Material[[#This Row],[Brutto]],""))</f>
        <v/>
      </c>
      <c r="AA159" s="14"/>
      <c r="AC159" s="1">
        <v>80</v>
      </c>
      <c r="AD15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15.61</v>
      </c>
      <c r="AE159" s="14">
        <f>IFERROR(1-SKF_Div_Material[[#This Row],[Netto
End EK]]/SKF_Div_Material[[#This Row],[VK Preis]],"")</f>
        <v>0.19987187700192177</v>
      </c>
      <c r="AH159" s="1" t="s">
        <v>1639</v>
      </c>
    </row>
    <row r="160" spans="1:34" x14ac:dyDescent="0.25">
      <c r="A160" s="11" t="s">
        <v>594</v>
      </c>
      <c r="B160" s="11" t="s">
        <v>595</v>
      </c>
      <c r="C160" s="1">
        <v>10018511</v>
      </c>
      <c r="F160" s="11" t="s">
        <v>596</v>
      </c>
      <c r="G160" s="11" t="s">
        <v>572</v>
      </c>
      <c r="H160" s="1" t="s">
        <v>597</v>
      </c>
      <c r="I160" s="1" t="s">
        <v>16</v>
      </c>
      <c r="J160" s="1">
        <v>100</v>
      </c>
      <c r="K160" s="11" t="s">
        <v>17</v>
      </c>
      <c r="L160" s="26">
        <v>999000083</v>
      </c>
      <c r="M160" s="1" t="s">
        <v>1636</v>
      </c>
      <c r="N160" s="1" t="s">
        <v>2678</v>
      </c>
      <c r="O160" s="1" t="s">
        <v>2679</v>
      </c>
      <c r="P160" s="1" t="s">
        <v>597</v>
      </c>
      <c r="R160" s="1">
        <v>1</v>
      </c>
      <c r="S160" s="1" t="s">
        <v>17</v>
      </c>
      <c r="T160" s="1" t="s">
        <v>1639</v>
      </c>
      <c r="V160" s="19">
        <v>0.35</v>
      </c>
      <c r="X16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11.160500000000001</v>
      </c>
      <c r="Y160" s="2">
        <v>17.170000000000002</v>
      </c>
      <c r="Z160" s="1" t="str">
        <f>IF(OR(SKF_Div_Material[[#This Row],[Netto]]&lt;&gt;"",SKF_Div_Material[[#This Row],[Faktor]]&lt;&gt;""),"",IF(SKF_Div_Material[[#This Row],[Rabatt]]&lt;&gt;"",SKF_Div_Material[[#This Row],[Brutto]],""))</f>
        <v/>
      </c>
      <c r="AA160" s="14"/>
      <c r="AC160" s="1">
        <v>80</v>
      </c>
      <c r="AD16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13.95</v>
      </c>
      <c r="AE160" s="14">
        <f>IFERROR(1-SKF_Div_Material[[#This Row],[Netto
End EK]]/SKF_Div_Material[[#This Row],[VK Preis]],"")</f>
        <v>0.1999641577060931</v>
      </c>
      <c r="AH160" s="1" t="s">
        <v>1639</v>
      </c>
    </row>
    <row r="161" spans="1:34" x14ac:dyDescent="0.25">
      <c r="A161" s="11" t="s">
        <v>598</v>
      </c>
      <c r="B161" s="11" t="s">
        <v>599</v>
      </c>
      <c r="C161" s="1">
        <v>10018513</v>
      </c>
      <c r="F161" s="11" t="s">
        <v>600</v>
      </c>
      <c r="G161" s="11" t="s">
        <v>572</v>
      </c>
      <c r="H161" s="1" t="s">
        <v>601</v>
      </c>
      <c r="I161" s="1" t="s">
        <v>16</v>
      </c>
      <c r="J161" s="1">
        <v>100</v>
      </c>
      <c r="K161" s="11" t="s">
        <v>17</v>
      </c>
      <c r="L161" s="26">
        <v>999000083</v>
      </c>
      <c r="M161" s="1" t="s">
        <v>1636</v>
      </c>
      <c r="N161" s="1" t="s">
        <v>2681</v>
      </c>
      <c r="O161" s="1" t="s">
        <v>2680</v>
      </c>
      <c r="P161" s="1" t="s">
        <v>601</v>
      </c>
      <c r="R161" s="1">
        <v>1</v>
      </c>
      <c r="S161" s="1" t="s">
        <v>17</v>
      </c>
      <c r="T161" s="1" t="s">
        <v>1639</v>
      </c>
      <c r="V161" s="19">
        <v>0.35</v>
      </c>
      <c r="X16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12.154999999999999</v>
      </c>
      <c r="Y161" s="2">
        <v>18.7</v>
      </c>
      <c r="Z161" s="1" t="str">
        <f>IF(OR(SKF_Div_Material[[#This Row],[Netto]]&lt;&gt;"",SKF_Div_Material[[#This Row],[Faktor]]&lt;&gt;""),"",IF(SKF_Div_Material[[#This Row],[Rabatt]]&lt;&gt;"",SKF_Div_Material[[#This Row],[Brutto]],""))</f>
        <v/>
      </c>
      <c r="AA161" s="14"/>
      <c r="AC161" s="1">
        <v>80</v>
      </c>
      <c r="AD16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15.19</v>
      </c>
      <c r="AE161" s="14">
        <f>IFERROR(1-SKF_Div_Material[[#This Row],[Netto
End EK]]/SKF_Div_Material[[#This Row],[VK Preis]],"")</f>
        <v>0.19980250164581959</v>
      </c>
      <c r="AH161" s="1" t="s">
        <v>1639</v>
      </c>
    </row>
    <row r="162" spans="1:34" x14ac:dyDescent="0.25">
      <c r="A162" s="11" t="s">
        <v>602</v>
      </c>
      <c r="B162" s="11" t="s">
        <v>603</v>
      </c>
      <c r="C162" s="1">
        <v>10018512</v>
      </c>
      <c r="F162" s="11" t="s">
        <v>604</v>
      </c>
      <c r="G162" s="11" t="s">
        <v>572</v>
      </c>
      <c r="H162" s="1" t="s">
        <v>605</v>
      </c>
      <c r="I162" s="1" t="s">
        <v>16</v>
      </c>
      <c r="J162" s="1">
        <v>100</v>
      </c>
      <c r="K162" s="11" t="s">
        <v>17</v>
      </c>
      <c r="L162" s="26">
        <v>999000083</v>
      </c>
      <c r="M162" s="1" t="s">
        <v>1636</v>
      </c>
      <c r="N162" s="1" t="s">
        <v>2682</v>
      </c>
      <c r="O162" s="1" t="s">
        <v>2683</v>
      </c>
      <c r="P162" s="1" t="s">
        <v>605</v>
      </c>
      <c r="R162" s="1">
        <v>1</v>
      </c>
      <c r="S162" s="1" t="s">
        <v>17</v>
      </c>
      <c r="T162" s="1" t="s">
        <v>1639</v>
      </c>
      <c r="V162" s="19">
        <v>0.35</v>
      </c>
      <c r="X16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11.817</v>
      </c>
      <c r="Y162" s="2">
        <v>18.18</v>
      </c>
      <c r="Z162" s="1" t="str">
        <f>IF(OR(SKF_Div_Material[[#This Row],[Netto]]&lt;&gt;"",SKF_Div_Material[[#This Row],[Faktor]]&lt;&gt;""),"",IF(SKF_Div_Material[[#This Row],[Rabatt]]&lt;&gt;"",SKF_Div_Material[[#This Row],[Brutto]],""))</f>
        <v/>
      </c>
      <c r="AA162" s="14"/>
      <c r="AC162" s="1">
        <v>80</v>
      </c>
      <c r="AD16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14.77</v>
      </c>
      <c r="AE162" s="14">
        <f>IFERROR(1-SKF_Div_Material[[#This Row],[Netto
End EK]]/SKF_Div_Material[[#This Row],[VK Preis]],"")</f>
        <v>0.19993229519295863</v>
      </c>
      <c r="AH162" s="1" t="s">
        <v>1639</v>
      </c>
    </row>
    <row r="163" spans="1:34" x14ac:dyDescent="0.25">
      <c r="A163" s="11" t="s">
        <v>606</v>
      </c>
      <c r="B163" s="11" t="s">
        <v>607</v>
      </c>
      <c r="C163" s="1">
        <v>13313640</v>
      </c>
      <c r="F163" s="11" t="s">
        <v>608</v>
      </c>
      <c r="G163" s="11" t="s">
        <v>572</v>
      </c>
      <c r="H163" s="1" t="s">
        <v>609</v>
      </c>
      <c r="I163" s="1" t="s">
        <v>16</v>
      </c>
      <c r="J163" s="1">
        <v>100</v>
      </c>
      <c r="K163" s="11" t="s">
        <v>17</v>
      </c>
      <c r="L163" s="26">
        <v>999000083</v>
      </c>
      <c r="M163" s="1" t="s">
        <v>1636</v>
      </c>
      <c r="N163" s="1" t="s">
        <v>2684</v>
      </c>
      <c r="O163" s="24" t="s">
        <v>2685</v>
      </c>
      <c r="P163" s="1" t="s">
        <v>609</v>
      </c>
      <c r="R163" s="1">
        <v>1</v>
      </c>
      <c r="S163" s="1" t="s">
        <v>17</v>
      </c>
      <c r="T163" s="1" t="s">
        <v>1639</v>
      </c>
      <c r="V163" s="19">
        <v>0.35</v>
      </c>
      <c r="X16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26.273000000000003</v>
      </c>
      <c r="Y163" s="2">
        <v>40.42</v>
      </c>
      <c r="Z163" s="1" t="str">
        <f>IF(OR(SKF_Div_Material[[#This Row],[Netto]]&lt;&gt;"",SKF_Div_Material[[#This Row],[Faktor]]&lt;&gt;""),"",IF(SKF_Div_Material[[#This Row],[Rabatt]]&lt;&gt;"",SKF_Div_Material[[#This Row],[Brutto]],""))</f>
        <v/>
      </c>
      <c r="AA163" s="14"/>
      <c r="AC163" s="1">
        <v>80</v>
      </c>
      <c r="AD16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32.840000000000003</v>
      </c>
      <c r="AE163" s="14">
        <f>IFERROR(1-SKF_Div_Material[[#This Row],[Netto
End EK]]/SKF_Div_Material[[#This Row],[VK Preis]],"")</f>
        <v>0.19996954933008526</v>
      </c>
      <c r="AH163" s="1" t="s">
        <v>1639</v>
      </c>
    </row>
    <row r="164" spans="1:34" x14ac:dyDescent="0.25">
      <c r="A164" s="11" t="s">
        <v>610</v>
      </c>
      <c r="B164" s="11" t="s">
        <v>611</v>
      </c>
      <c r="C164" s="1">
        <v>13328767</v>
      </c>
      <c r="F164" s="11" t="s">
        <v>612</v>
      </c>
      <c r="G164" s="11" t="s">
        <v>572</v>
      </c>
      <c r="H164" s="1" t="s">
        <v>613</v>
      </c>
      <c r="I164" s="1" t="s">
        <v>16</v>
      </c>
      <c r="J164" s="1">
        <v>100</v>
      </c>
      <c r="K164" s="11" t="s">
        <v>17</v>
      </c>
      <c r="L164" s="26">
        <v>999000083</v>
      </c>
      <c r="M164" s="1" t="s">
        <v>1636</v>
      </c>
      <c r="N164" s="1" t="s">
        <v>2686</v>
      </c>
      <c r="O164" s="1" t="s">
        <v>2687</v>
      </c>
      <c r="P164" s="1" t="s">
        <v>613</v>
      </c>
      <c r="R164" s="1">
        <v>1</v>
      </c>
      <c r="S164" s="1" t="s">
        <v>17</v>
      </c>
      <c r="T164" s="1" t="s">
        <v>1639</v>
      </c>
      <c r="V164" s="19">
        <v>0.35</v>
      </c>
      <c r="X16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36.451999999999998</v>
      </c>
      <c r="Y164" s="2">
        <v>56.08</v>
      </c>
      <c r="Z164" s="1" t="str">
        <f>IF(OR(SKF_Div_Material[[#This Row],[Netto]]&lt;&gt;"",SKF_Div_Material[[#This Row],[Faktor]]&lt;&gt;""),"",IF(SKF_Div_Material[[#This Row],[Rabatt]]&lt;&gt;"",SKF_Div_Material[[#This Row],[Brutto]],""))</f>
        <v/>
      </c>
      <c r="AA164" s="14"/>
      <c r="AC164" s="1">
        <v>80</v>
      </c>
      <c r="AD16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45.57</v>
      </c>
      <c r="AE164" s="14">
        <f>IFERROR(1-SKF_Div_Material[[#This Row],[Netto
End EK]]/SKF_Div_Material[[#This Row],[VK Preis]],"")</f>
        <v>0.20008777704630243</v>
      </c>
      <c r="AH164" s="1" t="s">
        <v>1639</v>
      </c>
    </row>
    <row r="165" spans="1:34" x14ac:dyDescent="0.25">
      <c r="A165" s="11" t="s">
        <v>614</v>
      </c>
      <c r="B165" s="11" t="s">
        <v>615</v>
      </c>
      <c r="C165" s="1">
        <v>13313641</v>
      </c>
      <c r="F165" s="11" t="s">
        <v>616</v>
      </c>
      <c r="G165" s="11" t="s">
        <v>572</v>
      </c>
      <c r="H165" s="1" t="s">
        <v>617</v>
      </c>
      <c r="I165" s="1" t="s">
        <v>16</v>
      </c>
      <c r="J165" s="1">
        <v>100</v>
      </c>
      <c r="K165" s="11" t="s">
        <v>17</v>
      </c>
      <c r="L165" s="26">
        <v>999000083</v>
      </c>
      <c r="M165" s="1" t="s">
        <v>1636</v>
      </c>
      <c r="N165" s="1" t="s">
        <v>2688</v>
      </c>
      <c r="O165" s="1" t="s">
        <v>2689</v>
      </c>
      <c r="P165" s="1" t="s">
        <v>617</v>
      </c>
      <c r="R165" s="1">
        <v>1</v>
      </c>
      <c r="S165" s="1" t="s">
        <v>17</v>
      </c>
      <c r="T165" s="1" t="s">
        <v>1639</v>
      </c>
      <c r="V165" s="19">
        <v>0.35</v>
      </c>
      <c r="X16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20.689499999999999</v>
      </c>
      <c r="Y165" s="2">
        <v>31.83</v>
      </c>
      <c r="Z165" s="1" t="str">
        <f>IF(OR(SKF_Div_Material[[#This Row],[Netto]]&lt;&gt;"",SKF_Div_Material[[#This Row],[Faktor]]&lt;&gt;""),"",IF(SKF_Div_Material[[#This Row],[Rabatt]]&lt;&gt;"",SKF_Div_Material[[#This Row],[Brutto]],""))</f>
        <v/>
      </c>
      <c r="AA165" s="14"/>
      <c r="AC165" s="1">
        <v>80</v>
      </c>
      <c r="AD16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25.86</v>
      </c>
      <c r="AE165" s="14">
        <f>IFERROR(1-SKF_Div_Material[[#This Row],[Netto
End EK]]/SKF_Div_Material[[#This Row],[VK Preis]],"")</f>
        <v>0.19994199535962875</v>
      </c>
      <c r="AH165" s="1" t="s">
        <v>1639</v>
      </c>
    </row>
    <row r="166" spans="1:34" x14ac:dyDescent="0.25">
      <c r="A166" s="11" t="s">
        <v>618</v>
      </c>
      <c r="B166" s="11" t="s">
        <v>619</v>
      </c>
      <c r="C166" s="1">
        <v>13313642</v>
      </c>
      <c r="F166" s="11" t="s">
        <v>620</v>
      </c>
      <c r="G166" s="11" t="s">
        <v>572</v>
      </c>
      <c r="H166" s="1" t="s">
        <v>621</v>
      </c>
      <c r="I166" s="1" t="s">
        <v>16</v>
      </c>
      <c r="J166" s="1">
        <v>100</v>
      </c>
      <c r="K166" s="11" t="s">
        <v>17</v>
      </c>
      <c r="L166" s="26">
        <v>999000083</v>
      </c>
      <c r="M166" s="1" t="s">
        <v>1636</v>
      </c>
      <c r="N166" s="1" t="s">
        <v>2690</v>
      </c>
      <c r="O166" s="1" t="s">
        <v>2691</v>
      </c>
      <c r="P166" s="1" t="s">
        <v>621</v>
      </c>
      <c r="R166" s="1">
        <v>1</v>
      </c>
      <c r="S166" s="1" t="s">
        <v>17</v>
      </c>
      <c r="T166" s="1" t="s">
        <v>1639</v>
      </c>
      <c r="V166" s="19">
        <v>0.35</v>
      </c>
      <c r="X16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24.297000000000004</v>
      </c>
      <c r="Y166" s="2">
        <v>37.380000000000003</v>
      </c>
      <c r="Z166" s="1" t="str">
        <f>IF(OR(SKF_Div_Material[[#This Row],[Netto]]&lt;&gt;"",SKF_Div_Material[[#This Row],[Faktor]]&lt;&gt;""),"",IF(SKF_Div_Material[[#This Row],[Rabatt]]&lt;&gt;"",SKF_Div_Material[[#This Row],[Brutto]],""))</f>
        <v/>
      </c>
      <c r="AA166" s="14"/>
      <c r="AC166" s="1">
        <v>80</v>
      </c>
      <c r="AD16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30.37</v>
      </c>
      <c r="AE166" s="14">
        <f>IFERROR(1-SKF_Div_Material[[#This Row],[Netto
End EK]]/SKF_Div_Material[[#This Row],[VK Preis]],"")</f>
        <v>0.19996707276918002</v>
      </c>
      <c r="AH166" s="1" t="s">
        <v>1639</v>
      </c>
    </row>
    <row r="167" spans="1:34" x14ac:dyDescent="0.25">
      <c r="A167" s="11" t="s">
        <v>622</v>
      </c>
      <c r="B167" s="11" t="s">
        <v>623</v>
      </c>
      <c r="C167" s="1">
        <v>10029558</v>
      </c>
      <c r="D167" s="1">
        <v>5</v>
      </c>
      <c r="E167" s="1">
        <v>21</v>
      </c>
      <c r="F167" s="11" t="s">
        <v>624</v>
      </c>
      <c r="G167" s="11" t="s">
        <v>625</v>
      </c>
      <c r="H167" s="1" t="s">
        <v>626</v>
      </c>
      <c r="I167" s="1" t="s">
        <v>16</v>
      </c>
      <c r="J167" s="1">
        <v>1</v>
      </c>
      <c r="K167" s="11" t="s">
        <v>17</v>
      </c>
      <c r="L167" s="26">
        <v>120244667</v>
      </c>
      <c r="M167" s="1" t="s">
        <v>2790</v>
      </c>
      <c r="N167" s="18" t="s">
        <v>2791</v>
      </c>
      <c r="P167" s="18" t="s">
        <v>2792</v>
      </c>
      <c r="T167" s="1" t="s">
        <v>1639</v>
      </c>
      <c r="U167" s="2">
        <v>6.05</v>
      </c>
      <c r="X16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6.05</v>
      </c>
      <c r="Y167" s="2" t="s">
        <v>1639</v>
      </c>
      <c r="Z167" s="1" t="str">
        <f>IF(OR(SKF_Div_Material[[#This Row],[Netto]]&lt;&gt;"",SKF_Div_Material[[#This Row],[Faktor]]&lt;&gt;""),"",IF(SKF_Div_Material[[#This Row],[Rabatt]]&lt;&gt;"",SKF_Div_Material[[#This Row],[Brutto]],""))</f>
        <v/>
      </c>
      <c r="AA167" s="14"/>
      <c r="AC167" s="1">
        <v>83</v>
      </c>
      <c r="AD16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7.29</v>
      </c>
      <c r="AE167" s="14">
        <f>IFERROR(1-SKF_Div_Material[[#This Row],[Netto
End EK]]/SKF_Div_Material[[#This Row],[VK Preis]],"")</f>
        <v>0.17009602194787388</v>
      </c>
      <c r="AH167" s="1" t="s">
        <v>1639</v>
      </c>
    </row>
    <row r="168" spans="1:34" x14ac:dyDescent="0.25">
      <c r="A168" s="11" t="s">
        <v>627</v>
      </c>
      <c r="B168" s="11" t="s">
        <v>628</v>
      </c>
      <c r="C168" s="1">
        <v>13311146</v>
      </c>
      <c r="D168" s="1">
        <v>400</v>
      </c>
      <c r="E168" s="1">
        <v>400</v>
      </c>
      <c r="F168" s="11" t="s">
        <v>629</v>
      </c>
      <c r="G168" s="11" t="s">
        <v>630</v>
      </c>
      <c r="H168" s="1">
        <v>8200100</v>
      </c>
      <c r="I168" s="1" t="s">
        <v>289</v>
      </c>
      <c r="J168" s="1">
        <v>100</v>
      </c>
      <c r="K168" s="11" t="s">
        <v>17</v>
      </c>
      <c r="L168" s="26">
        <v>120165095</v>
      </c>
      <c r="M168" s="1" t="s">
        <v>1637</v>
      </c>
      <c r="N168" s="1" t="s">
        <v>1831</v>
      </c>
      <c r="O168" s="1" t="s">
        <v>1832</v>
      </c>
      <c r="P168" s="1" t="s">
        <v>1832</v>
      </c>
      <c r="Q168" s="1" t="s">
        <v>1833</v>
      </c>
      <c r="R168" s="1">
        <v>100</v>
      </c>
      <c r="S168" s="1" t="s">
        <v>17</v>
      </c>
      <c r="T168" s="1">
        <v>4.8</v>
      </c>
      <c r="X16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4.8</v>
      </c>
      <c r="Y168" s="2">
        <v>16</v>
      </c>
      <c r="Z168" s="1" t="str">
        <f>IF(OR(SKF_Div_Material[[#This Row],[Netto]]&lt;&gt;"",SKF_Div_Material[[#This Row],[Faktor]]&lt;&gt;""),"",IF(SKF_Div_Material[[#This Row],[Rabatt]]&lt;&gt;"",SKF_Div_Material[[#This Row],[Brutto]],""))</f>
        <v/>
      </c>
      <c r="AC168" s="1">
        <v>83</v>
      </c>
      <c r="AD16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5.78</v>
      </c>
      <c r="AE168" s="17">
        <f>IFERROR(1-SKF_Div_Material[[#This Row],[Netto
End EK]]/SKF_Div_Material[[#This Row],[VK Preis]],"")</f>
        <v>0.16955017301038067</v>
      </c>
      <c r="AH168" s="1">
        <v>0</v>
      </c>
    </row>
    <row r="169" spans="1:34" x14ac:dyDescent="0.25">
      <c r="A169" s="11" t="s">
        <v>638</v>
      </c>
      <c r="B169" s="11" t="s">
        <v>639</v>
      </c>
      <c r="C169" s="1">
        <v>13322770</v>
      </c>
      <c r="F169" s="11" t="s">
        <v>640</v>
      </c>
      <c r="G169" s="11" t="s">
        <v>634</v>
      </c>
      <c r="H169" s="1">
        <v>8008170000</v>
      </c>
      <c r="I169" s="1" t="s">
        <v>197</v>
      </c>
      <c r="J169" s="1">
        <v>1</v>
      </c>
      <c r="K169" s="11" t="s">
        <v>17</v>
      </c>
      <c r="L169" s="26">
        <v>120076311</v>
      </c>
      <c r="M169" s="1" t="s">
        <v>1638</v>
      </c>
      <c r="N169" s="1" t="s">
        <v>1838</v>
      </c>
      <c r="O169" s="1" t="s">
        <v>1839</v>
      </c>
      <c r="P169" s="1" t="s">
        <v>1840</v>
      </c>
      <c r="Q169" s="1" t="s">
        <v>1841</v>
      </c>
      <c r="R169" s="1">
        <v>1</v>
      </c>
      <c r="S169" s="1" t="s">
        <v>17</v>
      </c>
      <c r="T169" s="1">
        <v>18.86</v>
      </c>
      <c r="X16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18.86</v>
      </c>
      <c r="Y169" s="2">
        <v>33.68</v>
      </c>
      <c r="Z169" s="1" t="str">
        <f>IF(OR(SKF_Div_Material[[#This Row],[Netto]]&lt;&gt;"",SKF_Div_Material[[#This Row],[Faktor]]&lt;&gt;""),"",IF(SKF_Div_Material[[#This Row],[Rabatt]]&lt;&gt;"",SKF_Div_Material[[#This Row],[Brutto]],""))</f>
        <v/>
      </c>
      <c r="AC169" s="1">
        <v>85</v>
      </c>
      <c r="AD16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22.19</v>
      </c>
      <c r="AE169" s="17">
        <f>IFERROR(1-SKF_Div_Material[[#This Row],[Netto
End EK]]/SKF_Div_Material[[#This Row],[VK Preis]],"")</f>
        <v>0.15006759801712488</v>
      </c>
      <c r="AG169" s="1" t="s">
        <v>2615</v>
      </c>
      <c r="AH169" s="1">
        <v>3</v>
      </c>
    </row>
    <row r="170" spans="1:34" x14ac:dyDescent="0.25">
      <c r="A170" s="11" t="s">
        <v>1543</v>
      </c>
      <c r="B170" s="11" t="s">
        <v>1544</v>
      </c>
      <c r="C170" s="1">
        <v>10022477</v>
      </c>
      <c r="F170" s="11" t="s">
        <v>1545</v>
      </c>
      <c r="G170" s="11" t="s">
        <v>634</v>
      </c>
      <c r="H170" s="1">
        <v>1160761001</v>
      </c>
      <c r="I170" s="1" t="s">
        <v>16</v>
      </c>
      <c r="J170" s="1">
        <v>1</v>
      </c>
      <c r="K170" s="11" t="s">
        <v>17</v>
      </c>
      <c r="L170" s="26">
        <v>120291613</v>
      </c>
      <c r="M170" s="1" t="s">
        <v>1638</v>
      </c>
      <c r="N170" s="1" t="s">
        <v>2599</v>
      </c>
      <c r="O170" s="1" t="s">
        <v>2600</v>
      </c>
      <c r="P170" s="1" t="s">
        <v>2601</v>
      </c>
      <c r="Q170" s="1" t="s">
        <v>1841</v>
      </c>
      <c r="R170" s="1">
        <v>1</v>
      </c>
      <c r="S170" s="1" t="s">
        <v>17</v>
      </c>
      <c r="T170" s="1">
        <v>100.85</v>
      </c>
      <c r="X17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100.85</v>
      </c>
      <c r="Y170" s="2">
        <v>180.09</v>
      </c>
      <c r="Z170" s="1" t="str">
        <f>IF(OR(SKF_Div_Material[[#This Row],[Netto]]&lt;&gt;"",SKF_Div_Material[[#This Row],[Faktor]]&lt;&gt;""),"",IF(SKF_Div_Material[[#This Row],[Rabatt]]&lt;&gt;"",SKF_Div_Material[[#This Row],[Brutto]],""))</f>
        <v/>
      </c>
      <c r="AC170" s="1">
        <v>85</v>
      </c>
      <c r="AD17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118.65</v>
      </c>
      <c r="AE170" s="17">
        <f>IFERROR(1-SKF_Div_Material[[#This Row],[Netto
End EK]]/SKF_Div_Material[[#This Row],[VK Preis]],"")</f>
        <v>0.15002107037505275</v>
      </c>
      <c r="AH170" s="1">
        <v>0</v>
      </c>
    </row>
    <row r="171" spans="1:34" x14ac:dyDescent="0.25">
      <c r="A171" s="11" t="s">
        <v>641</v>
      </c>
      <c r="B171" s="11" t="s">
        <v>642</v>
      </c>
      <c r="C171" s="1">
        <v>10033798</v>
      </c>
      <c r="E171" s="1">
        <v>2</v>
      </c>
      <c r="F171" s="11" t="s">
        <v>643</v>
      </c>
      <c r="G171" s="11" t="s">
        <v>634</v>
      </c>
      <c r="H171" s="1">
        <v>224861001</v>
      </c>
      <c r="I171" s="1" t="s">
        <v>16</v>
      </c>
      <c r="J171" s="1">
        <v>1</v>
      </c>
      <c r="K171" s="11" t="s">
        <v>17</v>
      </c>
      <c r="L171" s="26">
        <v>120509409</v>
      </c>
      <c r="M171" s="1" t="s">
        <v>1638</v>
      </c>
      <c r="N171" s="1" t="s">
        <v>1842</v>
      </c>
      <c r="O171" s="1" t="s">
        <v>1843</v>
      </c>
      <c r="P171" s="1" t="s">
        <v>1844</v>
      </c>
      <c r="Q171" s="1" t="s">
        <v>1841</v>
      </c>
      <c r="R171" s="1">
        <v>1</v>
      </c>
      <c r="S171" s="1" t="s">
        <v>17</v>
      </c>
      <c r="T171" s="1">
        <v>23.65</v>
      </c>
      <c r="X17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23.65</v>
      </c>
      <c r="Y171" s="2">
        <v>42.24</v>
      </c>
      <c r="Z171" s="1" t="str">
        <f>IF(OR(SKF_Div_Material[[#This Row],[Netto]]&lt;&gt;"",SKF_Div_Material[[#This Row],[Faktor]]&lt;&gt;""),"",IF(SKF_Div_Material[[#This Row],[Rabatt]]&lt;&gt;"",SKF_Div_Material[[#This Row],[Brutto]],""))</f>
        <v/>
      </c>
      <c r="AC171" s="1">
        <v>85</v>
      </c>
      <c r="AD17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27.82</v>
      </c>
      <c r="AE171" s="17">
        <f>IFERROR(1-SKF_Div_Material[[#This Row],[Netto
End EK]]/SKF_Div_Material[[#This Row],[VK Preis]],"")</f>
        <v>0.14989216391085558</v>
      </c>
      <c r="AH171" s="1">
        <v>0</v>
      </c>
    </row>
    <row r="172" spans="1:34" x14ac:dyDescent="0.25">
      <c r="A172" s="11" t="s">
        <v>1528</v>
      </c>
      <c r="B172" s="11" t="s">
        <v>1529</v>
      </c>
      <c r="C172" s="1">
        <v>13306804</v>
      </c>
      <c r="F172" s="11" t="s">
        <v>1530</v>
      </c>
      <c r="G172" s="11" t="s">
        <v>634</v>
      </c>
      <c r="H172" s="1">
        <v>8647700000</v>
      </c>
      <c r="I172" s="1" t="s">
        <v>197</v>
      </c>
      <c r="J172" s="1">
        <v>1</v>
      </c>
      <c r="K172" s="11" t="s">
        <v>17</v>
      </c>
      <c r="L172" s="26">
        <v>120294974</v>
      </c>
      <c r="M172" s="1" t="s">
        <v>1638</v>
      </c>
      <c r="N172" s="1" t="s">
        <v>2585</v>
      </c>
      <c r="O172" s="1" t="s">
        <v>2586</v>
      </c>
      <c r="P172" s="1" t="s">
        <v>2587</v>
      </c>
      <c r="Q172" s="1" t="s">
        <v>2588</v>
      </c>
      <c r="R172" s="1">
        <v>1</v>
      </c>
      <c r="S172" s="1" t="s">
        <v>17</v>
      </c>
      <c r="T172" s="1">
        <v>44.7</v>
      </c>
      <c r="X17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44.7</v>
      </c>
      <c r="Y172" s="2">
        <v>69.849999999999994</v>
      </c>
      <c r="Z172" s="1" t="str">
        <f>IF(OR(SKF_Div_Material[[#This Row],[Netto]]&lt;&gt;"",SKF_Div_Material[[#This Row],[Faktor]]&lt;&gt;""),"",IF(SKF_Div_Material[[#This Row],[Rabatt]]&lt;&gt;"",SKF_Div_Material[[#This Row],[Brutto]],""))</f>
        <v/>
      </c>
      <c r="AC172" s="1">
        <v>85</v>
      </c>
      <c r="AD17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52.59</v>
      </c>
      <c r="AE172" s="17">
        <f>IFERROR(1-SKF_Div_Material[[#This Row],[Netto
End EK]]/SKF_Div_Material[[#This Row],[VK Preis]],"")</f>
        <v>0.15002852253280097</v>
      </c>
      <c r="AH172" s="1">
        <v>0</v>
      </c>
    </row>
    <row r="173" spans="1:34" x14ac:dyDescent="0.25">
      <c r="A173" s="11" t="s">
        <v>1522</v>
      </c>
      <c r="B173" s="11" t="s">
        <v>1523</v>
      </c>
      <c r="C173" s="1">
        <v>10041741</v>
      </c>
      <c r="F173" s="11" t="s">
        <v>1524</v>
      </c>
      <c r="G173" s="11" t="s">
        <v>634</v>
      </c>
      <c r="H173" s="1">
        <v>1990960000</v>
      </c>
      <c r="I173" s="1" t="s">
        <v>197</v>
      </c>
      <c r="J173" s="1">
        <v>1</v>
      </c>
      <c r="K173" s="11" t="s">
        <v>17</v>
      </c>
      <c r="L173" s="26">
        <v>120422751</v>
      </c>
      <c r="M173" s="1" t="s">
        <v>1638</v>
      </c>
      <c r="N173" s="1" t="s">
        <v>2582</v>
      </c>
      <c r="O173" s="1" t="s">
        <v>2583</v>
      </c>
      <c r="P173" s="1" t="s">
        <v>2584</v>
      </c>
      <c r="Q173" s="1" t="s">
        <v>2478</v>
      </c>
      <c r="R173" s="1">
        <v>1</v>
      </c>
      <c r="S173" s="1" t="s">
        <v>17</v>
      </c>
      <c r="T173" s="1">
        <v>21.36</v>
      </c>
      <c r="X17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21.36</v>
      </c>
      <c r="Y173" s="2">
        <v>46.44</v>
      </c>
      <c r="Z173" s="1" t="str">
        <f>IF(OR(SKF_Div_Material[[#This Row],[Netto]]&lt;&gt;"",SKF_Div_Material[[#This Row],[Faktor]]&lt;&gt;""),"",IF(SKF_Div_Material[[#This Row],[Rabatt]]&lt;&gt;"",SKF_Div_Material[[#This Row],[Brutto]],""))</f>
        <v/>
      </c>
      <c r="AC173" s="1">
        <v>85</v>
      </c>
      <c r="AD17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25.13</v>
      </c>
      <c r="AE173" s="17">
        <f>IFERROR(1-SKF_Div_Material[[#This Row],[Netto
End EK]]/SKF_Div_Material[[#This Row],[VK Preis]],"")</f>
        <v>0.15001989653800241</v>
      </c>
      <c r="AH173" s="1">
        <v>0</v>
      </c>
    </row>
    <row r="174" spans="1:34" x14ac:dyDescent="0.25">
      <c r="A174" s="11" t="s">
        <v>1408</v>
      </c>
      <c r="B174" s="11" t="s">
        <v>1409</v>
      </c>
      <c r="C174" s="1">
        <v>13304598</v>
      </c>
      <c r="F174" s="11" t="s">
        <v>1410</v>
      </c>
      <c r="G174" s="11" t="s">
        <v>634</v>
      </c>
      <c r="H174" s="1">
        <v>8950720000</v>
      </c>
      <c r="I174" s="1" t="s">
        <v>197</v>
      </c>
      <c r="J174" s="1">
        <v>1</v>
      </c>
      <c r="K174" s="11" t="s">
        <v>17</v>
      </c>
      <c r="L174" s="26">
        <v>120198367</v>
      </c>
      <c r="M174" s="1" t="s">
        <v>1638</v>
      </c>
      <c r="N174" s="1" t="s">
        <v>2484</v>
      </c>
      <c r="O174" s="1" t="s">
        <v>2485</v>
      </c>
      <c r="P174" s="1" t="s">
        <v>2486</v>
      </c>
      <c r="Q174" s="1" t="s">
        <v>2478</v>
      </c>
      <c r="R174" s="1">
        <v>1</v>
      </c>
      <c r="S174" s="1" t="s">
        <v>17</v>
      </c>
      <c r="T174" s="1">
        <v>5.3</v>
      </c>
      <c r="X17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5.3</v>
      </c>
      <c r="Y174" s="2">
        <v>11.67</v>
      </c>
      <c r="Z174" s="1" t="str">
        <f>IF(OR(SKF_Div_Material[[#This Row],[Netto]]&lt;&gt;"",SKF_Div_Material[[#This Row],[Faktor]]&lt;&gt;""),"",IF(SKF_Div_Material[[#This Row],[Rabatt]]&lt;&gt;"",SKF_Div_Material[[#This Row],[Brutto]],""))</f>
        <v/>
      </c>
      <c r="AC174" s="1">
        <v>85</v>
      </c>
      <c r="AD17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6.24</v>
      </c>
      <c r="AE174" s="17">
        <f>IFERROR(1-SKF_Div_Material[[#This Row],[Netto
End EK]]/SKF_Div_Material[[#This Row],[VK Preis]],"")</f>
        <v>0.15064102564102566</v>
      </c>
      <c r="AH174" s="1">
        <v>0</v>
      </c>
    </row>
    <row r="175" spans="1:34" x14ac:dyDescent="0.25">
      <c r="A175" s="11" t="s">
        <v>1399</v>
      </c>
      <c r="B175" s="11" t="s">
        <v>1400</v>
      </c>
      <c r="C175" s="1">
        <v>13306789</v>
      </c>
      <c r="F175" s="11" t="s">
        <v>1401</v>
      </c>
      <c r="G175" s="11" t="s">
        <v>634</v>
      </c>
      <c r="H175" s="1">
        <v>1122950000</v>
      </c>
      <c r="I175" s="1" t="s">
        <v>16</v>
      </c>
      <c r="J175" s="1">
        <v>1</v>
      </c>
      <c r="K175" s="11" t="s">
        <v>17</v>
      </c>
      <c r="L175" s="26">
        <v>120360037</v>
      </c>
      <c r="M175" s="1" t="s">
        <v>1638</v>
      </c>
      <c r="N175" s="1" t="s">
        <v>1838</v>
      </c>
      <c r="O175" s="1" t="s">
        <v>2476</v>
      </c>
      <c r="P175" s="1" t="s">
        <v>2477</v>
      </c>
      <c r="Q175" s="1" t="s">
        <v>2478</v>
      </c>
      <c r="R175" s="1">
        <v>1</v>
      </c>
      <c r="S175" s="1" t="s">
        <v>17</v>
      </c>
      <c r="T175" s="1">
        <v>11.53</v>
      </c>
      <c r="X17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11.53</v>
      </c>
      <c r="Y175" s="2">
        <v>25.07</v>
      </c>
      <c r="Z175" s="1" t="str">
        <f>IF(OR(SKF_Div_Material[[#This Row],[Netto]]&lt;&gt;"",SKF_Div_Material[[#This Row],[Faktor]]&lt;&gt;""),"",IF(SKF_Div_Material[[#This Row],[Rabatt]]&lt;&gt;"",SKF_Div_Material[[#This Row],[Brutto]],""))</f>
        <v/>
      </c>
      <c r="AC175" s="1">
        <v>85</v>
      </c>
      <c r="AD17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13.56</v>
      </c>
      <c r="AE175" s="17">
        <f>IFERROR(1-SKF_Div_Material[[#This Row],[Netto
End EK]]/SKF_Div_Material[[#This Row],[VK Preis]],"")</f>
        <v>0.14970501474926257</v>
      </c>
      <c r="AH175" s="1">
        <v>0</v>
      </c>
    </row>
    <row r="176" spans="1:34" x14ac:dyDescent="0.25">
      <c r="A176" s="11" t="s">
        <v>1411</v>
      </c>
      <c r="B176" s="11" t="s">
        <v>1412</v>
      </c>
      <c r="C176" s="1">
        <v>10031877</v>
      </c>
      <c r="D176" s="1">
        <v>39</v>
      </c>
      <c r="E176" s="1">
        <v>30</v>
      </c>
      <c r="F176" s="11" t="s">
        <v>1413</v>
      </c>
      <c r="G176" s="11" t="s">
        <v>634</v>
      </c>
      <c r="H176" s="1">
        <v>1122970000</v>
      </c>
      <c r="I176" s="1" t="s">
        <v>16</v>
      </c>
      <c r="J176" s="1">
        <v>1</v>
      </c>
      <c r="K176" s="11" t="s">
        <v>17</v>
      </c>
      <c r="L176" s="26">
        <v>120360038</v>
      </c>
      <c r="M176" s="1" t="s">
        <v>1638</v>
      </c>
      <c r="N176" s="1" t="s">
        <v>1838</v>
      </c>
      <c r="O176" s="1" t="s">
        <v>2487</v>
      </c>
      <c r="P176" s="1" t="s">
        <v>2488</v>
      </c>
      <c r="Q176" s="1" t="s">
        <v>2478</v>
      </c>
      <c r="R176" s="1">
        <v>1</v>
      </c>
      <c r="S176" s="1" t="s">
        <v>17</v>
      </c>
      <c r="T176" s="1">
        <v>14.58</v>
      </c>
      <c r="X17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14.58</v>
      </c>
      <c r="Y176" s="2">
        <v>31.69</v>
      </c>
      <c r="Z176" s="1" t="str">
        <f>IF(OR(SKF_Div_Material[[#This Row],[Netto]]&lt;&gt;"",SKF_Div_Material[[#This Row],[Faktor]]&lt;&gt;""),"",IF(SKF_Div_Material[[#This Row],[Rabatt]]&lt;&gt;"",SKF_Div_Material[[#This Row],[Brutto]],""))</f>
        <v/>
      </c>
      <c r="AC176" s="1">
        <v>85</v>
      </c>
      <c r="AD17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17.149999999999999</v>
      </c>
      <c r="AE176" s="17">
        <f>IFERROR(1-SKF_Div_Material[[#This Row],[Netto
End EK]]/SKF_Div_Material[[#This Row],[VK Preis]],"")</f>
        <v>0.14985422740524779</v>
      </c>
      <c r="AH176" s="1">
        <v>0</v>
      </c>
    </row>
    <row r="177" spans="1:34" x14ac:dyDescent="0.25">
      <c r="A177" s="11" t="s">
        <v>1405</v>
      </c>
      <c r="B177" s="11" t="s">
        <v>1406</v>
      </c>
      <c r="C177" s="1">
        <v>10031936</v>
      </c>
      <c r="D177" s="1">
        <v>30</v>
      </c>
      <c r="E177" s="1">
        <v>50</v>
      </c>
      <c r="F177" s="11" t="s">
        <v>1407</v>
      </c>
      <c r="G177" s="11" t="s">
        <v>634</v>
      </c>
      <c r="H177" s="1">
        <v>1123700000</v>
      </c>
      <c r="I177" s="1" t="s">
        <v>197</v>
      </c>
      <c r="J177" s="1">
        <v>1</v>
      </c>
      <c r="K177" s="11" t="s">
        <v>17</v>
      </c>
      <c r="L177" s="26">
        <v>120360041</v>
      </c>
      <c r="M177" s="1" t="s">
        <v>1638</v>
      </c>
      <c r="N177" s="1" t="s">
        <v>1838</v>
      </c>
      <c r="O177" s="1" t="s">
        <v>2482</v>
      </c>
      <c r="P177" s="1" t="s">
        <v>2483</v>
      </c>
      <c r="Q177" s="1" t="s">
        <v>2478</v>
      </c>
      <c r="R177" s="1">
        <v>1</v>
      </c>
      <c r="S177" s="1" t="s">
        <v>17</v>
      </c>
      <c r="T177" s="1">
        <v>16.62</v>
      </c>
      <c r="X17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16.62</v>
      </c>
      <c r="Y177" s="2">
        <v>36.119999999999997</v>
      </c>
      <c r="Z177" s="1" t="str">
        <f>IF(OR(SKF_Div_Material[[#This Row],[Netto]]&lt;&gt;"",SKF_Div_Material[[#This Row],[Faktor]]&lt;&gt;""),"",IF(SKF_Div_Material[[#This Row],[Rabatt]]&lt;&gt;"",SKF_Div_Material[[#This Row],[Brutto]],""))</f>
        <v/>
      </c>
      <c r="AC177" s="1">
        <v>85</v>
      </c>
      <c r="AD17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19.55</v>
      </c>
      <c r="AE177" s="17">
        <f>IFERROR(1-SKF_Div_Material[[#This Row],[Netto
End EK]]/SKF_Div_Material[[#This Row],[VK Preis]],"")</f>
        <v>0.14987212276214834</v>
      </c>
      <c r="AH177" s="1">
        <v>0</v>
      </c>
    </row>
    <row r="178" spans="1:34" x14ac:dyDescent="0.25">
      <c r="A178" s="11" t="s">
        <v>1402</v>
      </c>
      <c r="B178" s="11" t="s">
        <v>1403</v>
      </c>
      <c r="C178" s="1">
        <v>10031935</v>
      </c>
      <c r="D178" s="1">
        <v>10</v>
      </c>
      <c r="F178" s="11" t="s">
        <v>1404</v>
      </c>
      <c r="G178" s="11" t="s">
        <v>634</v>
      </c>
      <c r="H178" s="1">
        <v>1193680000</v>
      </c>
      <c r="I178" s="1" t="s">
        <v>197</v>
      </c>
      <c r="J178" s="1">
        <v>1</v>
      </c>
      <c r="K178" s="11" t="s">
        <v>17</v>
      </c>
      <c r="L178" s="26">
        <v>120508765</v>
      </c>
      <c r="M178" s="1" t="s">
        <v>1638</v>
      </c>
      <c r="N178" s="1" t="s">
        <v>2479</v>
      </c>
      <c r="O178" s="1" t="s">
        <v>2480</v>
      </c>
      <c r="P178" s="1" t="s">
        <v>2481</v>
      </c>
      <c r="Q178" s="1" t="s">
        <v>2478</v>
      </c>
      <c r="R178" s="1">
        <v>1</v>
      </c>
      <c r="S178" s="1" t="s">
        <v>17</v>
      </c>
      <c r="T178" s="1">
        <v>1.85</v>
      </c>
      <c r="X17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1.85</v>
      </c>
      <c r="Y178" s="2">
        <v>4.03</v>
      </c>
      <c r="Z178" s="1" t="str">
        <f>IF(OR(SKF_Div_Material[[#This Row],[Netto]]&lt;&gt;"",SKF_Div_Material[[#This Row],[Faktor]]&lt;&gt;""),"",IF(SKF_Div_Material[[#This Row],[Rabatt]]&lt;&gt;"",SKF_Div_Material[[#This Row],[Brutto]],""))</f>
        <v/>
      </c>
      <c r="AC178" s="1">
        <v>85</v>
      </c>
      <c r="AD17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2.1800000000000002</v>
      </c>
      <c r="AE178" s="17">
        <f>IFERROR(1-SKF_Div_Material[[#This Row],[Netto
End EK]]/SKF_Div_Material[[#This Row],[VK Preis]],"")</f>
        <v>0.15137614678899081</v>
      </c>
      <c r="AH178" s="1">
        <v>0</v>
      </c>
    </row>
    <row r="179" spans="1:34" x14ac:dyDescent="0.25">
      <c r="A179" s="11" t="s">
        <v>644</v>
      </c>
      <c r="B179" s="11" t="s">
        <v>645</v>
      </c>
      <c r="C179" s="1">
        <v>10037265</v>
      </c>
      <c r="F179" s="11" t="s">
        <v>646</v>
      </c>
      <c r="G179" s="11" t="s">
        <v>634</v>
      </c>
      <c r="H179" s="1">
        <v>8445040000</v>
      </c>
      <c r="I179" s="1" t="s">
        <v>16</v>
      </c>
      <c r="J179" s="1">
        <v>1</v>
      </c>
      <c r="K179" s="11" t="s">
        <v>17</v>
      </c>
      <c r="L179" s="26">
        <v>120076409</v>
      </c>
      <c r="M179" s="1" t="s">
        <v>1638</v>
      </c>
      <c r="N179" s="1" t="s">
        <v>1845</v>
      </c>
      <c r="O179" s="1" t="s">
        <v>1846</v>
      </c>
      <c r="P179" s="1" t="s">
        <v>1847</v>
      </c>
      <c r="Q179" s="1" t="s">
        <v>1848</v>
      </c>
      <c r="R179" s="1">
        <v>1</v>
      </c>
      <c r="S179" s="1" t="s">
        <v>17</v>
      </c>
      <c r="T179" s="1">
        <v>78.19</v>
      </c>
      <c r="X17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78.19</v>
      </c>
      <c r="Y179" s="2">
        <v>130.32</v>
      </c>
      <c r="Z179" s="1" t="str">
        <f>IF(OR(SKF_Div_Material[[#This Row],[Netto]]&lt;&gt;"",SKF_Div_Material[[#This Row],[Faktor]]&lt;&gt;""),"",IF(SKF_Div_Material[[#This Row],[Rabatt]]&lt;&gt;"",SKF_Div_Material[[#This Row],[Brutto]],""))</f>
        <v/>
      </c>
      <c r="AC179" s="1">
        <v>85</v>
      </c>
      <c r="AD17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91.99</v>
      </c>
      <c r="AE179" s="17">
        <f>IFERROR(1-SKF_Div_Material[[#This Row],[Netto
End EK]]/SKF_Div_Material[[#This Row],[VK Preis]],"")</f>
        <v>0.15001630612023042</v>
      </c>
      <c r="AH179" s="1">
        <v>0</v>
      </c>
    </row>
    <row r="180" spans="1:34" x14ac:dyDescent="0.25">
      <c r="A180" s="11" t="s">
        <v>635</v>
      </c>
      <c r="B180" s="11" t="s">
        <v>636</v>
      </c>
      <c r="C180" s="1">
        <v>13330565</v>
      </c>
      <c r="F180" s="11" t="s">
        <v>637</v>
      </c>
      <c r="G180" s="11" t="s">
        <v>634</v>
      </c>
      <c r="H180" s="1">
        <v>8260280000</v>
      </c>
      <c r="I180" s="1" t="s">
        <v>16</v>
      </c>
      <c r="J180" s="1">
        <v>1</v>
      </c>
      <c r="K180" s="11" t="s">
        <v>17</v>
      </c>
      <c r="L180" s="26">
        <v>120195402</v>
      </c>
      <c r="M180" s="1" t="s">
        <v>1638</v>
      </c>
      <c r="N180" s="1" t="s">
        <v>1834</v>
      </c>
      <c r="O180" s="1" t="s">
        <v>1835</v>
      </c>
      <c r="P180" s="1" t="s">
        <v>1836</v>
      </c>
      <c r="Q180" s="1" t="s">
        <v>1837</v>
      </c>
      <c r="R180" s="1">
        <v>1</v>
      </c>
      <c r="S180" s="1" t="s">
        <v>17</v>
      </c>
      <c r="T180" s="1">
        <v>49.56</v>
      </c>
      <c r="X18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49.56</v>
      </c>
      <c r="Y180" s="2">
        <v>77.430000000000007</v>
      </c>
      <c r="Z180" s="1" t="str">
        <f>IF(OR(SKF_Div_Material[[#This Row],[Netto]]&lt;&gt;"",SKF_Div_Material[[#This Row],[Faktor]]&lt;&gt;""),"",IF(SKF_Div_Material[[#This Row],[Rabatt]]&lt;&gt;"",SKF_Div_Material[[#This Row],[Brutto]],""))</f>
        <v/>
      </c>
      <c r="AC180" s="1">
        <v>85</v>
      </c>
      <c r="AD18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58.31</v>
      </c>
      <c r="AE180" s="17">
        <f>IFERROR(1-SKF_Div_Material[[#This Row],[Netto
End EK]]/SKF_Div_Material[[#This Row],[VK Preis]],"")</f>
        <v>0.15006002400960383</v>
      </c>
      <c r="AH180" s="1">
        <v>0</v>
      </c>
    </row>
    <row r="181" spans="1:34" x14ac:dyDescent="0.25">
      <c r="A181" s="11" t="s">
        <v>1216</v>
      </c>
      <c r="B181" s="11" t="s">
        <v>1217</v>
      </c>
      <c r="C181" s="1">
        <v>10017919</v>
      </c>
      <c r="D181" s="1">
        <v>9</v>
      </c>
      <c r="E181" s="1">
        <v>8</v>
      </c>
      <c r="F181" s="11" t="s">
        <v>1218</v>
      </c>
      <c r="G181" s="11" t="s">
        <v>634</v>
      </c>
      <c r="H181" s="1">
        <v>1240900000</v>
      </c>
      <c r="I181" s="1" t="s">
        <v>16</v>
      </c>
      <c r="J181" s="1">
        <v>1</v>
      </c>
      <c r="K181" s="11" t="s">
        <v>17</v>
      </c>
      <c r="L181" s="26">
        <v>120291799</v>
      </c>
      <c r="M181" s="1" t="s">
        <v>1638</v>
      </c>
      <c r="N181" s="1" t="s">
        <v>2323</v>
      </c>
      <c r="O181" s="1" t="s">
        <v>2324</v>
      </c>
      <c r="P181" s="1" t="s">
        <v>2325</v>
      </c>
      <c r="Q181" s="1" t="s">
        <v>2326</v>
      </c>
      <c r="R181" s="1">
        <v>1</v>
      </c>
      <c r="S181" s="1" t="s">
        <v>17</v>
      </c>
      <c r="T181" s="1">
        <v>116.48</v>
      </c>
      <c r="X18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116.48</v>
      </c>
      <c r="Y181" s="2">
        <v>166.4</v>
      </c>
      <c r="Z181" s="1" t="str">
        <f>IF(OR(SKF_Div_Material[[#This Row],[Netto]]&lt;&gt;"",SKF_Div_Material[[#This Row],[Faktor]]&lt;&gt;""),"",IF(SKF_Div_Material[[#This Row],[Rabatt]]&lt;&gt;"",SKF_Div_Material[[#This Row],[Brutto]],""))</f>
        <v/>
      </c>
      <c r="AC181" s="1">
        <v>85</v>
      </c>
      <c r="AD18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137.04</v>
      </c>
      <c r="AE181" s="17">
        <f>IFERROR(1-SKF_Div_Material[[#This Row],[Netto
End EK]]/SKF_Div_Material[[#This Row],[VK Preis]],"")</f>
        <v>0.15002918855808511</v>
      </c>
      <c r="AH181" s="1">
        <v>0</v>
      </c>
    </row>
    <row r="182" spans="1:34" x14ac:dyDescent="0.25">
      <c r="A182" s="11" t="s">
        <v>1213</v>
      </c>
      <c r="B182" s="11" t="s">
        <v>1214</v>
      </c>
      <c r="C182" s="1">
        <v>10033399</v>
      </c>
      <c r="D182" s="1">
        <v>7</v>
      </c>
      <c r="E182" s="1">
        <v>14</v>
      </c>
      <c r="F182" s="11" t="s">
        <v>1215</v>
      </c>
      <c r="G182" s="11" t="s">
        <v>634</v>
      </c>
      <c r="H182" s="1">
        <v>8901620000</v>
      </c>
      <c r="I182" s="1" t="s">
        <v>16</v>
      </c>
      <c r="J182" s="1">
        <v>1</v>
      </c>
      <c r="K182" s="11" t="s">
        <v>17</v>
      </c>
      <c r="L182" s="26">
        <v>120195955</v>
      </c>
      <c r="M182" s="1" t="s">
        <v>1638</v>
      </c>
      <c r="N182" s="1" t="s">
        <v>2319</v>
      </c>
      <c r="O182" s="1" t="s">
        <v>2320</v>
      </c>
      <c r="P182" s="1" t="s">
        <v>2321</v>
      </c>
      <c r="Q182" s="1" t="s">
        <v>2322</v>
      </c>
      <c r="R182" s="1">
        <v>1</v>
      </c>
      <c r="S182" s="1" t="s">
        <v>17</v>
      </c>
      <c r="T182" s="1">
        <v>24.06</v>
      </c>
      <c r="X18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24.06</v>
      </c>
      <c r="Y182" s="2">
        <v>40.1</v>
      </c>
      <c r="Z182" s="1" t="str">
        <f>IF(OR(SKF_Div_Material[[#This Row],[Netto]]&lt;&gt;"",SKF_Div_Material[[#This Row],[Faktor]]&lt;&gt;""),"",IF(SKF_Div_Material[[#This Row],[Rabatt]]&lt;&gt;"",SKF_Div_Material[[#This Row],[Brutto]],""))</f>
        <v/>
      </c>
      <c r="AC182" s="1">
        <v>85</v>
      </c>
      <c r="AD18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28.31</v>
      </c>
      <c r="AE182" s="17">
        <f>IFERROR(1-SKF_Div_Material[[#This Row],[Netto
End EK]]/SKF_Div_Material[[#This Row],[VK Preis]],"")</f>
        <v>0.15012363122571526</v>
      </c>
      <c r="AH182" s="1">
        <v>0</v>
      </c>
    </row>
    <row r="183" spans="1:34" x14ac:dyDescent="0.25">
      <c r="A183" s="11" t="s">
        <v>1248</v>
      </c>
      <c r="B183" s="11" t="s">
        <v>1249</v>
      </c>
      <c r="C183" s="1">
        <v>10039599</v>
      </c>
      <c r="D183" s="1">
        <v>2</v>
      </c>
      <c r="F183" s="11" t="s">
        <v>1250</v>
      </c>
      <c r="G183" s="11" t="s">
        <v>634</v>
      </c>
      <c r="H183" s="1">
        <v>1784780000</v>
      </c>
      <c r="I183" s="1" t="s">
        <v>16</v>
      </c>
      <c r="J183" s="1">
        <v>1</v>
      </c>
      <c r="K183" s="11" t="s">
        <v>17</v>
      </c>
      <c r="L183" s="26">
        <v>120196178</v>
      </c>
      <c r="M183" s="1" t="s">
        <v>1638</v>
      </c>
      <c r="N183" s="1" t="s">
        <v>2356</v>
      </c>
      <c r="O183" s="1" t="s">
        <v>2357</v>
      </c>
      <c r="P183" s="1" t="s">
        <v>2358</v>
      </c>
      <c r="Q183" s="1" t="s">
        <v>2355</v>
      </c>
      <c r="R183" s="1">
        <v>1</v>
      </c>
      <c r="S183" s="1" t="s">
        <v>17</v>
      </c>
      <c r="T183" s="1">
        <v>10.08</v>
      </c>
      <c r="X18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10.08</v>
      </c>
      <c r="Y183" s="2">
        <v>16.8</v>
      </c>
      <c r="Z183" s="1" t="str">
        <f>IF(OR(SKF_Div_Material[[#This Row],[Netto]]&lt;&gt;"",SKF_Div_Material[[#This Row],[Faktor]]&lt;&gt;""),"",IF(SKF_Div_Material[[#This Row],[Rabatt]]&lt;&gt;"",SKF_Div_Material[[#This Row],[Brutto]],""))</f>
        <v/>
      </c>
      <c r="AC183" s="1">
        <v>85</v>
      </c>
      <c r="AD18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11.86</v>
      </c>
      <c r="AE183" s="17">
        <f>IFERROR(1-SKF_Div_Material[[#This Row],[Netto
End EK]]/SKF_Div_Material[[#This Row],[VK Preis]],"")</f>
        <v>0.15008431703204039</v>
      </c>
      <c r="AH183" s="1">
        <v>0</v>
      </c>
    </row>
    <row r="184" spans="1:34" x14ac:dyDescent="0.25">
      <c r="A184" s="11" t="s">
        <v>1551</v>
      </c>
      <c r="B184" s="11" t="s">
        <v>1552</v>
      </c>
      <c r="C184" s="1">
        <v>10032390</v>
      </c>
      <c r="F184" s="11" t="s">
        <v>1553</v>
      </c>
      <c r="G184" s="11" t="s">
        <v>634</v>
      </c>
      <c r="H184" s="1">
        <v>1784770000</v>
      </c>
      <c r="I184" s="1" t="s">
        <v>16</v>
      </c>
      <c r="J184" s="1">
        <v>1</v>
      </c>
      <c r="K184" s="11" t="s">
        <v>17</v>
      </c>
      <c r="L184" s="26">
        <v>120198183</v>
      </c>
      <c r="M184" s="1" t="s">
        <v>1638</v>
      </c>
      <c r="N184" s="1" t="s">
        <v>2605</v>
      </c>
      <c r="O184" s="1" t="s">
        <v>2606</v>
      </c>
      <c r="P184" s="1" t="s">
        <v>2607</v>
      </c>
      <c r="Q184" s="1" t="s">
        <v>2355</v>
      </c>
      <c r="R184" s="1">
        <v>1</v>
      </c>
      <c r="S184" s="1" t="s">
        <v>17</v>
      </c>
      <c r="T184" s="1">
        <v>15.66</v>
      </c>
      <c r="X18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15.66</v>
      </c>
      <c r="Y184" s="2">
        <v>26.1</v>
      </c>
      <c r="Z184" s="1" t="str">
        <f>IF(OR(SKF_Div_Material[[#This Row],[Netto]]&lt;&gt;"",SKF_Div_Material[[#This Row],[Faktor]]&lt;&gt;""),"",IF(SKF_Div_Material[[#This Row],[Rabatt]]&lt;&gt;"",SKF_Div_Material[[#This Row],[Brutto]],""))</f>
        <v/>
      </c>
      <c r="AC184" s="1">
        <v>85</v>
      </c>
      <c r="AD18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18.420000000000002</v>
      </c>
      <c r="AE184" s="17">
        <f>IFERROR(1-SKF_Div_Material[[#This Row],[Netto
End EK]]/SKF_Div_Material[[#This Row],[VK Preis]],"")</f>
        <v>0.14983713355048867</v>
      </c>
      <c r="AH184" s="1">
        <v>0</v>
      </c>
    </row>
    <row r="185" spans="1:34" x14ac:dyDescent="0.25">
      <c r="A185" s="11" t="s">
        <v>1548</v>
      </c>
      <c r="B185" s="11" t="s">
        <v>1549</v>
      </c>
      <c r="C185" s="1">
        <v>10032379</v>
      </c>
      <c r="F185" s="11" t="s">
        <v>1550</v>
      </c>
      <c r="G185" s="11" t="s">
        <v>634</v>
      </c>
      <c r="H185" s="1">
        <v>2330260000</v>
      </c>
      <c r="I185" s="1" t="s">
        <v>1161</v>
      </c>
      <c r="J185" s="1">
        <v>1</v>
      </c>
      <c r="K185" s="11" t="s">
        <v>17</v>
      </c>
      <c r="L185" s="26">
        <v>120197762</v>
      </c>
      <c r="M185" s="1" t="s">
        <v>1638</v>
      </c>
      <c r="N185" s="1" t="s">
        <v>2602</v>
      </c>
      <c r="O185" s="1" t="s">
        <v>2603</v>
      </c>
      <c r="P185" s="1" t="s">
        <v>2604</v>
      </c>
      <c r="Q185" s="1" t="s">
        <v>2355</v>
      </c>
      <c r="R185" s="1">
        <v>1</v>
      </c>
      <c r="S185" s="1" t="s">
        <v>17</v>
      </c>
      <c r="T185" s="1">
        <v>0.9</v>
      </c>
      <c r="X18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0.9</v>
      </c>
      <c r="Y185" s="2">
        <v>1.5</v>
      </c>
      <c r="Z185" s="1" t="str">
        <f>IF(OR(SKF_Div_Material[[#This Row],[Netto]]&lt;&gt;"",SKF_Div_Material[[#This Row],[Faktor]]&lt;&gt;""),"",IF(SKF_Div_Material[[#This Row],[Rabatt]]&lt;&gt;"",SKF_Div_Material[[#This Row],[Brutto]],""))</f>
        <v/>
      </c>
      <c r="AC185" s="1">
        <v>85</v>
      </c>
      <c r="AD18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1.06</v>
      </c>
      <c r="AE185" s="17">
        <f>IFERROR(1-SKF_Div_Material[[#This Row],[Netto
End EK]]/SKF_Div_Material[[#This Row],[VK Preis]],"")</f>
        <v>0.15094339622641506</v>
      </c>
      <c r="AH185" s="1">
        <v>0</v>
      </c>
    </row>
    <row r="186" spans="1:34" x14ac:dyDescent="0.25">
      <c r="A186" s="11" t="s">
        <v>1245</v>
      </c>
      <c r="B186" s="11" t="s">
        <v>1246</v>
      </c>
      <c r="C186" s="1">
        <v>10035036</v>
      </c>
      <c r="D186" s="1">
        <v>2</v>
      </c>
      <c r="F186" s="11" t="s">
        <v>1247</v>
      </c>
      <c r="G186" s="11" t="s">
        <v>634</v>
      </c>
      <c r="H186" s="1">
        <v>1784790000</v>
      </c>
      <c r="I186" s="1" t="s">
        <v>16</v>
      </c>
      <c r="J186" s="1">
        <v>1</v>
      </c>
      <c r="K186" s="11" t="s">
        <v>17</v>
      </c>
      <c r="L186" s="26">
        <v>120196198</v>
      </c>
      <c r="M186" s="1" t="s">
        <v>1638</v>
      </c>
      <c r="N186" s="1" t="s">
        <v>2352</v>
      </c>
      <c r="O186" s="1" t="s">
        <v>2353</v>
      </c>
      <c r="P186" s="1" t="s">
        <v>2354</v>
      </c>
      <c r="Q186" s="1" t="s">
        <v>2355</v>
      </c>
      <c r="R186" s="1">
        <v>1</v>
      </c>
      <c r="S186" s="1" t="s">
        <v>17</v>
      </c>
      <c r="T186" s="1">
        <v>9.9600000000000009</v>
      </c>
      <c r="X18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9.9600000000000009</v>
      </c>
      <c r="Y186" s="2">
        <v>16.600000000000001</v>
      </c>
      <c r="Z186" s="1" t="str">
        <f>IF(OR(SKF_Div_Material[[#This Row],[Netto]]&lt;&gt;"",SKF_Div_Material[[#This Row],[Faktor]]&lt;&gt;""),"",IF(SKF_Div_Material[[#This Row],[Rabatt]]&lt;&gt;"",SKF_Div_Material[[#This Row],[Brutto]],""))</f>
        <v/>
      </c>
      <c r="AC186" s="1">
        <v>85</v>
      </c>
      <c r="AD18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11.72</v>
      </c>
      <c r="AE186" s="17">
        <f>IFERROR(1-SKF_Div_Material[[#This Row],[Netto
End EK]]/SKF_Div_Material[[#This Row],[VK Preis]],"")</f>
        <v>0.15017064846416384</v>
      </c>
      <c r="AH186" s="1">
        <v>0</v>
      </c>
    </row>
    <row r="187" spans="1:34" x14ac:dyDescent="0.25">
      <c r="A187" s="11" t="s">
        <v>1554</v>
      </c>
      <c r="B187" s="11" t="s">
        <v>1555</v>
      </c>
      <c r="C187" s="1">
        <v>10032381</v>
      </c>
      <c r="F187" s="11" t="s">
        <v>1556</v>
      </c>
      <c r="G187" s="11" t="s">
        <v>634</v>
      </c>
      <c r="H187" s="1">
        <v>1812870000</v>
      </c>
      <c r="I187" s="1" t="s">
        <v>16</v>
      </c>
      <c r="J187" s="1">
        <v>1</v>
      </c>
      <c r="K187" s="11" t="s">
        <v>17</v>
      </c>
      <c r="L187" s="26">
        <v>120293427</v>
      </c>
      <c r="M187" s="1" t="s">
        <v>1638</v>
      </c>
      <c r="N187" s="1" t="s">
        <v>2608</v>
      </c>
      <c r="O187" s="1" t="s">
        <v>2609</v>
      </c>
      <c r="P187" s="1" t="s">
        <v>2610</v>
      </c>
      <c r="Q187" s="1" t="s">
        <v>2355</v>
      </c>
      <c r="R187" s="1">
        <v>1</v>
      </c>
      <c r="S187" s="1" t="s">
        <v>17</v>
      </c>
      <c r="T187" s="1">
        <v>10.86</v>
      </c>
      <c r="X18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10.86</v>
      </c>
      <c r="Y187" s="2">
        <v>18.100000000000001</v>
      </c>
      <c r="Z187" s="1" t="str">
        <f>IF(OR(SKF_Div_Material[[#This Row],[Netto]]&lt;&gt;"",SKF_Div_Material[[#This Row],[Faktor]]&lt;&gt;""),"",IF(SKF_Div_Material[[#This Row],[Rabatt]]&lt;&gt;"",SKF_Div_Material[[#This Row],[Brutto]],""))</f>
        <v/>
      </c>
      <c r="AC187" s="1">
        <v>85</v>
      </c>
      <c r="AD18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12.78</v>
      </c>
      <c r="AE187" s="17">
        <f>IFERROR(1-SKF_Div_Material[[#This Row],[Netto
End EK]]/SKF_Div_Material[[#This Row],[VK Preis]],"")</f>
        <v>0.15023474178403751</v>
      </c>
      <c r="AH187" s="1">
        <v>0</v>
      </c>
    </row>
    <row r="188" spans="1:34" x14ac:dyDescent="0.25">
      <c r="A188" s="11" t="s">
        <v>1129</v>
      </c>
      <c r="B188" s="11"/>
      <c r="C188" s="1">
        <v>13306740</v>
      </c>
      <c r="D188" s="1">
        <v>300</v>
      </c>
      <c r="E188" s="1">
        <v>100</v>
      </c>
      <c r="F188" s="11" t="s">
        <v>1130</v>
      </c>
      <c r="G188" s="11" t="s">
        <v>634</v>
      </c>
      <c r="H188" s="1">
        <v>527660000</v>
      </c>
      <c r="I188" s="1" t="s">
        <v>16</v>
      </c>
      <c r="J188" s="1">
        <v>100</v>
      </c>
      <c r="K188" s="11" t="s">
        <v>17</v>
      </c>
      <c r="L188" s="26">
        <v>120072081</v>
      </c>
      <c r="M188" s="1" t="s">
        <v>1638</v>
      </c>
      <c r="N188" s="1" t="s">
        <v>2178</v>
      </c>
      <c r="O188" s="1" t="s">
        <v>2233</v>
      </c>
      <c r="P188" s="1" t="s">
        <v>2234</v>
      </c>
      <c r="Q188" s="1" t="s">
        <v>2181</v>
      </c>
      <c r="R188" s="1">
        <v>100</v>
      </c>
      <c r="S188" s="1" t="s">
        <v>17</v>
      </c>
      <c r="T188" s="1">
        <v>183.08</v>
      </c>
      <c r="X18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183.08</v>
      </c>
      <c r="Y188" s="2">
        <v>494.81</v>
      </c>
      <c r="Z188" s="1" t="str">
        <f>IF(OR(SKF_Div_Material[[#This Row],[Netto]]&lt;&gt;"",SKF_Div_Material[[#This Row],[Faktor]]&lt;&gt;""),"",IF(SKF_Div_Material[[#This Row],[Rabatt]]&lt;&gt;"",SKF_Div_Material[[#This Row],[Brutto]],""))</f>
        <v/>
      </c>
      <c r="AC188" s="1">
        <v>85</v>
      </c>
      <c r="AD18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215.39</v>
      </c>
      <c r="AE188" s="17">
        <f>IFERROR(1-SKF_Div_Material[[#This Row],[Netto
End EK]]/SKF_Div_Material[[#This Row],[VK Preis]],"")</f>
        <v>0.15000696411161141</v>
      </c>
      <c r="AH188" s="1">
        <v>0</v>
      </c>
    </row>
    <row r="189" spans="1:34" x14ac:dyDescent="0.25">
      <c r="A189" s="11" t="s">
        <v>1127</v>
      </c>
      <c r="B189" s="11"/>
      <c r="C189" s="1">
        <v>13306739</v>
      </c>
      <c r="F189" s="11" t="s">
        <v>1128</v>
      </c>
      <c r="G189" s="11" t="s">
        <v>634</v>
      </c>
      <c r="H189" s="1">
        <v>590160000</v>
      </c>
      <c r="I189" s="1" t="s">
        <v>16</v>
      </c>
      <c r="J189" s="1">
        <v>100</v>
      </c>
      <c r="K189" s="11" t="s">
        <v>17</v>
      </c>
      <c r="L189" s="26">
        <v>120072090</v>
      </c>
      <c r="M189" s="1" t="s">
        <v>1638</v>
      </c>
      <c r="N189" s="1" t="s">
        <v>2178</v>
      </c>
      <c r="O189" s="1" t="s">
        <v>2231</v>
      </c>
      <c r="P189" s="1" t="s">
        <v>2232</v>
      </c>
      <c r="Q189" s="1" t="s">
        <v>2181</v>
      </c>
      <c r="R189" s="1">
        <v>100</v>
      </c>
      <c r="S189" s="1" t="s">
        <v>17</v>
      </c>
      <c r="T189" s="1">
        <v>191.29</v>
      </c>
      <c r="X18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191.29</v>
      </c>
      <c r="Y189" s="2">
        <v>517.01</v>
      </c>
      <c r="Z189" s="1" t="str">
        <f>IF(OR(SKF_Div_Material[[#This Row],[Netto]]&lt;&gt;"",SKF_Div_Material[[#This Row],[Faktor]]&lt;&gt;""),"",IF(SKF_Div_Material[[#This Row],[Rabatt]]&lt;&gt;"",SKF_Div_Material[[#This Row],[Brutto]],""))</f>
        <v/>
      </c>
      <c r="AC189" s="1">
        <v>85</v>
      </c>
      <c r="AD18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225.05</v>
      </c>
      <c r="AE189" s="17">
        <f>IFERROR(1-SKF_Div_Material[[#This Row],[Netto
End EK]]/SKF_Div_Material[[#This Row],[VK Preis]],"")</f>
        <v>0.15001110864252398</v>
      </c>
      <c r="AH189" s="1">
        <v>0</v>
      </c>
    </row>
    <row r="190" spans="1:34" x14ac:dyDescent="0.25">
      <c r="A190" s="11" t="s">
        <v>1133</v>
      </c>
      <c r="B190" s="11"/>
      <c r="C190" s="1">
        <v>13306748</v>
      </c>
      <c r="D190" s="1">
        <v>30</v>
      </c>
      <c r="E190" s="1">
        <v>60</v>
      </c>
      <c r="F190" s="11" t="s">
        <v>1134</v>
      </c>
      <c r="G190" s="11" t="s">
        <v>634</v>
      </c>
      <c r="H190" s="1">
        <v>661360000</v>
      </c>
      <c r="I190" s="1" t="s">
        <v>16</v>
      </c>
      <c r="J190" s="1">
        <v>100</v>
      </c>
      <c r="K190" s="11" t="s">
        <v>17</v>
      </c>
      <c r="L190" s="26">
        <v>120070450</v>
      </c>
      <c r="M190" s="1" t="s">
        <v>1638</v>
      </c>
      <c r="N190" s="1" t="s">
        <v>2221</v>
      </c>
      <c r="O190" s="1" t="s">
        <v>2237</v>
      </c>
      <c r="P190" s="1" t="s">
        <v>2238</v>
      </c>
      <c r="Q190" s="1" t="s">
        <v>2181</v>
      </c>
      <c r="R190" s="1">
        <v>100</v>
      </c>
      <c r="S190" s="1" t="s">
        <v>17</v>
      </c>
      <c r="T190" s="1">
        <v>245.17</v>
      </c>
      <c r="X19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245.17</v>
      </c>
      <c r="Y190" s="2">
        <v>944.09</v>
      </c>
      <c r="Z190" s="1" t="str">
        <f>IF(OR(SKF_Div_Material[[#This Row],[Netto]]&lt;&gt;"",SKF_Div_Material[[#This Row],[Faktor]]&lt;&gt;""),"",IF(SKF_Div_Material[[#This Row],[Rabatt]]&lt;&gt;"",SKF_Div_Material[[#This Row],[Brutto]],""))</f>
        <v/>
      </c>
      <c r="AC190" s="1">
        <v>85</v>
      </c>
      <c r="AD19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288.44</v>
      </c>
      <c r="AE190" s="17">
        <f>IFERROR(1-SKF_Div_Material[[#This Row],[Netto
End EK]]/SKF_Div_Material[[#This Row],[VK Preis]],"")</f>
        <v>0.15001386770212177</v>
      </c>
      <c r="AH190" s="1">
        <v>0</v>
      </c>
    </row>
    <row r="191" spans="1:34" x14ac:dyDescent="0.25">
      <c r="A191" s="11" t="s">
        <v>1135</v>
      </c>
      <c r="B191" s="11"/>
      <c r="C191" s="1">
        <v>13306750</v>
      </c>
      <c r="D191" s="1">
        <v>20</v>
      </c>
      <c r="E191" s="1">
        <v>30</v>
      </c>
      <c r="F191" s="11" t="s">
        <v>1136</v>
      </c>
      <c r="G191" s="11" t="s">
        <v>634</v>
      </c>
      <c r="H191" s="1">
        <v>190160000</v>
      </c>
      <c r="I191" s="1" t="s">
        <v>16</v>
      </c>
      <c r="J191" s="1">
        <v>100</v>
      </c>
      <c r="K191" s="11" t="s">
        <v>17</v>
      </c>
      <c r="L191" s="26">
        <v>120011665</v>
      </c>
      <c r="M191" s="1" t="s">
        <v>1638</v>
      </c>
      <c r="N191" s="1" t="s">
        <v>2221</v>
      </c>
      <c r="O191" s="1" t="s">
        <v>2239</v>
      </c>
      <c r="P191" s="1" t="s">
        <v>2240</v>
      </c>
      <c r="Q191" s="1" t="s">
        <v>2181</v>
      </c>
      <c r="R191" s="1">
        <v>100</v>
      </c>
      <c r="S191" s="1" t="s">
        <v>17</v>
      </c>
      <c r="T191" s="1">
        <v>316.52999999999997</v>
      </c>
      <c r="X19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316.52999999999997</v>
      </c>
      <c r="Y191" s="2">
        <v>1220.9100000000001</v>
      </c>
      <c r="Z191" s="1" t="str">
        <f>IF(OR(SKF_Div_Material[[#This Row],[Netto]]&lt;&gt;"",SKF_Div_Material[[#This Row],[Faktor]]&lt;&gt;""),"",IF(SKF_Div_Material[[#This Row],[Rabatt]]&lt;&gt;"",SKF_Div_Material[[#This Row],[Brutto]],""))</f>
        <v/>
      </c>
      <c r="AC191" s="1">
        <v>85</v>
      </c>
      <c r="AD19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372.39</v>
      </c>
      <c r="AE191" s="17">
        <f>IFERROR(1-SKF_Div_Material[[#This Row],[Netto
End EK]]/SKF_Div_Material[[#This Row],[VK Preis]],"")</f>
        <v>0.15000402803512447</v>
      </c>
      <c r="AH191" s="1">
        <v>0</v>
      </c>
    </row>
    <row r="192" spans="1:34" x14ac:dyDescent="0.25">
      <c r="A192" s="11" t="s">
        <v>1137</v>
      </c>
      <c r="B192" s="11"/>
      <c r="C192" s="1">
        <v>13306751</v>
      </c>
      <c r="D192" s="1">
        <v>110</v>
      </c>
      <c r="E192" s="1">
        <v>20</v>
      </c>
      <c r="F192" s="11" t="s">
        <v>1138</v>
      </c>
      <c r="G192" s="11" t="s">
        <v>634</v>
      </c>
      <c r="H192" s="1">
        <v>661060000</v>
      </c>
      <c r="I192" s="1" t="s">
        <v>16</v>
      </c>
      <c r="J192" s="1">
        <v>100</v>
      </c>
      <c r="K192" s="11" t="s">
        <v>17</v>
      </c>
      <c r="L192" s="26">
        <v>120070447</v>
      </c>
      <c r="M192" s="1" t="s">
        <v>1638</v>
      </c>
      <c r="N192" s="1" t="s">
        <v>2221</v>
      </c>
      <c r="O192" s="1" t="s">
        <v>2241</v>
      </c>
      <c r="P192" s="1" t="s">
        <v>2242</v>
      </c>
      <c r="Q192" s="1" t="s">
        <v>2181</v>
      </c>
      <c r="R192" s="1">
        <v>100</v>
      </c>
      <c r="S192" s="1" t="s">
        <v>17</v>
      </c>
      <c r="T192" s="1">
        <v>193.94</v>
      </c>
      <c r="X19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193.94</v>
      </c>
      <c r="Y192" s="2">
        <v>747.53</v>
      </c>
      <c r="Z192" s="1" t="str">
        <f>IF(OR(SKF_Div_Material[[#This Row],[Netto]]&lt;&gt;"",SKF_Div_Material[[#This Row],[Faktor]]&lt;&gt;""),"",IF(SKF_Div_Material[[#This Row],[Rabatt]]&lt;&gt;"",SKF_Div_Material[[#This Row],[Brutto]],""))</f>
        <v/>
      </c>
      <c r="AC192" s="1">
        <v>85</v>
      </c>
      <c r="AD19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228.16</v>
      </c>
      <c r="AE192" s="17">
        <f>IFERROR(1-SKF_Div_Material[[#This Row],[Netto
End EK]]/SKF_Div_Material[[#This Row],[VK Preis]],"")</f>
        <v>0.14998246844319774</v>
      </c>
      <c r="AH192" s="1">
        <v>0</v>
      </c>
    </row>
    <row r="193" spans="1:34" x14ac:dyDescent="0.25">
      <c r="A193" s="11" t="s">
        <v>1131</v>
      </c>
      <c r="B193" s="11"/>
      <c r="C193" s="1">
        <v>13306746</v>
      </c>
      <c r="F193" s="11" t="s">
        <v>1132</v>
      </c>
      <c r="G193" s="11" t="s">
        <v>634</v>
      </c>
      <c r="H193" s="1">
        <v>474360000</v>
      </c>
      <c r="I193" s="1" t="s">
        <v>289</v>
      </c>
      <c r="J193" s="1">
        <v>100</v>
      </c>
      <c r="K193" s="11" t="s">
        <v>17</v>
      </c>
      <c r="L193" s="26">
        <v>120072077</v>
      </c>
      <c r="M193" s="1" t="s">
        <v>1638</v>
      </c>
      <c r="N193" s="1" t="s">
        <v>2221</v>
      </c>
      <c r="O193" s="1" t="s">
        <v>2235</v>
      </c>
      <c r="P193" s="1" t="s">
        <v>2236</v>
      </c>
      <c r="Q193" s="1" t="s">
        <v>2181</v>
      </c>
      <c r="R193" s="1">
        <v>100</v>
      </c>
      <c r="S193" s="1" t="s">
        <v>17</v>
      </c>
      <c r="T193" s="1">
        <v>272.77999999999997</v>
      </c>
      <c r="X19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272.77999999999997</v>
      </c>
      <c r="Y193" s="2">
        <v>737.23</v>
      </c>
      <c r="Z193" s="1" t="str">
        <f>IF(OR(SKF_Div_Material[[#This Row],[Netto]]&lt;&gt;"",SKF_Div_Material[[#This Row],[Faktor]]&lt;&gt;""),"",IF(SKF_Div_Material[[#This Row],[Rabatt]]&lt;&gt;"",SKF_Div_Material[[#This Row],[Brutto]],""))</f>
        <v/>
      </c>
      <c r="AC193" s="1">
        <v>85</v>
      </c>
      <c r="AD19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320.92</v>
      </c>
      <c r="AE193" s="17">
        <f>IFERROR(1-SKF_Div_Material[[#This Row],[Netto
End EK]]/SKF_Div_Material[[#This Row],[VK Preis]],"")</f>
        <v>0.1500062320827622</v>
      </c>
      <c r="AH193" s="1">
        <v>0</v>
      </c>
    </row>
    <row r="194" spans="1:34" x14ac:dyDescent="0.25">
      <c r="A194" s="11" t="s">
        <v>1139</v>
      </c>
      <c r="B194" s="11"/>
      <c r="C194" s="1">
        <v>13306752</v>
      </c>
      <c r="E194" s="1">
        <v>5</v>
      </c>
      <c r="F194" s="11" t="s">
        <v>1140</v>
      </c>
      <c r="G194" s="11" t="s">
        <v>634</v>
      </c>
      <c r="H194" s="1">
        <v>661460000</v>
      </c>
      <c r="I194" s="1" t="s">
        <v>16</v>
      </c>
      <c r="J194" s="1">
        <v>100</v>
      </c>
      <c r="K194" s="11" t="s">
        <v>17</v>
      </c>
      <c r="L194" s="26">
        <v>120070451</v>
      </c>
      <c r="M194" s="1" t="s">
        <v>1638</v>
      </c>
      <c r="N194" s="1" t="s">
        <v>2221</v>
      </c>
      <c r="O194" s="1" t="s">
        <v>2243</v>
      </c>
      <c r="P194" s="1" t="s">
        <v>2244</v>
      </c>
      <c r="Q194" s="1" t="s">
        <v>2181</v>
      </c>
      <c r="R194" s="1">
        <v>100</v>
      </c>
      <c r="S194" s="1" t="s">
        <v>17</v>
      </c>
      <c r="T194" s="1">
        <v>598.98</v>
      </c>
      <c r="X19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598.98</v>
      </c>
      <c r="Y194" s="2">
        <v>1618.86</v>
      </c>
      <c r="Z194" s="1" t="str">
        <f>IF(OR(SKF_Div_Material[[#This Row],[Netto]]&lt;&gt;"",SKF_Div_Material[[#This Row],[Faktor]]&lt;&gt;""),"",IF(SKF_Div_Material[[#This Row],[Rabatt]]&lt;&gt;"",SKF_Div_Material[[#This Row],[Brutto]],""))</f>
        <v/>
      </c>
      <c r="AC194" s="1">
        <v>85</v>
      </c>
      <c r="AD19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704.68</v>
      </c>
      <c r="AE194" s="17">
        <f>IFERROR(1-SKF_Div_Material[[#This Row],[Netto
End EK]]/SKF_Div_Material[[#This Row],[VK Preis]],"")</f>
        <v>0.14999716183232092</v>
      </c>
      <c r="AH194" s="1">
        <v>0</v>
      </c>
    </row>
    <row r="195" spans="1:34" x14ac:dyDescent="0.25">
      <c r="A195" s="11" t="s">
        <v>1141</v>
      </c>
      <c r="B195" s="11"/>
      <c r="C195" s="1">
        <v>13306753</v>
      </c>
      <c r="D195" s="1">
        <v>50</v>
      </c>
      <c r="E195" s="1">
        <v>150</v>
      </c>
      <c r="F195" s="11" t="s">
        <v>1142</v>
      </c>
      <c r="G195" s="11" t="s">
        <v>634</v>
      </c>
      <c r="H195" s="1">
        <v>661160000</v>
      </c>
      <c r="I195" s="1" t="s">
        <v>16</v>
      </c>
      <c r="J195" s="1">
        <v>100</v>
      </c>
      <c r="K195" s="11" t="s">
        <v>17</v>
      </c>
      <c r="L195" s="26">
        <v>120070448</v>
      </c>
      <c r="M195" s="1" t="s">
        <v>1638</v>
      </c>
      <c r="N195" s="1" t="s">
        <v>2221</v>
      </c>
      <c r="O195" s="1" t="s">
        <v>2245</v>
      </c>
      <c r="P195" s="1" t="s">
        <v>2246</v>
      </c>
      <c r="Q195" s="1" t="s">
        <v>2181</v>
      </c>
      <c r="R195" s="1">
        <v>100</v>
      </c>
      <c r="S195" s="1" t="s">
        <v>17</v>
      </c>
      <c r="T195" s="1">
        <v>282.24</v>
      </c>
      <c r="X19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282.24</v>
      </c>
      <c r="Y195" s="2">
        <v>762.82</v>
      </c>
      <c r="Z195" s="1" t="str">
        <f>IF(OR(SKF_Div_Material[[#This Row],[Netto]]&lt;&gt;"",SKF_Div_Material[[#This Row],[Faktor]]&lt;&gt;""),"",IF(SKF_Div_Material[[#This Row],[Rabatt]]&lt;&gt;"",SKF_Div_Material[[#This Row],[Brutto]],""))</f>
        <v/>
      </c>
      <c r="AC195" s="1">
        <v>85</v>
      </c>
      <c r="AD19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332.05</v>
      </c>
      <c r="AE195" s="17">
        <f>IFERROR(1-SKF_Div_Material[[#This Row],[Netto
End EK]]/SKF_Div_Material[[#This Row],[VK Preis]],"")</f>
        <v>0.15000752898659842</v>
      </c>
      <c r="AH195" s="1">
        <v>0</v>
      </c>
    </row>
    <row r="196" spans="1:34" x14ac:dyDescent="0.25">
      <c r="A196" s="11" t="s">
        <v>1143</v>
      </c>
      <c r="B196" s="11"/>
      <c r="C196" s="1">
        <v>13306754</v>
      </c>
      <c r="D196" s="1">
        <v>80</v>
      </c>
      <c r="E196" s="1">
        <v>40</v>
      </c>
      <c r="F196" s="11" t="s">
        <v>1144</v>
      </c>
      <c r="G196" s="11" t="s">
        <v>634</v>
      </c>
      <c r="H196" s="1">
        <v>661260000</v>
      </c>
      <c r="I196" s="1" t="s">
        <v>16</v>
      </c>
      <c r="J196" s="1">
        <v>100</v>
      </c>
      <c r="K196" s="11" t="s">
        <v>17</v>
      </c>
      <c r="L196" s="26">
        <v>120070449</v>
      </c>
      <c r="M196" s="1" t="s">
        <v>1638</v>
      </c>
      <c r="N196" s="1" t="s">
        <v>2221</v>
      </c>
      <c r="O196" s="1" t="s">
        <v>2247</v>
      </c>
      <c r="P196" s="1" t="s">
        <v>2248</v>
      </c>
      <c r="Q196" s="1" t="s">
        <v>2181</v>
      </c>
      <c r="R196" s="1">
        <v>100</v>
      </c>
      <c r="S196" s="1" t="s">
        <v>17</v>
      </c>
      <c r="T196" s="1">
        <v>323.8</v>
      </c>
      <c r="X19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323.8</v>
      </c>
      <c r="Y196" s="2">
        <v>875.14</v>
      </c>
      <c r="Z196" s="1" t="str">
        <f>IF(OR(SKF_Div_Material[[#This Row],[Netto]]&lt;&gt;"",SKF_Div_Material[[#This Row],[Faktor]]&lt;&gt;""),"",IF(SKF_Div_Material[[#This Row],[Rabatt]]&lt;&gt;"",SKF_Div_Material[[#This Row],[Brutto]],""))</f>
        <v/>
      </c>
      <c r="AC196" s="1">
        <v>85</v>
      </c>
      <c r="AD19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380.94</v>
      </c>
      <c r="AE196" s="17">
        <f>IFERROR(1-SKF_Div_Material[[#This Row],[Netto
End EK]]/SKF_Div_Material[[#This Row],[VK Preis]],"")</f>
        <v>0.14999737491468468</v>
      </c>
      <c r="AH196" s="1">
        <v>0</v>
      </c>
    </row>
    <row r="197" spans="1:34" x14ac:dyDescent="0.25">
      <c r="A197" s="11" t="s">
        <v>1151</v>
      </c>
      <c r="B197" s="11"/>
      <c r="C197" s="1">
        <v>13306757</v>
      </c>
      <c r="F197" s="11" t="s">
        <v>1152</v>
      </c>
      <c r="G197" s="11" t="s">
        <v>634</v>
      </c>
      <c r="H197" s="1">
        <v>443760000</v>
      </c>
      <c r="I197" s="1" t="s">
        <v>16</v>
      </c>
      <c r="J197" s="1">
        <v>100</v>
      </c>
      <c r="K197" s="11" t="s">
        <v>17</v>
      </c>
      <c r="L197" s="26">
        <v>120072069</v>
      </c>
      <c r="M197" s="1" t="s">
        <v>1638</v>
      </c>
      <c r="N197" s="1" t="s">
        <v>2178</v>
      </c>
      <c r="O197" s="1" t="s">
        <v>2255</v>
      </c>
      <c r="P197" s="1" t="s">
        <v>2256</v>
      </c>
      <c r="Q197" s="1" t="s">
        <v>2181</v>
      </c>
      <c r="R197" s="1">
        <v>100</v>
      </c>
      <c r="S197" s="1" t="s">
        <v>17</v>
      </c>
      <c r="T197" s="1">
        <v>152.96</v>
      </c>
      <c r="X19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152.96</v>
      </c>
      <c r="Y197" s="2">
        <v>413.4</v>
      </c>
      <c r="Z197" s="1" t="str">
        <f>IF(OR(SKF_Div_Material[[#This Row],[Netto]]&lt;&gt;"",SKF_Div_Material[[#This Row],[Faktor]]&lt;&gt;""),"",IF(SKF_Div_Material[[#This Row],[Rabatt]]&lt;&gt;"",SKF_Div_Material[[#This Row],[Brutto]],""))</f>
        <v/>
      </c>
      <c r="AC197" s="1">
        <v>85</v>
      </c>
      <c r="AD19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179.95</v>
      </c>
      <c r="AE197" s="17">
        <f>IFERROR(1-SKF_Div_Material[[#This Row],[Netto
End EK]]/SKF_Div_Material[[#This Row],[VK Preis]],"")</f>
        <v>0.14998610725201433</v>
      </c>
      <c r="AH197" s="1">
        <v>0</v>
      </c>
    </row>
    <row r="198" spans="1:34" x14ac:dyDescent="0.25">
      <c r="A198" s="11" t="s">
        <v>1147</v>
      </c>
      <c r="B198" s="11"/>
      <c r="C198" s="1">
        <v>13306759</v>
      </c>
      <c r="D198" s="1">
        <v>10</v>
      </c>
      <c r="E198" s="1">
        <v>6</v>
      </c>
      <c r="F198" s="11" t="s">
        <v>1148</v>
      </c>
      <c r="G198" s="11" t="s">
        <v>634</v>
      </c>
      <c r="H198" s="1">
        <v>380660000</v>
      </c>
      <c r="I198" s="1" t="s">
        <v>16</v>
      </c>
      <c r="J198" s="1">
        <v>100</v>
      </c>
      <c r="K198" s="11" t="s">
        <v>17</v>
      </c>
      <c r="L198" s="26">
        <v>120072055</v>
      </c>
      <c r="M198" s="1" t="s">
        <v>1638</v>
      </c>
      <c r="N198" s="1" t="s">
        <v>2178</v>
      </c>
      <c r="O198" s="1" t="s">
        <v>2251</v>
      </c>
      <c r="P198" s="1" t="s">
        <v>2252</v>
      </c>
      <c r="Q198" s="1" t="s">
        <v>2181</v>
      </c>
      <c r="R198" s="1">
        <v>100</v>
      </c>
      <c r="S198" s="1" t="s">
        <v>17</v>
      </c>
      <c r="T198" s="1">
        <v>191.81</v>
      </c>
      <c r="X19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191.81</v>
      </c>
      <c r="Y198" s="2">
        <v>518.41</v>
      </c>
      <c r="Z198" s="1" t="str">
        <f>IF(OR(SKF_Div_Material[[#This Row],[Netto]]&lt;&gt;"",SKF_Div_Material[[#This Row],[Faktor]]&lt;&gt;""),"",IF(SKF_Div_Material[[#This Row],[Rabatt]]&lt;&gt;"",SKF_Div_Material[[#This Row],[Brutto]],""))</f>
        <v/>
      </c>
      <c r="AC198" s="1">
        <v>85</v>
      </c>
      <c r="AD19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225.66</v>
      </c>
      <c r="AE198" s="17">
        <f>IFERROR(1-SKF_Div_Material[[#This Row],[Netto
End EK]]/SKF_Div_Material[[#This Row],[VK Preis]],"")</f>
        <v>0.15000443144553754</v>
      </c>
      <c r="AH198" s="1">
        <v>0</v>
      </c>
    </row>
    <row r="199" spans="1:34" x14ac:dyDescent="0.25">
      <c r="A199" s="11" t="s">
        <v>1164</v>
      </c>
      <c r="B199" s="11"/>
      <c r="C199" s="1">
        <v>10012008</v>
      </c>
      <c r="D199" s="1">
        <v>100</v>
      </c>
      <c r="E199" s="1">
        <v>50</v>
      </c>
      <c r="F199" s="11" t="s">
        <v>1165</v>
      </c>
      <c r="G199" s="11" t="s">
        <v>634</v>
      </c>
      <c r="H199" s="1">
        <v>380460000</v>
      </c>
      <c r="I199" s="1" t="s">
        <v>16</v>
      </c>
      <c r="J199" s="1">
        <v>100</v>
      </c>
      <c r="K199" s="11" t="s">
        <v>17</v>
      </c>
      <c r="L199" s="26">
        <v>120011653</v>
      </c>
      <c r="M199" s="1" t="s">
        <v>1638</v>
      </c>
      <c r="N199" s="1" t="s">
        <v>2178</v>
      </c>
      <c r="O199" s="1" t="s">
        <v>2268</v>
      </c>
      <c r="P199" s="1" t="s">
        <v>2269</v>
      </c>
      <c r="Q199" s="1" t="s">
        <v>2181</v>
      </c>
      <c r="R199" s="1">
        <v>100</v>
      </c>
      <c r="S199" s="1" t="s">
        <v>17</v>
      </c>
      <c r="T199" s="1">
        <v>59.29</v>
      </c>
      <c r="X19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59.29</v>
      </c>
      <c r="Y199" s="2">
        <v>226.51</v>
      </c>
      <c r="Z199" s="1" t="str">
        <f>IF(OR(SKF_Div_Material[[#This Row],[Netto]]&lt;&gt;"",SKF_Div_Material[[#This Row],[Faktor]]&lt;&gt;""),"",IF(SKF_Div_Material[[#This Row],[Rabatt]]&lt;&gt;"",SKF_Div_Material[[#This Row],[Brutto]],""))</f>
        <v/>
      </c>
      <c r="AC199" s="1">
        <v>85</v>
      </c>
      <c r="AD19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69.75</v>
      </c>
      <c r="AE199" s="17">
        <f>IFERROR(1-SKF_Div_Material[[#This Row],[Netto
End EK]]/SKF_Div_Material[[#This Row],[VK Preis]],"")</f>
        <v>0.14996415770609317</v>
      </c>
      <c r="AH199" s="1">
        <v>0</v>
      </c>
    </row>
    <row r="200" spans="1:34" x14ac:dyDescent="0.25">
      <c r="A200" s="11" t="s">
        <v>1075</v>
      </c>
      <c r="B200" s="11"/>
      <c r="C200" s="1">
        <v>13306760</v>
      </c>
      <c r="F200" s="11" t="s">
        <v>1076</v>
      </c>
      <c r="G200" s="11" t="s">
        <v>634</v>
      </c>
      <c r="H200" s="1">
        <v>380470000</v>
      </c>
      <c r="I200" s="1" t="s">
        <v>289</v>
      </c>
      <c r="J200" s="1">
        <v>100</v>
      </c>
      <c r="K200" s="11" t="s">
        <v>17</v>
      </c>
      <c r="L200" s="26">
        <v>120072048</v>
      </c>
      <c r="M200" s="1" t="s">
        <v>1638</v>
      </c>
      <c r="N200" s="1" t="s">
        <v>2178</v>
      </c>
      <c r="O200" s="1" t="s">
        <v>2179</v>
      </c>
      <c r="P200" s="1" t="s">
        <v>2180</v>
      </c>
      <c r="Q200" s="1" t="s">
        <v>2181</v>
      </c>
      <c r="R200" s="1">
        <v>100</v>
      </c>
      <c r="S200" s="1" t="s">
        <v>17</v>
      </c>
      <c r="T200" s="1">
        <v>97.08</v>
      </c>
      <c r="X20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97.08</v>
      </c>
      <c r="Y200" s="2">
        <v>262.39</v>
      </c>
      <c r="Z200" s="1" t="str">
        <f>IF(OR(SKF_Div_Material[[#This Row],[Netto]]&lt;&gt;"",SKF_Div_Material[[#This Row],[Faktor]]&lt;&gt;""),"",IF(SKF_Div_Material[[#This Row],[Rabatt]]&lt;&gt;"",SKF_Div_Material[[#This Row],[Brutto]],""))</f>
        <v/>
      </c>
      <c r="AC200" s="1">
        <v>85</v>
      </c>
      <c r="AD20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114.21</v>
      </c>
      <c r="AE200" s="17">
        <f>IFERROR(1-SKF_Div_Material[[#This Row],[Netto
End EK]]/SKF_Div_Material[[#This Row],[VK Preis]],"")</f>
        <v>0.14998686629892299</v>
      </c>
      <c r="AH200" s="1">
        <v>0</v>
      </c>
    </row>
    <row r="201" spans="1:34" x14ac:dyDescent="0.25">
      <c r="A201" s="11" t="s">
        <v>1149</v>
      </c>
      <c r="B201" s="11"/>
      <c r="C201" s="1">
        <v>13306761</v>
      </c>
      <c r="E201" s="1">
        <v>10</v>
      </c>
      <c r="F201" s="11" t="s">
        <v>1150</v>
      </c>
      <c r="G201" s="11" t="s">
        <v>634</v>
      </c>
      <c r="H201" s="1">
        <v>380760000</v>
      </c>
      <c r="I201" s="1" t="s">
        <v>16</v>
      </c>
      <c r="J201" s="1">
        <v>100</v>
      </c>
      <c r="K201" s="11" t="s">
        <v>17</v>
      </c>
      <c r="L201" s="26">
        <v>120011664</v>
      </c>
      <c r="M201" s="1" t="s">
        <v>1638</v>
      </c>
      <c r="N201" s="1" t="s">
        <v>2178</v>
      </c>
      <c r="O201" s="1" t="s">
        <v>2253</v>
      </c>
      <c r="P201" s="1" t="s">
        <v>2254</v>
      </c>
      <c r="Q201" s="1" t="s">
        <v>2181</v>
      </c>
      <c r="R201" s="1">
        <v>100</v>
      </c>
      <c r="S201" s="1" t="s">
        <v>17</v>
      </c>
      <c r="T201" s="1">
        <v>412.82</v>
      </c>
      <c r="X20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412.82</v>
      </c>
      <c r="Y201" s="2">
        <v>1115.73</v>
      </c>
      <c r="Z201" s="1" t="str">
        <f>IF(OR(SKF_Div_Material[[#This Row],[Netto]]&lt;&gt;"",SKF_Div_Material[[#This Row],[Faktor]]&lt;&gt;""),"",IF(SKF_Div_Material[[#This Row],[Rabatt]]&lt;&gt;"",SKF_Div_Material[[#This Row],[Brutto]],""))</f>
        <v/>
      </c>
      <c r="AC201" s="1">
        <v>85</v>
      </c>
      <c r="AD20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485.67</v>
      </c>
      <c r="AE201" s="17">
        <f>IFERROR(1-SKF_Div_Material[[#This Row],[Netto
End EK]]/SKF_Div_Material[[#This Row],[VK Preis]],"")</f>
        <v>0.14999897049436861</v>
      </c>
      <c r="AH201" s="1">
        <v>0</v>
      </c>
    </row>
    <row r="202" spans="1:34" x14ac:dyDescent="0.25">
      <c r="A202" s="11" t="s">
        <v>1162</v>
      </c>
      <c r="B202" s="11"/>
      <c r="C202" s="1">
        <v>13306764</v>
      </c>
      <c r="D202" s="1">
        <v>160</v>
      </c>
      <c r="E202" s="1">
        <v>100</v>
      </c>
      <c r="F202" s="11" t="s">
        <v>1163</v>
      </c>
      <c r="G202" s="11" t="s">
        <v>634</v>
      </c>
      <c r="H202" s="1">
        <v>443660000</v>
      </c>
      <c r="I202" s="1" t="s">
        <v>16</v>
      </c>
      <c r="J202" s="1">
        <v>100</v>
      </c>
      <c r="K202" s="11" t="s">
        <v>17</v>
      </c>
      <c r="L202" s="26">
        <v>120011654</v>
      </c>
      <c r="M202" s="1" t="s">
        <v>1638</v>
      </c>
      <c r="N202" s="1" t="s">
        <v>2178</v>
      </c>
      <c r="O202" s="1" t="s">
        <v>2266</v>
      </c>
      <c r="P202" s="1" t="s">
        <v>2267</v>
      </c>
      <c r="Q202" s="1" t="s">
        <v>2181</v>
      </c>
      <c r="R202" s="1">
        <v>100</v>
      </c>
      <c r="S202" s="1" t="s">
        <v>17</v>
      </c>
      <c r="T202" s="1">
        <v>99.05</v>
      </c>
      <c r="X20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99.05</v>
      </c>
      <c r="Y202" s="2">
        <v>267.70999999999998</v>
      </c>
      <c r="Z202" s="1" t="str">
        <f>IF(OR(SKF_Div_Material[[#This Row],[Netto]]&lt;&gt;"",SKF_Div_Material[[#This Row],[Faktor]]&lt;&gt;""),"",IF(SKF_Div_Material[[#This Row],[Rabatt]]&lt;&gt;"",SKF_Div_Material[[#This Row],[Brutto]],""))</f>
        <v/>
      </c>
      <c r="AC202" s="1">
        <v>85</v>
      </c>
      <c r="AD20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116.53</v>
      </c>
      <c r="AE202" s="17">
        <f>IFERROR(1-SKF_Div_Material[[#This Row],[Netto
End EK]]/SKF_Div_Material[[#This Row],[VK Preis]],"")</f>
        <v>0.15000429074058186</v>
      </c>
      <c r="AH202" s="1">
        <v>0</v>
      </c>
    </row>
    <row r="203" spans="1:34" x14ac:dyDescent="0.25">
      <c r="A203" s="11" t="s">
        <v>1153</v>
      </c>
      <c r="B203" s="11"/>
      <c r="C203" s="1">
        <v>13306766</v>
      </c>
      <c r="F203" s="11" t="s">
        <v>1154</v>
      </c>
      <c r="G203" s="11" t="s">
        <v>634</v>
      </c>
      <c r="H203" s="1">
        <v>380560000</v>
      </c>
      <c r="I203" s="1" t="s">
        <v>16</v>
      </c>
      <c r="J203" s="1">
        <v>100</v>
      </c>
      <c r="K203" s="11" t="s">
        <v>17</v>
      </c>
      <c r="L203" s="26">
        <v>120072051</v>
      </c>
      <c r="M203" s="1" t="s">
        <v>1638</v>
      </c>
      <c r="N203" s="1" t="s">
        <v>2178</v>
      </c>
      <c r="O203" s="1" t="s">
        <v>2257</v>
      </c>
      <c r="P203" s="1" t="s">
        <v>2258</v>
      </c>
      <c r="Q203" s="1" t="s">
        <v>2181</v>
      </c>
      <c r="R203" s="1">
        <v>100</v>
      </c>
      <c r="S203" s="1" t="s">
        <v>17</v>
      </c>
      <c r="T203" s="1">
        <v>133.27000000000001</v>
      </c>
      <c r="X20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133.27000000000001</v>
      </c>
      <c r="Y203" s="2">
        <v>360.19</v>
      </c>
      <c r="Z203" s="1" t="str">
        <f>IF(OR(SKF_Div_Material[[#This Row],[Netto]]&lt;&gt;"",SKF_Div_Material[[#This Row],[Faktor]]&lt;&gt;""),"",IF(SKF_Div_Material[[#This Row],[Rabatt]]&lt;&gt;"",SKF_Div_Material[[#This Row],[Brutto]],""))</f>
        <v/>
      </c>
      <c r="AC203" s="1">
        <v>85</v>
      </c>
      <c r="AD20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156.79</v>
      </c>
      <c r="AE203" s="17">
        <f>IFERROR(1-SKF_Div_Material[[#This Row],[Netto
End EK]]/SKF_Div_Material[[#This Row],[VK Preis]],"")</f>
        <v>0.15000956693666678</v>
      </c>
      <c r="AH203" s="1">
        <v>0</v>
      </c>
    </row>
    <row r="204" spans="1:34" x14ac:dyDescent="0.25">
      <c r="A204" s="11" t="s">
        <v>1155</v>
      </c>
      <c r="B204" s="11"/>
      <c r="C204" s="1">
        <v>13306767</v>
      </c>
      <c r="D204" s="1">
        <v>500</v>
      </c>
      <c r="E204" s="1">
        <v>500</v>
      </c>
      <c r="F204" s="11" t="s">
        <v>1156</v>
      </c>
      <c r="G204" s="11" t="s">
        <v>634</v>
      </c>
      <c r="H204" s="1">
        <v>268860000</v>
      </c>
      <c r="I204" s="1" t="s">
        <v>16</v>
      </c>
      <c r="J204" s="1">
        <v>100</v>
      </c>
      <c r="K204" s="11" t="s">
        <v>17</v>
      </c>
      <c r="L204" s="26">
        <v>120072011</v>
      </c>
      <c r="M204" s="1" t="s">
        <v>1638</v>
      </c>
      <c r="N204" s="1" t="s">
        <v>2178</v>
      </c>
      <c r="O204" s="1" t="s">
        <v>2259</v>
      </c>
      <c r="P204" s="1" t="s">
        <v>2260</v>
      </c>
      <c r="Q204" s="1" t="s">
        <v>2181</v>
      </c>
      <c r="R204" s="1">
        <v>100</v>
      </c>
      <c r="S204" s="1" t="s">
        <v>17</v>
      </c>
      <c r="T204" s="1">
        <v>90.16</v>
      </c>
      <c r="X20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90.16</v>
      </c>
      <c r="Y204" s="2">
        <v>243.67</v>
      </c>
      <c r="Z204" s="1" t="str">
        <f>IF(OR(SKF_Div_Material[[#This Row],[Netto]]&lt;&gt;"",SKF_Div_Material[[#This Row],[Faktor]]&lt;&gt;""),"",IF(SKF_Div_Material[[#This Row],[Rabatt]]&lt;&gt;"",SKF_Div_Material[[#This Row],[Brutto]],""))</f>
        <v/>
      </c>
      <c r="AC204" s="1">
        <v>85</v>
      </c>
      <c r="AD20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106.07</v>
      </c>
      <c r="AE204" s="17">
        <f>IFERROR(1-SKF_Div_Material[[#This Row],[Netto
End EK]]/SKF_Div_Material[[#This Row],[VK Preis]],"")</f>
        <v>0.14999528613179969</v>
      </c>
      <c r="AH204" s="1">
        <v>0</v>
      </c>
    </row>
    <row r="205" spans="1:34" x14ac:dyDescent="0.25">
      <c r="A205" s="11" t="s">
        <v>1157</v>
      </c>
      <c r="B205" s="11"/>
      <c r="C205" s="1">
        <v>13306768</v>
      </c>
      <c r="D205" s="1">
        <v>20</v>
      </c>
      <c r="F205" s="11" t="s">
        <v>1158</v>
      </c>
      <c r="G205" s="11" t="s">
        <v>634</v>
      </c>
      <c r="H205" s="1">
        <v>501620000</v>
      </c>
      <c r="I205" s="1" t="s">
        <v>16</v>
      </c>
      <c r="J205" s="1">
        <v>100</v>
      </c>
      <c r="K205" s="11" t="s">
        <v>17</v>
      </c>
      <c r="L205" s="26">
        <v>120072148</v>
      </c>
      <c r="M205" s="1" t="s">
        <v>1638</v>
      </c>
      <c r="N205" s="1" t="s">
        <v>2261</v>
      </c>
      <c r="O205" s="1" t="s">
        <v>2262</v>
      </c>
      <c r="P205" s="1" t="s">
        <v>2263</v>
      </c>
      <c r="Q205" s="1" t="s">
        <v>2181</v>
      </c>
      <c r="R205" s="1">
        <v>100</v>
      </c>
      <c r="S205" s="1" t="s">
        <v>17</v>
      </c>
      <c r="T205" s="1">
        <v>413.85</v>
      </c>
      <c r="X20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413.85</v>
      </c>
      <c r="Y205" s="2">
        <v>1118.51</v>
      </c>
      <c r="Z205" s="1" t="str">
        <f>IF(OR(SKF_Div_Material[[#This Row],[Netto]]&lt;&gt;"",SKF_Div_Material[[#This Row],[Faktor]]&lt;&gt;""),"",IF(SKF_Div_Material[[#This Row],[Rabatt]]&lt;&gt;"",SKF_Div_Material[[#This Row],[Brutto]],""))</f>
        <v/>
      </c>
      <c r="AC205" s="1">
        <v>85</v>
      </c>
      <c r="AD20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486.88</v>
      </c>
      <c r="AE205" s="17">
        <f>IFERROR(1-SKF_Div_Material[[#This Row],[Netto
End EK]]/SKF_Div_Material[[#This Row],[VK Preis]],"")</f>
        <v>0.14999589221163323</v>
      </c>
      <c r="AH205" s="1">
        <v>0</v>
      </c>
    </row>
    <row r="206" spans="1:34" x14ac:dyDescent="0.25">
      <c r="A206" s="11" t="s">
        <v>1159</v>
      </c>
      <c r="B206" s="11"/>
      <c r="C206" s="1">
        <v>13306771</v>
      </c>
      <c r="F206" s="11" t="s">
        <v>1160</v>
      </c>
      <c r="G206" s="11" t="s">
        <v>634</v>
      </c>
      <c r="H206" s="1">
        <v>501520000</v>
      </c>
      <c r="I206" s="1" t="s">
        <v>1161</v>
      </c>
      <c r="J206" s="1">
        <v>100</v>
      </c>
      <c r="K206" s="11" t="s">
        <v>17</v>
      </c>
      <c r="L206" s="26">
        <v>120195127</v>
      </c>
      <c r="M206" s="1" t="s">
        <v>1638</v>
      </c>
      <c r="N206" s="1" t="s">
        <v>2261</v>
      </c>
      <c r="O206" s="1" t="s">
        <v>2264</v>
      </c>
      <c r="P206" s="1" t="s">
        <v>2265</v>
      </c>
      <c r="Q206" s="1" t="s">
        <v>2181</v>
      </c>
      <c r="R206" s="1">
        <v>100</v>
      </c>
      <c r="S206" s="1" t="s">
        <v>17</v>
      </c>
      <c r="T206" s="1">
        <v>442.65</v>
      </c>
      <c r="X20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442.65</v>
      </c>
      <c r="Y206" s="2">
        <v>1196.3499999999999</v>
      </c>
      <c r="Z206" s="1" t="str">
        <f>IF(OR(SKF_Div_Material[[#This Row],[Netto]]&lt;&gt;"",SKF_Div_Material[[#This Row],[Faktor]]&lt;&gt;""),"",IF(SKF_Div_Material[[#This Row],[Rabatt]]&lt;&gt;"",SKF_Div_Material[[#This Row],[Brutto]],""))</f>
        <v/>
      </c>
      <c r="AC206" s="1">
        <v>85</v>
      </c>
      <c r="AD20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520.76</v>
      </c>
      <c r="AE206" s="17">
        <f>IFERROR(1-SKF_Div_Material[[#This Row],[Netto
End EK]]/SKF_Div_Material[[#This Row],[VK Preis]],"")</f>
        <v>0.14999231891850373</v>
      </c>
      <c r="AH206" s="1">
        <v>0</v>
      </c>
    </row>
    <row r="207" spans="1:34" x14ac:dyDescent="0.25">
      <c r="A207" s="11" t="s">
        <v>1184</v>
      </c>
      <c r="B207" s="11" t="s">
        <v>1185</v>
      </c>
      <c r="C207" s="1">
        <v>13306742</v>
      </c>
      <c r="F207" s="11" t="s">
        <v>1186</v>
      </c>
      <c r="G207" s="11" t="s">
        <v>634</v>
      </c>
      <c r="H207" s="1">
        <v>1784180000</v>
      </c>
      <c r="I207" s="1" t="s">
        <v>16</v>
      </c>
      <c r="J207" s="1">
        <v>100</v>
      </c>
      <c r="K207" s="11" t="s">
        <v>17</v>
      </c>
      <c r="L207" s="26">
        <v>120195133</v>
      </c>
      <c r="M207" s="1" t="s">
        <v>1638</v>
      </c>
      <c r="N207" s="1" t="s">
        <v>2289</v>
      </c>
      <c r="O207" s="1" t="s">
        <v>2290</v>
      </c>
      <c r="P207" s="1" t="s">
        <v>2291</v>
      </c>
      <c r="Q207" s="1" t="s">
        <v>2281</v>
      </c>
      <c r="R207" s="1">
        <v>100</v>
      </c>
      <c r="S207" s="1" t="s">
        <v>17</v>
      </c>
      <c r="T207" s="1">
        <v>176.67</v>
      </c>
      <c r="X20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176.67</v>
      </c>
      <c r="Y207" s="2">
        <v>353.34</v>
      </c>
      <c r="Z207" s="1" t="str">
        <f>IF(OR(SKF_Div_Material[[#This Row],[Netto]]&lt;&gt;"",SKF_Div_Material[[#This Row],[Faktor]]&lt;&gt;""),"",IF(SKF_Div_Material[[#This Row],[Rabatt]]&lt;&gt;"",SKF_Div_Material[[#This Row],[Brutto]],""))</f>
        <v/>
      </c>
      <c r="AC207" s="1">
        <v>85</v>
      </c>
      <c r="AD20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207.85</v>
      </c>
      <c r="AE207" s="17">
        <f>IFERROR(1-SKF_Div_Material[[#This Row],[Netto
End EK]]/SKF_Div_Material[[#This Row],[VK Preis]],"")</f>
        <v>0.150012027904739</v>
      </c>
      <c r="AH207" s="1">
        <v>0</v>
      </c>
    </row>
    <row r="208" spans="1:34" x14ac:dyDescent="0.25">
      <c r="A208" s="11" t="s">
        <v>1196</v>
      </c>
      <c r="B208" s="11"/>
      <c r="C208" s="1">
        <v>13306743</v>
      </c>
      <c r="F208" s="11" t="s">
        <v>1197</v>
      </c>
      <c r="G208" s="11" t="s">
        <v>634</v>
      </c>
      <c r="H208" s="1">
        <v>1783820000</v>
      </c>
      <c r="I208" s="1" t="s">
        <v>16</v>
      </c>
      <c r="J208" s="1">
        <v>100</v>
      </c>
      <c r="K208" s="11" t="s">
        <v>17</v>
      </c>
      <c r="L208" s="26">
        <v>120195847</v>
      </c>
      <c r="M208" s="1" t="s">
        <v>1638</v>
      </c>
      <c r="N208" s="1" t="s">
        <v>2299</v>
      </c>
      <c r="O208" s="1" t="s">
        <v>2300</v>
      </c>
      <c r="P208" s="1" t="s">
        <v>2301</v>
      </c>
      <c r="Q208" s="1" t="s">
        <v>2281</v>
      </c>
      <c r="R208" s="1">
        <v>100</v>
      </c>
      <c r="S208" s="1" t="s">
        <v>17</v>
      </c>
      <c r="T208" s="1">
        <v>183.1</v>
      </c>
      <c r="X20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183.1</v>
      </c>
      <c r="Y208" s="2">
        <v>366.2</v>
      </c>
      <c r="Z208" s="1" t="str">
        <f>IF(OR(SKF_Div_Material[[#This Row],[Netto]]&lt;&gt;"",SKF_Div_Material[[#This Row],[Faktor]]&lt;&gt;""),"",IF(SKF_Div_Material[[#This Row],[Rabatt]]&lt;&gt;"",SKF_Div_Material[[#This Row],[Brutto]],""))</f>
        <v/>
      </c>
      <c r="AC208" s="1">
        <v>85</v>
      </c>
      <c r="AD20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215.41</v>
      </c>
      <c r="AE208" s="17">
        <f>IFERROR(1-SKF_Div_Material[[#This Row],[Netto
End EK]]/SKF_Div_Material[[#This Row],[VK Preis]],"")</f>
        <v>0.14999303653497986</v>
      </c>
      <c r="AH208" s="1">
        <v>0</v>
      </c>
    </row>
    <row r="209" spans="1:34" x14ac:dyDescent="0.25">
      <c r="A209" s="11" t="s">
        <v>1172</v>
      </c>
      <c r="B209" s="11" t="s">
        <v>1173</v>
      </c>
      <c r="C209" s="1">
        <v>13306745</v>
      </c>
      <c r="F209" s="11" t="s">
        <v>1174</v>
      </c>
      <c r="G209" s="11" t="s">
        <v>634</v>
      </c>
      <c r="H209" s="1">
        <v>1783980000</v>
      </c>
      <c r="I209" s="1" t="s">
        <v>289</v>
      </c>
      <c r="J209" s="1">
        <v>100</v>
      </c>
      <c r="K209" s="11" t="s">
        <v>17</v>
      </c>
      <c r="L209" s="26">
        <v>120293228</v>
      </c>
      <c r="M209" s="1" t="s">
        <v>1638</v>
      </c>
      <c r="N209" s="1" t="s">
        <v>2278</v>
      </c>
      <c r="O209" s="1" t="s">
        <v>2279</v>
      </c>
      <c r="P209" s="1" t="s">
        <v>2280</v>
      </c>
      <c r="Q209" s="1" t="s">
        <v>2281</v>
      </c>
      <c r="R209" s="1">
        <v>100</v>
      </c>
      <c r="S209" s="1" t="s">
        <v>17</v>
      </c>
      <c r="T209" s="1">
        <v>350.2</v>
      </c>
      <c r="X20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350.2</v>
      </c>
      <c r="Y209" s="2">
        <v>700.39</v>
      </c>
      <c r="Z209" s="1" t="str">
        <f>IF(OR(SKF_Div_Material[[#This Row],[Netto]]&lt;&gt;"",SKF_Div_Material[[#This Row],[Faktor]]&lt;&gt;""),"",IF(SKF_Div_Material[[#This Row],[Rabatt]]&lt;&gt;"",SKF_Div_Material[[#This Row],[Brutto]],""))</f>
        <v/>
      </c>
      <c r="AC209" s="1">
        <v>85</v>
      </c>
      <c r="AD20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412</v>
      </c>
      <c r="AE209" s="17">
        <f>IFERROR(1-SKF_Div_Material[[#This Row],[Netto
End EK]]/SKF_Div_Material[[#This Row],[VK Preis]],"")</f>
        <v>0.15000000000000002</v>
      </c>
      <c r="AH209" s="1">
        <v>0</v>
      </c>
    </row>
    <row r="210" spans="1:34" x14ac:dyDescent="0.25">
      <c r="A210" s="11" t="s">
        <v>1315</v>
      </c>
      <c r="B210" s="11" t="s">
        <v>1316</v>
      </c>
      <c r="C210" s="1">
        <v>10031136</v>
      </c>
      <c r="D210" s="1">
        <v>550</v>
      </c>
      <c r="E210" s="1">
        <v>768</v>
      </c>
      <c r="F210" s="11" t="s">
        <v>1317</v>
      </c>
      <c r="G210" s="11" t="s">
        <v>634</v>
      </c>
      <c r="H210" s="1">
        <v>1674300000</v>
      </c>
      <c r="I210" s="1" t="s">
        <v>16</v>
      </c>
      <c r="J210" s="1">
        <v>100</v>
      </c>
      <c r="K210" s="11" t="s">
        <v>17</v>
      </c>
      <c r="L210" s="26">
        <v>120076496</v>
      </c>
      <c r="M210" s="1" t="s">
        <v>1638</v>
      </c>
      <c r="N210" s="1" t="s">
        <v>2404</v>
      </c>
      <c r="O210" s="1" t="s">
        <v>2405</v>
      </c>
      <c r="P210" s="1" t="s">
        <v>2406</v>
      </c>
      <c r="Q210" s="1" t="s">
        <v>2361</v>
      </c>
      <c r="R210" s="1">
        <v>100</v>
      </c>
      <c r="S210" s="1" t="s">
        <v>17</v>
      </c>
      <c r="T210" s="1">
        <v>121.71</v>
      </c>
      <c r="X21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121.71</v>
      </c>
      <c r="Y210" s="2">
        <v>227.37</v>
      </c>
      <c r="Z210" s="1" t="str">
        <f>IF(OR(SKF_Div_Material[[#This Row],[Netto]]&lt;&gt;"",SKF_Div_Material[[#This Row],[Faktor]]&lt;&gt;""),"",IF(SKF_Div_Material[[#This Row],[Rabatt]]&lt;&gt;"",SKF_Div_Material[[#This Row],[Brutto]],""))</f>
        <v/>
      </c>
      <c r="AC210" s="1">
        <v>85</v>
      </c>
      <c r="AD21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143.19</v>
      </c>
      <c r="AE210" s="17">
        <f>IFERROR(1-SKF_Div_Material[[#This Row],[Netto
End EK]]/SKF_Div_Material[[#This Row],[VK Preis]],"")</f>
        <v>0.15001047559187097</v>
      </c>
      <c r="AH210" s="1">
        <v>0</v>
      </c>
    </row>
    <row r="211" spans="1:34" x14ac:dyDescent="0.25">
      <c r="A211" s="11" t="s">
        <v>1378</v>
      </c>
      <c r="B211" s="11" t="s">
        <v>1379</v>
      </c>
      <c r="C211" s="1">
        <v>10037344</v>
      </c>
      <c r="E211" s="1">
        <v>6</v>
      </c>
      <c r="F211" s="11" t="s">
        <v>1380</v>
      </c>
      <c r="G211" s="11" t="s">
        <v>634</v>
      </c>
      <c r="H211" s="1">
        <v>1690000000</v>
      </c>
      <c r="I211" s="1" t="s">
        <v>16</v>
      </c>
      <c r="J211" s="1">
        <v>100</v>
      </c>
      <c r="K211" s="11" t="s">
        <v>17</v>
      </c>
      <c r="L211" s="26">
        <v>120076510</v>
      </c>
      <c r="M211" s="1" t="s">
        <v>1638</v>
      </c>
      <c r="N211" s="1" t="s">
        <v>2458</v>
      </c>
      <c r="O211" s="1" t="s">
        <v>2459</v>
      </c>
      <c r="P211" s="1" t="s">
        <v>2460</v>
      </c>
      <c r="Q211" s="1" t="s">
        <v>2361</v>
      </c>
      <c r="R211" s="1">
        <v>100</v>
      </c>
      <c r="S211" s="1" t="s">
        <v>17</v>
      </c>
      <c r="T211" s="1">
        <v>275.83</v>
      </c>
      <c r="X21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275.83</v>
      </c>
      <c r="Y211" s="2">
        <v>483.91</v>
      </c>
      <c r="Z211" s="1" t="str">
        <f>IF(OR(SKF_Div_Material[[#This Row],[Netto]]&lt;&gt;"",SKF_Div_Material[[#This Row],[Faktor]]&lt;&gt;""),"",IF(SKF_Div_Material[[#This Row],[Rabatt]]&lt;&gt;"",SKF_Div_Material[[#This Row],[Brutto]],""))</f>
        <v/>
      </c>
      <c r="AC211" s="1">
        <v>85</v>
      </c>
      <c r="AD21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324.51</v>
      </c>
      <c r="AE211" s="17">
        <f>IFERROR(1-SKF_Div_Material[[#This Row],[Netto
End EK]]/SKF_Div_Material[[#This Row],[VK Preis]],"")</f>
        <v>0.15001078549197255</v>
      </c>
      <c r="AH211" s="1">
        <v>0</v>
      </c>
    </row>
    <row r="212" spans="1:34" x14ac:dyDescent="0.25">
      <c r="A212" s="11" t="s">
        <v>1396</v>
      </c>
      <c r="B212" s="11" t="s">
        <v>1397</v>
      </c>
      <c r="C212" s="1">
        <v>10033954</v>
      </c>
      <c r="E212" s="1">
        <v>100</v>
      </c>
      <c r="F212" s="11" t="s">
        <v>1398</v>
      </c>
      <c r="G212" s="11" t="s">
        <v>634</v>
      </c>
      <c r="H212" s="1">
        <v>1782300000</v>
      </c>
      <c r="I212" s="1" t="s">
        <v>16</v>
      </c>
      <c r="J212" s="1">
        <v>100</v>
      </c>
      <c r="K212" s="11" t="s">
        <v>17</v>
      </c>
      <c r="L212" s="26">
        <v>120195280</v>
      </c>
      <c r="M212" s="1" t="s">
        <v>1638</v>
      </c>
      <c r="N212" s="1" t="s">
        <v>2473</v>
      </c>
      <c r="O212" s="1" t="s">
        <v>2474</v>
      </c>
      <c r="P212" s="1" t="s">
        <v>2475</v>
      </c>
      <c r="Q212" s="1" t="s">
        <v>2361</v>
      </c>
      <c r="R212" s="1">
        <v>100</v>
      </c>
      <c r="S212" s="1" t="s">
        <v>17</v>
      </c>
      <c r="T212" s="1">
        <v>206.85</v>
      </c>
      <c r="X21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206.85</v>
      </c>
      <c r="Y212" s="2">
        <v>362.89</v>
      </c>
      <c r="Z212" s="1" t="str">
        <f>IF(OR(SKF_Div_Material[[#This Row],[Netto]]&lt;&gt;"",SKF_Div_Material[[#This Row],[Faktor]]&lt;&gt;""),"",IF(SKF_Div_Material[[#This Row],[Rabatt]]&lt;&gt;"",SKF_Div_Material[[#This Row],[Brutto]],""))</f>
        <v/>
      </c>
      <c r="AC212" s="1">
        <v>85</v>
      </c>
      <c r="AD21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243.35</v>
      </c>
      <c r="AE212" s="17">
        <f>IFERROR(1-SKF_Div_Material[[#This Row],[Netto
End EK]]/SKF_Div_Material[[#This Row],[VK Preis]],"")</f>
        <v>0.14998972673104582</v>
      </c>
      <c r="AH212" s="1">
        <v>0</v>
      </c>
    </row>
    <row r="213" spans="1:34" x14ac:dyDescent="0.25">
      <c r="A213" s="11" t="s">
        <v>1251</v>
      </c>
      <c r="B213" s="11" t="s">
        <v>1252</v>
      </c>
      <c r="C213" s="1">
        <v>10031891</v>
      </c>
      <c r="D213" s="1">
        <v>50</v>
      </c>
      <c r="E213" s="1">
        <v>100</v>
      </c>
      <c r="F213" s="11" t="s">
        <v>1253</v>
      </c>
      <c r="G213" s="11" t="s">
        <v>634</v>
      </c>
      <c r="H213" s="1">
        <v>1131760000</v>
      </c>
      <c r="I213" s="1" t="s">
        <v>16</v>
      </c>
      <c r="J213" s="1">
        <v>100</v>
      </c>
      <c r="K213" s="11" t="s">
        <v>17</v>
      </c>
      <c r="L213" s="26">
        <v>120291552</v>
      </c>
      <c r="M213" s="1" t="s">
        <v>1638</v>
      </c>
      <c r="N213" s="1" t="s">
        <v>2178</v>
      </c>
      <c r="O213" s="1" t="s">
        <v>2359</v>
      </c>
      <c r="P213" s="1" t="s">
        <v>2360</v>
      </c>
      <c r="Q213" s="1" t="s">
        <v>2361</v>
      </c>
      <c r="R213" s="1">
        <v>100</v>
      </c>
      <c r="S213" s="1" t="s">
        <v>17</v>
      </c>
      <c r="T213" s="1">
        <v>311.57</v>
      </c>
      <c r="X21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311.57</v>
      </c>
      <c r="Y213" s="2">
        <v>546.61</v>
      </c>
      <c r="Z213" s="1" t="str">
        <f>IF(OR(SKF_Div_Material[[#This Row],[Netto]]&lt;&gt;"",SKF_Div_Material[[#This Row],[Faktor]]&lt;&gt;""),"",IF(SKF_Div_Material[[#This Row],[Rabatt]]&lt;&gt;"",SKF_Div_Material[[#This Row],[Brutto]],""))</f>
        <v/>
      </c>
      <c r="AC213" s="1">
        <v>85</v>
      </c>
      <c r="AD21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366.55</v>
      </c>
      <c r="AE213" s="17">
        <f>IFERROR(1-SKF_Div_Material[[#This Row],[Netto
End EK]]/SKF_Div_Material[[#This Row],[VK Preis]],"")</f>
        <v>0.14999317964806991</v>
      </c>
      <c r="AH213" s="1">
        <v>0</v>
      </c>
    </row>
    <row r="214" spans="1:34" x14ac:dyDescent="0.25">
      <c r="A214" s="11" t="s">
        <v>1266</v>
      </c>
      <c r="B214" s="11" t="s">
        <v>1267</v>
      </c>
      <c r="C214" s="1">
        <v>10033518</v>
      </c>
      <c r="D214" s="1">
        <v>50</v>
      </c>
      <c r="F214" s="11" t="s">
        <v>1268</v>
      </c>
      <c r="G214" s="11" t="s">
        <v>634</v>
      </c>
      <c r="H214" s="1">
        <v>1815150000</v>
      </c>
      <c r="I214" s="1" t="s">
        <v>16</v>
      </c>
      <c r="J214" s="1">
        <v>100</v>
      </c>
      <c r="K214" s="11" t="s">
        <v>17</v>
      </c>
      <c r="L214" s="26">
        <v>120293446</v>
      </c>
      <c r="M214" s="1" t="s">
        <v>1638</v>
      </c>
      <c r="N214" s="1" t="s">
        <v>2371</v>
      </c>
      <c r="O214" s="1" t="s">
        <v>2372</v>
      </c>
      <c r="P214" s="1" t="s">
        <v>2373</v>
      </c>
      <c r="Q214" s="1" t="s">
        <v>2361</v>
      </c>
      <c r="R214" s="1">
        <v>100</v>
      </c>
      <c r="S214" s="1" t="s">
        <v>17</v>
      </c>
      <c r="T214" s="1">
        <v>120.2</v>
      </c>
      <c r="X21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120.2</v>
      </c>
      <c r="Y214" s="2">
        <v>210.87</v>
      </c>
      <c r="Z214" s="1" t="str">
        <f>IF(OR(SKF_Div_Material[[#This Row],[Netto]]&lt;&gt;"",SKF_Div_Material[[#This Row],[Faktor]]&lt;&gt;""),"",IF(SKF_Div_Material[[#This Row],[Rabatt]]&lt;&gt;"",SKF_Div_Material[[#This Row],[Brutto]],""))</f>
        <v/>
      </c>
      <c r="AC214" s="1">
        <v>85</v>
      </c>
      <c r="AD21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141.41</v>
      </c>
      <c r="AE214" s="17">
        <f>IFERROR(1-SKF_Div_Material[[#This Row],[Netto
End EK]]/SKF_Div_Material[[#This Row],[VK Preis]],"")</f>
        <v>0.14998939254649601</v>
      </c>
      <c r="AH214" s="1">
        <v>0</v>
      </c>
    </row>
    <row r="215" spans="1:34" x14ac:dyDescent="0.25">
      <c r="A215" s="11" t="s">
        <v>1269</v>
      </c>
      <c r="B215" s="11" t="s">
        <v>1270</v>
      </c>
      <c r="C215" s="1">
        <v>10033519</v>
      </c>
      <c r="F215" s="11" t="s">
        <v>1271</v>
      </c>
      <c r="G215" s="11" t="s">
        <v>634</v>
      </c>
      <c r="H215" s="1">
        <v>1815170000</v>
      </c>
      <c r="I215" s="1" t="s">
        <v>280</v>
      </c>
      <c r="J215" s="1">
        <v>100</v>
      </c>
      <c r="K215" s="11" t="s">
        <v>17</v>
      </c>
      <c r="L215" s="26">
        <v>120293448</v>
      </c>
      <c r="M215" s="1" t="s">
        <v>1638</v>
      </c>
      <c r="N215" s="1" t="s">
        <v>2371</v>
      </c>
      <c r="O215" s="1" t="s">
        <v>2374</v>
      </c>
      <c r="P215" s="1" t="s">
        <v>2375</v>
      </c>
      <c r="Q215" s="1" t="s">
        <v>2361</v>
      </c>
      <c r="R215" s="1">
        <v>100</v>
      </c>
      <c r="S215" s="1" t="s">
        <v>17</v>
      </c>
      <c r="T215" s="1">
        <v>205.98</v>
      </c>
      <c r="X21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205.98</v>
      </c>
      <c r="Y215" s="2">
        <v>361.37</v>
      </c>
      <c r="Z215" s="1" t="str">
        <f>IF(OR(SKF_Div_Material[[#This Row],[Netto]]&lt;&gt;"",SKF_Div_Material[[#This Row],[Faktor]]&lt;&gt;""),"",IF(SKF_Div_Material[[#This Row],[Rabatt]]&lt;&gt;"",SKF_Div_Material[[#This Row],[Brutto]],""))</f>
        <v/>
      </c>
      <c r="AC215" s="1">
        <v>85</v>
      </c>
      <c r="AD21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242.33</v>
      </c>
      <c r="AE215" s="17">
        <f>IFERROR(1-SKF_Div_Material[[#This Row],[Netto
End EK]]/SKF_Div_Material[[#This Row],[VK Preis]],"")</f>
        <v>0.15000206330210875</v>
      </c>
      <c r="AH215" s="1">
        <v>0</v>
      </c>
    </row>
    <row r="216" spans="1:34" x14ac:dyDescent="0.25">
      <c r="A216" s="11" t="s">
        <v>1318</v>
      </c>
      <c r="B216" s="11" t="s">
        <v>1319</v>
      </c>
      <c r="C216" s="1">
        <v>10031148</v>
      </c>
      <c r="D216" s="1">
        <v>164</v>
      </c>
      <c r="E216" s="1">
        <v>185</v>
      </c>
      <c r="F216" s="11" t="s">
        <v>1320</v>
      </c>
      <c r="G216" s="11" t="s">
        <v>634</v>
      </c>
      <c r="H216" s="1">
        <v>1608510000</v>
      </c>
      <c r="I216" s="1" t="s">
        <v>16</v>
      </c>
      <c r="J216" s="1">
        <v>100</v>
      </c>
      <c r="K216" s="11" t="s">
        <v>17</v>
      </c>
      <c r="L216" s="26">
        <v>120076551</v>
      </c>
      <c r="M216" s="1" t="s">
        <v>1638</v>
      </c>
      <c r="N216" s="1" t="s">
        <v>2407</v>
      </c>
      <c r="O216" s="1" t="s">
        <v>2408</v>
      </c>
      <c r="P216" s="1" t="s">
        <v>2409</v>
      </c>
      <c r="Q216" s="1" t="s">
        <v>2361</v>
      </c>
      <c r="R216" s="1">
        <v>100</v>
      </c>
      <c r="S216" s="1" t="s">
        <v>17</v>
      </c>
      <c r="T216" s="1">
        <v>50.33</v>
      </c>
      <c r="X21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50.33</v>
      </c>
      <c r="Y216" s="2">
        <v>94.44</v>
      </c>
      <c r="Z216" s="1" t="str">
        <f>IF(OR(SKF_Div_Material[[#This Row],[Netto]]&lt;&gt;"",SKF_Div_Material[[#This Row],[Faktor]]&lt;&gt;""),"",IF(SKF_Div_Material[[#This Row],[Rabatt]]&lt;&gt;"",SKF_Div_Material[[#This Row],[Brutto]],""))</f>
        <v/>
      </c>
      <c r="AC216" s="1">
        <v>85</v>
      </c>
      <c r="AD21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59.21</v>
      </c>
      <c r="AE216" s="17">
        <f>IFERROR(1-SKF_Div_Material[[#This Row],[Netto
End EK]]/SKF_Div_Material[[#This Row],[VK Preis]],"")</f>
        <v>0.1499746664414795</v>
      </c>
      <c r="AH216" s="1">
        <v>0</v>
      </c>
    </row>
    <row r="217" spans="1:34" x14ac:dyDescent="0.25">
      <c r="A217" s="11" t="s">
        <v>1327</v>
      </c>
      <c r="B217" s="11" t="s">
        <v>1328</v>
      </c>
      <c r="C217" s="1">
        <v>10031937</v>
      </c>
      <c r="D217" s="1">
        <v>20</v>
      </c>
      <c r="E217" s="1">
        <v>20</v>
      </c>
      <c r="F217" s="11" t="s">
        <v>1329</v>
      </c>
      <c r="G217" s="11" t="s">
        <v>634</v>
      </c>
      <c r="H217" s="1">
        <v>1608570000</v>
      </c>
      <c r="I217" s="1" t="s">
        <v>16</v>
      </c>
      <c r="J217" s="1">
        <v>100</v>
      </c>
      <c r="K217" s="11" t="s">
        <v>17</v>
      </c>
      <c r="L217" s="26">
        <v>120076563</v>
      </c>
      <c r="M217" s="1" t="s">
        <v>1638</v>
      </c>
      <c r="N217" s="1" t="s">
        <v>2416</v>
      </c>
      <c r="O217" s="1" t="s">
        <v>2417</v>
      </c>
      <c r="P217" s="1" t="s">
        <v>2418</v>
      </c>
      <c r="Q217" s="1" t="s">
        <v>2361</v>
      </c>
      <c r="R217" s="1">
        <v>100</v>
      </c>
      <c r="S217" s="1" t="s">
        <v>17</v>
      </c>
      <c r="T217" s="1">
        <v>87.13</v>
      </c>
      <c r="X21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87.13</v>
      </c>
      <c r="Y217" s="2">
        <v>152.86000000000001</v>
      </c>
      <c r="Z217" s="1" t="str">
        <f>IF(OR(SKF_Div_Material[[#This Row],[Netto]]&lt;&gt;"",SKF_Div_Material[[#This Row],[Faktor]]&lt;&gt;""),"",IF(SKF_Div_Material[[#This Row],[Rabatt]]&lt;&gt;"",SKF_Div_Material[[#This Row],[Brutto]],""))</f>
        <v/>
      </c>
      <c r="AC217" s="1">
        <v>85</v>
      </c>
      <c r="AD21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102.51</v>
      </c>
      <c r="AE217" s="17">
        <f>IFERROR(1-SKF_Div_Material[[#This Row],[Netto
End EK]]/SKF_Div_Material[[#This Row],[VK Preis]],"")</f>
        <v>0.15003414301043805</v>
      </c>
      <c r="AH217" s="1">
        <v>0</v>
      </c>
    </row>
    <row r="218" spans="1:34" x14ac:dyDescent="0.25">
      <c r="A218" s="11" t="s">
        <v>1387</v>
      </c>
      <c r="B218" s="11" t="s">
        <v>1388</v>
      </c>
      <c r="C218" s="1">
        <v>10035455</v>
      </c>
      <c r="E218" s="1">
        <v>350</v>
      </c>
      <c r="F218" s="11" t="s">
        <v>1389</v>
      </c>
      <c r="G218" s="11" t="s">
        <v>634</v>
      </c>
      <c r="H218" s="1">
        <v>1933700000</v>
      </c>
      <c r="I218" s="1" t="s">
        <v>16</v>
      </c>
      <c r="J218" s="1">
        <v>100</v>
      </c>
      <c r="K218" s="11" t="s">
        <v>17</v>
      </c>
      <c r="L218" s="26">
        <v>120294211</v>
      </c>
      <c r="M218" s="1" t="s">
        <v>1638</v>
      </c>
      <c r="N218" s="1" t="s">
        <v>2465</v>
      </c>
      <c r="O218" s="1" t="s">
        <v>2466</v>
      </c>
      <c r="P218" s="1" t="s">
        <v>2467</v>
      </c>
      <c r="Q218" s="1" t="s">
        <v>2361</v>
      </c>
      <c r="R218" s="1">
        <v>100</v>
      </c>
      <c r="S218" s="1" t="s">
        <v>17</v>
      </c>
      <c r="T218" s="1">
        <v>40.76</v>
      </c>
      <c r="X21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40.76</v>
      </c>
      <c r="Y218" s="2">
        <v>71.510000000000005</v>
      </c>
      <c r="Z218" s="1" t="str">
        <f>IF(OR(SKF_Div_Material[[#This Row],[Netto]]&lt;&gt;"",SKF_Div_Material[[#This Row],[Faktor]]&lt;&gt;""),"",IF(SKF_Div_Material[[#This Row],[Rabatt]]&lt;&gt;"",SKF_Div_Material[[#This Row],[Brutto]],""))</f>
        <v/>
      </c>
      <c r="AC218" s="1">
        <v>85</v>
      </c>
      <c r="AD21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47.95</v>
      </c>
      <c r="AE218" s="17">
        <f>IFERROR(1-SKF_Div_Material[[#This Row],[Netto
End EK]]/SKF_Div_Material[[#This Row],[VK Preis]],"")</f>
        <v>0.14994786235662161</v>
      </c>
      <c r="AH218" s="1">
        <v>0</v>
      </c>
    </row>
    <row r="219" spans="1:34" x14ac:dyDescent="0.25">
      <c r="A219" s="11" t="s">
        <v>1393</v>
      </c>
      <c r="B219" s="11" t="s">
        <v>1394</v>
      </c>
      <c r="C219" s="1">
        <v>10033606</v>
      </c>
      <c r="D219" s="1">
        <v>10</v>
      </c>
      <c r="F219" s="11" t="s">
        <v>1395</v>
      </c>
      <c r="G219" s="11" t="s">
        <v>634</v>
      </c>
      <c r="H219" s="1">
        <v>1632050000</v>
      </c>
      <c r="I219" s="1" t="s">
        <v>16</v>
      </c>
      <c r="J219" s="1">
        <v>100</v>
      </c>
      <c r="K219" s="11" t="s">
        <v>17</v>
      </c>
      <c r="L219" s="26">
        <v>120076574</v>
      </c>
      <c r="M219" s="1" t="s">
        <v>1638</v>
      </c>
      <c r="N219" s="1" t="s">
        <v>2470</v>
      </c>
      <c r="O219" s="1" t="s">
        <v>2471</v>
      </c>
      <c r="P219" s="1" t="s">
        <v>2472</v>
      </c>
      <c r="Q219" s="1" t="s">
        <v>2361</v>
      </c>
      <c r="R219" s="1">
        <v>100</v>
      </c>
      <c r="S219" s="1" t="s">
        <v>17</v>
      </c>
      <c r="T219" s="1">
        <v>62.51</v>
      </c>
      <c r="X21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62.51</v>
      </c>
      <c r="Y219" s="2">
        <v>109.67</v>
      </c>
      <c r="Z219" s="1" t="str">
        <f>IF(OR(SKF_Div_Material[[#This Row],[Netto]]&lt;&gt;"",SKF_Div_Material[[#This Row],[Faktor]]&lt;&gt;""),"",IF(SKF_Div_Material[[#This Row],[Rabatt]]&lt;&gt;"",SKF_Div_Material[[#This Row],[Brutto]],""))</f>
        <v/>
      </c>
      <c r="AC219" s="1">
        <v>85</v>
      </c>
      <c r="AD21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73.540000000000006</v>
      </c>
      <c r="AE219" s="17">
        <f>IFERROR(1-SKF_Div_Material[[#This Row],[Netto
End EK]]/SKF_Div_Material[[#This Row],[VK Preis]],"")</f>
        <v>0.14998640195811808</v>
      </c>
      <c r="AH219" s="1">
        <v>0</v>
      </c>
    </row>
    <row r="220" spans="1:34" x14ac:dyDescent="0.25">
      <c r="A220" s="11" t="s">
        <v>1321</v>
      </c>
      <c r="B220" s="11" t="s">
        <v>1322</v>
      </c>
      <c r="C220" s="1">
        <v>10031448</v>
      </c>
      <c r="D220" s="1">
        <v>16</v>
      </c>
      <c r="E220" s="1">
        <v>68</v>
      </c>
      <c r="F220" s="11" t="s">
        <v>1323</v>
      </c>
      <c r="G220" s="11" t="s">
        <v>634</v>
      </c>
      <c r="H220" s="1">
        <v>1608620000</v>
      </c>
      <c r="I220" s="1" t="s">
        <v>16</v>
      </c>
      <c r="J220" s="1">
        <v>100</v>
      </c>
      <c r="K220" s="11" t="s">
        <v>17</v>
      </c>
      <c r="L220" s="26">
        <v>120076581</v>
      </c>
      <c r="M220" s="1" t="s">
        <v>1638</v>
      </c>
      <c r="N220" s="1" t="s">
        <v>2410</v>
      </c>
      <c r="O220" s="1" t="s">
        <v>2411</v>
      </c>
      <c r="P220" s="1" t="s">
        <v>2412</v>
      </c>
      <c r="Q220" s="1" t="s">
        <v>2361</v>
      </c>
      <c r="R220" s="1">
        <v>100</v>
      </c>
      <c r="S220" s="1" t="s">
        <v>17</v>
      </c>
      <c r="T220" s="1">
        <v>84.63</v>
      </c>
      <c r="X22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84.63</v>
      </c>
      <c r="Y220" s="2">
        <v>148.47</v>
      </c>
      <c r="Z220" s="1" t="str">
        <f>IF(OR(SKF_Div_Material[[#This Row],[Netto]]&lt;&gt;"",SKF_Div_Material[[#This Row],[Faktor]]&lt;&gt;""),"",IF(SKF_Div_Material[[#This Row],[Rabatt]]&lt;&gt;"",SKF_Div_Material[[#This Row],[Brutto]],""))</f>
        <v/>
      </c>
      <c r="AC220" s="1">
        <v>85</v>
      </c>
      <c r="AD22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99.56</v>
      </c>
      <c r="AE220" s="17">
        <f>IFERROR(1-SKF_Div_Material[[#This Row],[Netto
End EK]]/SKF_Div_Material[[#This Row],[VK Preis]],"")</f>
        <v>0.1499598232221776</v>
      </c>
      <c r="AH220" s="1">
        <v>0</v>
      </c>
    </row>
    <row r="221" spans="1:34" x14ac:dyDescent="0.25">
      <c r="A221" s="11" t="s">
        <v>1384</v>
      </c>
      <c r="B221" s="11" t="s">
        <v>1385</v>
      </c>
      <c r="C221" s="1">
        <v>10011443</v>
      </c>
      <c r="F221" s="11" t="s">
        <v>1386</v>
      </c>
      <c r="G221" s="11" t="s">
        <v>634</v>
      </c>
      <c r="H221" s="1">
        <v>1651980000</v>
      </c>
      <c r="I221" s="1" t="s">
        <v>16</v>
      </c>
      <c r="J221" s="1">
        <v>100</v>
      </c>
      <c r="K221" s="11" t="s">
        <v>17</v>
      </c>
      <c r="L221" s="26">
        <v>120076607</v>
      </c>
      <c r="M221" s="1" t="s">
        <v>1638</v>
      </c>
      <c r="N221" s="1" t="s">
        <v>2278</v>
      </c>
      <c r="O221" s="1" t="s">
        <v>2463</v>
      </c>
      <c r="P221" s="1" t="s">
        <v>2464</v>
      </c>
      <c r="Q221" s="1" t="s">
        <v>2361</v>
      </c>
      <c r="R221" s="1">
        <v>100</v>
      </c>
      <c r="S221" s="1" t="s">
        <v>17</v>
      </c>
      <c r="T221" s="1">
        <v>82.12</v>
      </c>
      <c r="X22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82.12</v>
      </c>
      <c r="Y221" s="2">
        <v>144.07</v>
      </c>
      <c r="Z221" s="1" t="str">
        <f>IF(OR(SKF_Div_Material[[#This Row],[Netto]]&lt;&gt;"",SKF_Div_Material[[#This Row],[Faktor]]&lt;&gt;""),"",IF(SKF_Div_Material[[#This Row],[Rabatt]]&lt;&gt;"",SKF_Div_Material[[#This Row],[Brutto]],""))</f>
        <v/>
      </c>
      <c r="AC221" s="1">
        <v>85</v>
      </c>
      <c r="AD22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96.61</v>
      </c>
      <c r="AE221" s="17">
        <f>IFERROR(1-SKF_Div_Material[[#This Row],[Netto
End EK]]/SKF_Div_Material[[#This Row],[VK Preis]],"")</f>
        <v>0.14998447365697132</v>
      </c>
      <c r="AH221" s="1">
        <v>0</v>
      </c>
    </row>
    <row r="222" spans="1:34" x14ac:dyDescent="0.25">
      <c r="A222" s="11" t="s">
        <v>1260</v>
      </c>
      <c r="B222" s="11" t="s">
        <v>1261</v>
      </c>
      <c r="C222" s="1">
        <v>10031940</v>
      </c>
      <c r="D222" s="1">
        <v>100</v>
      </c>
      <c r="E222" s="1">
        <v>50</v>
      </c>
      <c r="F222" s="11" t="s">
        <v>1262</v>
      </c>
      <c r="G222" s="11" t="s">
        <v>634</v>
      </c>
      <c r="H222" s="1">
        <v>1651990000</v>
      </c>
      <c r="I222" s="1" t="s">
        <v>280</v>
      </c>
      <c r="J222" s="1">
        <v>100</v>
      </c>
      <c r="K222" s="11" t="s">
        <v>17</v>
      </c>
      <c r="L222" s="26">
        <v>120076610</v>
      </c>
      <c r="M222" s="1" t="s">
        <v>1638</v>
      </c>
      <c r="N222" s="1" t="s">
        <v>2278</v>
      </c>
      <c r="O222" s="1" t="s">
        <v>2367</v>
      </c>
      <c r="P222" s="1" t="s">
        <v>2368</v>
      </c>
      <c r="Q222" s="1" t="s">
        <v>2361</v>
      </c>
      <c r="R222" s="1">
        <v>100</v>
      </c>
      <c r="S222" s="1" t="s">
        <v>17</v>
      </c>
      <c r="T222" s="1">
        <v>238.12</v>
      </c>
      <c r="X22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238.12</v>
      </c>
      <c r="Y222" s="2">
        <v>417.75</v>
      </c>
      <c r="Z222" s="1" t="str">
        <f>IF(OR(SKF_Div_Material[[#This Row],[Netto]]&lt;&gt;"",SKF_Div_Material[[#This Row],[Faktor]]&lt;&gt;""),"",IF(SKF_Div_Material[[#This Row],[Rabatt]]&lt;&gt;"",SKF_Div_Material[[#This Row],[Brutto]],""))</f>
        <v/>
      </c>
      <c r="AC222" s="1">
        <v>85</v>
      </c>
      <c r="AD22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280.14</v>
      </c>
      <c r="AE222" s="17">
        <f>IFERROR(1-SKF_Div_Material[[#This Row],[Netto
End EK]]/SKF_Div_Material[[#This Row],[VK Preis]],"")</f>
        <v>0.14999643035625043</v>
      </c>
      <c r="AH222" s="1">
        <v>0</v>
      </c>
    </row>
    <row r="223" spans="1:34" x14ac:dyDescent="0.25">
      <c r="A223" s="11" t="s">
        <v>1263</v>
      </c>
      <c r="B223" s="11" t="s">
        <v>1264</v>
      </c>
      <c r="C223" s="1">
        <v>10032105</v>
      </c>
      <c r="E223" s="1">
        <v>50</v>
      </c>
      <c r="F223" s="11" t="s">
        <v>1265</v>
      </c>
      <c r="G223" s="11" t="s">
        <v>634</v>
      </c>
      <c r="H223" s="1">
        <v>1652020000</v>
      </c>
      <c r="I223" s="1" t="s">
        <v>280</v>
      </c>
      <c r="J223" s="1">
        <v>100</v>
      </c>
      <c r="K223" s="11" t="s">
        <v>17</v>
      </c>
      <c r="L223" s="26">
        <v>120076613</v>
      </c>
      <c r="M223" s="1" t="s">
        <v>1638</v>
      </c>
      <c r="N223" s="1" t="s">
        <v>2278</v>
      </c>
      <c r="O223" s="1" t="s">
        <v>2369</v>
      </c>
      <c r="P223" s="1" t="s">
        <v>2370</v>
      </c>
      <c r="Q223" s="1" t="s">
        <v>2361</v>
      </c>
      <c r="R223" s="1">
        <v>100</v>
      </c>
      <c r="S223" s="1" t="s">
        <v>17</v>
      </c>
      <c r="T223" s="1">
        <v>243.98</v>
      </c>
      <c r="X22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243.98</v>
      </c>
      <c r="Y223" s="2">
        <v>428.04</v>
      </c>
      <c r="Z223" s="1" t="str">
        <f>IF(OR(SKF_Div_Material[[#This Row],[Netto]]&lt;&gt;"",SKF_Div_Material[[#This Row],[Faktor]]&lt;&gt;""),"",IF(SKF_Div_Material[[#This Row],[Rabatt]]&lt;&gt;"",SKF_Div_Material[[#This Row],[Brutto]],""))</f>
        <v/>
      </c>
      <c r="AC223" s="1">
        <v>85</v>
      </c>
      <c r="AD22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287.04000000000002</v>
      </c>
      <c r="AE223" s="17">
        <f>IFERROR(1-SKF_Div_Material[[#This Row],[Netto
End EK]]/SKF_Div_Material[[#This Row],[VK Preis]],"")</f>
        <v>0.15001393534002239</v>
      </c>
      <c r="AH223" s="1">
        <v>0</v>
      </c>
    </row>
    <row r="224" spans="1:34" x14ac:dyDescent="0.25">
      <c r="A224" s="11" t="s">
        <v>1390</v>
      </c>
      <c r="B224" s="11" t="s">
        <v>1391</v>
      </c>
      <c r="C224" s="1">
        <v>10020783</v>
      </c>
      <c r="F224" s="11" t="s">
        <v>1392</v>
      </c>
      <c r="G224" s="11" t="s">
        <v>634</v>
      </c>
      <c r="H224" s="1">
        <v>1652030000</v>
      </c>
      <c r="I224" s="1" t="s">
        <v>16</v>
      </c>
      <c r="J224" s="1">
        <v>100</v>
      </c>
      <c r="K224" s="11" t="s">
        <v>17</v>
      </c>
      <c r="L224" s="26">
        <v>120076614</v>
      </c>
      <c r="M224" s="1" t="s">
        <v>1638</v>
      </c>
      <c r="N224" s="1" t="s">
        <v>2278</v>
      </c>
      <c r="O224" s="1" t="s">
        <v>2468</v>
      </c>
      <c r="P224" s="1" t="s">
        <v>2469</v>
      </c>
      <c r="Q224" s="1" t="s">
        <v>2361</v>
      </c>
      <c r="R224" s="1">
        <v>100</v>
      </c>
      <c r="S224" s="1" t="s">
        <v>17</v>
      </c>
      <c r="T224" s="1">
        <v>452.4</v>
      </c>
      <c r="X22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452.4</v>
      </c>
      <c r="Y224" s="2">
        <v>793.69</v>
      </c>
      <c r="Z224" s="1" t="str">
        <f>IF(OR(SKF_Div_Material[[#This Row],[Netto]]&lt;&gt;"",SKF_Div_Material[[#This Row],[Faktor]]&lt;&gt;""),"",IF(SKF_Div_Material[[#This Row],[Rabatt]]&lt;&gt;"",SKF_Div_Material[[#This Row],[Brutto]],""))</f>
        <v/>
      </c>
      <c r="AC224" s="1">
        <v>85</v>
      </c>
      <c r="AD22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532.24</v>
      </c>
      <c r="AE224" s="17">
        <f>IFERROR(1-SKF_Div_Material[[#This Row],[Netto
End EK]]/SKF_Div_Material[[#This Row],[VK Preis]],"")</f>
        <v>0.15000751540658352</v>
      </c>
      <c r="AH224" s="1">
        <v>0</v>
      </c>
    </row>
    <row r="225" spans="1:34" x14ac:dyDescent="0.25">
      <c r="A225" s="11" t="s">
        <v>1381</v>
      </c>
      <c r="B225" s="11" t="s">
        <v>1382</v>
      </c>
      <c r="C225" s="1">
        <v>10033572</v>
      </c>
      <c r="D225" s="1">
        <v>40</v>
      </c>
      <c r="F225" s="11" t="s">
        <v>1383</v>
      </c>
      <c r="G225" s="11" t="s">
        <v>634</v>
      </c>
      <c r="H225" s="1">
        <v>1875150000</v>
      </c>
      <c r="I225" s="1" t="s">
        <v>16</v>
      </c>
      <c r="J225" s="1">
        <v>100</v>
      </c>
      <c r="K225" s="11" t="s">
        <v>17</v>
      </c>
      <c r="L225" s="26">
        <v>120293911</v>
      </c>
      <c r="M225" s="1" t="s">
        <v>1638</v>
      </c>
      <c r="N225" s="1" t="s">
        <v>1863</v>
      </c>
      <c r="O225" s="1" t="s">
        <v>2461</v>
      </c>
      <c r="P225" s="1" t="s">
        <v>2462</v>
      </c>
      <c r="Q225" s="1" t="s">
        <v>2361</v>
      </c>
      <c r="R225" s="1">
        <v>100</v>
      </c>
      <c r="S225" s="1" t="s">
        <v>17</v>
      </c>
      <c r="T225" s="1">
        <v>55.6</v>
      </c>
      <c r="X22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55.6</v>
      </c>
      <c r="Y225" s="2">
        <v>97.55</v>
      </c>
      <c r="Z225" s="1" t="str">
        <f>IF(OR(SKF_Div_Material[[#This Row],[Netto]]&lt;&gt;"",SKF_Div_Material[[#This Row],[Faktor]]&lt;&gt;""),"",IF(SKF_Div_Material[[#This Row],[Rabatt]]&lt;&gt;"",SKF_Div_Material[[#This Row],[Brutto]],""))</f>
        <v/>
      </c>
      <c r="AC225" s="1">
        <v>85</v>
      </c>
      <c r="AD22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65.41</v>
      </c>
      <c r="AE225" s="17">
        <f>IFERROR(1-SKF_Div_Material[[#This Row],[Netto
End EK]]/SKF_Div_Material[[#This Row],[VK Preis]],"")</f>
        <v>0.14997706772664721</v>
      </c>
      <c r="AH225" s="1">
        <v>0</v>
      </c>
    </row>
    <row r="226" spans="1:34" x14ac:dyDescent="0.25">
      <c r="A226" s="11" t="s">
        <v>1333</v>
      </c>
      <c r="B226" s="11" t="s">
        <v>1334</v>
      </c>
      <c r="C226" s="1">
        <v>10033524</v>
      </c>
      <c r="F226" s="11" t="s">
        <v>1335</v>
      </c>
      <c r="G226" s="11" t="s">
        <v>634</v>
      </c>
      <c r="H226" s="1">
        <v>1875190000</v>
      </c>
      <c r="I226" s="1" t="s">
        <v>16</v>
      </c>
      <c r="J226" s="1">
        <v>100</v>
      </c>
      <c r="K226" s="11" t="s">
        <v>17</v>
      </c>
      <c r="L226" s="26">
        <v>120293913</v>
      </c>
      <c r="M226" s="1" t="s">
        <v>1638</v>
      </c>
      <c r="N226" s="1" t="s">
        <v>1863</v>
      </c>
      <c r="O226" s="1" t="s">
        <v>2421</v>
      </c>
      <c r="P226" s="1" t="s">
        <v>2422</v>
      </c>
      <c r="Q226" s="1" t="s">
        <v>2361</v>
      </c>
      <c r="R226" s="1">
        <v>100</v>
      </c>
      <c r="S226" s="1" t="s">
        <v>17</v>
      </c>
      <c r="T226" s="1">
        <v>55.6</v>
      </c>
      <c r="X22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55.6</v>
      </c>
      <c r="Y226" s="2">
        <v>97.55</v>
      </c>
      <c r="Z226" s="1" t="str">
        <f>IF(OR(SKF_Div_Material[[#This Row],[Netto]]&lt;&gt;"",SKF_Div_Material[[#This Row],[Faktor]]&lt;&gt;""),"",IF(SKF_Div_Material[[#This Row],[Rabatt]]&lt;&gt;"",SKF_Div_Material[[#This Row],[Brutto]],""))</f>
        <v/>
      </c>
      <c r="AC226" s="1">
        <v>85</v>
      </c>
      <c r="AD22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65.41</v>
      </c>
      <c r="AE226" s="17">
        <f>IFERROR(1-SKF_Div_Material[[#This Row],[Netto
End EK]]/SKF_Div_Material[[#This Row],[VK Preis]],"")</f>
        <v>0.14997706772664721</v>
      </c>
      <c r="AH226" s="1">
        <v>0</v>
      </c>
    </row>
    <row r="227" spans="1:34" x14ac:dyDescent="0.25">
      <c r="A227" s="11" t="s">
        <v>1257</v>
      </c>
      <c r="B227" s="11" t="s">
        <v>1258</v>
      </c>
      <c r="C227" s="1">
        <v>10033526</v>
      </c>
      <c r="F227" s="11" t="s">
        <v>1259</v>
      </c>
      <c r="G227" s="11" t="s">
        <v>634</v>
      </c>
      <c r="H227" s="1">
        <v>1875200000</v>
      </c>
      <c r="I227" s="1" t="s">
        <v>280</v>
      </c>
      <c r="J227" s="1">
        <v>100</v>
      </c>
      <c r="K227" s="11" t="s">
        <v>17</v>
      </c>
      <c r="L227" s="26">
        <v>120293914</v>
      </c>
      <c r="M227" s="1" t="s">
        <v>1638</v>
      </c>
      <c r="N227" s="1" t="s">
        <v>1863</v>
      </c>
      <c r="O227" s="1" t="s">
        <v>2365</v>
      </c>
      <c r="P227" s="1" t="s">
        <v>2366</v>
      </c>
      <c r="Q227" s="1" t="s">
        <v>2361</v>
      </c>
      <c r="R227" s="1">
        <v>100</v>
      </c>
      <c r="S227" s="1" t="s">
        <v>17</v>
      </c>
      <c r="T227" s="1">
        <v>64.77</v>
      </c>
      <c r="X22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64.77</v>
      </c>
      <c r="Y227" s="2">
        <v>113.63</v>
      </c>
      <c r="Z227" s="1" t="str">
        <f>IF(OR(SKF_Div_Material[[#This Row],[Netto]]&lt;&gt;"",SKF_Div_Material[[#This Row],[Faktor]]&lt;&gt;""),"",IF(SKF_Div_Material[[#This Row],[Rabatt]]&lt;&gt;"",SKF_Div_Material[[#This Row],[Brutto]],""))</f>
        <v/>
      </c>
      <c r="AC227" s="1">
        <v>85</v>
      </c>
      <c r="AD22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76.2</v>
      </c>
      <c r="AE227" s="17">
        <f>IFERROR(1-SKF_Div_Material[[#This Row],[Netto
End EK]]/SKF_Div_Material[[#This Row],[VK Preis]],"")</f>
        <v>0.15000000000000013</v>
      </c>
      <c r="AH227" s="1">
        <v>0</v>
      </c>
    </row>
    <row r="228" spans="1:34" x14ac:dyDescent="0.25">
      <c r="A228" s="11" t="s">
        <v>1360</v>
      </c>
      <c r="B228" s="11" t="s">
        <v>1361</v>
      </c>
      <c r="C228" s="1">
        <v>10033525</v>
      </c>
      <c r="D228" s="1">
        <v>60</v>
      </c>
      <c r="F228" s="11" t="s">
        <v>1362</v>
      </c>
      <c r="G228" s="11" t="s">
        <v>634</v>
      </c>
      <c r="H228" s="1">
        <v>1875210000</v>
      </c>
      <c r="I228" s="1" t="s">
        <v>16</v>
      </c>
      <c r="J228" s="1">
        <v>100</v>
      </c>
      <c r="K228" s="11" t="s">
        <v>17</v>
      </c>
      <c r="L228" s="26">
        <v>120293915</v>
      </c>
      <c r="M228" s="1" t="s">
        <v>1638</v>
      </c>
      <c r="N228" s="1" t="s">
        <v>1863</v>
      </c>
      <c r="O228" s="1" t="s">
        <v>2444</v>
      </c>
      <c r="P228" s="1" t="s">
        <v>2445</v>
      </c>
      <c r="Q228" s="1" t="s">
        <v>2361</v>
      </c>
      <c r="R228" s="1">
        <v>100</v>
      </c>
      <c r="S228" s="1" t="s">
        <v>17</v>
      </c>
      <c r="T228" s="1">
        <v>54.32</v>
      </c>
      <c r="X22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54.32</v>
      </c>
      <c r="Y228" s="2">
        <v>95.3</v>
      </c>
      <c r="Z228" s="1" t="str">
        <f>IF(OR(SKF_Div_Material[[#This Row],[Netto]]&lt;&gt;"",SKF_Div_Material[[#This Row],[Faktor]]&lt;&gt;""),"",IF(SKF_Div_Material[[#This Row],[Rabatt]]&lt;&gt;"",SKF_Div_Material[[#This Row],[Brutto]],""))</f>
        <v/>
      </c>
      <c r="AC228" s="1">
        <v>85</v>
      </c>
      <c r="AD22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63.91</v>
      </c>
      <c r="AE228" s="17">
        <f>IFERROR(1-SKF_Div_Material[[#This Row],[Netto
End EK]]/SKF_Div_Material[[#This Row],[VK Preis]],"")</f>
        <v>0.15005476451259581</v>
      </c>
      <c r="AH228" s="1">
        <v>0</v>
      </c>
    </row>
    <row r="229" spans="1:34" x14ac:dyDescent="0.25">
      <c r="A229" s="11" t="s">
        <v>1345</v>
      </c>
      <c r="B229" s="11" t="s">
        <v>1346</v>
      </c>
      <c r="C229" s="1">
        <v>10031144</v>
      </c>
      <c r="F229" s="11" t="s">
        <v>1347</v>
      </c>
      <c r="G229" s="11" t="s">
        <v>634</v>
      </c>
      <c r="H229" s="1">
        <v>1746770000</v>
      </c>
      <c r="I229" s="1" t="s">
        <v>16</v>
      </c>
      <c r="J229" s="1">
        <v>100</v>
      </c>
      <c r="K229" s="11" t="s">
        <v>17</v>
      </c>
      <c r="L229" s="26">
        <v>120076620</v>
      </c>
      <c r="M229" s="1" t="s">
        <v>1638</v>
      </c>
      <c r="N229" s="1" t="s">
        <v>2432</v>
      </c>
      <c r="O229" s="1" t="s">
        <v>2433</v>
      </c>
      <c r="P229" s="1" t="s">
        <v>2434</v>
      </c>
      <c r="Q229" s="1" t="s">
        <v>2361</v>
      </c>
      <c r="R229" s="1">
        <v>100</v>
      </c>
      <c r="S229" s="1" t="s">
        <v>17</v>
      </c>
      <c r="T229" s="1">
        <v>223.71</v>
      </c>
      <c r="X22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223.71</v>
      </c>
      <c r="Y229" s="2">
        <v>392.47</v>
      </c>
      <c r="Z229" s="1" t="str">
        <f>IF(OR(SKF_Div_Material[[#This Row],[Netto]]&lt;&gt;"",SKF_Div_Material[[#This Row],[Faktor]]&lt;&gt;""),"",IF(SKF_Div_Material[[#This Row],[Rabatt]]&lt;&gt;"",SKF_Div_Material[[#This Row],[Brutto]],""))</f>
        <v/>
      </c>
      <c r="AC229" s="1">
        <v>85</v>
      </c>
      <c r="AD22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263.19</v>
      </c>
      <c r="AE229" s="17">
        <f>IFERROR(1-SKF_Div_Material[[#This Row],[Netto
End EK]]/SKF_Div_Material[[#This Row],[VK Preis]],"")</f>
        <v>0.15000569930468477</v>
      </c>
      <c r="AH229" s="1">
        <v>0</v>
      </c>
    </row>
    <row r="230" spans="1:34" x14ac:dyDescent="0.25">
      <c r="A230" s="11" t="s">
        <v>1336</v>
      </c>
      <c r="B230" s="11" t="s">
        <v>1337</v>
      </c>
      <c r="C230" s="1">
        <v>10031145</v>
      </c>
      <c r="D230" s="1">
        <v>126</v>
      </c>
      <c r="E230" s="1">
        <v>213</v>
      </c>
      <c r="F230" s="11" t="s">
        <v>1338</v>
      </c>
      <c r="G230" s="11" t="s">
        <v>634</v>
      </c>
      <c r="H230" s="1">
        <v>1608640000</v>
      </c>
      <c r="I230" s="1" t="s">
        <v>16</v>
      </c>
      <c r="J230" s="1">
        <v>100</v>
      </c>
      <c r="K230" s="11" t="s">
        <v>17</v>
      </c>
      <c r="L230" s="26">
        <v>120076624</v>
      </c>
      <c r="M230" s="1" t="s">
        <v>1638</v>
      </c>
      <c r="N230" s="1" t="s">
        <v>2423</v>
      </c>
      <c r="O230" s="1" t="s">
        <v>2424</v>
      </c>
      <c r="P230" s="1" t="s">
        <v>2425</v>
      </c>
      <c r="Q230" s="1" t="s">
        <v>2361</v>
      </c>
      <c r="R230" s="1">
        <v>100</v>
      </c>
      <c r="S230" s="1" t="s">
        <v>17</v>
      </c>
      <c r="T230" s="1">
        <v>164.91</v>
      </c>
      <c r="X23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164.91</v>
      </c>
      <c r="Y230" s="2">
        <v>307.76</v>
      </c>
      <c r="Z230" s="1" t="str">
        <f>IF(OR(SKF_Div_Material[[#This Row],[Netto]]&lt;&gt;"",SKF_Div_Material[[#This Row],[Faktor]]&lt;&gt;""),"",IF(SKF_Div_Material[[#This Row],[Rabatt]]&lt;&gt;"",SKF_Div_Material[[#This Row],[Brutto]],""))</f>
        <v/>
      </c>
      <c r="AC230" s="1">
        <v>85</v>
      </c>
      <c r="AD23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194.01</v>
      </c>
      <c r="AE230" s="17">
        <f>IFERROR(1-SKF_Div_Material[[#This Row],[Netto
End EK]]/SKF_Div_Material[[#This Row],[VK Preis]],"")</f>
        <v>0.14999226843977109</v>
      </c>
      <c r="AH230" s="1">
        <v>0</v>
      </c>
    </row>
    <row r="231" spans="1:34" x14ac:dyDescent="0.25">
      <c r="A231" s="11" t="s">
        <v>1324</v>
      </c>
      <c r="B231" s="11" t="s">
        <v>1325</v>
      </c>
      <c r="C231" s="1">
        <v>10031939</v>
      </c>
      <c r="F231" s="11" t="s">
        <v>1326</v>
      </c>
      <c r="G231" s="11" t="s">
        <v>634</v>
      </c>
      <c r="H231" s="1">
        <v>1608660000</v>
      </c>
      <c r="I231" s="1" t="s">
        <v>16</v>
      </c>
      <c r="J231" s="1">
        <v>100</v>
      </c>
      <c r="K231" s="11" t="s">
        <v>17</v>
      </c>
      <c r="L231" s="26">
        <v>120076626</v>
      </c>
      <c r="M231" s="1" t="s">
        <v>1638</v>
      </c>
      <c r="N231" s="1" t="s">
        <v>2413</v>
      </c>
      <c r="O231" s="1" t="s">
        <v>2414</v>
      </c>
      <c r="P231" s="1" t="s">
        <v>2415</v>
      </c>
      <c r="Q231" s="1" t="s">
        <v>2361</v>
      </c>
      <c r="R231" s="1">
        <v>100</v>
      </c>
      <c r="S231" s="1" t="s">
        <v>17</v>
      </c>
      <c r="T231" s="1">
        <v>239.15</v>
      </c>
      <c r="X23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239.15</v>
      </c>
      <c r="Y231" s="2">
        <v>419.57</v>
      </c>
      <c r="Z231" s="1" t="str">
        <f>IF(OR(SKF_Div_Material[[#This Row],[Netto]]&lt;&gt;"",SKF_Div_Material[[#This Row],[Faktor]]&lt;&gt;""),"",IF(SKF_Div_Material[[#This Row],[Rabatt]]&lt;&gt;"",SKF_Div_Material[[#This Row],[Brutto]],""))</f>
        <v/>
      </c>
      <c r="AC231" s="1">
        <v>85</v>
      </c>
      <c r="AD23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281.35000000000002</v>
      </c>
      <c r="AE231" s="17">
        <f>IFERROR(1-SKF_Div_Material[[#This Row],[Netto
End EK]]/SKF_Div_Material[[#This Row],[VK Preis]],"")</f>
        <v>0.14999111427048162</v>
      </c>
      <c r="AH231" s="1">
        <v>0</v>
      </c>
    </row>
    <row r="232" spans="1:34" x14ac:dyDescent="0.25">
      <c r="A232" s="11" t="s">
        <v>1363</v>
      </c>
      <c r="B232" s="11" t="s">
        <v>1364</v>
      </c>
      <c r="C232" s="1">
        <v>10035457</v>
      </c>
      <c r="D232" s="1">
        <v>4</v>
      </c>
      <c r="E232" s="1">
        <v>72</v>
      </c>
      <c r="F232" s="11" t="s">
        <v>1365</v>
      </c>
      <c r="G232" s="11" t="s">
        <v>634</v>
      </c>
      <c r="H232" s="1">
        <v>1933760000</v>
      </c>
      <c r="I232" s="1" t="s">
        <v>16</v>
      </c>
      <c r="J232" s="1">
        <v>100</v>
      </c>
      <c r="K232" s="11" t="s">
        <v>17</v>
      </c>
      <c r="L232" s="26">
        <v>120294217</v>
      </c>
      <c r="M232" s="1" t="s">
        <v>1638</v>
      </c>
      <c r="N232" s="1" t="s">
        <v>2221</v>
      </c>
      <c r="O232" s="1" t="s">
        <v>2446</v>
      </c>
      <c r="P232" s="1" t="s">
        <v>2447</v>
      </c>
      <c r="Q232" s="1" t="s">
        <v>2361</v>
      </c>
      <c r="R232" s="1">
        <v>100</v>
      </c>
      <c r="S232" s="1" t="s">
        <v>17</v>
      </c>
      <c r="T232" s="1">
        <v>112.25</v>
      </c>
      <c r="X23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112.25</v>
      </c>
      <c r="Y232" s="2">
        <v>196.93</v>
      </c>
      <c r="Z232" s="1" t="str">
        <f>IF(OR(SKF_Div_Material[[#This Row],[Netto]]&lt;&gt;"",SKF_Div_Material[[#This Row],[Faktor]]&lt;&gt;""),"",IF(SKF_Div_Material[[#This Row],[Rabatt]]&lt;&gt;"",SKF_Div_Material[[#This Row],[Brutto]],""))</f>
        <v/>
      </c>
      <c r="AC232" s="1">
        <v>85</v>
      </c>
      <c r="AD23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132.06</v>
      </c>
      <c r="AE232" s="17">
        <f>IFERROR(1-SKF_Div_Material[[#This Row],[Netto
End EK]]/SKF_Div_Material[[#This Row],[VK Preis]],"")</f>
        <v>0.15000757231561412</v>
      </c>
      <c r="AH232" s="1">
        <v>0</v>
      </c>
    </row>
    <row r="233" spans="1:34" x14ac:dyDescent="0.25">
      <c r="A233" s="11" t="s">
        <v>1342</v>
      </c>
      <c r="B233" s="11" t="s">
        <v>1343</v>
      </c>
      <c r="C233" s="1">
        <v>10031146</v>
      </c>
      <c r="D233" s="1">
        <v>15</v>
      </c>
      <c r="E233" s="1">
        <v>33</v>
      </c>
      <c r="F233" s="11" t="s">
        <v>1344</v>
      </c>
      <c r="G233" s="11" t="s">
        <v>634</v>
      </c>
      <c r="H233" s="1">
        <v>1632080000</v>
      </c>
      <c r="I233" s="1" t="s">
        <v>16</v>
      </c>
      <c r="J233" s="1">
        <v>100</v>
      </c>
      <c r="K233" s="11" t="s">
        <v>17</v>
      </c>
      <c r="L233" s="26">
        <v>120076630</v>
      </c>
      <c r="M233" s="1" t="s">
        <v>1638</v>
      </c>
      <c r="N233" s="1" t="s">
        <v>2429</v>
      </c>
      <c r="O233" s="1" t="s">
        <v>2430</v>
      </c>
      <c r="P233" s="1" t="s">
        <v>2431</v>
      </c>
      <c r="Q233" s="1" t="s">
        <v>2361</v>
      </c>
      <c r="R233" s="1">
        <v>100</v>
      </c>
      <c r="S233" s="1" t="s">
        <v>17</v>
      </c>
      <c r="T233" s="1">
        <v>178.73</v>
      </c>
      <c r="X23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178.73</v>
      </c>
      <c r="Y233" s="2">
        <v>313.57</v>
      </c>
      <c r="Z233" s="1" t="str">
        <f>IF(OR(SKF_Div_Material[[#This Row],[Netto]]&lt;&gt;"",SKF_Div_Material[[#This Row],[Faktor]]&lt;&gt;""),"",IF(SKF_Div_Material[[#This Row],[Rabatt]]&lt;&gt;"",SKF_Div_Material[[#This Row],[Brutto]],""))</f>
        <v/>
      </c>
      <c r="AC233" s="1">
        <v>85</v>
      </c>
      <c r="AD23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210.27</v>
      </c>
      <c r="AE233" s="17">
        <f>IFERROR(1-SKF_Div_Material[[#This Row],[Netto
End EK]]/SKF_Div_Material[[#This Row],[VK Preis]],"")</f>
        <v>0.14999762210491285</v>
      </c>
      <c r="AH233" s="1">
        <v>0</v>
      </c>
    </row>
    <row r="234" spans="1:34" x14ac:dyDescent="0.25">
      <c r="A234" s="11" t="s">
        <v>1339</v>
      </c>
      <c r="B234" s="11" t="s">
        <v>1340</v>
      </c>
      <c r="C234" s="1">
        <v>10031147</v>
      </c>
      <c r="D234" s="1">
        <v>18</v>
      </c>
      <c r="E234" s="1">
        <v>66</v>
      </c>
      <c r="F234" s="11" t="s">
        <v>1341</v>
      </c>
      <c r="G234" s="11" t="s">
        <v>634</v>
      </c>
      <c r="H234" s="1">
        <v>1608670000</v>
      </c>
      <c r="I234" s="1" t="s">
        <v>16</v>
      </c>
      <c r="J234" s="1">
        <v>100</v>
      </c>
      <c r="K234" s="11" t="s">
        <v>17</v>
      </c>
      <c r="L234" s="26">
        <v>120076632</v>
      </c>
      <c r="M234" s="1" t="s">
        <v>1638</v>
      </c>
      <c r="N234" s="1" t="s">
        <v>2426</v>
      </c>
      <c r="O234" s="1" t="s">
        <v>2427</v>
      </c>
      <c r="P234" s="1" t="s">
        <v>2428</v>
      </c>
      <c r="Q234" s="1" t="s">
        <v>2361</v>
      </c>
      <c r="R234" s="1">
        <v>100</v>
      </c>
      <c r="S234" s="1" t="s">
        <v>17</v>
      </c>
      <c r="T234" s="1">
        <v>196.69</v>
      </c>
      <c r="X23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196.69</v>
      </c>
      <c r="Y234" s="2">
        <v>369.51</v>
      </c>
      <c r="Z234" s="1" t="str">
        <f>IF(OR(SKF_Div_Material[[#This Row],[Netto]]&lt;&gt;"",SKF_Div_Material[[#This Row],[Faktor]]&lt;&gt;""),"",IF(SKF_Div_Material[[#This Row],[Rabatt]]&lt;&gt;"",SKF_Div_Material[[#This Row],[Brutto]],""))</f>
        <v/>
      </c>
      <c r="AC234" s="1">
        <v>85</v>
      </c>
      <c r="AD23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231.4</v>
      </c>
      <c r="AE234" s="17">
        <f>IFERROR(1-SKF_Div_Material[[#This Row],[Netto
End EK]]/SKF_Div_Material[[#This Row],[VK Preis]],"")</f>
        <v>0.15000000000000002</v>
      </c>
      <c r="AH234" s="1">
        <v>0</v>
      </c>
    </row>
    <row r="235" spans="1:34" x14ac:dyDescent="0.25">
      <c r="A235" s="11" t="s">
        <v>1330</v>
      </c>
      <c r="B235" s="11" t="s">
        <v>1331</v>
      </c>
      <c r="C235" s="1">
        <v>10011369</v>
      </c>
      <c r="F235" s="11" t="s">
        <v>1332</v>
      </c>
      <c r="G235" s="11" t="s">
        <v>634</v>
      </c>
      <c r="H235" s="1">
        <v>1676630000</v>
      </c>
      <c r="I235" s="1" t="s">
        <v>16</v>
      </c>
      <c r="J235" s="1">
        <v>100</v>
      </c>
      <c r="K235" s="11" t="s">
        <v>17</v>
      </c>
      <c r="L235" s="26">
        <v>120076635</v>
      </c>
      <c r="M235" s="1" t="s">
        <v>1638</v>
      </c>
      <c r="N235" s="1" t="s">
        <v>2278</v>
      </c>
      <c r="O235" s="1" t="s">
        <v>2419</v>
      </c>
      <c r="P235" s="1" t="s">
        <v>2420</v>
      </c>
      <c r="Q235" s="1" t="s">
        <v>2361</v>
      </c>
      <c r="R235" s="1">
        <v>100</v>
      </c>
      <c r="S235" s="1" t="s">
        <v>17</v>
      </c>
      <c r="T235" s="1">
        <v>45.46</v>
      </c>
      <c r="X23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45.46</v>
      </c>
      <c r="Y235" s="2">
        <v>79.760000000000005</v>
      </c>
      <c r="Z235" s="1" t="str">
        <f>IF(OR(SKF_Div_Material[[#This Row],[Netto]]&lt;&gt;"",SKF_Div_Material[[#This Row],[Faktor]]&lt;&gt;""),"",IF(SKF_Div_Material[[#This Row],[Rabatt]]&lt;&gt;"",SKF_Div_Material[[#This Row],[Brutto]],""))</f>
        <v/>
      </c>
      <c r="AC235" s="1">
        <v>85</v>
      </c>
      <c r="AD23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53.48</v>
      </c>
      <c r="AE235" s="17">
        <f>IFERROR(1-SKF_Div_Material[[#This Row],[Netto
End EK]]/SKF_Div_Material[[#This Row],[VK Preis]],"")</f>
        <v>0.14996260284218388</v>
      </c>
      <c r="AH235" s="1">
        <v>0</v>
      </c>
    </row>
    <row r="236" spans="1:34" x14ac:dyDescent="0.25">
      <c r="A236" s="11" t="s">
        <v>1351</v>
      </c>
      <c r="B236" s="11" t="s">
        <v>1352</v>
      </c>
      <c r="C236" s="1">
        <v>10031943</v>
      </c>
      <c r="D236" s="1">
        <v>100</v>
      </c>
      <c r="E236" s="1">
        <v>110</v>
      </c>
      <c r="F236" s="11" t="s">
        <v>1353</v>
      </c>
      <c r="G236" s="11" t="s">
        <v>634</v>
      </c>
      <c r="H236" s="1">
        <v>1650360000</v>
      </c>
      <c r="I236" s="1" t="s">
        <v>16</v>
      </c>
      <c r="J236" s="1">
        <v>100</v>
      </c>
      <c r="K236" s="11" t="s">
        <v>17</v>
      </c>
      <c r="L236" s="26">
        <v>120076707</v>
      </c>
      <c r="M236" s="1" t="s">
        <v>1638</v>
      </c>
      <c r="N236" s="1" t="s">
        <v>2278</v>
      </c>
      <c r="O236" s="1" t="s">
        <v>2437</v>
      </c>
      <c r="P236" s="1" t="s">
        <v>2438</v>
      </c>
      <c r="Q236" s="1" t="s">
        <v>2361</v>
      </c>
      <c r="R236" s="1">
        <v>100</v>
      </c>
      <c r="S236" s="1" t="s">
        <v>17</v>
      </c>
      <c r="T236" s="1">
        <v>45.46</v>
      </c>
      <c r="X23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45.46</v>
      </c>
      <c r="Y236" s="2">
        <v>79.760000000000005</v>
      </c>
      <c r="Z236" s="1" t="str">
        <f>IF(OR(SKF_Div_Material[[#This Row],[Netto]]&lt;&gt;"",SKF_Div_Material[[#This Row],[Faktor]]&lt;&gt;""),"",IF(SKF_Div_Material[[#This Row],[Rabatt]]&lt;&gt;"",SKF_Div_Material[[#This Row],[Brutto]],""))</f>
        <v/>
      </c>
      <c r="AC236" s="1">
        <v>85</v>
      </c>
      <c r="AD23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53.48</v>
      </c>
      <c r="AE236" s="17">
        <f>IFERROR(1-SKF_Div_Material[[#This Row],[Netto
End EK]]/SKF_Div_Material[[#This Row],[VK Preis]],"")</f>
        <v>0.14996260284218388</v>
      </c>
      <c r="AH236" s="1">
        <v>0</v>
      </c>
    </row>
    <row r="237" spans="1:34" x14ac:dyDescent="0.25">
      <c r="A237" s="11" t="s">
        <v>1354</v>
      </c>
      <c r="B237" s="11" t="s">
        <v>1355</v>
      </c>
      <c r="C237" s="1">
        <v>10031941</v>
      </c>
      <c r="D237" s="1">
        <v>100</v>
      </c>
      <c r="E237" s="1">
        <v>110</v>
      </c>
      <c r="F237" s="11" t="s">
        <v>1356</v>
      </c>
      <c r="G237" s="11" t="s">
        <v>634</v>
      </c>
      <c r="H237" s="1">
        <v>1650370000</v>
      </c>
      <c r="I237" s="1" t="s">
        <v>16</v>
      </c>
      <c r="J237" s="1">
        <v>100</v>
      </c>
      <c r="K237" s="11" t="s">
        <v>17</v>
      </c>
      <c r="L237" s="26">
        <v>120076708</v>
      </c>
      <c r="M237" s="1" t="s">
        <v>1638</v>
      </c>
      <c r="N237" s="1" t="s">
        <v>2278</v>
      </c>
      <c r="O237" s="1" t="s">
        <v>2439</v>
      </c>
      <c r="P237" s="1" t="s">
        <v>2440</v>
      </c>
      <c r="Q237" s="1" t="s">
        <v>2361</v>
      </c>
      <c r="R237" s="1">
        <v>100</v>
      </c>
      <c r="S237" s="1" t="s">
        <v>17</v>
      </c>
      <c r="T237" s="1">
        <v>45.46</v>
      </c>
      <c r="X23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45.46</v>
      </c>
      <c r="Y237" s="2">
        <v>79.760000000000005</v>
      </c>
      <c r="Z237" s="1" t="str">
        <f>IF(OR(SKF_Div_Material[[#This Row],[Netto]]&lt;&gt;"",SKF_Div_Material[[#This Row],[Faktor]]&lt;&gt;""),"",IF(SKF_Div_Material[[#This Row],[Rabatt]]&lt;&gt;"",SKF_Div_Material[[#This Row],[Brutto]],""))</f>
        <v/>
      </c>
      <c r="AC237" s="1">
        <v>85</v>
      </c>
      <c r="AD23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53.48</v>
      </c>
      <c r="AE237" s="17">
        <f>IFERROR(1-SKF_Div_Material[[#This Row],[Netto
End EK]]/SKF_Div_Material[[#This Row],[VK Preis]],"")</f>
        <v>0.14996260284218388</v>
      </c>
      <c r="AH237" s="1">
        <v>0</v>
      </c>
    </row>
    <row r="238" spans="1:34" x14ac:dyDescent="0.25">
      <c r="A238" s="11" t="s">
        <v>1348</v>
      </c>
      <c r="B238" s="11" t="s">
        <v>1349</v>
      </c>
      <c r="C238" s="1">
        <v>10032104</v>
      </c>
      <c r="D238" s="1">
        <v>10</v>
      </c>
      <c r="E238" s="1">
        <v>21</v>
      </c>
      <c r="F238" s="11" t="s">
        <v>1350</v>
      </c>
      <c r="G238" s="11" t="s">
        <v>634</v>
      </c>
      <c r="H238" s="1">
        <v>1651970000</v>
      </c>
      <c r="I238" s="1" t="s">
        <v>16</v>
      </c>
      <c r="J238" s="1">
        <v>100</v>
      </c>
      <c r="K238" s="11" t="s">
        <v>17</v>
      </c>
      <c r="L238" s="26">
        <v>120076712</v>
      </c>
      <c r="M238" s="1" t="s">
        <v>1638</v>
      </c>
      <c r="N238" s="1" t="s">
        <v>2278</v>
      </c>
      <c r="O238" s="1" t="s">
        <v>2435</v>
      </c>
      <c r="P238" s="1" t="s">
        <v>2436</v>
      </c>
      <c r="Q238" s="1" t="s">
        <v>2361</v>
      </c>
      <c r="R238" s="1">
        <v>100</v>
      </c>
      <c r="S238" s="1" t="s">
        <v>17</v>
      </c>
      <c r="T238" s="1">
        <v>45.46</v>
      </c>
      <c r="X23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45.46</v>
      </c>
      <c r="Y238" s="2">
        <v>79.760000000000005</v>
      </c>
      <c r="Z238" s="1" t="str">
        <f>IF(OR(SKF_Div_Material[[#This Row],[Netto]]&lt;&gt;"",SKF_Div_Material[[#This Row],[Faktor]]&lt;&gt;""),"",IF(SKF_Div_Material[[#This Row],[Rabatt]]&lt;&gt;"",SKF_Div_Material[[#This Row],[Brutto]],""))</f>
        <v/>
      </c>
      <c r="AC238" s="1">
        <v>85</v>
      </c>
      <c r="AD23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53.48</v>
      </c>
      <c r="AE238" s="17">
        <f>IFERROR(1-SKF_Div_Material[[#This Row],[Netto
End EK]]/SKF_Div_Material[[#This Row],[VK Preis]],"")</f>
        <v>0.14996260284218388</v>
      </c>
      <c r="AH238" s="1">
        <v>0</v>
      </c>
    </row>
    <row r="239" spans="1:34" x14ac:dyDescent="0.25">
      <c r="A239" s="11" t="s">
        <v>1276</v>
      </c>
      <c r="B239" s="11" t="s">
        <v>1277</v>
      </c>
      <c r="C239" s="1">
        <v>10031228</v>
      </c>
      <c r="E239" s="1">
        <v>50</v>
      </c>
      <c r="F239" s="11" t="s">
        <v>1278</v>
      </c>
      <c r="G239" s="11" t="s">
        <v>634</v>
      </c>
      <c r="H239" s="1">
        <v>1208920000</v>
      </c>
      <c r="I239" s="1" t="s">
        <v>280</v>
      </c>
      <c r="J239" s="1">
        <v>100</v>
      </c>
      <c r="K239" s="11" t="s">
        <v>17</v>
      </c>
      <c r="L239" s="26">
        <v>120422669</v>
      </c>
      <c r="M239" s="1" t="s">
        <v>1638</v>
      </c>
      <c r="N239" s="1" t="s">
        <v>2378</v>
      </c>
      <c r="O239" s="1" t="s">
        <v>2379</v>
      </c>
      <c r="P239" s="1" t="s">
        <v>2380</v>
      </c>
      <c r="Q239" s="1" t="s">
        <v>2361</v>
      </c>
      <c r="R239" s="1">
        <v>100</v>
      </c>
      <c r="S239" s="1" t="s">
        <v>17</v>
      </c>
      <c r="T239" s="1">
        <v>319.64</v>
      </c>
      <c r="X23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319.64</v>
      </c>
      <c r="Y239" s="2">
        <v>560.78</v>
      </c>
      <c r="Z239" s="1" t="str">
        <f>IF(OR(SKF_Div_Material[[#This Row],[Netto]]&lt;&gt;"",SKF_Div_Material[[#This Row],[Faktor]]&lt;&gt;""),"",IF(SKF_Div_Material[[#This Row],[Rabatt]]&lt;&gt;"",SKF_Div_Material[[#This Row],[Brutto]],""))</f>
        <v/>
      </c>
      <c r="AC239" s="1">
        <v>85</v>
      </c>
      <c r="AD23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376.05</v>
      </c>
      <c r="AE239" s="17">
        <f>IFERROR(1-SKF_Div_Material[[#This Row],[Netto
End EK]]/SKF_Div_Material[[#This Row],[VK Preis]],"")</f>
        <v>0.15000664805212083</v>
      </c>
      <c r="AH239" s="1">
        <v>0</v>
      </c>
    </row>
    <row r="240" spans="1:34" x14ac:dyDescent="0.25">
      <c r="A240" s="11" t="s">
        <v>1210</v>
      </c>
      <c r="B240" s="11" t="s">
        <v>1211</v>
      </c>
      <c r="C240" s="1">
        <v>10007845</v>
      </c>
      <c r="D240" s="1">
        <v>100</v>
      </c>
      <c r="E240" s="1">
        <v>160</v>
      </c>
      <c r="F240" s="11" t="s">
        <v>1212</v>
      </c>
      <c r="G240" s="11" t="s">
        <v>634</v>
      </c>
      <c r="H240" s="1">
        <v>1918770000</v>
      </c>
      <c r="I240" s="1" t="s">
        <v>16</v>
      </c>
      <c r="J240" s="1">
        <v>100</v>
      </c>
      <c r="K240" s="11" t="s">
        <v>17</v>
      </c>
      <c r="L240" s="26">
        <v>120195879</v>
      </c>
      <c r="M240" s="1" t="s">
        <v>1638</v>
      </c>
      <c r="N240" s="1" t="s">
        <v>2316</v>
      </c>
      <c r="O240" s="1" t="s">
        <v>2317</v>
      </c>
      <c r="P240" s="1" t="s">
        <v>2318</v>
      </c>
      <c r="Q240" s="1" t="s">
        <v>2305</v>
      </c>
      <c r="R240" s="1">
        <v>100</v>
      </c>
      <c r="S240" s="1" t="s">
        <v>17</v>
      </c>
      <c r="T240" s="1">
        <v>123.58</v>
      </c>
      <c r="X24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123.58</v>
      </c>
      <c r="Y240" s="2">
        <v>224.69</v>
      </c>
      <c r="Z240" s="1" t="str">
        <f>IF(OR(SKF_Div_Material[[#This Row],[Netto]]&lt;&gt;"",SKF_Div_Material[[#This Row],[Faktor]]&lt;&gt;""),"",IF(SKF_Div_Material[[#This Row],[Rabatt]]&lt;&gt;"",SKF_Div_Material[[#This Row],[Brutto]],""))</f>
        <v/>
      </c>
      <c r="AC240" s="1">
        <v>85</v>
      </c>
      <c r="AD24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145.38999999999999</v>
      </c>
      <c r="AE240" s="17">
        <f>IFERROR(1-SKF_Div_Material[[#This Row],[Netto
End EK]]/SKF_Div_Material[[#This Row],[VK Preis]],"")</f>
        <v>0.15001031707820334</v>
      </c>
      <c r="AH240" s="1">
        <v>0</v>
      </c>
    </row>
    <row r="241" spans="1:34" x14ac:dyDescent="0.25">
      <c r="A241" s="11" t="s">
        <v>1207</v>
      </c>
      <c r="B241" s="11" t="s">
        <v>1208</v>
      </c>
      <c r="C241" s="1">
        <v>10007844</v>
      </c>
      <c r="D241" s="1">
        <v>800</v>
      </c>
      <c r="E241" s="1">
        <v>900</v>
      </c>
      <c r="F241" s="11" t="s">
        <v>1209</v>
      </c>
      <c r="G241" s="11" t="s">
        <v>634</v>
      </c>
      <c r="H241" s="1">
        <v>1896110000</v>
      </c>
      <c r="I241" s="1" t="s">
        <v>16</v>
      </c>
      <c r="J241" s="1">
        <v>100</v>
      </c>
      <c r="K241" s="11" t="s">
        <v>17</v>
      </c>
      <c r="L241" s="26">
        <v>120173869</v>
      </c>
      <c r="M241" s="1" t="s">
        <v>1638</v>
      </c>
      <c r="N241" s="1" t="s">
        <v>2313</v>
      </c>
      <c r="O241" s="1" t="s">
        <v>2314</v>
      </c>
      <c r="P241" s="1" t="s">
        <v>2315</v>
      </c>
      <c r="Q241" s="1" t="s">
        <v>2305</v>
      </c>
      <c r="R241" s="1">
        <v>100</v>
      </c>
      <c r="S241" s="1" t="s">
        <v>17</v>
      </c>
      <c r="T241" s="1">
        <v>39.35</v>
      </c>
      <c r="X24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39.35</v>
      </c>
      <c r="Y241" s="2">
        <v>93.1</v>
      </c>
      <c r="Z241" s="1" t="str">
        <f>IF(OR(SKF_Div_Material[[#This Row],[Netto]]&lt;&gt;"",SKF_Div_Material[[#This Row],[Faktor]]&lt;&gt;""),"",IF(SKF_Div_Material[[#This Row],[Rabatt]]&lt;&gt;"",SKF_Div_Material[[#This Row],[Brutto]],""))</f>
        <v/>
      </c>
      <c r="AC241" s="1">
        <v>85</v>
      </c>
      <c r="AD24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46.29</v>
      </c>
      <c r="AE241" s="17">
        <f>IFERROR(1-SKF_Div_Material[[#This Row],[Netto
End EK]]/SKF_Div_Material[[#This Row],[VK Preis]],"")</f>
        <v>0.1499243897170015</v>
      </c>
      <c r="AH241" s="1">
        <v>0</v>
      </c>
    </row>
    <row r="242" spans="1:34" x14ac:dyDescent="0.25">
      <c r="A242" s="11" t="s">
        <v>1198</v>
      </c>
      <c r="B242" s="11" t="s">
        <v>1199</v>
      </c>
      <c r="C242" s="1">
        <v>10007843</v>
      </c>
      <c r="D242" s="1">
        <v>200</v>
      </c>
      <c r="E242" s="1">
        <v>200</v>
      </c>
      <c r="F242" s="11" t="s">
        <v>1200</v>
      </c>
      <c r="G242" s="11" t="s">
        <v>634</v>
      </c>
      <c r="H242" s="1">
        <v>1896170000</v>
      </c>
      <c r="I242" s="1" t="s">
        <v>16</v>
      </c>
      <c r="J242" s="1">
        <v>100</v>
      </c>
      <c r="K242" s="11" t="s">
        <v>17</v>
      </c>
      <c r="L242" s="26">
        <v>120173874</v>
      </c>
      <c r="M242" s="1" t="s">
        <v>1638</v>
      </c>
      <c r="N242" s="1" t="s">
        <v>2302</v>
      </c>
      <c r="O242" s="1" t="s">
        <v>2303</v>
      </c>
      <c r="P242" s="1" t="s">
        <v>2304</v>
      </c>
      <c r="Q242" s="1" t="s">
        <v>2305</v>
      </c>
      <c r="R242" s="1">
        <v>100</v>
      </c>
      <c r="S242" s="1" t="s">
        <v>17</v>
      </c>
      <c r="T242" s="1">
        <v>137.16</v>
      </c>
      <c r="X24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137.16</v>
      </c>
      <c r="Y242" s="2">
        <v>304.3</v>
      </c>
      <c r="Z242" s="1" t="str">
        <f>IF(OR(SKF_Div_Material[[#This Row],[Netto]]&lt;&gt;"",SKF_Div_Material[[#This Row],[Faktor]]&lt;&gt;""),"",IF(SKF_Div_Material[[#This Row],[Rabatt]]&lt;&gt;"",SKF_Div_Material[[#This Row],[Brutto]],""))</f>
        <v/>
      </c>
      <c r="AC242" s="1">
        <v>85</v>
      </c>
      <c r="AD24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161.36000000000001</v>
      </c>
      <c r="AE242" s="17">
        <f>IFERROR(1-SKF_Div_Material[[#This Row],[Netto
End EK]]/SKF_Div_Material[[#This Row],[VK Preis]],"")</f>
        <v>0.14997521070897379</v>
      </c>
      <c r="AH242" s="1">
        <v>0</v>
      </c>
    </row>
    <row r="243" spans="1:34" x14ac:dyDescent="0.25">
      <c r="A243" s="11" t="s">
        <v>1175</v>
      </c>
      <c r="B243" s="11" t="s">
        <v>1176</v>
      </c>
      <c r="C243" s="1">
        <v>10034032</v>
      </c>
      <c r="F243" s="11" t="s">
        <v>1177</v>
      </c>
      <c r="G243" s="11" t="s">
        <v>634</v>
      </c>
      <c r="H243" s="1">
        <v>1712321001</v>
      </c>
      <c r="I243" s="1" t="s">
        <v>197</v>
      </c>
      <c r="J243" s="1">
        <v>1</v>
      </c>
      <c r="K243" s="11" t="s">
        <v>17</v>
      </c>
      <c r="L243" s="26">
        <v>120070789</v>
      </c>
      <c r="M243" s="1" t="s">
        <v>1638</v>
      </c>
      <c r="N243" s="1" t="s">
        <v>2282</v>
      </c>
      <c r="O243" s="1" t="s">
        <v>2283</v>
      </c>
      <c r="P243" s="1" t="s">
        <v>2284</v>
      </c>
      <c r="Q243" s="1" t="s">
        <v>2277</v>
      </c>
      <c r="R243" s="1">
        <v>1</v>
      </c>
      <c r="S243" s="1" t="s">
        <v>17</v>
      </c>
      <c r="T243" s="1">
        <v>4.92</v>
      </c>
      <c r="X24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4.92</v>
      </c>
      <c r="Y243" s="2">
        <v>9.4700000000000006</v>
      </c>
      <c r="Z243" s="1" t="str">
        <f>IF(OR(SKF_Div_Material[[#This Row],[Netto]]&lt;&gt;"",SKF_Div_Material[[#This Row],[Faktor]]&lt;&gt;""),"",IF(SKF_Div_Material[[#This Row],[Rabatt]]&lt;&gt;"",SKF_Div_Material[[#This Row],[Brutto]],""))</f>
        <v/>
      </c>
      <c r="AC243" s="1">
        <v>85</v>
      </c>
      <c r="AD24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5.79</v>
      </c>
      <c r="AE243" s="17">
        <f>IFERROR(1-SKF_Div_Material[[#This Row],[Netto
End EK]]/SKF_Div_Material[[#This Row],[VK Preis]],"")</f>
        <v>0.15025906735751293</v>
      </c>
      <c r="AH243" s="1">
        <v>0</v>
      </c>
    </row>
    <row r="244" spans="1:34" x14ac:dyDescent="0.25">
      <c r="A244" s="11" t="s">
        <v>1169</v>
      </c>
      <c r="B244" s="11" t="s">
        <v>1170</v>
      </c>
      <c r="C244" s="1">
        <v>10038112</v>
      </c>
      <c r="D244" s="1">
        <v>10</v>
      </c>
      <c r="E244" s="1">
        <v>10</v>
      </c>
      <c r="F244" s="11" t="s">
        <v>1171</v>
      </c>
      <c r="G244" s="11" t="s">
        <v>634</v>
      </c>
      <c r="H244" s="1">
        <v>1252530000</v>
      </c>
      <c r="I244" s="1" t="s">
        <v>16</v>
      </c>
      <c r="J244" s="1">
        <v>1</v>
      </c>
      <c r="K244" s="11" t="s">
        <v>17</v>
      </c>
      <c r="L244" s="26">
        <v>120510239</v>
      </c>
      <c r="M244" s="1" t="s">
        <v>1638</v>
      </c>
      <c r="N244" s="1" t="s">
        <v>2274</v>
      </c>
      <c r="O244" s="1" t="s">
        <v>2275</v>
      </c>
      <c r="P244" s="1" t="s">
        <v>2276</v>
      </c>
      <c r="Q244" s="1" t="s">
        <v>2277</v>
      </c>
      <c r="R244" s="1">
        <v>1</v>
      </c>
      <c r="S244" s="1" t="s">
        <v>17</v>
      </c>
      <c r="T244" s="1">
        <v>3.81</v>
      </c>
      <c r="X24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3.81</v>
      </c>
      <c r="Y244" s="2">
        <v>7.32</v>
      </c>
      <c r="Z244" s="1" t="str">
        <f>IF(OR(SKF_Div_Material[[#This Row],[Netto]]&lt;&gt;"",SKF_Div_Material[[#This Row],[Faktor]]&lt;&gt;""),"",IF(SKF_Div_Material[[#This Row],[Rabatt]]&lt;&gt;"",SKF_Div_Material[[#This Row],[Brutto]],""))</f>
        <v/>
      </c>
      <c r="AC244" s="1">
        <v>85</v>
      </c>
      <c r="AD24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4.4800000000000004</v>
      </c>
      <c r="AE244" s="17">
        <f>IFERROR(1-SKF_Div_Material[[#This Row],[Netto
End EK]]/SKF_Div_Material[[#This Row],[VK Preis]],"")</f>
        <v>0.14955357142857151</v>
      </c>
      <c r="AH244" s="1">
        <v>0</v>
      </c>
    </row>
    <row r="245" spans="1:34" x14ac:dyDescent="0.25">
      <c r="A245" s="11" t="s">
        <v>1187</v>
      </c>
      <c r="B245" s="11" t="s">
        <v>1188</v>
      </c>
      <c r="C245" s="1">
        <v>10032990</v>
      </c>
      <c r="D245" s="1">
        <v>10</v>
      </c>
      <c r="E245" s="1">
        <v>10</v>
      </c>
      <c r="F245" s="11" t="s">
        <v>1189</v>
      </c>
      <c r="G245" s="11" t="s">
        <v>634</v>
      </c>
      <c r="H245" s="1">
        <v>1692261001</v>
      </c>
      <c r="I245" s="1" t="s">
        <v>16</v>
      </c>
      <c r="J245" s="1">
        <v>1</v>
      </c>
      <c r="K245" s="11" t="s">
        <v>17</v>
      </c>
      <c r="L245" s="26">
        <v>120070784</v>
      </c>
      <c r="M245" s="1" t="s">
        <v>1638</v>
      </c>
      <c r="N245" s="1" t="s">
        <v>2292</v>
      </c>
      <c r="O245" s="1" t="s">
        <v>2293</v>
      </c>
      <c r="P245" s="1" t="s">
        <v>2294</v>
      </c>
      <c r="Q245" s="1" t="s">
        <v>2277</v>
      </c>
      <c r="R245" s="1">
        <v>1</v>
      </c>
      <c r="S245" s="1" t="s">
        <v>17</v>
      </c>
      <c r="T245" s="1">
        <v>3.25</v>
      </c>
      <c r="X24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3.25</v>
      </c>
      <c r="Y245" s="2">
        <v>6.25</v>
      </c>
      <c r="Z245" s="1" t="str">
        <f>IF(OR(SKF_Div_Material[[#This Row],[Netto]]&lt;&gt;"",SKF_Div_Material[[#This Row],[Faktor]]&lt;&gt;""),"",IF(SKF_Div_Material[[#This Row],[Rabatt]]&lt;&gt;"",SKF_Div_Material[[#This Row],[Brutto]],""))</f>
        <v/>
      </c>
      <c r="AC245" s="1">
        <v>85</v>
      </c>
      <c r="AD24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3.82</v>
      </c>
      <c r="AE245" s="17">
        <f>IFERROR(1-SKF_Div_Material[[#This Row],[Netto
End EK]]/SKF_Div_Material[[#This Row],[VK Preis]],"")</f>
        <v>0.14921465968586389</v>
      </c>
      <c r="AH245" s="1">
        <v>0</v>
      </c>
    </row>
    <row r="246" spans="1:34" x14ac:dyDescent="0.25">
      <c r="A246" s="11" t="s">
        <v>1178</v>
      </c>
      <c r="B246" s="11" t="s">
        <v>1179</v>
      </c>
      <c r="C246" s="1">
        <v>10035444</v>
      </c>
      <c r="F246" s="11" t="s">
        <v>1180</v>
      </c>
      <c r="G246" s="11" t="s">
        <v>634</v>
      </c>
      <c r="H246" s="1">
        <v>1252520000</v>
      </c>
      <c r="I246" s="1" t="s">
        <v>16</v>
      </c>
      <c r="J246" s="1">
        <v>1</v>
      </c>
      <c r="K246" s="11" t="s">
        <v>17</v>
      </c>
      <c r="L246" s="26">
        <v>120510238</v>
      </c>
      <c r="M246" s="1" t="s">
        <v>1638</v>
      </c>
      <c r="N246" s="1" t="s">
        <v>2274</v>
      </c>
      <c r="O246" s="1" t="s">
        <v>2285</v>
      </c>
      <c r="P246" s="1" t="s">
        <v>2286</v>
      </c>
      <c r="Q246" s="1" t="s">
        <v>2277</v>
      </c>
      <c r="R246" s="1">
        <v>1</v>
      </c>
      <c r="S246" s="1" t="s">
        <v>17</v>
      </c>
      <c r="T246" s="1">
        <v>4.3099999999999996</v>
      </c>
      <c r="X24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4.3099999999999996</v>
      </c>
      <c r="Y246" s="2">
        <v>8.2799999999999994</v>
      </c>
      <c r="Z246" s="1" t="str">
        <f>IF(OR(SKF_Div_Material[[#This Row],[Netto]]&lt;&gt;"",SKF_Div_Material[[#This Row],[Faktor]]&lt;&gt;""),"",IF(SKF_Div_Material[[#This Row],[Rabatt]]&lt;&gt;"",SKF_Div_Material[[#This Row],[Brutto]],""))</f>
        <v/>
      </c>
      <c r="AC246" s="1">
        <v>85</v>
      </c>
      <c r="AD24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5.07</v>
      </c>
      <c r="AE246" s="17">
        <f>IFERROR(1-SKF_Div_Material[[#This Row],[Netto
End EK]]/SKF_Div_Material[[#This Row],[VK Preis]],"")</f>
        <v>0.14990138067061154</v>
      </c>
      <c r="AH246" s="1">
        <v>0</v>
      </c>
    </row>
    <row r="247" spans="1:34" x14ac:dyDescent="0.25">
      <c r="A247" s="11" t="s">
        <v>1181</v>
      </c>
      <c r="B247" s="11" t="s">
        <v>1182</v>
      </c>
      <c r="C247" s="1">
        <v>10031969</v>
      </c>
      <c r="D247" s="1">
        <v>60</v>
      </c>
      <c r="E247" s="1">
        <v>80</v>
      </c>
      <c r="F247" s="11" t="s">
        <v>1183</v>
      </c>
      <c r="G247" s="11" t="s">
        <v>634</v>
      </c>
      <c r="H247" s="1">
        <v>1211450000</v>
      </c>
      <c r="I247" s="1" t="s">
        <v>16</v>
      </c>
      <c r="J247" s="1">
        <v>100</v>
      </c>
      <c r="K247" s="11" t="s">
        <v>17</v>
      </c>
      <c r="L247" s="26">
        <v>120291759</v>
      </c>
      <c r="M247" s="1" t="s">
        <v>1638</v>
      </c>
      <c r="N247" s="1" t="s">
        <v>2178</v>
      </c>
      <c r="O247" s="1" t="s">
        <v>2287</v>
      </c>
      <c r="P247" s="1" t="s">
        <v>2288</v>
      </c>
      <c r="Q247" s="1" t="s">
        <v>2277</v>
      </c>
      <c r="R247" s="1">
        <v>100</v>
      </c>
      <c r="S247" s="1" t="s">
        <v>17</v>
      </c>
      <c r="T247" s="1">
        <v>28.54</v>
      </c>
      <c r="X24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28.54</v>
      </c>
      <c r="Y247" s="2">
        <v>54.88</v>
      </c>
      <c r="Z247" s="1" t="str">
        <f>IF(OR(SKF_Div_Material[[#This Row],[Netto]]&lt;&gt;"",SKF_Div_Material[[#This Row],[Faktor]]&lt;&gt;""),"",IF(SKF_Div_Material[[#This Row],[Rabatt]]&lt;&gt;"",SKF_Div_Material[[#This Row],[Brutto]],""))</f>
        <v/>
      </c>
      <c r="AC247" s="1">
        <v>85</v>
      </c>
      <c r="AD24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33.58</v>
      </c>
      <c r="AE247" s="17">
        <f>IFERROR(1-SKF_Div_Material[[#This Row],[Netto
End EK]]/SKF_Div_Material[[#This Row],[VK Preis]],"")</f>
        <v>0.15008933889219767</v>
      </c>
      <c r="AH247" s="1">
        <v>0</v>
      </c>
    </row>
    <row r="248" spans="1:34" x14ac:dyDescent="0.25">
      <c r="A248" s="11" t="s">
        <v>1193</v>
      </c>
      <c r="B248" s="11" t="s">
        <v>1194</v>
      </c>
      <c r="C248" s="1">
        <v>10031968</v>
      </c>
      <c r="D248" s="1">
        <v>80</v>
      </c>
      <c r="E248" s="1">
        <v>100</v>
      </c>
      <c r="F248" s="11" t="s">
        <v>1195</v>
      </c>
      <c r="G248" s="11" t="s">
        <v>634</v>
      </c>
      <c r="H248" s="1">
        <v>1267920000</v>
      </c>
      <c r="I248" s="1" t="s">
        <v>16</v>
      </c>
      <c r="J248" s="1">
        <v>100</v>
      </c>
      <c r="K248" s="11" t="s">
        <v>17</v>
      </c>
      <c r="L248" s="26">
        <v>120291901</v>
      </c>
      <c r="M248" s="1" t="s">
        <v>1638</v>
      </c>
      <c r="N248" s="1" t="s">
        <v>2178</v>
      </c>
      <c r="O248" s="1" t="s">
        <v>2297</v>
      </c>
      <c r="P248" s="1" t="s">
        <v>2298</v>
      </c>
      <c r="Q248" s="1" t="s">
        <v>2277</v>
      </c>
      <c r="R248" s="1">
        <v>100</v>
      </c>
      <c r="S248" s="1" t="s">
        <v>17</v>
      </c>
      <c r="T248" s="1">
        <v>519.07000000000005</v>
      </c>
      <c r="X24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519.07000000000005</v>
      </c>
      <c r="Y248" s="2">
        <v>998.22</v>
      </c>
      <c r="Z248" s="1" t="str">
        <f>IF(OR(SKF_Div_Material[[#This Row],[Netto]]&lt;&gt;"",SKF_Div_Material[[#This Row],[Faktor]]&lt;&gt;""),"",IF(SKF_Div_Material[[#This Row],[Rabatt]]&lt;&gt;"",SKF_Div_Material[[#This Row],[Brutto]],""))</f>
        <v/>
      </c>
      <c r="AC248" s="1">
        <v>85</v>
      </c>
      <c r="AD24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610.66999999999996</v>
      </c>
      <c r="AE248" s="17">
        <f>IFERROR(1-SKF_Div_Material[[#This Row],[Netto
End EK]]/SKF_Div_Material[[#This Row],[VK Preis]],"")</f>
        <v>0.14999918122717659</v>
      </c>
      <c r="AH248" s="1">
        <v>0</v>
      </c>
    </row>
    <row r="249" spans="1:34" x14ac:dyDescent="0.25">
      <c r="A249" s="11" t="s">
        <v>1190</v>
      </c>
      <c r="B249" s="11" t="s">
        <v>1191</v>
      </c>
      <c r="C249" s="1">
        <v>10031967</v>
      </c>
      <c r="D249" s="1">
        <v>100</v>
      </c>
      <c r="E249" s="1">
        <v>190</v>
      </c>
      <c r="F249" s="11" t="s">
        <v>1192</v>
      </c>
      <c r="G249" s="11" t="s">
        <v>634</v>
      </c>
      <c r="H249" s="1">
        <v>1173890000</v>
      </c>
      <c r="I249" s="1" t="s">
        <v>16</v>
      </c>
      <c r="J249" s="1">
        <v>100</v>
      </c>
      <c r="K249" s="11" t="s">
        <v>17</v>
      </c>
      <c r="L249" s="26">
        <v>120291723</v>
      </c>
      <c r="M249" s="1" t="s">
        <v>1638</v>
      </c>
      <c r="N249" s="1" t="s">
        <v>2178</v>
      </c>
      <c r="O249" s="1" t="s">
        <v>2295</v>
      </c>
      <c r="P249" s="1" t="s">
        <v>2296</v>
      </c>
      <c r="Q249" s="1" t="s">
        <v>2277</v>
      </c>
      <c r="R249" s="1">
        <v>100</v>
      </c>
      <c r="S249" s="1" t="s">
        <v>17</v>
      </c>
      <c r="T249" s="1">
        <v>519.07000000000005</v>
      </c>
      <c r="X24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519.07000000000005</v>
      </c>
      <c r="Y249" s="2">
        <v>998.22</v>
      </c>
      <c r="Z249" s="1" t="str">
        <f>IF(OR(SKF_Div_Material[[#This Row],[Netto]]&lt;&gt;"",SKF_Div_Material[[#This Row],[Faktor]]&lt;&gt;""),"",IF(SKF_Div_Material[[#This Row],[Rabatt]]&lt;&gt;"",SKF_Div_Material[[#This Row],[Brutto]],""))</f>
        <v/>
      </c>
      <c r="AC249" s="1">
        <v>85</v>
      </c>
      <c r="AD24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610.66999999999996</v>
      </c>
      <c r="AE249" s="17">
        <f>IFERROR(1-SKF_Div_Material[[#This Row],[Netto
End EK]]/SKF_Div_Material[[#This Row],[VK Preis]],"")</f>
        <v>0.14999918122717659</v>
      </c>
      <c r="AH249" s="1">
        <v>0</v>
      </c>
    </row>
    <row r="250" spans="1:34" x14ac:dyDescent="0.25">
      <c r="A250" s="11" t="s">
        <v>1121</v>
      </c>
      <c r="B250" s="11"/>
      <c r="C250" s="1">
        <v>13306734</v>
      </c>
      <c r="D250" s="1">
        <v>10</v>
      </c>
      <c r="F250" s="11" t="s">
        <v>1122</v>
      </c>
      <c r="G250" s="11" t="s">
        <v>634</v>
      </c>
      <c r="H250" s="1">
        <v>380260000</v>
      </c>
      <c r="I250" s="1" t="s">
        <v>16</v>
      </c>
      <c r="J250" s="1">
        <v>100</v>
      </c>
      <c r="K250" s="11" t="s">
        <v>17</v>
      </c>
      <c r="L250" s="26">
        <v>120072133</v>
      </c>
      <c r="M250" s="1" t="s">
        <v>1638</v>
      </c>
      <c r="N250" s="1" t="s">
        <v>2221</v>
      </c>
      <c r="O250" s="1" t="s">
        <v>2222</v>
      </c>
      <c r="P250" s="1" t="s">
        <v>2223</v>
      </c>
      <c r="Q250" s="1" t="s">
        <v>2224</v>
      </c>
      <c r="R250" s="1">
        <v>100</v>
      </c>
      <c r="S250" s="1" t="s">
        <v>17</v>
      </c>
      <c r="T250" s="1">
        <v>182.63</v>
      </c>
      <c r="X25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182.63</v>
      </c>
      <c r="Y250" s="2">
        <v>493.6</v>
      </c>
      <c r="Z250" s="1" t="str">
        <f>IF(OR(SKF_Div_Material[[#This Row],[Netto]]&lt;&gt;"",SKF_Div_Material[[#This Row],[Faktor]]&lt;&gt;""),"",IF(SKF_Div_Material[[#This Row],[Rabatt]]&lt;&gt;"",SKF_Div_Material[[#This Row],[Brutto]],""))</f>
        <v/>
      </c>
      <c r="AC250" s="1">
        <v>85</v>
      </c>
      <c r="AD25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214.86</v>
      </c>
      <c r="AE250" s="17">
        <f>IFERROR(1-SKF_Div_Material[[#This Row],[Netto
End EK]]/SKF_Div_Material[[#This Row],[VK Preis]],"")</f>
        <v>0.15000465419342834</v>
      </c>
      <c r="AH250" s="1">
        <v>0</v>
      </c>
    </row>
    <row r="251" spans="1:34" x14ac:dyDescent="0.25">
      <c r="A251" s="11" t="s">
        <v>1123</v>
      </c>
      <c r="B251" s="11"/>
      <c r="C251" s="1">
        <v>13306735</v>
      </c>
      <c r="D251" s="1">
        <v>150</v>
      </c>
      <c r="E251" s="1">
        <v>150</v>
      </c>
      <c r="F251" s="11" t="s">
        <v>1124</v>
      </c>
      <c r="G251" s="11" t="s">
        <v>634</v>
      </c>
      <c r="H251" s="1">
        <v>340460000</v>
      </c>
      <c r="I251" s="1" t="s">
        <v>16</v>
      </c>
      <c r="J251" s="1">
        <v>100</v>
      </c>
      <c r="K251" s="11" t="s">
        <v>17</v>
      </c>
      <c r="L251" s="26">
        <v>120194977</v>
      </c>
      <c r="M251" s="1" t="s">
        <v>1638</v>
      </c>
      <c r="N251" s="1" t="s">
        <v>2225</v>
      </c>
      <c r="O251" s="1" t="s">
        <v>2226</v>
      </c>
      <c r="P251" s="1" t="s">
        <v>2227</v>
      </c>
      <c r="Q251" s="1" t="s">
        <v>2224</v>
      </c>
      <c r="R251" s="1">
        <v>100</v>
      </c>
      <c r="S251" s="1" t="s">
        <v>17</v>
      </c>
      <c r="T251" s="1">
        <v>91.32</v>
      </c>
      <c r="X25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91.32</v>
      </c>
      <c r="Y251" s="2">
        <v>246.8</v>
      </c>
      <c r="Z251" s="1" t="str">
        <f>IF(OR(SKF_Div_Material[[#This Row],[Netto]]&lt;&gt;"",SKF_Div_Material[[#This Row],[Faktor]]&lt;&gt;""),"",IF(SKF_Div_Material[[#This Row],[Rabatt]]&lt;&gt;"",SKF_Div_Material[[#This Row],[Brutto]],""))</f>
        <v/>
      </c>
      <c r="AC251" s="1">
        <v>85</v>
      </c>
      <c r="AD25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107.44</v>
      </c>
      <c r="AE251" s="17">
        <f>IFERROR(1-SKF_Div_Material[[#This Row],[Netto
End EK]]/SKF_Div_Material[[#This Row],[VK Preis]],"")</f>
        <v>0.15003723008190628</v>
      </c>
      <c r="AH251" s="1">
        <v>0</v>
      </c>
    </row>
    <row r="252" spans="1:34" x14ac:dyDescent="0.25">
      <c r="A252" s="11" t="s">
        <v>1125</v>
      </c>
      <c r="B252" s="11"/>
      <c r="C252" s="1">
        <v>13306736</v>
      </c>
      <c r="D252" s="1">
        <v>50</v>
      </c>
      <c r="E252" s="1">
        <v>50</v>
      </c>
      <c r="F252" s="11" t="s">
        <v>1126</v>
      </c>
      <c r="G252" s="11" t="s">
        <v>634</v>
      </c>
      <c r="H252" s="1">
        <v>294360000</v>
      </c>
      <c r="I252" s="1" t="s">
        <v>16</v>
      </c>
      <c r="J252" s="1">
        <v>100</v>
      </c>
      <c r="K252" s="11" t="s">
        <v>17</v>
      </c>
      <c r="L252" s="26">
        <v>120070510</v>
      </c>
      <c r="M252" s="1" t="s">
        <v>1638</v>
      </c>
      <c r="N252" s="1" t="s">
        <v>2228</v>
      </c>
      <c r="O252" s="1" t="s">
        <v>2229</v>
      </c>
      <c r="P252" s="1" t="s">
        <v>2230</v>
      </c>
      <c r="Q252" s="1" t="s">
        <v>2224</v>
      </c>
      <c r="R252" s="1">
        <v>100</v>
      </c>
      <c r="S252" s="1" t="s">
        <v>17</v>
      </c>
      <c r="T252" s="1">
        <v>75.650000000000006</v>
      </c>
      <c r="X25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75.650000000000006</v>
      </c>
      <c r="Y252" s="2">
        <v>204.47</v>
      </c>
      <c r="Z252" s="1" t="str">
        <f>IF(OR(SKF_Div_Material[[#This Row],[Netto]]&lt;&gt;"",SKF_Div_Material[[#This Row],[Faktor]]&lt;&gt;""),"",IF(SKF_Div_Material[[#This Row],[Rabatt]]&lt;&gt;"",SKF_Div_Material[[#This Row],[Brutto]],""))</f>
        <v/>
      </c>
      <c r="AC252" s="1">
        <v>85</v>
      </c>
      <c r="AD25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89</v>
      </c>
      <c r="AE252" s="17">
        <f>IFERROR(1-SKF_Div_Material[[#This Row],[Netto
End EK]]/SKF_Div_Material[[#This Row],[VK Preis]],"")</f>
        <v>0.14999999999999991</v>
      </c>
      <c r="AH252" s="1">
        <v>0</v>
      </c>
    </row>
    <row r="253" spans="1:34" x14ac:dyDescent="0.25">
      <c r="A253" s="11" t="s">
        <v>728</v>
      </c>
      <c r="B253" s="11"/>
      <c r="C253" s="1">
        <v>12302962</v>
      </c>
      <c r="D253" s="1">
        <v>2000</v>
      </c>
      <c r="E253" s="1">
        <v>3500</v>
      </c>
      <c r="F253" s="11" t="s">
        <v>729</v>
      </c>
      <c r="G253" s="11" t="s">
        <v>634</v>
      </c>
      <c r="H253" s="1">
        <v>9025760000</v>
      </c>
      <c r="I253" s="1" t="s">
        <v>697</v>
      </c>
      <c r="J253" s="1">
        <v>100</v>
      </c>
      <c r="K253" s="11" t="s">
        <v>17</v>
      </c>
      <c r="L253" s="26">
        <v>120295350</v>
      </c>
      <c r="M253" s="1" t="s">
        <v>1638</v>
      </c>
      <c r="N253" s="1" t="s">
        <v>1937</v>
      </c>
      <c r="O253" s="1" t="s">
        <v>1938</v>
      </c>
      <c r="P253" s="1" t="s">
        <v>1939</v>
      </c>
      <c r="Q253" s="1" t="s">
        <v>1897</v>
      </c>
      <c r="R253" s="1">
        <v>100</v>
      </c>
      <c r="S253" s="1" t="s">
        <v>17</v>
      </c>
      <c r="T253" s="1">
        <v>1.58</v>
      </c>
      <c r="X25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1.58</v>
      </c>
      <c r="Y253" s="2">
        <v>4.28</v>
      </c>
      <c r="Z253" s="1" t="str">
        <f>IF(OR(SKF_Div_Material[[#This Row],[Netto]]&lt;&gt;"",SKF_Div_Material[[#This Row],[Faktor]]&lt;&gt;""),"",IF(SKF_Div_Material[[#This Row],[Rabatt]]&lt;&gt;"",SKF_Div_Material[[#This Row],[Brutto]],""))</f>
        <v/>
      </c>
      <c r="AC253" s="1">
        <v>85</v>
      </c>
      <c r="AD25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1.86</v>
      </c>
      <c r="AE253" s="17">
        <f>IFERROR(1-SKF_Div_Material[[#This Row],[Netto
End EK]]/SKF_Div_Material[[#This Row],[VK Preis]],"")</f>
        <v>0.15053763440860213</v>
      </c>
      <c r="AH253" s="1">
        <v>0</v>
      </c>
    </row>
    <row r="254" spans="1:34" x14ac:dyDescent="0.25">
      <c r="A254" s="11" t="s">
        <v>709</v>
      </c>
      <c r="B254" s="11"/>
      <c r="C254" s="1">
        <v>12302952</v>
      </c>
      <c r="D254" s="1">
        <v>4500</v>
      </c>
      <c r="E254" s="1">
        <v>6000</v>
      </c>
      <c r="F254" s="11" t="s">
        <v>710</v>
      </c>
      <c r="G254" s="11" t="s">
        <v>634</v>
      </c>
      <c r="H254" s="1">
        <v>409500000</v>
      </c>
      <c r="I254" s="1" t="s">
        <v>697</v>
      </c>
      <c r="J254" s="1">
        <v>100</v>
      </c>
      <c r="K254" s="11" t="s">
        <v>17</v>
      </c>
      <c r="L254" s="26">
        <v>120290977</v>
      </c>
      <c r="M254" s="1" t="s">
        <v>1638</v>
      </c>
      <c r="N254" s="1" t="s">
        <v>1910</v>
      </c>
      <c r="O254" s="1" t="s">
        <v>1911</v>
      </c>
      <c r="P254" s="1" t="s">
        <v>1912</v>
      </c>
      <c r="Q254" s="1" t="s">
        <v>1897</v>
      </c>
      <c r="R254" s="1">
        <v>100</v>
      </c>
      <c r="S254" s="1" t="s">
        <v>17</v>
      </c>
      <c r="T254" s="1">
        <v>1.25</v>
      </c>
      <c r="X25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1.25</v>
      </c>
      <c r="Y254" s="2">
        <v>3.38</v>
      </c>
      <c r="Z254" s="1" t="str">
        <f>IF(OR(SKF_Div_Material[[#This Row],[Netto]]&lt;&gt;"",SKF_Div_Material[[#This Row],[Faktor]]&lt;&gt;""),"",IF(SKF_Div_Material[[#This Row],[Rabatt]]&lt;&gt;"",SKF_Div_Material[[#This Row],[Brutto]],""))</f>
        <v/>
      </c>
      <c r="AC254" s="1">
        <v>85</v>
      </c>
      <c r="AD25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1.47</v>
      </c>
      <c r="AE254" s="17">
        <f>IFERROR(1-SKF_Div_Material[[#This Row],[Netto
End EK]]/SKF_Div_Material[[#This Row],[VK Preis]],"")</f>
        <v>0.14965986394557818</v>
      </c>
      <c r="AH254" s="1">
        <v>0</v>
      </c>
    </row>
    <row r="255" spans="1:34" x14ac:dyDescent="0.25">
      <c r="A255" s="11" t="s">
        <v>707</v>
      </c>
      <c r="B255" s="11"/>
      <c r="C255" s="1">
        <v>12302951</v>
      </c>
      <c r="D255" s="1">
        <v>500</v>
      </c>
      <c r="F255" s="11" t="s">
        <v>708</v>
      </c>
      <c r="G255" s="11" t="s">
        <v>634</v>
      </c>
      <c r="H255" s="1">
        <v>9004440000</v>
      </c>
      <c r="I255" s="1" t="s">
        <v>697</v>
      </c>
      <c r="J255" s="1">
        <v>100</v>
      </c>
      <c r="K255" s="11" t="s">
        <v>17</v>
      </c>
      <c r="L255" s="26">
        <v>120194992</v>
      </c>
      <c r="M255" s="1" t="s">
        <v>1638</v>
      </c>
      <c r="N255" s="1" t="s">
        <v>1907</v>
      </c>
      <c r="O255" s="1" t="s">
        <v>1908</v>
      </c>
      <c r="P255" s="1" t="s">
        <v>1909</v>
      </c>
      <c r="Q255" s="1" t="s">
        <v>1897</v>
      </c>
      <c r="R255" s="1">
        <v>100</v>
      </c>
      <c r="S255" s="1" t="s">
        <v>17</v>
      </c>
      <c r="T255" s="1">
        <v>1.97</v>
      </c>
      <c r="X25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1.97</v>
      </c>
      <c r="Y255" s="2">
        <v>5.32</v>
      </c>
      <c r="Z255" s="1" t="str">
        <f>IF(OR(SKF_Div_Material[[#This Row],[Netto]]&lt;&gt;"",SKF_Div_Material[[#This Row],[Faktor]]&lt;&gt;""),"",IF(SKF_Div_Material[[#This Row],[Rabatt]]&lt;&gt;"",SKF_Div_Material[[#This Row],[Brutto]],""))</f>
        <v/>
      </c>
      <c r="AC255" s="1">
        <v>85</v>
      </c>
      <c r="AD25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2.3199999999999998</v>
      </c>
      <c r="AE255" s="17">
        <f>IFERROR(1-SKF_Div_Material[[#This Row],[Netto
End EK]]/SKF_Div_Material[[#This Row],[VK Preis]],"")</f>
        <v>0.15086206896551724</v>
      </c>
      <c r="AH255" s="1">
        <v>0</v>
      </c>
    </row>
    <row r="256" spans="1:34" x14ac:dyDescent="0.25">
      <c r="A256" s="11" t="s">
        <v>711</v>
      </c>
      <c r="B256" s="11"/>
      <c r="C256" s="1">
        <v>12302953</v>
      </c>
      <c r="D256" s="1">
        <v>11000</v>
      </c>
      <c r="E256" s="1">
        <v>8000</v>
      </c>
      <c r="F256" s="11" t="s">
        <v>712</v>
      </c>
      <c r="G256" s="11" t="s">
        <v>634</v>
      </c>
      <c r="H256" s="1">
        <v>409600000</v>
      </c>
      <c r="I256" s="1" t="s">
        <v>697</v>
      </c>
      <c r="J256" s="1">
        <v>100</v>
      </c>
      <c r="K256" s="11" t="s">
        <v>17</v>
      </c>
      <c r="L256" s="26">
        <v>120290978</v>
      </c>
      <c r="M256" s="1" t="s">
        <v>1638</v>
      </c>
      <c r="N256" s="1" t="s">
        <v>1913</v>
      </c>
      <c r="O256" s="1" t="s">
        <v>1914</v>
      </c>
      <c r="P256" s="1" t="s">
        <v>1915</v>
      </c>
      <c r="Q256" s="1" t="s">
        <v>1897</v>
      </c>
      <c r="R256" s="1">
        <v>100</v>
      </c>
      <c r="S256" s="1" t="s">
        <v>17</v>
      </c>
      <c r="T256" s="1">
        <v>1.25</v>
      </c>
      <c r="X25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1.25</v>
      </c>
      <c r="Y256" s="2">
        <v>3.38</v>
      </c>
      <c r="Z256" s="1" t="str">
        <f>IF(OR(SKF_Div_Material[[#This Row],[Netto]]&lt;&gt;"",SKF_Div_Material[[#This Row],[Faktor]]&lt;&gt;""),"",IF(SKF_Div_Material[[#This Row],[Rabatt]]&lt;&gt;"",SKF_Div_Material[[#This Row],[Brutto]],""))</f>
        <v/>
      </c>
      <c r="AC256" s="1">
        <v>85</v>
      </c>
      <c r="AD25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1.47</v>
      </c>
      <c r="AE256" s="17">
        <f>IFERROR(1-SKF_Div_Material[[#This Row],[Netto
End EK]]/SKF_Div_Material[[#This Row],[VK Preis]],"")</f>
        <v>0.14965986394557818</v>
      </c>
      <c r="AH256" s="1">
        <v>0</v>
      </c>
    </row>
    <row r="257" spans="1:34" x14ac:dyDescent="0.25">
      <c r="A257" s="11" t="s">
        <v>698</v>
      </c>
      <c r="B257" s="11" t="s">
        <v>699</v>
      </c>
      <c r="C257" s="1">
        <v>10041603</v>
      </c>
      <c r="F257" s="11" t="s">
        <v>700</v>
      </c>
      <c r="G257" s="11" t="s">
        <v>634</v>
      </c>
      <c r="H257" s="1">
        <v>9004290000</v>
      </c>
      <c r="I257" s="1" t="s">
        <v>697</v>
      </c>
      <c r="J257" s="1">
        <v>100</v>
      </c>
      <c r="K257" s="11" t="s">
        <v>17</v>
      </c>
      <c r="L257" s="26">
        <v>120295134</v>
      </c>
      <c r="M257" s="1" t="s">
        <v>1638</v>
      </c>
      <c r="N257" s="1" t="s">
        <v>1898</v>
      </c>
      <c r="O257" s="1" t="s">
        <v>1899</v>
      </c>
      <c r="P257" s="1" t="s">
        <v>1900</v>
      </c>
      <c r="Q257" s="1" t="s">
        <v>1897</v>
      </c>
      <c r="R257" s="1">
        <v>100</v>
      </c>
      <c r="S257" s="1" t="s">
        <v>17</v>
      </c>
      <c r="T257" s="1">
        <v>1.53</v>
      </c>
      <c r="X25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1.53</v>
      </c>
      <c r="Y257" s="2">
        <v>4.1399999999999997</v>
      </c>
      <c r="Z257" s="1" t="str">
        <f>IF(OR(SKF_Div_Material[[#This Row],[Netto]]&lt;&gt;"",SKF_Div_Material[[#This Row],[Faktor]]&lt;&gt;""),"",IF(SKF_Div_Material[[#This Row],[Rabatt]]&lt;&gt;"",SKF_Div_Material[[#This Row],[Brutto]],""))</f>
        <v/>
      </c>
      <c r="AC257" s="1">
        <v>85</v>
      </c>
      <c r="AD25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1.8</v>
      </c>
      <c r="AE257" s="17">
        <f>IFERROR(1-SKF_Div_Material[[#This Row],[Netto
End EK]]/SKF_Div_Material[[#This Row],[VK Preis]],"")</f>
        <v>0.15000000000000002</v>
      </c>
      <c r="AH257" s="1">
        <v>0</v>
      </c>
    </row>
    <row r="258" spans="1:34" x14ac:dyDescent="0.25">
      <c r="A258" s="11" t="s">
        <v>730</v>
      </c>
      <c r="B258" s="11"/>
      <c r="C258" s="1">
        <v>12302963</v>
      </c>
      <c r="D258" s="1">
        <v>500</v>
      </c>
      <c r="E258" s="1">
        <v>500</v>
      </c>
      <c r="F258" s="11" t="s">
        <v>731</v>
      </c>
      <c r="G258" s="11" t="s">
        <v>634</v>
      </c>
      <c r="H258" s="1">
        <v>9018510000</v>
      </c>
      <c r="I258" s="1" t="s">
        <v>697</v>
      </c>
      <c r="J258" s="1">
        <v>100</v>
      </c>
      <c r="K258" s="11" t="s">
        <v>17</v>
      </c>
      <c r="L258" s="26">
        <v>120194994</v>
      </c>
      <c r="M258" s="1" t="s">
        <v>1638</v>
      </c>
      <c r="N258" s="1" t="s">
        <v>1940</v>
      </c>
      <c r="O258" s="1" t="s">
        <v>1941</v>
      </c>
      <c r="P258" s="1" t="s">
        <v>1942</v>
      </c>
      <c r="Q258" s="1" t="s">
        <v>1897</v>
      </c>
      <c r="R258" s="1">
        <v>100</v>
      </c>
      <c r="S258" s="1" t="s">
        <v>17</v>
      </c>
      <c r="T258" s="1">
        <v>1.58</v>
      </c>
      <c r="X25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1.58</v>
      </c>
      <c r="Y258" s="2">
        <v>4.28</v>
      </c>
      <c r="Z258" s="1" t="str">
        <f>IF(OR(SKF_Div_Material[[#This Row],[Netto]]&lt;&gt;"",SKF_Div_Material[[#This Row],[Faktor]]&lt;&gt;""),"",IF(SKF_Div_Material[[#This Row],[Rabatt]]&lt;&gt;"",SKF_Div_Material[[#This Row],[Brutto]],""))</f>
        <v/>
      </c>
      <c r="AC258" s="1">
        <v>85</v>
      </c>
      <c r="AD25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1.86</v>
      </c>
      <c r="AE258" s="17">
        <f>IFERROR(1-SKF_Div_Material[[#This Row],[Netto
End EK]]/SKF_Div_Material[[#This Row],[VK Preis]],"")</f>
        <v>0.15053763440860213</v>
      </c>
      <c r="AH258" s="1">
        <v>0</v>
      </c>
    </row>
    <row r="259" spans="1:34" x14ac:dyDescent="0.25">
      <c r="A259" s="11" t="s">
        <v>715</v>
      </c>
      <c r="B259" s="11"/>
      <c r="C259" s="1">
        <v>12302955</v>
      </c>
      <c r="D259" s="1">
        <v>5000</v>
      </c>
      <c r="E259" s="1">
        <v>2000</v>
      </c>
      <c r="F259" s="11" t="s">
        <v>716</v>
      </c>
      <c r="G259" s="11" t="s">
        <v>634</v>
      </c>
      <c r="H259" s="1">
        <v>409700000</v>
      </c>
      <c r="I259" s="1" t="s">
        <v>697</v>
      </c>
      <c r="J259" s="1">
        <v>100</v>
      </c>
      <c r="K259" s="11" t="s">
        <v>17</v>
      </c>
      <c r="L259" s="26">
        <v>120195966</v>
      </c>
      <c r="M259" s="1" t="s">
        <v>1638</v>
      </c>
      <c r="N259" s="1" t="s">
        <v>1919</v>
      </c>
      <c r="O259" s="1" t="s">
        <v>1920</v>
      </c>
      <c r="P259" s="1" t="s">
        <v>1921</v>
      </c>
      <c r="Q259" s="1" t="s">
        <v>1897</v>
      </c>
      <c r="R259" s="1">
        <v>100</v>
      </c>
      <c r="S259" s="1" t="s">
        <v>17</v>
      </c>
      <c r="T259" s="1">
        <v>1.33</v>
      </c>
      <c r="X25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1.33</v>
      </c>
      <c r="Y259" s="2">
        <v>3.59</v>
      </c>
      <c r="Z259" s="1" t="str">
        <f>IF(OR(SKF_Div_Material[[#This Row],[Netto]]&lt;&gt;"",SKF_Div_Material[[#This Row],[Faktor]]&lt;&gt;""),"",IF(SKF_Div_Material[[#This Row],[Rabatt]]&lt;&gt;"",SKF_Div_Material[[#This Row],[Brutto]],""))</f>
        <v/>
      </c>
      <c r="AC259" s="1">
        <v>85</v>
      </c>
      <c r="AD25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1.56</v>
      </c>
      <c r="AE259" s="17">
        <f>IFERROR(1-SKF_Div_Material[[#This Row],[Netto
End EK]]/SKF_Div_Material[[#This Row],[VK Preis]],"")</f>
        <v>0.14743589743589747</v>
      </c>
      <c r="AH259" s="1">
        <v>0</v>
      </c>
    </row>
    <row r="260" spans="1:34" x14ac:dyDescent="0.25">
      <c r="A260" s="11" t="s">
        <v>713</v>
      </c>
      <c r="B260" s="11"/>
      <c r="C260" s="1">
        <v>12302954</v>
      </c>
      <c r="D260" s="1">
        <v>1000</v>
      </c>
      <c r="F260" s="11" t="s">
        <v>714</v>
      </c>
      <c r="G260" s="11" t="s">
        <v>634</v>
      </c>
      <c r="H260" s="1">
        <v>9018530000</v>
      </c>
      <c r="I260" s="1" t="s">
        <v>697</v>
      </c>
      <c r="J260" s="1">
        <v>100</v>
      </c>
      <c r="K260" s="11" t="s">
        <v>17</v>
      </c>
      <c r="L260" s="26">
        <v>120195060</v>
      </c>
      <c r="M260" s="1" t="s">
        <v>1638</v>
      </c>
      <c r="N260" s="1" t="s">
        <v>1916</v>
      </c>
      <c r="O260" s="1" t="s">
        <v>1917</v>
      </c>
      <c r="P260" s="1" t="s">
        <v>1918</v>
      </c>
      <c r="Q260" s="1" t="s">
        <v>1897</v>
      </c>
      <c r="R260" s="1">
        <v>100</v>
      </c>
      <c r="S260" s="1" t="s">
        <v>17</v>
      </c>
      <c r="T260" s="1">
        <v>2.02</v>
      </c>
      <c r="X26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2.02</v>
      </c>
      <c r="Y260" s="2">
        <v>5.45</v>
      </c>
      <c r="Z260" s="1" t="str">
        <f>IF(OR(SKF_Div_Material[[#This Row],[Netto]]&lt;&gt;"",SKF_Div_Material[[#This Row],[Faktor]]&lt;&gt;""),"",IF(SKF_Div_Material[[#This Row],[Rabatt]]&lt;&gt;"",SKF_Div_Material[[#This Row],[Brutto]],""))</f>
        <v/>
      </c>
      <c r="AC260" s="1">
        <v>85</v>
      </c>
      <c r="AD26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2.38</v>
      </c>
      <c r="AE260" s="17">
        <f>IFERROR(1-SKF_Div_Material[[#This Row],[Netto
End EK]]/SKF_Div_Material[[#This Row],[VK Preis]],"")</f>
        <v>0.15126050420168058</v>
      </c>
      <c r="AH260" s="1">
        <v>0</v>
      </c>
    </row>
    <row r="261" spans="1:34" x14ac:dyDescent="0.25">
      <c r="A261" s="11" t="s">
        <v>719</v>
      </c>
      <c r="B261" s="11"/>
      <c r="C261" s="1">
        <v>12302957</v>
      </c>
      <c r="D261" s="1">
        <v>10500</v>
      </c>
      <c r="E261" s="1">
        <v>7000</v>
      </c>
      <c r="F261" s="11" t="s">
        <v>720</v>
      </c>
      <c r="G261" s="11" t="s">
        <v>634</v>
      </c>
      <c r="H261" s="1">
        <v>463100000</v>
      </c>
      <c r="I261" s="1" t="s">
        <v>697</v>
      </c>
      <c r="J261" s="1">
        <v>100</v>
      </c>
      <c r="K261" s="11" t="s">
        <v>17</v>
      </c>
      <c r="L261" s="26">
        <v>120194995</v>
      </c>
      <c r="M261" s="1" t="s">
        <v>1638</v>
      </c>
      <c r="N261" s="1" t="s">
        <v>1925</v>
      </c>
      <c r="O261" s="1" t="s">
        <v>1926</v>
      </c>
      <c r="P261" s="1" t="s">
        <v>1927</v>
      </c>
      <c r="Q261" s="1" t="s">
        <v>1897</v>
      </c>
      <c r="R261" s="1">
        <v>100</v>
      </c>
      <c r="S261" s="1" t="s">
        <v>17</v>
      </c>
      <c r="T261" s="1">
        <v>1.33</v>
      </c>
      <c r="X26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1.33</v>
      </c>
      <c r="Y261" s="2">
        <v>3.59</v>
      </c>
      <c r="Z261" s="1" t="str">
        <f>IF(OR(SKF_Div_Material[[#This Row],[Netto]]&lt;&gt;"",SKF_Div_Material[[#This Row],[Faktor]]&lt;&gt;""),"",IF(SKF_Div_Material[[#This Row],[Rabatt]]&lt;&gt;"",SKF_Div_Material[[#This Row],[Brutto]],""))</f>
        <v/>
      </c>
      <c r="AC261" s="1">
        <v>85</v>
      </c>
      <c r="AD26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1.56</v>
      </c>
      <c r="AE261" s="17">
        <f>IFERROR(1-SKF_Div_Material[[#This Row],[Netto
End EK]]/SKF_Div_Material[[#This Row],[VK Preis]],"")</f>
        <v>0.14743589743589747</v>
      </c>
      <c r="AH261" s="1">
        <v>0</v>
      </c>
    </row>
    <row r="262" spans="1:34" x14ac:dyDescent="0.25">
      <c r="A262" s="11" t="s">
        <v>694</v>
      </c>
      <c r="B262" s="11" t="s">
        <v>695</v>
      </c>
      <c r="C262" s="1">
        <v>10041604</v>
      </c>
      <c r="F262" s="11" t="s">
        <v>696</v>
      </c>
      <c r="G262" s="11" t="s">
        <v>634</v>
      </c>
      <c r="H262" s="1">
        <v>9004340000</v>
      </c>
      <c r="I262" s="1" t="s">
        <v>697</v>
      </c>
      <c r="J262" s="1">
        <v>100</v>
      </c>
      <c r="K262" s="11" t="s">
        <v>17</v>
      </c>
      <c r="L262" s="26">
        <v>120295137</v>
      </c>
      <c r="M262" s="1" t="s">
        <v>1638</v>
      </c>
      <c r="N262" s="1" t="s">
        <v>1894</v>
      </c>
      <c r="O262" s="1" t="s">
        <v>1895</v>
      </c>
      <c r="P262" s="1" t="s">
        <v>1896</v>
      </c>
      <c r="Q262" s="1" t="s">
        <v>1897</v>
      </c>
      <c r="R262" s="1">
        <v>100</v>
      </c>
      <c r="S262" s="1" t="s">
        <v>17</v>
      </c>
      <c r="T262" s="1">
        <v>1.66</v>
      </c>
      <c r="X26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1.66</v>
      </c>
      <c r="Y262" s="2">
        <v>4.49</v>
      </c>
      <c r="Z262" s="1" t="str">
        <f>IF(OR(SKF_Div_Material[[#This Row],[Netto]]&lt;&gt;"",SKF_Div_Material[[#This Row],[Faktor]]&lt;&gt;""),"",IF(SKF_Div_Material[[#This Row],[Rabatt]]&lt;&gt;"",SKF_Div_Material[[#This Row],[Brutto]],""))</f>
        <v/>
      </c>
      <c r="AC262" s="1">
        <v>85</v>
      </c>
      <c r="AD26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1.95</v>
      </c>
      <c r="AE262" s="17">
        <f>IFERROR(1-SKF_Div_Material[[#This Row],[Netto
End EK]]/SKF_Div_Material[[#This Row],[VK Preis]],"")</f>
        <v>0.14871794871794874</v>
      </c>
      <c r="AH262" s="1">
        <v>0</v>
      </c>
    </row>
    <row r="263" spans="1:34" x14ac:dyDescent="0.25">
      <c r="A263" s="11" t="s">
        <v>717</v>
      </c>
      <c r="B263" s="11"/>
      <c r="C263" s="1">
        <v>12302956</v>
      </c>
      <c r="D263" s="1">
        <v>500</v>
      </c>
      <c r="F263" s="11" t="s">
        <v>718</v>
      </c>
      <c r="G263" s="11" t="s">
        <v>634</v>
      </c>
      <c r="H263" s="1">
        <v>9004410000</v>
      </c>
      <c r="I263" s="1" t="s">
        <v>697</v>
      </c>
      <c r="J263" s="1">
        <v>100</v>
      </c>
      <c r="K263" s="11" t="s">
        <v>17</v>
      </c>
      <c r="L263" s="26">
        <v>120194996</v>
      </c>
      <c r="M263" s="1" t="s">
        <v>1638</v>
      </c>
      <c r="N263" s="1" t="s">
        <v>1922</v>
      </c>
      <c r="O263" s="1" t="s">
        <v>1923</v>
      </c>
      <c r="P263" s="1" t="s">
        <v>1924</v>
      </c>
      <c r="Q263" s="1" t="s">
        <v>1897</v>
      </c>
      <c r="R263" s="1">
        <v>100</v>
      </c>
      <c r="S263" s="1" t="s">
        <v>17</v>
      </c>
      <c r="T263" s="1">
        <v>2.04</v>
      </c>
      <c r="X26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2.04</v>
      </c>
      <c r="Y263" s="2">
        <v>5.52</v>
      </c>
      <c r="Z263" s="1" t="str">
        <f>IF(OR(SKF_Div_Material[[#This Row],[Netto]]&lt;&gt;"",SKF_Div_Material[[#This Row],[Faktor]]&lt;&gt;""),"",IF(SKF_Div_Material[[#This Row],[Rabatt]]&lt;&gt;"",SKF_Div_Material[[#This Row],[Brutto]],""))</f>
        <v/>
      </c>
      <c r="AC263" s="1">
        <v>85</v>
      </c>
      <c r="AD26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2.4</v>
      </c>
      <c r="AE263" s="17">
        <f>IFERROR(1-SKF_Div_Material[[#This Row],[Netto
End EK]]/SKF_Div_Material[[#This Row],[VK Preis]],"")</f>
        <v>0.14999999999999991</v>
      </c>
      <c r="AH263" s="1">
        <v>0</v>
      </c>
    </row>
    <row r="264" spans="1:34" x14ac:dyDescent="0.25">
      <c r="A264" s="11" t="s">
        <v>732</v>
      </c>
      <c r="B264" s="11"/>
      <c r="C264" s="1">
        <v>12302964</v>
      </c>
      <c r="D264" s="1">
        <v>700</v>
      </c>
      <c r="E264" s="1">
        <v>700</v>
      </c>
      <c r="F264" s="11" t="s">
        <v>733</v>
      </c>
      <c r="G264" s="11" t="s">
        <v>634</v>
      </c>
      <c r="H264" s="1">
        <v>534200000</v>
      </c>
      <c r="I264" s="1" t="s">
        <v>289</v>
      </c>
      <c r="J264" s="1">
        <v>100</v>
      </c>
      <c r="K264" s="11" t="s">
        <v>17</v>
      </c>
      <c r="L264" s="26">
        <v>120194998</v>
      </c>
      <c r="M264" s="1" t="s">
        <v>1638</v>
      </c>
      <c r="N264" s="1" t="s">
        <v>1943</v>
      </c>
      <c r="O264" s="1" t="s">
        <v>1944</v>
      </c>
      <c r="P264" s="1" t="s">
        <v>1945</v>
      </c>
      <c r="Q264" s="1" t="s">
        <v>1897</v>
      </c>
      <c r="R264" s="1">
        <v>100</v>
      </c>
      <c r="S264" s="1" t="s">
        <v>17</v>
      </c>
      <c r="T264" s="1">
        <v>2.89</v>
      </c>
      <c r="X26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2.89</v>
      </c>
      <c r="Y264" s="2">
        <v>7.8</v>
      </c>
      <c r="Z264" s="1" t="str">
        <f>IF(OR(SKF_Div_Material[[#This Row],[Netto]]&lt;&gt;"",SKF_Div_Material[[#This Row],[Faktor]]&lt;&gt;""),"",IF(SKF_Div_Material[[#This Row],[Rabatt]]&lt;&gt;"",SKF_Div_Material[[#This Row],[Brutto]],""))</f>
        <v/>
      </c>
      <c r="AC264" s="1">
        <v>85</v>
      </c>
      <c r="AD26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3.4</v>
      </c>
      <c r="AE264" s="17">
        <f>IFERROR(1-SKF_Div_Material[[#This Row],[Netto
End EK]]/SKF_Div_Material[[#This Row],[VK Preis]],"")</f>
        <v>0.14999999999999991</v>
      </c>
      <c r="AH264" s="1">
        <v>0</v>
      </c>
    </row>
    <row r="265" spans="1:34" x14ac:dyDescent="0.25">
      <c r="A265" s="11" t="s">
        <v>734</v>
      </c>
      <c r="B265" s="11"/>
      <c r="C265" s="1">
        <v>12302965</v>
      </c>
      <c r="D265" s="1">
        <v>800</v>
      </c>
      <c r="E265" s="1">
        <v>300</v>
      </c>
      <c r="F265" s="11" t="s">
        <v>735</v>
      </c>
      <c r="G265" s="11" t="s">
        <v>634</v>
      </c>
      <c r="H265" s="1">
        <v>565900000</v>
      </c>
      <c r="I265" s="1" t="s">
        <v>289</v>
      </c>
      <c r="J265" s="1">
        <v>100</v>
      </c>
      <c r="K265" s="11" t="s">
        <v>17</v>
      </c>
      <c r="L265" s="26">
        <v>120194999</v>
      </c>
      <c r="M265" s="1" t="s">
        <v>1638</v>
      </c>
      <c r="N265" s="1" t="s">
        <v>1946</v>
      </c>
      <c r="O265" s="1" t="s">
        <v>1947</v>
      </c>
      <c r="P265" s="1" t="s">
        <v>1948</v>
      </c>
      <c r="Q265" s="1" t="s">
        <v>1897</v>
      </c>
      <c r="R265" s="1">
        <v>100</v>
      </c>
      <c r="S265" s="1" t="s">
        <v>17</v>
      </c>
      <c r="T265" s="1">
        <v>3.19</v>
      </c>
      <c r="X26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3.19</v>
      </c>
      <c r="Y265" s="2">
        <v>8.6300000000000008</v>
      </c>
      <c r="Z265" s="1" t="str">
        <f>IF(OR(SKF_Div_Material[[#This Row],[Netto]]&lt;&gt;"",SKF_Div_Material[[#This Row],[Faktor]]&lt;&gt;""),"",IF(SKF_Div_Material[[#This Row],[Rabatt]]&lt;&gt;"",SKF_Div_Material[[#This Row],[Brutto]],""))</f>
        <v/>
      </c>
      <c r="AC265" s="1">
        <v>85</v>
      </c>
      <c r="AD26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3.75</v>
      </c>
      <c r="AE265" s="17">
        <f>IFERROR(1-SKF_Div_Material[[#This Row],[Netto
End EK]]/SKF_Div_Material[[#This Row],[VK Preis]],"")</f>
        <v>0.14933333333333332</v>
      </c>
      <c r="AH265" s="1">
        <v>0</v>
      </c>
    </row>
    <row r="266" spans="1:34" x14ac:dyDescent="0.25">
      <c r="A266" s="11" t="s">
        <v>701</v>
      </c>
      <c r="B266" s="11" t="s">
        <v>702</v>
      </c>
      <c r="C266" s="1">
        <v>10041605</v>
      </c>
      <c r="F266" s="11" t="s">
        <v>703</v>
      </c>
      <c r="G266" s="11" t="s">
        <v>634</v>
      </c>
      <c r="H266" s="1">
        <v>9004360000</v>
      </c>
      <c r="I266" s="1" t="s">
        <v>697</v>
      </c>
      <c r="J266" s="1">
        <v>100</v>
      </c>
      <c r="K266" s="11" t="s">
        <v>17</v>
      </c>
      <c r="L266" s="26">
        <v>120133596</v>
      </c>
      <c r="M266" s="1" t="s">
        <v>1638</v>
      </c>
      <c r="N266" s="1" t="s">
        <v>1901</v>
      </c>
      <c r="O266" s="1" t="s">
        <v>1902</v>
      </c>
      <c r="P266" s="1" t="s">
        <v>1903</v>
      </c>
      <c r="Q266" s="1" t="s">
        <v>1897</v>
      </c>
      <c r="R266" s="1">
        <v>100</v>
      </c>
      <c r="S266" s="1" t="s">
        <v>17</v>
      </c>
      <c r="T266" s="1">
        <v>1.84</v>
      </c>
      <c r="X26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1.84</v>
      </c>
      <c r="Y266" s="2">
        <v>4.97</v>
      </c>
      <c r="Z266" s="1" t="str">
        <f>IF(OR(SKF_Div_Material[[#This Row],[Netto]]&lt;&gt;"",SKF_Div_Material[[#This Row],[Faktor]]&lt;&gt;""),"",IF(SKF_Div_Material[[#This Row],[Rabatt]]&lt;&gt;"",SKF_Div_Material[[#This Row],[Brutto]],""))</f>
        <v/>
      </c>
      <c r="AC266" s="1">
        <v>85</v>
      </c>
      <c r="AD26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2.16</v>
      </c>
      <c r="AE266" s="17">
        <f>IFERROR(1-SKF_Div_Material[[#This Row],[Netto
End EK]]/SKF_Div_Material[[#This Row],[VK Preis]],"")</f>
        <v>0.14814814814814814</v>
      </c>
      <c r="AH266" s="1">
        <v>0</v>
      </c>
    </row>
    <row r="267" spans="1:34" x14ac:dyDescent="0.25">
      <c r="A267" s="11" t="s">
        <v>704</v>
      </c>
      <c r="B267" s="11" t="s">
        <v>705</v>
      </c>
      <c r="C267" s="1">
        <v>12302959</v>
      </c>
      <c r="D267" s="1">
        <v>3000</v>
      </c>
      <c r="E267" s="1">
        <v>2000</v>
      </c>
      <c r="F267" s="11" t="s">
        <v>706</v>
      </c>
      <c r="G267" s="11" t="s">
        <v>634</v>
      </c>
      <c r="H267" s="1">
        <v>9019160000</v>
      </c>
      <c r="I267" s="1" t="s">
        <v>697</v>
      </c>
      <c r="J267" s="1">
        <v>100</v>
      </c>
      <c r="K267" s="11" t="s">
        <v>17</v>
      </c>
      <c r="L267" s="26">
        <v>120195000</v>
      </c>
      <c r="M267" s="1" t="s">
        <v>1638</v>
      </c>
      <c r="N267" s="1" t="s">
        <v>1904</v>
      </c>
      <c r="O267" s="1" t="s">
        <v>1905</v>
      </c>
      <c r="P267" s="1" t="s">
        <v>1906</v>
      </c>
      <c r="Q267" s="1" t="s">
        <v>1897</v>
      </c>
      <c r="R267" s="1">
        <v>100</v>
      </c>
      <c r="S267" s="1" t="s">
        <v>17</v>
      </c>
      <c r="T267" s="1">
        <v>1.41</v>
      </c>
      <c r="X26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1.41</v>
      </c>
      <c r="Y267" s="2">
        <v>3.8</v>
      </c>
      <c r="Z267" s="1" t="str">
        <f>IF(OR(SKF_Div_Material[[#This Row],[Netto]]&lt;&gt;"",SKF_Div_Material[[#This Row],[Faktor]]&lt;&gt;""),"",IF(SKF_Div_Material[[#This Row],[Rabatt]]&lt;&gt;"",SKF_Div_Material[[#This Row],[Brutto]],""))</f>
        <v/>
      </c>
      <c r="AC267" s="1">
        <v>85</v>
      </c>
      <c r="AD26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1.66</v>
      </c>
      <c r="AE267" s="17">
        <f>IFERROR(1-SKF_Div_Material[[#This Row],[Netto
End EK]]/SKF_Div_Material[[#This Row],[VK Preis]],"")</f>
        <v>0.1506024096385542</v>
      </c>
      <c r="AH267" s="1">
        <v>0</v>
      </c>
    </row>
    <row r="268" spans="1:34" x14ac:dyDescent="0.25">
      <c r="A268" s="11" t="s">
        <v>721</v>
      </c>
      <c r="B268" s="11"/>
      <c r="C268" s="1">
        <v>12302958</v>
      </c>
      <c r="F268" s="11" t="s">
        <v>722</v>
      </c>
      <c r="G268" s="11" t="s">
        <v>634</v>
      </c>
      <c r="H268" s="1">
        <v>9004430000</v>
      </c>
      <c r="I268" s="1" t="s">
        <v>723</v>
      </c>
      <c r="J268" s="1">
        <v>100</v>
      </c>
      <c r="K268" s="11" t="s">
        <v>17</v>
      </c>
      <c r="L268" s="26">
        <v>120295141</v>
      </c>
      <c r="M268" s="1" t="s">
        <v>1638</v>
      </c>
      <c r="N268" s="1" t="s">
        <v>1928</v>
      </c>
      <c r="O268" s="1" t="s">
        <v>1929</v>
      </c>
      <c r="P268" s="1" t="s">
        <v>1930</v>
      </c>
      <c r="Q268" s="1" t="s">
        <v>1897</v>
      </c>
      <c r="R268" s="1">
        <v>100</v>
      </c>
      <c r="S268" s="1" t="s">
        <v>17</v>
      </c>
      <c r="T268" s="1">
        <v>2.27</v>
      </c>
      <c r="X26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2.27</v>
      </c>
      <c r="Y268" s="2">
        <v>6.14</v>
      </c>
      <c r="Z268" s="1" t="str">
        <f>IF(OR(SKF_Div_Material[[#This Row],[Netto]]&lt;&gt;"",SKF_Div_Material[[#This Row],[Faktor]]&lt;&gt;""),"",IF(SKF_Div_Material[[#This Row],[Rabatt]]&lt;&gt;"",SKF_Div_Material[[#This Row],[Brutto]],""))</f>
        <v/>
      </c>
      <c r="AC268" s="1">
        <v>85</v>
      </c>
      <c r="AD26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2.67</v>
      </c>
      <c r="AE268" s="17">
        <f>IFERROR(1-SKF_Div_Material[[#This Row],[Netto
End EK]]/SKF_Div_Material[[#This Row],[VK Preis]],"")</f>
        <v>0.14981273408239693</v>
      </c>
      <c r="AH268" s="1">
        <v>0</v>
      </c>
    </row>
    <row r="269" spans="1:34" x14ac:dyDescent="0.25">
      <c r="A269" s="11" t="s">
        <v>736</v>
      </c>
      <c r="B269" s="11"/>
      <c r="C269" s="1">
        <v>12302966</v>
      </c>
      <c r="E269" s="1">
        <v>100</v>
      </c>
      <c r="F269" s="11" t="s">
        <v>737</v>
      </c>
      <c r="G269" s="11" t="s">
        <v>634</v>
      </c>
      <c r="H269" s="1">
        <v>317000000</v>
      </c>
      <c r="I269" s="1" t="s">
        <v>280</v>
      </c>
      <c r="J269" s="1">
        <v>100</v>
      </c>
      <c r="K269" s="11" t="s">
        <v>17</v>
      </c>
      <c r="L269" s="26">
        <v>120195001</v>
      </c>
      <c r="M269" s="1" t="s">
        <v>1638</v>
      </c>
      <c r="N269" s="1" t="s">
        <v>1949</v>
      </c>
      <c r="O269" s="1" t="s">
        <v>1950</v>
      </c>
      <c r="P269" s="1" t="s">
        <v>1951</v>
      </c>
      <c r="Q269" s="1" t="s">
        <v>1897</v>
      </c>
      <c r="R269" s="1">
        <v>100</v>
      </c>
      <c r="S269" s="1" t="s">
        <v>17</v>
      </c>
      <c r="T269" s="1">
        <v>6.99</v>
      </c>
      <c r="X26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6.99</v>
      </c>
      <c r="Y269" s="2">
        <v>18.899999999999999</v>
      </c>
      <c r="Z269" s="1" t="str">
        <f>IF(OR(SKF_Div_Material[[#This Row],[Netto]]&lt;&gt;"",SKF_Div_Material[[#This Row],[Faktor]]&lt;&gt;""),"",IF(SKF_Div_Material[[#This Row],[Rabatt]]&lt;&gt;"",SKF_Div_Material[[#This Row],[Brutto]],""))</f>
        <v/>
      </c>
      <c r="AC269" s="1">
        <v>85</v>
      </c>
      <c r="AD26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8.2200000000000006</v>
      </c>
      <c r="AE269" s="17">
        <f>IFERROR(1-SKF_Div_Material[[#This Row],[Netto
End EK]]/SKF_Div_Material[[#This Row],[VK Preis]],"")</f>
        <v>0.14963503649635046</v>
      </c>
      <c r="AH269" s="1">
        <v>0</v>
      </c>
    </row>
    <row r="270" spans="1:34" x14ac:dyDescent="0.25">
      <c r="A270" s="11" t="s">
        <v>738</v>
      </c>
      <c r="B270" s="11"/>
      <c r="C270" s="1">
        <v>12302967</v>
      </c>
      <c r="E270" s="1">
        <v>150</v>
      </c>
      <c r="F270" s="11" t="s">
        <v>739</v>
      </c>
      <c r="G270" s="11" t="s">
        <v>634</v>
      </c>
      <c r="H270" s="1">
        <v>317200000</v>
      </c>
      <c r="I270" s="1" t="s">
        <v>280</v>
      </c>
      <c r="J270" s="1">
        <v>100</v>
      </c>
      <c r="K270" s="11" t="s">
        <v>17</v>
      </c>
      <c r="L270" s="26">
        <v>120195062</v>
      </c>
      <c r="M270" s="1" t="s">
        <v>1638</v>
      </c>
      <c r="N270" s="1" t="s">
        <v>1952</v>
      </c>
      <c r="O270" s="1" t="s">
        <v>1953</v>
      </c>
      <c r="P270" s="1" t="s">
        <v>1954</v>
      </c>
      <c r="Q270" s="1" t="s">
        <v>1897</v>
      </c>
      <c r="R270" s="1">
        <v>100</v>
      </c>
      <c r="S270" s="1" t="s">
        <v>17</v>
      </c>
      <c r="T270" s="1">
        <v>8.35</v>
      </c>
      <c r="X27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8.35</v>
      </c>
      <c r="Y270" s="2">
        <v>22.56</v>
      </c>
      <c r="Z270" s="1" t="str">
        <f>IF(OR(SKF_Div_Material[[#This Row],[Netto]]&lt;&gt;"",SKF_Div_Material[[#This Row],[Faktor]]&lt;&gt;""),"",IF(SKF_Div_Material[[#This Row],[Rabatt]]&lt;&gt;"",SKF_Div_Material[[#This Row],[Brutto]],""))</f>
        <v/>
      </c>
      <c r="AC270" s="1">
        <v>85</v>
      </c>
      <c r="AD27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9.82</v>
      </c>
      <c r="AE270" s="17">
        <f>IFERROR(1-SKF_Div_Material[[#This Row],[Netto
End EK]]/SKF_Div_Material[[#This Row],[VK Preis]],"")</f>
        <v>0.14969450101833004</v>
      </c>
      <c r="AH270" s="1">
        <v>0</v>
      </c>
    </row>
    <row r="271" spans="1:34" x14ac:dyDescent="0.25">
      <c r="A271" s="11" t="s">
        <v>724</v>
      </c>
      <c r="B271" s="11"/>
      <c r="C271" s="1">
        <v>12302960</v>
      </c>
      <c r="D271" s="1">
        <v>500</v>
      </c>
      <c r="E271" s="1">
        <v>500</v>
      </c>
      <c r="F271" s="11" t="s">
        <v>725</v>
      </c>
      <c r="G271" s="11" t="s">
        <v>634</v>
      </c>
      <c r="H271" s="1">
        <v>9019200000</v>
      </c>
      <c r="I271" s="1" t="s">
        <v>697</v>
      </c>
      <c r="J271" s="1">
        <v>100</v>
      </c>
      <c r="K271" s="11" t="s">
        <v>17</v>
      </c>
      <c r="L271" s="26">
        <v>120295281</v>
      </c>
      <c r="M271" s="1" t="s">
        <v>1638</v>
      </c>
      <c r="N271" s="1" t="s">
        <v>1931</v>
      </c>
      <c r="O271" s="1" t="s">
        <v>1932</v>
      </c>
      <c r="P271" s="1" t="s">
        <v>1933</v>
      </c>
      <c r="Q271" s="1" t="s">
        <v>1897</v>
      </c>
      <c r="R271" s="1">
        <v>100</v>
      </c>
      <c r="S271" s="1" t="s">
        <v>17</v>
      </c>
      <c r="T271" s="1">
        <v>2.71</v>
      </c>
      <c r="X27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2.71</v>
      </c>
      <c r="Y271" s="2">
        <v>7.32</v>
      </c>
      <c r="Z271" s="1" t="str">
        <f>IF(OR(SKF_Div_Material[[#This Row],[Netto]]&lt;&gt;"",SKF_Div_Material[[#This Row],[Faktor]]&lt;&gt;""),"",IF(SKF_Div_Material[[#This Row],[Rabatt]]&lt;&gt;"",SKF_Div_Material[[#This Row],[Brutto]],""))</f>
        <v/>
      </c>
      <c r="AC271" s="1">
        <v>85</v>
      </c>
      <c r="AD27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3.19</v>
      </c>
      <c r="AE271" s="17">
        <f>IFERROR(1-SKF_Div_Material[[#This Row],[Netto
End EK]]/SKF_Div_Material[[#This Row],[VK Preis]],"")</f>
        <v>0.15047021943573669</v>
      </c>
      <c r="AH271" s="1">
        <v>0</v>
      </c>
    </row>
    <row r="272" spans="1:34" x14ac:dyDescent="0.25">
      <c r="A272" s="11" t="s">
        <v>726</v>
      </c>
      <c r="B272" s="11"/>
      <c r="C272" s="1">
        <v>12302961</v>
      </c>
      <c r="D272" s="1">
        <v>600</v>
      </c>
      <c r="E272" s="1">
        <v>700</v>
      </c>
      <c r="F272" s="11" t="s">
        <v>727</v>
      </c>
      <c r="G272" s="11" t="s">
        <v>634</v>
      </c>
      <c r="H272" s="1">
        <v>533500000</v>
      </c>
      <c r="I272" s="1" t="s">
        <v>289</v>
      </c>
      <c r="J272" s="1">
        <v>100</v>
      </c>
      <c r="K272" s="11" t="s">
        <v>17</v>
      </c>
      <c r="L272" s="26">
        <v>120195003</v>
      </c>
      <c r="M272" s="1" t="s">
        <v>1638</v>
      </c>
      <c r="N272" s="1" t="s">
        <v>1934</v>
      </c>
      <c r="O272" s="1" t="s">
        <v>1935</v>
      </c>
      <c r="P272" s="1" t="s">
        <v>1936</v>
      </c>
      <c r="Q272" s="1" t="s">
        <v>1897</v>
      </c>
      <c r="R272" s="1">
        <v>100</v>
      </c>
      <c r="S272" s="1" t="s">
        <v>17</v>
      </c>
      <c r="T272" s="1">
        <v>2.5299999999999998</v>
      </c>
      <c r="X27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2.5299999999999998</v>
      </c>
      <c r="Y272" s="2">
        <v>6.83</v>
      </c>
      <c r="Z272" s="1" t="str">
        <f>IF(OR(SKF_Div_Material[[#This Row],[Netto]]&lt;&gt;"",SKF_Div_Material[[#This Row],[Faktor]]&lt;&gt;""),"",IF(SKF_Div_Material[[#This Row],[Rabatt]]&lt;&gt;"",SKF_Div_Material[[#This Row],[Brutto]],""))</f>
        <v/>
      </c>
      <c r="AC272" s="1">
        <v>85</v>
      </c>
      <c r="AD27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2.98</v>
      </c>
      <c r="AE272" s="17">
        <f>IFERROR(1-SKF_Div_Material[[#This Row],[Netto
End EK]]/SKF_Div_Material[[#This Row],[VK Preis]],"")</f>
        <v>0.15100671140939603</v>
      </c>
      <c r="AH272" s="1">
        <v>0</v>
      </c>
    </row>
    <row r="273" spans="1:34" x14ac:dyDescent="0.25">
      <c r="A273" s="11" t="s">
        <v>1534</v>
      </c>
      <c r="B273" s="11" t="s">
        <v>1535</v>
      </c>
      <c r="C273" s="1">
        <v>11319223</v>
      </c>
      <c r="F273" s="11" t="s">
        <v>1536</v>
      </c>
      <c r="G273" s="11" t="s">
        <v>634</v>
      </c>
      <c r="H273" s="1">
        <v>297600000</v>
      </c>
      <c r="I273" s="1" t="s">
        <v>280</v>
      </c>
      <c r="J273" s="1">
        <v>100</v>
      </c>
      <c r="K273" s="11" t="s">
        <v>17</v>
      </c>
      <c r="L273" s="26">
        <v>120072400</v>
      </c>
      <c r="M273" s="1" t="s">
        <v>1638</v>
      </c>
      <c r="N273" s="1" t="s">
        <v>1955</v>
      </c>
      <c r="O273" s="1" t="s">
        <v>2592</v>
      </c>
      <c r="P273" s="1" t="s">
        <v>2593</v>
      </c>
      <c r="Q273" s="1" t="s">
        <v>1958</v>
      </c>
      <c r="R273" s="1">
        <v>100</v>
      </c>
      <c r="S273" s="1" t="s">
        <v>17</v>
      </c>
      <c r="T273" s="1">
        <v>77.81</v>
      </c>
      <c r="X27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77.81</v>
      </c>
      <c r="Y273" s="2">
        <v>210.31</v>
      </c>
      <c r="Z273" s="1" t="str">
        <f>IF(OR(SKF_Div_Material[[#This Row],[Netto]]&lt;&gt;"",SKF_Div_Material[[#This Row],[Faktor]]&lt;&gt;""),"",IF(SKF_Div_Material[[#This Row],[Rabatt]]&lt;&gt;"",SKF_Div_Material[[#This Row],[Brutto]],""))</f>
        <v/>
      </c>
      <c r="AC273" s="1">
        <v>85</v>
      </c>
      <c r="AD27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91.54</v>
      </c>
      <c r="AE273" s="17">
        <f>IFERROR(1-SKF_Div_Material[[#This Row],[Netto
End EK]]/SKF_Div_Material[[#This Row],[VK Preis]],"")</f>
        <v>0.1499890758138519</v>
      </c>
      <c r="AH273" s="1">
        <v>0</v>
      </c>
    </row>
    <row r="274" spans="1:34" x14ac:dyDescent="0.25">
      <c r="A274" s="11" t="s">
        <v>1103</v>
      </c>
      <c r="B274" s="11"/>
      <c r="C274" s="1">
        <v>11319240</v>
      </c>
      <c r="F274" s="11" t="s">
        <v>1104</v>
      </c>
      <c r="G274" s="11" t="s">
        <v>634</v>
      </c>
      <c r="H274" s="1">
        <v>340560000</v>
      </c>
      <c r="I274" s="1" t="s">
        <v>16</v>
      </c>
      <c r="J274" s="1">
        <v>100</v>
      </c>
      <c r="K274" s="11" t="s">
        <v>17</v>
      </c>
      <c r="L274" s="26">
        <v>120290941</v>
      </c>
      <c r="M274" s="1" t="s">
        <v>1638</v>
      </c>
      <c r="N274" s="1" t="s">
        <v>1955</v>
      </c>
      <c r="O274" s="1" t="s">
        <v>2202</v>
      </c>
      <c r="P274" s="1" t="s">
        <v>2203</v>
      </c>
      <c r="Q274" s="1" t="s">
        <v>1958</v>
      </c>
      <c r="R274" s="1">
        <v>100</v>
      </c>
      <c r="S274" s="1" t="s">
        <v>17</v>
      </c>
      <c r="T274" s="1">
        <v>18.88</v>
      </c>
      <c r="X27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18.88</v>
      </c>
      <c r="Y274" s="2">
        <v>51.03</v>
      </c>
      <c r="Z274" s="1" t="str">
        <f>IF(OR(SKF_Div_Material[[#This Row],[Netto]]&lt;&gt;"",SKF_Div_Material[[#This Row],[Faktor]]&lt;&gt;""),"",IF(SKF_Div_Material[[#This Row],[Rabatt]]&lt;&gt;"",SKF_Div_Material[[#This Row],[Brutto]],""))</f>
        <v/>
      </c>
      <c r="AC274" s="1">
        <v>85</v>
      </c>
      <c r="AD27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22.21</v>
      </c>
      <c r="AE274" s="17">
        <f>IFERROR(1-SKF_Div_Material[[#This Row],[Netto
End EK]]/SKF_Div_Material[[#This Row],[VK Preis]],"")</f>
        <v>0.14993246285457007</v>
      </c>
      <c r="AH274" s="1">
        <v>0</v>
      </c>
    </row>
    <row r="275" spans="1:34" x14ac:dyDescent="0.25">
      <c r="A275" s="11" t="s">
        <v>740</v>
      </c>
      <c r="B275" s="11"/>
      <c r="C275" s="1">
        <v>11319241</v>
      </c>
      <c r="D275" s="1">
        <v>20</v>
      </c>
      <c r="F275" s="11" t="s">
        <v>741</v>
      </c>
      <c r="G275" s="11" t="s">
        <v>634</v>
      </c>
      <c r="H275" s="1">
        <v>294460000</v>
      </c>
      <c r="I275" s="1" t="s">
        <v>16</v>
      </c>
      <c r="J275" s="1">
        <v>100</v>
      </c>
      <c r="K275" s="11" t="s">
        <v>17</v>
      </c>
      <c r="L275" s="26">
        <v>120072399</v>
      </c>
      <c r="M275" s="1" t="s">
        <v>1638</v>
      </c>
      <c r="N275" s="1" t="s">
        <v>1955</v>
      </c>
      <c r="O275" s="1" t="s">
        <v>1956</v>
      </c>
      <c r="P275" s="1" t="s">
        <v>1957</v>
      </c>
      <c r="Q275" s="1" t="s">
        <v>1958</v>
      </c>
      <c r="R275" s="1">
        <v>100</v>
      </c>
      <c r="S275" s="1" t="s">
        <v>17</v>
      </c>
      <c r="T275" s="1">
        <v>29.41</v>
      </c>
      <c r="X27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29.41</v>
      </c>
      <c r="Y275" s="2">
        <v>79.48</v>
      </c>
      <c r="Z275" s="1" t="str">
        <f>IF(OR(SKF_Div_Material[[#This Row],[Netto]]&lt;&gt;"",SKF_Div_Material[[#This Row],[Faktor]]&lt;&gt;""),"",IF(SKF_Div_Material[[#This Row],[Rabatt]]&lt;&gt;"",SKF_Div_Material[[#This Row],[Brutto]],""))</f>
        <v/>
      </c>
      <c r="AC275" s="1">
        <v>85</v>
      </c>
      <c r="AD27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34.6</v>
      </c>
      <c r="AE275" s="17">
        <f>IFERROR(1-SKF_Div_Material[[#This Row],[Netto
End EK]]/SKF_Div_Material[[#This Row],[VK Preis]],"")</f>
        <v>0.15000000000000002</v>
      </c>
      <c r="AH275" s="1">
        <v>0</v>
      </c>
    </row>
    <row r="276" spans="1:34" x14ac:dyDescent="0.25">
      <c r="A276" s="11" t="s">
        <v>1105</v>
      </c>
      <c r="B276" s="11"/>
      <c r="C276" s="1">
        <v>11319242</v>
      </c>
      <c r="D276" s="1">
        <v>50</v>
      </c>
      <c r="F276" s="11" t="s">
        <v>1106</v>
      </c>
      <c r="G276" s="11" t="s">
        <v>634</v>
      </c>
      <c r="H276" s="1">
        <v>359260000</v>
      </c>
      <c r="I276" s="1" t="s">
        <v>16</v>
      </c>
      <c r="J276" s="1">
        <v>100</v>
      </c>
      <c r="K276" s="11" t="s">
        <v>17</v>
      </c>
      <c r="L276" s="26">
        <v>120072425</v>
      </c>
      <c r="M276" s="1" t="s">
        <v>1638</v>
      </c>
      <c r="N276" s="1" t="s">
        <v>1955</v>
      </c>
      <c r="O276" s="1" t="s">
        <v>2204</v>
      </c>
      <c r="P276" s="1" t="s">
        <v>2205</v>
      </c>
      <c r="Q276" s="1" t="s">
        <v>1958</v>
      </c>
      <c r="R276" s="1">
        <v>100</v>
      </c>
      <c r="S276" s="1" t="s">
        <v>17</v>
      </c>
      <c r="T276" s="1">
        <v>58.29</v>
      </c>
      <c r="X27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58.29</v>
      </c>
      <c r="Y276" s="2">
        <v>157.53</v>
      </c>
      <c r="Z276" s="1" t="str">
        <f>IF(OR(SKF_Div_Material[[#This Row],[Netto]]&lt;&gt;"",SKF_Div_Material[[#This Row],[Faktor]]&lt;&gt;""),"",IF(SKF_Div_Material[[#This Row],[Rabatt]]&lt;&gt;"",SKF_Div_Material[[#This Row],[Brutto]],""))</f>
        <v/>
      </c>
      <c r="AC276" s="1">
        <v>85</v>
      </c>
      <c r="AD27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68.58</v>
      </c>
      <c r="AE276" s="17">
        <f>IFERROR(1-SKF_Div_Material[[#This Row],[Netto
End EK]]/SKF_Div_Material[[#This Row],[VK Preis]],"")</f>
        <v>0.15004374453193348</v>
      </c>
      <c r="AH276" s="1">
        <v>0</v>
      </c>
    </row>
    <row r="277" spans="1:34" x14ac:dyDescent="0.25">
      <c r="A277" s="11" t="s">
        <v>1107</v>
      </c>
      <c r="B277" s="11"/>
      <c r="C277" s="1">
        <v>11319243</v>
      </c>
      <c r="D277" s="1">
        <v>10</v>
      </c>
      <c r="F277" s="11" t="s">
        <v>1108</v>
      </c>
      <c r="G277" s="11" t="s">
        <v>634</v>
      </c>
      <c r="H277" s="1">
        <v>1397160000</v>
      </c>
      <c r="I277" s="1" t="s">
        <v>16</v>
      </c>
      <c r="J277" s="1">
        <v>100</v>
      </c>
      <c r="K277" s="11" t="s">
        <v>17</v>
      </c>
      <c r="L277" s="26">
        <v>120070728</v>
      </c>
      <c r="M277" s="1" t="s">
        <v>1638</v>
      </c>
      <c r="N277" s="1" t="s">
        <v>1955</v>
      </c>
      <c r="O277" s="1" t="s">
        <v>2206</v>
      </c>
      <c r="P277" s="1" t="s">
        <v>2207</v>
      </c>
      <c r="Q277" s="1" t="s">
        <v>1958</v>
      </c>
      <c r="R277" s="1">
        <v>100</v>
      </c>
      <c r="S277" s="1" t="s">
        <v>17</v>
      </c>
      <c r="T277" s="1">
        <v>63.6</v>
      </c>
      <c r="X27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63.6</v>
      </c>
      <c r="Y277" s="2">
        <v>171.9</v>
      </c>
      <c r="Z277" s="1" t="str">
        <f>IF(OR(SKF_Div_Material[[#This Row],[Netto]]&lt;&gt;"",SKF_Div_Material[[#This Row],[Faktor]]&lt;&gt;""),"",IF(SKF_Div_Material[[#This Row],[Rabatt]]&lt;&gt;"",SKF_Div_Material[[#This Row],[Brutto]],""))</f>
        <v/>
      </c>
      <c r="AC277" s="1">
        <v>85</v>
      </c>
      <c r="AD27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74.819999999999993</v>
      </c>
      <c r="AE277" s="17">
        <f>IFERROR(1-SKF_Div_Material[[#This Row],[Netto
End EK]]/SKF_Div_Material[[#This Row],[VK Preis]],"")</f>
        <v>0.14995990376904567</v>
      </c>
      <c r="AH277" s="1">
        <v>0</v>
      </c>
    </row>
    <row r="278" spans="1:34" x14ac:dyDescent="0.25">
      <c r="A278" s="11" t="s">
        <v>1100</v>
      </c>
      <c r="B278" s="11" t="s">
        <v>1101</v>
      </c>
      <c r="C278" s="1">
        <v>11319244</v>
      </c>
      <c r="E278" s="1">
        <v>3</v>
      </c>
      <c r="F278" s="11" t="s">
        <v>1102</v>
      </c>
      <c r="G278" s="11" t="s">
        <v>634</v>
      </c>
      <c r="H278" s="1">
        <v>687560000</v>
      </c>
      <c r="I278" s="1" t="s">
        <v>16</v>
      </c>
      <c r="J278" s="1">
        <v>100</v>
      </c>
      <c r="K278" s="11" t="s">
        <v>17</v>
      </c>
      <c r="L278" s="26">
        <v>120070601</v>
      </c>
      <c r="M278" s="1" t="s">
        <v>1638</v>
      </c>
      <c r="N278" s="1" t="s">
        <v>1955</v>
      </c>
      <c r="O278" s="1" t="s">
        <v>2200</v>
      </c>
      <c r="P278" s="1" t="s">
        <v>2201</v>
      </c>
      <c r="Q278" s="1" t="s">
        <v>1958</v>
      </c>
      <c r="R278" s="1">
        <v>100</v>
      </c>
      <c r="S278" s="1" t="s">
        <v>17</v>
      </c>
      <c r="T278" s="1">
        <v>42.68</v>
      </c>
      <c r="X27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42.68</v>
      </c>
      <c r="Y278" s="2">
        <v>115.34</v>
      </c>
      <c r="Z278" s="1" t="str">
        <f>IF(OR(SKF_Div_Material[[#This Row],[Netto]]&lt;&gt;"",SKF_Div_Material[[#This Row],[Faktor]]&lt;&gt;""),"",IF(SKF_Div_Material[[#This Row],[Rabatt]]&lt;&gt;"",SKF_Div_Material[[#This Row],[Brutto]],""))</f>
        <v/>
      </c>
      <c r="AC278" s="1">
        <v>85</v>
      </c>
      <c r="AD27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50.21</v>
      </c>
      <c r="AE278" s="17">
        <f>IFERROR(1-SKF_Div_Material[[#This Row],[Netto
End EK]]/SKF_Div_Material[[#This Row],[VK Preis]],"")</f>
        <v>0.14997012547301336</v>
      </c>
      <c r="AH278" s="1">
        <v>0</v>
      </c>
    </row>
    <row r="279" spans="1:34" x14ac:dyDescent="0.25">
      <c r="A279" s="11" t="s">
        <v>1082</v>
      </c>
      <c r="B279" s="11" t="s">
        <v>1083</v>
      </c>
      <c r="C279" s="1">
        <v>11319245</v>
      </c>
      <c r="F279" s="11" t="s">
        <v>1084</v>
      </c>
      <c r="G279" s="11" t="s">
        <v>634</v>
      </c>
      <c r="H279" s="1">
        <v>1784210000</v>
      </c>
      <c r="I279" s="1" t="s">
        <v>16</v>
      </c>
      <c r="J279" s="1">
        <v>100</v>
      </c>
      <c r="K279" s="11" t="s">
        <v>17</v>
      </c>
      <c r="L279" s="26">
        <v>120195134</v>
      </c>
      <c r="M279" s="1" t="s">
        <v>1638</v>
      </c>
      <c r="N279" s="1" t="s">
        <v>2187</v>
      </c>
      <c r="O279" s="1" t="s">
        <v>2188</v>
      </c>
      <c r="P279" s="1" t="s">
        <v>2189</v>
      </c>
      <c r="Q279" s="1" t="s">
        <v>1958</v>
      </c>
      <c r="R279" s="1">
        <v>100</v>
      </c>
      <c r="S279" s="1" t="s">
        <v>17</v>
      </c>
      <c r="T279" s="1">
        <v>59.1</v>
      </c>
      <c r="X27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59.1</v>
      </c>
      <c r="Y279" s="2">
        <v>159.72999999999999</v>
      </c>
      <c r="Z279" s="1" t="str">
        <f>IF(OR(SKF_Div_Material[[#This Row],[Netto]]&lt;&gt;"",SKF_Div_Material[[#This Row],[Faktor]]&lt;&gt;""),"",IF(SKF_Div_Material[[#This Row],[Rabatt]]&lt;&gt;"",SKF_Div_Material[[#This Row],[Brutto]],""))</f>
        <v/>
      </c>
      <c r="AC279" s="1">
        <v>85</v>
      </c>
      <c r="AD27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69.53</v>
      </c>
      <c r="AE279" s="17">
        <f>IFERROR(1-SKF_Div_Material[[#This Row],[Netto
End EK]]/SKF_Div_Material[[#This Row],[VK Preis]],"")</f>
        <v>0.15000719114051486</v>
      </c>
      <c r="AH279" s="1">
        <v>0</v>
      </c>
    </row>
    <row r="280" spans="1:34" x14ac:dyDescent="0.25">
      <c r="A280" s="11" t="s">
        <v>1079</v>
      </c>
      <c r="B280" s="11" t="s">
        <v>1080</v>
      </c>
      <c r="C280" s="1">
        <v>11319246</v>
      </c>
      <c r="F280" s="11" t="s">
        <v>1081</v>
      </c>
      <c r="G280" s="11" t="s">
        <v>634</v>
      </c>
      <c r="H280" s="1">
        <v>1783550000</v>
      </c>
      <c r="I280" s="1" t="s">
        <v>16</v>
      </c>
      <c r="J280" s="1">
        <v>100</v>
      </c>
      <c r="K280" s="11" t="s">
        <v>17</v>
      </c>
      <c r="L280" s="26">
        <v>120293220</v>
      </c>
      <c r="M280" s="1" t="s">
        <v>1638</v>
      </c>
      <c r="N280" s="1" t="s">
        <v>2184</v>
      </c>
      <c r="O280" s="1" t="s">
        <v>2185</v>
      </c>
      <c r="P280" s="1" t="s">
        <v>2186</v>
      </c>
      <c r="Q280" s="1" t="s">
        <v>1958</v>
      </c>
      <c r="R280" s="1">
        <v>100</v>
      </c>
      <c r="S280" s="1" t="s">
        <v>17</v>
      </c>
      <c r="T280" s="1">
        <v>59.1</v>
      </c>
      <c r="X28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59.1</v>
      </c>
      <c r="Y280" s="2">
        <v>159.72999999999999</v>
      </c>
      <c r="Z280" s="1" t="str">
        <f>IF(OR(SKF_Div_Material[[#This Row],[Netto]]&lt;&gt;"",SKF_Div_Material[[#This Row],[Faktor]]&lt;&gt;""),"",IF(SKF_Div_Material[[#This Row],[Rabatt]]&lt;&gt;"",SKF_Div_Material[[#This Row],[Brutto]],""))</f>
        <v/>
      </c>
      <c r="AC280" s="1">
        <v>85</v>
      </c>
      <c r="AD28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69.53</v>
      </c>
      <c r="AE280" s="17">
        <f>IFERROR(1-SKF_Div_Material[[#This Row],[Netto
End EK]]/SKF_Div_Material[[#This Row],[VK Preis]],"")</f>
        <v>0.15000719114051486</v>
      </c>
      <c r="AH280" s="1">
        <v>0</v>
      </c>
    </row>
    <row r="281" spans="1:34" x14ac:dyDescent="0.25">
      <c r="A281" s="11" t="s">
        <v>1111</v>
      </c>
      <c r="B281" s="11"/>
      <c r="C281" s="1">
        <v>11319248</v>
      </c>
      <c r="F281" s="11" t="s">
        <v>1112</v>
      </c>
      <c r="G281" s="11" t="s">
        <v>634</v>
      </c>
      <c r="H281" s="1">
        <v>271160000</v>
      </c>
      <c r="I281" s="1" t="s">
        <v>16</v>
      </c>
      <c r="J281" s="1">
        <v>100</v>
      </c>
      <c r="K281" s="11" t="s">
        <v>17</v>
      </c>
      <c r="L281" s="26">
        <v>120072391</v>
      </c>
      <c r="M281" s="1" t="s">
        <v>1638</v>
      </c>
      <c r="N281" s="1" t="s">
        <v>1955</v>
      </c>
      <c r="O281" s="1" t="s">
        <v>2210</v>
      </c>
      <c r="P281" s="1" t="s">
        <v>2211</v>
      </c>
      <c r="Q281" s="1" t="s">
        <v>1958</v>
      </c>
      <c r="R281" s="1">
        <v>100</v>
      </c>
      <c r="S281" s="1" t="s">
        <v>17</v>
      </c>
      <c r="T281" s="1">
        <v>46.36</v>
      </c>
      <c r="X28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46.36</v>
      </c>
      <c r="Y281" s="2">
        <v>125.3</v>
      </c>
      <c r="Z281" s="1" t="str">
        <f>IF(OR(SKF_Div_Material[[#This Row],[Netto]]&lt;&gt;"",SKF_Div_Material[[#This Row],[Faktor]]&lt;&gt;""),"",IF(SKF_Div_Material[[#This Row],[Rabatt]]&lt;&gt;"",SKF_Div_Material[[#This Row],[Brutto]],""))</f>
        <v/>
      </c>
      <c r="AC281" s="1">
        <v>85</v>
      </c>
      <c r="AD28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54.54</v>
      </c>
      <c r="AE281" s="17">
        <f>IFERROR(1-SKF_Div_Material[[#This Row],[Netto
End EK]]/SKF_Div_Material[[#This Row],[VK Preis]],"")</f>
        <v>0.14998166483315001</v>
      </c>
      <c r="AH281" s="1">
        <v>0</v>
      </c>
    </row>
    <row r="282" spans="1:34" x14ac:dyDescent="0.25">
      <c r="A282" s="11" t="s">
        <v>1113</v>
      </c>
      <c r="B282" s="11"/>
      <c r="C282" s="1">
        <v>11319249</v>
      </c>
      <c r="D282" s="1">
        <v>51</v>
      </c>
      <c r="F282" s="11" t="s">
        <v>1114</v>
      </c>
      <c r="G282" s="11" t="s">
        <v>634</v>
      </c>
      <c r="H282" s="1">
        <v>279560000</v>
      </c>
      <c r="I282" s="1" t="s">
        <v>16</v>
      </c>
      <c r="J282" s="1">
        <v>100</v>
      </c>
      <c r="K282" s="11" t="s">
        <v>17</v>
      </c>
      <c r="L282" s="26">
        <v>120195886</v>
      </c>
      <c r="M282" s="1" t="s">
        <v>1638</v>
      </c>
      <c r="N282" s="1" t="s">
        <v>2212</v>
      </c>
      <c r="O282" s="1" t="s">
        <v>2213</v>
      </c>
      <c r="P282" s="1" t="s">
        <v>2214</v>
      </c>
      <c r="Q282" s="1" t="s">
        <v>1958</v>
      </c>
      <c r="R282" s="1">
        <v>100</v>
      </c>
      <c r="S282" s="1" t="s">
        <v>17</v>
      </c>
      <c r="T282" s="1">
        <v>34.43</v>
      </c>
      <c r="X28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34.43</v>
      </c>
      <c r="Y282" s="2">
        <v>93.06</v>
      </c>
      <c r="Z282" s="1" t="str">
        <f>IF(OR(SKF_Div_Material[[#This Row],[Netto]]&lt;&gt;"",SKF_Div_Material[[#This Row],[Faktor]]&lt;&gt;""),"",IF(SKF_Div_Material[[#This Row],[Rabatt]]&lt;&gt;"",SKF_Div_Material[[#This Row],[Brutto]],""))</f>
        <v/>
      </c>
      <c r="AC282" s="1">
        <v>85</v>
      </c>
      <c r="AD28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40.51</v>
      </c>
      <c r="AE282" s="17">
        <f>IFERROR(1-SKF_Div_Material[[#This Row],[Netto
End EK]]/SKF_Div_Material[[#This Row],[VK Preis]],"")</f>
        <v>0.15008639842014315</v>
      </c>
      <c r="AH282" s="1">
        <v>0</v>
      </c>
    </row>
    <row r="283" spans="1:34" x14ac:dyDescent="0.25">
      <c r="A283" s="11" t="s">
        <v>1115</v>
      </c>
      <c r="B283" s="11"/>
      <c r="C283" s="1">
        <v>11319250</v>
      </c>
      <c r="F283" s="11" t="s">
        <v>1116</v>
      </c>
      <c r="G283" s="11" t="s">
        <v>634</v>
      </c>
      <c r="H283" s="1">
        <v>303660000</v>
      </c>
      <c r="I283" s="1" t="s">
        <v>16</v>
      </c>
      <c r="J283" s="1">
        <v>100</v>
      </c>
      <c r="K283" s="11" t="s">
        <v>17</v>
      </c>
      <c r="L283" s="26">
        <v>120011666</v>
      </c>
      <c r="M283" s="1" t="s">
        <v>1638</v>
      </c>
      <c r="N283" s="1" t="s">
        <v>1955</v>
      </c>
      <c r="O283" s="1" t="s">
        <v>2215</v>
      </c>
      <c r="P283" s="1" t="s">
        <v>2216</v>
      </c>
      <c r="Q283" s="1" t="s">
        <v>1958</v>
      </c>
      <c r="R283" s="1">
        <v>100</v>
      </c>
      <c r="S283" s="1" t="s">
        <v>17</v>
      </c>
      <c r="T283" s="1">
        <v>63.49</v>
      </c>
      <c r="X28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63.49</v>
      </c>
      <c r="Y283" s="2">
        <v>171.59</v>
      </c>
      <c r="Z283" s="1" t="str">
        <f>IF(OR(SKF_Div_Material[[#This Row],[Netto]]&lt;&gt;"",SKF_Div_Material[[#This Row],[Faktor]]&lt;&gt;""),"",IF(SKF_Div_Material[[#This Row],[Rabatt]]&lt;&gt;"",SKF_Div_Material[[#This Row],[Brutto]],""))</f>
        <v/>
      </c>
      <c r="AC283" s="1">
        <v>85</v>
      </c>
      <c r="AD28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74.69</v>
      </c>
      <c r="AE283" s="17">
        <f>IFERROR(1-SKF_Div_Material[[#This Row],[Netto
End EK]]/SKF_Div_Material[[#This Row],[VK Preis]],"")</f>
        <v>0.14995313964386126</v>
      </c>
      <c r="AH283" s="1">
        <v>0</v>
      </c>
    </row>
    <row r="284" spans="1:34" x14ac:dyDescent="0.25">
      <c r="A284" s="11" t="s">
        <v>1109</v>
      </c>
      <c r="B284" s="11"/>
      <c r="C284" s="1">
        <v>11319247</v>
      </c>
      <c r="D284" s="1">
        <v>75</v>
      </c>
      <c r="E284" s="1">
        <v>50</v>
      </c>
      <c r="F284" s="11" t="s">
        <v>1110</v>
      </c>
      <c r="G284" s="11" t="s">
        <v>634</v>
      </c>
      <c r="H284" s="1">
        <v>117960000</v>
      </c>
      <c r="I284" s="1" t="s">
        <v>16</v>
      </c>
      <c r="J284" s="1">
        <v>100</v>
      </c>
      <c r="K284" s="11" t="s">
        <v>17</v>
      </c>
      <c r="L284" s="26">
        <v>120072348</v>
      </c>
      <c r="M284" s="1" t="s">
        <v>1638</v>
      </c>
      <c r="N284" s="1" t="s">
        <v>1955</v>
      </c>
      <c r="O284" s="1" t="s">
        <v>2208</v>
      </c>
      <c r="P284" s="1" t="s">
        <v>2209</v>
      </c>
      <c r="Q284" s="1" t="s">
        <v>1958</v>
      </c>
      <c r="R284" s="1">
        <v>100</v>
      </c>
      <c r="S284" s="1" t="s">
        <v>17</v>
      </c>
      <c r="T284" s="1">
        <v>38.29</v>
      </c>
      <c r="X28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38.29</v>
      </c>
      <c r="Y284" s="2">
        <v>103.49</v>
      </c>
      <c r="Z284" s="1" t="str">
        <f>IF(OR(SKF_Div_Material[[#This Row],[Netto]]&lt;&gt;"",SKF_Div_Material[[#This Row],[Faktor]]&lt;&gt;""),"",IF(SKF_Div_Material[[#This Row],[Rabatt]]&lt;&gt;"",SKF_Div_Material[[#This Row],[Brutto]],""))</f>
        <v/>
      </c>
      <c r="AC284" s="1">
        <v>85</v>
      </c>
      <c r="AD28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45.05</v>
      </c>
      <c r="AE284" s="17">
        <f>IFERROR(1-SKF_Div_Material[[#This Row],[Netto
End EK]]/SKF_Div_Material[[#This Row],[VK Preis]],"")</f>
        <v>0.15005549389567141</v>
      </c>
      <c r="AH284" s="1">
        <v>0</v>
      </c>
    </row>
    <row r="285" spans="1:34" x14ac:dyDescent="0.25">
      <c r="A285" s="11" t="s">
        <v>1117</v>
      </c>
      <c r="B285" s="11"/>
      <c r="C285" s="1">
        <v>11319252</v>
      </c>
      <c r="D285" s="1">
        <v>120</v>
      </c>
      <c r="E285" s="1">
        <v>80</v>
      </c>
      <c r="F285" s="11" t="s">
        <v>1118</v>
      </c>
      <c r="G285" s="11" t="s">
        <v>634</v>
      </c>
      <c r="H285" s="1">
        <v>150960000</v>
      </c>
      <c r="I285" s="1" t="s">
        <v>16</v>
      </c>
      <c r="J285" s="1">
        <v>100</v>
      </c>
      <c r="K285" s="11" t="s">
        <v>17</v>
      </c>
      <c r="L285" s="26">
        <v>120072364</v>
      </c>
      <c r="M285" s="1" t="s">
        <v>1638</v>
      </c>
      <c r="N285" s="1" t="s">
        <v>1955</v>
      </c>
      <c r="O285" s="1" t="s">
        <v>2217</v>
      </c>
      <c r="P285" s="1" t="s">
        <v>2218</v>
      </c>
      <c r="Q285" s="1" t="s">
        <v>1958</v>
      </c>
      <c r="R285" s="1">
        <v>100</v>
      </c>
      <c r="S285" s="1" t="s">
        <v>17</v>
      </c>
      <c r="T285" s="1">
        <v>35.19</v>
      </c>
      <c r="X28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35.19</v>
      </c>
      <c r="Y285" s="2">
        <v>95.12</v>
      </c>
      <c r="Z285" s="1" t="str">
        <f>IF(OR(SKF_Div_Material[[#This Row],[Netto]]&lt;&gt;"",SKF_Div_Material[[#This Row],[Faktor]]&lt;&gt;""),"",IF(SKF_Div_Material[[#This Row],[Rabatt]]&lt;&gt;"",SKF_Div_Material[[#This Row],[Brutto]],""))</f>
        <v/>
      </c>
      <c r="AC285" s="1">
        <v>85</v>
      </c>
      <c r="AD28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41.4</v>
      </c>
      <c r="AE285" s="17">
        <f>IFERROR(1-SKF_Div_Material[[#This Row],[Netto
End EK]]/SKF_Div_Material[[#This Row],[VK Preis]],"")</f>
        <v>0.15000000000000002</v>
      </c>
      <c r="AH285" s="1">
        <v>0</v>
      </c>
    </row>
    <row r="286" spans="1:34" x14ac:dyDescent="0.25">
      <c r="A286" s="11" t="s">
        <v>1119</v>
      </c>
      <c r="B286" s="11"/>
      <c r="C286" s="1">
        <v>11319253</v>
      </c>
      <c r="F286" s="11" t="s">
        <v>1120</v>
      </c>
      <c r="G286" s="11" t="s">
        <v>634</v>
      </c>
      <c r="H286" s="1">
        <v>191320000</v>
      </c>
      <c r="I286" s="1" t="s">
        <v>16</v>
      </c>
      <c r="J286" s="1">
        <v>100</v>
      </c>
      <c r="K286" s="11" t="s">
        <v>17</v>
      </c>
      <c r="L286" s="26">
        <v>120072374</v>
      </c>
      <c r="M286" s="1" t="s">
        <v>1638</v>
      </c>
      <c r="N286" s="1" t="s">
        <v>1955</v>
      </c>
      <c r="O286" s="1" t="s">
        <v>2219</v>
      </c>
      <c r="P286" s="1" t="s">
        <v>2220</v>
      </c>
      <c r="Q286" s="1" t="s">
        <v>1958</v>
      </c>
      <c r="R286" s="1">
        <v>100</v>
      </c>
      <c r="S286" s="1" t="s">
        <v>17</v>
      </c>
      <c r="T286" s="1">
        <v>55.07</v>
      </c>
      <c r="X28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55.07</v>
      </c>
      <c r="Y286" s="2">
        <v>148.83000000000001</v>
      </c>
      <c r="Z286" s="1" t="str">
        <f>IF(OR(SKF_Div_Material[[#This Row],[Netto]]&lt;&gt;"",SKF_Div_Material[[#This Row],[Faktor]]&lt;&gt;""),"",IF(SKF_Div_Material[[#This Row],[Rabatt]]&lt;&gt;"",SKF_Div_Material[[#This Row],[Brutto]],""))</f>
        <v/>
      </c>
      <c r="AC286" s="1">
        <v>85</v>
      </c>
      <c r="AD28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64.790000000000006</v>
      </c>
      <c r="AE286" s="17">
        <f>IFERROR(1-SKF_Div_Material[[#This Row],[Netto
End EK]]/SKF_Div_Material[[#This Row],[VK Preis]],"")</f>
        <v>0.15002315172094471</v>
      </c>
      <c r="AH286" s="1">
        <v>0</v>
      </c>
    </row>
    <row r="287" spans="1:34" x14ac:dyDescent="0.25">
      <c r="A287" s="11" t="s">
        <v>1077</v>
      </c>
      <c r="B287" s="11"/>
      <c r="C287" s="1">
        <v>13311124</v>
      </c>
      <c r="F287" s="11" t="s">
        <v>1078</v>
      </c>
      <c r="G287" s="11" t="s">
        <v>634</v>
      </c>
      <c r="H287" s="1">
        <v>128900000</v>
      </c>
      <c r="I287" s="1" t="s">
        <v>289</v>
      </c>
      <c r="J287" s="1">
        <v>100</v>
      </c>
      <c r="K287" s="11" t="s">
        <v>17</v>
      </c>
      <c r="L287" s="26">
        <v>120072331</v>
      </c>
      <c r="M287" s="1" t="s">
        <v>1638</v>
      </c>
      <c r="N287" s="1" t="s">
        <v>1863</v>
      </c>
      <c r="O287" s="1" t="s">
        <v>2182</v>
      </c>
      <c r="P287" s="1" t="s">
        <v>2183</v>
      </c>
      <c r="Q287" s="1" t="s">
        <v>1958</v>
      </c>
      <c r="R287" s="1">
        <v>100</v>
      </c>
      <c r="S287" s="1" t="s">
        <v>17</v>
      </c>
      <c r="T287" s="1">
        <v>15.2</v>
      </c>
      <c r="X28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15.2</v>
      </c>
      <c r="Y287" s="2">
        <v>41.08</v>
      </c>
      <c r="Z287" s="1" t="str">
        <f>IF(OR(SKF_Div_Material[[#This Row],[Netto]]&lt;&gt;"",SKF_Div_Material[[#This Row],[Faktor]]&lt;&gt;""),"",IF(SKF_Div_Material[[#This Row],[Rabatt]]&lt;&gt;"",SKF_Div_Material[[#This Row],[Brutto]],""))</f>
        <v/>
      </c>
      <c r="AC287" s="1">
        <v>85</v>
      </c>
      <c r="AD28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17.88</v>
      </c>
      <c r="AE287" s="17">
        <f>IFERROR(1-SKF_Div_Material[[#This Row],[Netto
End EK]]/SKF_Div_Material[[#This Row],[VK Preis]],"")</f>
        <v>0.14988814317673382</v>
      </c>
      <c r="AH287" s="1">
        <v>0</v>
      </c>
    </row>
    <row r="288" spans="1:34" x14ac:dyDescent="0.25">
      <c r="A288" s="11" t="s">
        <v>1085</v>
      </c>
      <c r="B288" s="11" t="s">
        <v>1086</v>
      </c>
      <c r="C288" s="1">
        <v>13306537</v>
      </c>
      <c r="E288" s="1">
        <v>10</v>
      </c>
      <c r="F288" s="11" t="s">
        <v>1087</v>
      </c>
      <c r="G288" s="11" t="s">
        <v>634</v>
      </c>
      <c r="H288" s="1">
        <v>368500000</v>
      </c>
      <c r="I288" s="1" t="s">
        <v>16</v>
      </c>
      <c r="J288" s="1">
        <v>100</v>
      </c>
      <c r="K288" s="11" t="s">
        <v>17</v>
      </c>
      <c r="L288" s="26">
        <v>120290959</v>
      </c>
      <c r="M288" s="1" t="s">
        <v>1638</v>
      </c>
      <c r="N288" s="1" t="s">
        <v>1965</v>
      </c>
      <c r="O288" s="1" t="s">
        <v>2190</v>
      </c>
      <c r="P288" s="1" t="s">
        <v>2191</v>
      </c>
      <c r="Q288" s="1" t="s">
        <v>1958</v>
      </c>
      <c r="R288" s="1">
        <v>100</v>
      </c>
      <c r="S288" s="1" t="s">
        <v>17</v>
      </c>
      <c r="T288" s="1">
        <v>243.25</v>
      </c>
      <c r="X28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243.25</v>
      </c>
      <c r="Y288" s="2">
        <v>657.44</v>
      </c>
      <c r="Z288" s="1" t="str">
        <f>IF(OR(SKF_Div_Material[[#This Row],[Netto]]&lt;&gt;"",SKF_Div_Material[[#This Row],[Faktor]]&lt;&gt;""),"",IF(SKF_Div_Material[[#This Row],[Rabatt]]&lt;&gt;"",SKF_Div_Material[[#This Row],[Brutto]],""))</f>
        <v/>
      </c>
      <c r="AC288" s="1">
        <v>85</v>
      </c>
      <c r="AD28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286.18</v>
      </c>
      <c r="AE288" s="17">
        <f>IFERROR(1-SKF_Div_Material[[#This Row],[Netto
End EK]]/SKF_Div_Material[[#This Row],[VK Preis]],"")</f>
        <v>0.15001048291285202</v>
      </c>
      <c r="AH288" s="1">
        <v>0</v>
      </c>
    </row>
    <row r="289" spans="1:34" x14ac:dyDescent="0.25">
      <c r="A289" s="11" t="s">
        <v>1088</v>
      </c>
      <c r="B289" s="11" t="s">
        <v>1089</v>
      </c>
      <c r="C289" s="1">
        <v>13306538</v>
      </c>
      <c r="D289" s="1">
        <v>15</v>
      </c>
      <c r="F289" s="11" t="s">
        <v>1090</v>
      </c>
      <c r="G289" s="11" t="s">
        <v>634</v>
      </c>
      <c r="H289" s="1">
        <v>368600000</v>
      </c>
      <c r="I289" s="1" t="s">
        <v>16</v>
      </c>
      <c r="J289" s="1">
        <v>100</v>
      </c>
      <c r="K289" s="11" t="s">
        <v>17</v>
      </c>
      <c r="L289" s="26">
        <v>120072130</v>
      </c>
      <c r="M289" s="1" t="s">
        <v>1638</v>
      </c>
      <c r="N289" s="1" t="s">
        <v>1965</v>
      </c>
      <c r="O289" s="1" t="s">
        <v>2192</v>
      </c>
      <c r="P289" s="1" t="s">
        <v>2193</v>
      </c>
      <c r="Q289" s="1" t="s">
        <v>1958</v>
      </c>
      <c r="R289" s="1">
        <v>100</v>
      </c>
      <c r="S289" s="1" t="s">
        <v>17</v>
      </c>
      <c r="T289" s="1">
        <v>243.25</v>
      </c>
      <c r="X28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243.25</v>
      </c>
      <c r="Y289" s="2">
        <v>657.44</v>
      </c>
      <c r="Z289" s="1" t="str">
        <f>IF(OR(SKF_Div_Material[[#This Row],[Netto]]&lt;&gt;"",SKF_Div_Material[[#This Row],[Faktor]]&lt;&gt;""),"",IF(SKF_Div_Material[[#This Row],[Rabatt]]&lt;&gt;"",SKF_Div_Material[[#This Row],[Brutto]],""))</f>
        <v/>
      </c>
      <c r="AC289" s="1">
        <v>85</v>
      </c>
      <c r="AD28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286.18</v>
      </c>
      <c r="AE289" s="17">
        <f>IFERROR(1-SKF_Div_Material[[#This Row],[Netto
End EK]]/SKF_Div_Material[[#This Row],[VK Preis]],"")</f>
        <v>0.15001048291285202</v>
      </c>
      <c r="AH289" s="1">
        <v>0</v>
      </c>
    </row>
    <row r="290" spans="1:34" x14ac:dyDescent="0.25">
      <c r="A290" s="11" t="s">
        <v>1091</v>
      </c>
      <c r="B290" s="11" t="s">
        <v>1092</v>
      </c>
      <c r="C290" s="1">
        <v>10031135</v>
      </c>
      <c r="F290" s="11" t="s">
        <v>1093</v>
      </c>
      <c r="G290" s="11" t="s">
        <v>634</v>
      </c>
      <c r="H290" s="1">
        <v>1313100000</v>
      </c>
      <c r="I290" s="1" t="s">
        <v>16</v>
      </c>
      <c r="J290" s="1">
        <v>100</v>
      </c>
      <c r="K290" s="11" t="s">
        <v>17</v>
      </c>
      <c r="L290" s="26">
        <v>120070722</v>
      </c>
      <c r="M290" s="1" t="s">
        <v>1638</v>
      </c>
      <c r="N290" s="1" t="s">
        <v>1965</v>
      </c>
      <c r="O290" s="1" t="s">
        <v>2194</v>
      </c>
      <c r="P290" s="1" t="s">
        <v>2195</v>
      </c>
      <c r="Q290" s="1" t="s">
        <v>1958</v>
      </c>
      <c r="R290" s="1">
        <v>100</v>
      </c>
      <c r="S290" s="1" t="s">
        <v>17</v>
      </c>
      <c r="T290" s="1">
        <v>289.26</v>
      </c>
      <c r="X29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289.26</v>
      </c>
      <c r="Y290" s="2">
        <v>781.78</v>
      </c>
      <c r="Z290" s="1" t="str">
        <f>IF(OR(SKF_Div_Material[[#This Row],[Netto]]&lt;&gt;"",SKF_Div_Material[[#This Row],[Faktor]]&lt;&gt;""),"",IF(SKF_Div_Material[[#This Row],[Rabatt]]&lt;&gt;"",SKF_Div_Material[[#This Row],[Brutto]],""))</f>
        <v/>
      </c>
      <c r="AC290" s="1">
        <v>85</v>
      </c>
      <c r="AD29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340.31</v>
      </c>
      <c r="AE290" s="17">
        <f>IFERROR(1-SKF_Div_Material[[#This Row],[Netto
End EK]]/SKF_Div_Material[[#This Row],[VK Preis]],"")</f>
        <v>0.1500102847403838</v>
      </c>
      <c r="AH290" s="1">
        <v>0</v>
      </c>
    </row>
    <row r="291" spans="1:34" x14ac:dyDescent="0.25">
      <c r="A291" s="11" t="s">
        <v>748</v>
      </c>
      <c r="B291" s="11" t="s">
        <v>749</v>
      </c>
      <c r="C291" s="1">
        <v>13306541</v>
      </c>
      <c r="F291" s="11" t="s">
        <v>750</v>
      </c>
      <c r="G291" s="11" t="s">
        <v>634</v>
      </c>
      <c r="H291" s="1">
        <v>457400000</v>
      </c>
      <c r="I291" s="1" t="s">
        <v>16</v>
      </c>
      <c r="J291" s="1">
        <v>100</v>
      </c>
      <c r="K291" s="11" t="s">
        <v>17</v>
      </c>
      <c r="L291" s="26">
        <v>120072138</v>
      </c>
      <c r="M291" s="1" t="s">
        <v>1638</v>
      </c>
      <c r="N291" s="1" t="s">
        <v>1965</v>
      </c>
      <c r="O291" s="1" t="s">
        <v>1966</v>
      </c>
      <c r="P291" s="1" t="s">
        <v>1967</v>
      </c>
      <c r="Q291" s="1" t="s">
        <v>1958</v>
      </c>
      <c r="R291" s="1">
        <v>100</v>
      </c>
      <c r="S291" s="1" t="s">
        <v>17</v>
      </c>
      <c r="T291" s="1">
        <v>400.15</v>
      </c>
      <c r="X29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400.15</v>
      </c>
      <c r="Y291" s="2">
        <v>1081.48</v>
      </c>
      <c r="Z291" s="1" t="str">
        <f>IF(OR(SKF_Div_Material[[#This Row],[Netto]]&lt;&gt;"",SKF_Div_Material[[#This Row],[Faktor]]&lt;&gt;""),"",IF(SKF_Div_Material[[#This Row],[Rabatt]]&lt;&gt;"",SKF_Div_Material[[#This Row],[Brutto]],""))</f>
        <v/>
      </c>
      <c r="AC291" s="1">
        <v>85</v>
      </c>
      <c r="AD29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470.76</v>
      </c>
      <c r="AE291" s="17">
        <f>IFERROR(1-SKF_Div_Material[[#This Row],[Netto
End EK]]/SKF_Div_Material[[#This Row],[VK Preis]],"")</f>
        <v>0.149991503101368</v>
      </c>
      <c r="AH291" s="1">
        <v>0</v>
      </c>
    </row>
    <row r="292" spans="1:34" x14ac:dyDescent="0.25">
      <c r="A292" s="11" t="s">
        <v>1094</v>
      </c>
      <c r="B292" s="11" t="s">
        <v>1095</v>
      </c>
      <c r="C292" s="1">
        <v>13306539</v>
      </c>
      <c r="D292" s="1">
        <v>10</v>
      </c>
      <c r="F292" s="11" t="s">
        <v>1096</v>
      </c>
      <c r="G292" s="11" t="s">
        <v>634</v>
      </c>
      <c r="H292" s="1">
        <v>368700000</v>
      </c>
      <c r="I292" s="1" t="s">
        <v>16</v>
      </c>
      <c r="J292" s="1">
        <v>100</v>
      </c>
      <c r="K292" s="11" t="s">
        <v>17</v>
      </c>
      <c r="L292" s="26">
        <v>120011661</v>
      </c>
      <c r="M292" s="1" t="s">
        <v>1638</v>
      </c>
      <c r="N292" s="1" t="s">
        <v>1965</v>
      </c>
      <c r="O292" s="1" t="s">
        <v>2196</v>
      </c>
      <c r="P292" s="1" t="s">
        <v>2197</v>
      </c>
      <c r="Q292" s="1" t="s">
        <v>1958</v>
      </c>
      <c r="R292" s="1">
        <v>100</v>
      </c>
      <c r="S292" s="1" t="s">
        <v>17</v>
      </c>
      <c r="T292" s="1">
        <v>244.24</v>
      </c>
      <c r="X29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244.24</v>
      </c>
      <c r="Y292" s="2">
        <v>660.12</v>
      </c>
      <c r="Z292" s="1" t="str">
        <f>IF(OR(SKF_Div_Material[[#This Row],[Netto]]&lt;&gt;"",SKF_Div_Material[[#This Row],[Faktor]]&lt;&gt;""),"",IF(SKF_Div_Material[[#This Row],[Rabatt]]&lt;&gt;"",SKF_Div_Material[[#This Row],[Brutto]],""))</f>
        <v/>
      </c>
      <c r="AC292" s="1">
        <v>85</v>
      </c>
      <c r="AD29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287.33999999999997</v>
      </c>
      <c r="AE292" s="17">
        <f>IFERROR(1-SKF_Div_Material[[#This Row],[Netto
End EK]]/SKF_Div_Material[[#This Row],[VK Preis]],"")</f>
        <v>0.14999651980232465</v>
      </c>
      <c r="AH292" s="1">
        <v>0</v>
      </c>
    </row>
    <row r="293" spans="1:34" x14ac:dyDescent="0.25">
      <c r="A293" s="11" t="s">
        <v>1097</v>
      </c>
      <c r="B293" s="11" t="s">
        <v>1098</v>
      </c>
      <c r="C293" s="1">
        <v>13306540</v>
      </c>
      <c r="D293" s="1">
        <v>8</v>
      </c>
      <c r="F293" s="11" t="s">
        <v>1099</v>
      </c>
      <c r="G293" s="11" t="s">
        <v>634</v>
      </c>
      <c r="H293" s="1">
        <v>368800000</v>
      </c>
      <c r="I293" s="1" t="s">
        <v>16</v>
      </c>
      <c r="J293" s="1">
        <v>100</v>
      </c>
      <c r="K293" s="11" t="s">
        <v>17</v>
      </c>
      <c r="L293" s="26">
        <v>120072131</v>
      </c>
      <c r="M293" s="1" t="s">
        <v>1638</v>
      </c>
      <c r="N293" s="1" t="s">
        <v>1965</v>
      </c>
      <c r="O293" s="1" t="s">
        <v>2198</v>
      </c>
      <c r="P293" s="1" t="s">
        <v>2199</v>
      </c>
      <c r="Q293" s="1" t="s">
        <v>1958</v>
      </c>
      <c r="R293" s="1">
        <v>100</v>
      </c>
      <c r="S293" s="1" t="s">
        <v>17</v>
      </c>
      <c r="T293" s="1">
        <v>376.89</v>
      </c>
      <c r="X29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376.89</v>
      </c>
      <c r="Y293" s="2">
        <v>1018.63</v>
      </c>
      <c r="Z293" s="1" t="str">
        <f>IF(OR(SKF_Div_Material[[#This Row],[Netto]]&lt;&gt;"",SKF_Div_Material[[#This Row],[Faktor]]&lt;&gt;""),"",IF(SKF_Div_Material[[#This Row],[Rabatt]]&lt;&gt;"",SKF_Div_Material[[#This Row],[Brutto]],""))</f>
        <v/>
      </c>
      <c r="AC293" s="1">
        <v>85</v>
      </c>
      <c r="AD29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443.4</v>
      </c>
      <c r="AE293" s="17">
        <f>IFERROR(1-SKF_Div_Material[[#This Row],[Netto
End EK]]/SKF_Div_Material[[#This Row],[VK Preis]],"")</f>
        <v>0.15000000000000002</v>
      </c>
      <c r="AH293" s="1">
        <v>0</v>
      </c>
    </row>
    <row r="294" spans="1:34" x14ac:dyDescent="0.25">
      <c r="A294" s="11" t="s">
        <v>751</v>
      </c>
      <c r="B294" s="11" t="s">
        <v>752</v>
      </c>
      <c r="C294" s="1">
        <v>13306536</v>
      </c>
      <c r="D294" s="1">
        <v>20</v>
      </c>
      <c r="E294" s="1">
        <v>20</v>
      </c>
      <c r="F294" s="11" t="s">
        <v>753</v>
      </c>
      <c r="G294" s="11" t="s">
        <v>634</v>
      </c>
      <c r="H294" s="1">
        <v>368100000</v>
      </c>
      <c r="I294" s="1" t="s">
        <v>16</v>
      </c>
      <c r="J294" s="1">
        <v>100</v>
      </c>
      <c r="K294" s="11" t="s">
        <v>17</v>
      </c>
      <c r="L294" s="26">
        <v>120290957</v>
      </c>
      <c r="M294" s="1" t="s">
        <v>1638</v>
      </c>
      <c r="N294" s="1" t="s">
        <v>1965</v>
      </c>
      <c r="O294" s="1" t="s">
        <v>1968</v>
      </c>
      <c r="P294" s="1" t="s">
        <v>1969</v>
      </c>
      <c r="Q294" s="1" t="s">
        <v>1958</v>
      </c>
      <c r="R294" s="1">
        <v>100</v>
      </c>
      <c r="S294" s="1" t="s">
        <v>17</v>
      </c>
      <c r="T294" s="1">
        <v>250.08</v>
      </c>
      <c r="X29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250.08</v>
      </c>
      <c r="Y294" s="2">
        <v>675.9</v>
      </c>
      <c r="Z294" s="1" t="str">
        <f>IF(OR(SKF_Div_Material[[#This Row],[Netto]]&lt;&gt;"",SKF_Div_Material[[#This Row],[Faktor]]&lt;&gt;""),"",IF(SKF_Div_Material[[#This Row],[Rabatt]]&lt;&gt;"",SKF_Div_Material[[#This Row],[Brutto]],""))</f>
        <v/>
      </c>
      <c r="AC294" s="1">
        <v>85</v>
      </c>
      <c r="AD29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294.20999999999998</v>
      </c>
      <c r="AE294" s="17">
        <f>IFERROR(1-SKF_Div_Material[[#This Row],[Netto
End EK]]/SKF_Div_Material[[#This Row],[VK Preis]],"")</f>
        <v>0.14999490160089723</v>
      </c>
      <c r="AH294" s="1">
        <v>0</v>
      </c>
    </row>
    <row r="295" spans="1:34" x14ac:dyDescent="0.25">
      <c r="A295" s="11" t="s">
        <v>1145</v>
      </c>
      <c r="B295" s="11"/>
      <c r="C295" s="1">
        <v>13306545</v>
      </c>
      <c r="D295" s="1">
        <v>20</v>
      </c>
      <c r="E295" s="1">
        <v>10</v>
      </c>
      <c r="F295" s="11" t="s">
        <v>1146</v>
      </c>
      <c r="G295" s="11" t="s">
        <v>634</v>
      </c>
      <c r="H295" s="1">
        <v>1399800000</v>
      </c>
      <c r="I295" s="1" t="s">
        <v>16</v>
      </c>
      <c r="J295" s="1">
        <v>100</v>
      </c>
      <c r="K295" s="11" t="s">
        <v>17</v>
      </c>
      <c r="L295" s="26">
        <v>120070730</v>
      </c>
      <c r="M295" s="1" t="s">
        <v>1638</v>
      </c>
      <c r="N295" s="1" t="s">
        <v>1965</v>
      </c>
      <c r="O295" s="1" t="s">
        <v>2249</v>
      </c>
      <c r="P295" s="1" t="s">
        <v>2250</v>
      </c>
      <c r="Q295" s="1" t="s">
        <v>1958</v>
      </c>
      <c r="R295" s="1">
        <v>100</v>
      </c>
      <c r="S295" s="1" t="s">
        <v>17</v>
      </c>
      <c r="T295" s="1">
        <v>485.86</v>
      </c>
      <c r="X29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485.86</v>
      </c>
      <c r="Y295" s="2">
        <v>1313.13</v>
      </c>
      <c r="Z295" s="1" t="str">
        <f>IF(OR(SKF_Div_Material[[#This Row],[Netto]]&lt;&gt;"",SKF_Div_Material[[#This Row],[Faktor]]&lt;&gt;""),"",IF(SKF_Div_Material[[#This Row],[Rabatt]]&lt;&gt;"",SKF_Div_Material[[#This Row],[Brutto]],""))</f>
        <v/>
      </c>
      <c r="AC295" s="1">
        <v>85</v>
      </c>
      <c r="AD29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571.6</v>
      </c>
      <c r="AE295" s="17">
        <f>IFERROR(1-SKF_Div_Material[[#This Row],[Netto
End EK]]/SKF_Div_Material[[#This Row],[VK Preis]],"")</f>
        <v>0.15000000000000002</v>
      </c>
      <c r="AH295" s="1">
        <v>0</v>
      </c>
    </row>
    <row r="296" spans="1:34" x14ac:dyDescent="0.25">
      <c r="A296" s="11" t="s">
        <v>754</v>
      </c>
      <c r="B296" s="11" t="s">
        <v>755</v>
      </c>
      <c r="C296" s="1">
        <v>13306546</v>
      </c>
      <c r="F296" s="11" t="s">
        <v>756</v>
      </c>
      <c r="G296" s="11" t="s">
        <v>634</v>
      </c>
      <c r="H296" s="1">
        <v>526400000</v>
      </c>
      <c r="I296" s="1" t="s">
        <v>197</v>
      </c>
      <c r="J296" s="1">
        <v>100</v>
      </c>
      <c r="K296" s="11" t="s">
        <v>17</v>
      </c>
      <c r="L296" s="26">
        <v>120070572</v>
      </c>
      <c r="M296" s="1" t="s">
        <v>1638</v>
      </c>
      <c r="N296" s="1" t="s">
        <v>1965</v>
      </c>
      <c r="O296" s="1" t="s">
        <v>1970</v>
      </c>
      <c r="P296" s="1" t="s">
        <v>1971</v>
      </c>
      <c r="Q296" s="1" t="s">
        <v>1958</v>
      </c>
      <c r="R296" s="1">
        <v>100</v>
      </c>
      <c r="S296" s="1" t="s">
        <v>17</v>
      </c>
      <c r="T296" s="1">
        <v>504.29</v>
      </c>
      <c r="X29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504.29</v>
      </c>
      <c r="Y296" s="2">
        <v>1362.94</v>
      </c>
      <c r="Z296" s="1" t="str">
        <f>IF(OR(SKF_Div_Material[[#This Row],[Netto]]&lt;&gt;"",SKF_Div_Material[[#This Row],[Faktor]]&lt;&gt;""),"",IF(SKF_Div_Material[[#This Row],[Rabatt]]&lt;&gt;"",SKF_Div_Material[[#This Row],[Brutto]],""))</f>
        <v/>
      </c>
      <c r="AC296" s="1">
        <v>85</v>
      </c>
      <c r="AD29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593.28</v>
      </c>
      <c r="AE296" s="17">
        <f>IFERROR(1-SKF_Div_Material[[#This Row],[Netto
End EK]]/SKF_Div_Material[[#This Row],[VK Preis]],"")</f>
        <v>0.14999662891046384</v>
      </c>
      <c r="AH296" s="1">
        <v>0</v>
      </c>
    </row>
    <row r="297" spans="1:34" x14ac:dyDescent="0.25">
      <c r="A297" s="11" t="s">
        <v>1166</v>
      </c>
      <c r="B297" s="11" t="s">
        <v>1167</v>
      </c>
      <c r="C297" s="1">
        <v>10041759</v>
      </c>
      <c r="D297" s="1">
        <v>31</v>
      </c>
      <c r="E297" s="1">
        <v>102</v>
      </c>
      <c r="F297" s="11" t="s">
        <v>1168</v>
      </c>
      <c r="G297" s="11" t="s">
        <v>634</v>
      </c>
      <c r="H297" s="1">
        <v>1061200000</v>
      </c>
      <c r="I297" s="1" t="s">
        <v>16</v>
      </c>
      <c r="J297" s="1">
        <v>100</v>
      </c>
      <c r="K297" s="11" t="s">
        <v>17</v>
      </c>
      <c r="L297" s="26">
        <v>120070645</v>
      </c>
      <c r="M297" s="1" t="s">
        <v>1638</v>
      </c>
      <c r="N297" s="1" t="s">
        <v>2270</v>
      </c>
      <c r="O297" s="1" t="s">
        <v>2271</v>
      </c>
      <c r="P297" s="1" t="s">
        <v>2272</v>
      </c>
      <c r="Q297" s="1" t="s">
        <v>2273</v>
      </c>
      <c r="R297" s="1">
        <v>100</v>
      </c>
      <c r="S297" s="1" t="s">
        <v>17</v>
      </c>
      <c r="T297" s="1">
        <v>83.76</v>
      </c>
      <c r="X29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83.76</v>
      </c>
      <c r="Y297" s="2">
        <v>173.76</v>
      </c>
      <c r="Z297" s="1" t="str">
        <f>IF(OR(SKF_Div_Material[[#This Row],[Netto]]&lt;&gt;"",SKF_Div_Material[[#This Row],[Faktor]]&lt;&gt;""),"",IF(SKF_Div_Material[[#This Row],[Rabatt]]&lt;&gt;"",SKF_Div_Material[[#This Row],[Brutto]],""))</f>
        <v/>
      </c>
      <c r="AC297" s="1">
        <v>85</v>
      </c>
      <c r="AD29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98.54</v>
      </c>
      <c r="AE297" s="17">
        <f>IFERROR(1-SKF_Div_Material[[#This Row],[Netto
End EK]]/SKF_Div_Material[[#This Row],[VK Preis]],"")</f>
        <v>0.14998985183681757</v>
      </c>
      <c r="AH297" s="1">
        <v>0</v>
      </c>
    </row>
    <row r="298" spans="1:34" x14ac:dyDescent="0.25">
      <c r="A298" s="11" t="s">
        <v>1357</v>
      </c>
      <c r="B298" s="11" t="s">
        <v>1358</v>
      </c>
      <c r="C298" s="1">
        <v>10033521</v>
      </c>
      <c r="F298" s="11" t="s">
        <v>1359</v>
      </c>
      <c r="G298" s="11" t="s">
        <v>634</v>
      </c>
      <c r="H298" s="1">
        <v>1816150000</v>
      </c>
      <c r="I298" s="1" t="s">
        <v>280</v>
      </c>
      <c r="J298" s="1">
        <v>100</v>
      </c>
      <c r="K298" s="11" t="s">
        <v>17</v>
      </c>
      <c r="L298" s="26">
        <v>120293486</v>
      </c>
      <c r="M298" s="1" t="s">
        <v>1638</v>
      </c>
      <c r="N298" s="1" t="s">
        <v>2441</v>
      </c>
      <c r="O298" s="1" t="s">
        <v>2442</v>
      </c>
      <c r="P298" s="1" t="s">
        <v>2443</v>
      </c>
      <c r="Q298" s="1" t="s">
        <v>2364</v>
      </c>
      <c r="R298" s="1">
        <v>100</v>
      </c>
      <c r="S298" s="1" t="s">
        <v>17</v>
      </c>
      <c r="T298" s="1">
        <v>13.53</v>
      </c>
      <c r="X29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13.53</v>
      </c>
      <c r="Y298" s="2">
        <v>23.73</v>
      </c>
      <c r="Z298" s="1" t="str">
        <f>IF(OR(SKF_Div_Material[[#This Row],[Netto]]&lt;&gt;"",SKF_Div_Material[[#This Row],[Faktor]]&lt;&gt;""),"",IF(SKF_Div_Material[[#This Row],[Rabatt]]&lt;&gt;"",SKF_Div_Material[[#This Row],[Brutto]],""))</f>
        <v/>
      </c>
      <c r="AC298" s="1">
        <v>85</v>
      </c>
      <c r="AD29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15.92</v>
      </c>
      <c r="AE298" s="17">
        <f>IFERROR(1-SKF_Div_Material[[#This Row],[Netto
End EK]]/SKF_Div_Material[[#This Row],[VK Preis]],"")</f>
        <v>0.15012562814070352</v>
      </c>
      <c r="AH298" s="1">
        <v>0</v>
      </c>
    </row>
    <row r="299" spans="1:34" x14ac:dyDescent="0.25">
      <c r="A299" s="11" t="s">
        <v>1306</v>
      </c>
      <c r="B299" s="11" t="s">
        <v>1307</v>
      </c>
      <c r="C299" s="1">
        <v>10031139</v>
      </c>
      <c r="D299" s="1">
        <v>121</v>
      </c>
      <c r="E299" s="1">
        <v>140</v>
      </c>
      <c r="F299" s="11" t="s">
        <v>1308</v>
      </c>
      <c r="G299" s="11" t="s">
        <v>634</v>
      </c>
      <c r="H299" s="1">
        <v>1608740000</v>
      </c>
      <c r="I299" s="1" t="s">
        <v>16</v>
      </c>
      <c r="J299" s="1">
        <v>100</v>
      </c>
      <c r="K299" s="11" t="s">
        <v>17</v>
      </c>
      <c r="L299" s="26">
        <v>120076462</v>
      </c>
      <c r="M299" s="1" t="s">
        <v>1638</v>
      </c>
      <c r="N299" s="1" t="s">
        <v>1955</v>
      </c>
      <c r="O299" s="1" t="s">
        <v>2398</v>
      </c>
      <c r="P299" s="1" t="s">
        <v>2399</v>
      </c>
      <c r="Q299" s="1" t="s">
        <v>2364</v>
      </c>
      <c r="R299" s="1">
        <v>100</v>
      </c>
      <c r="S299" s="1" t="s">
        <v>17</v>
      </c>
      <c r="T299" s="1">
        <v>23.76</v>
      </c>
      <c r="X29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23.76</v>
      </c>
      <c r="Y299" s="2">
        <v>41.69</v>
      </c>
      <c r="Z299" s="1" t="str">
        <f>IF(OR(SKF_Div_Material[[#This Row],[Netto]]&lt;&gt;"",SKF_Div_Material[[#This Row],[Faktor]]&lt;&gt;""),"",IF(SKF_Div_Material[[#This Row],[Rabatt]]&lt;&gt;"",SKF_Div_Material[[#This Row],[Brutto]],""))</f>
        <v/>
      </c>
      <c r="AC299" s="1">
        <v>85</v>
      </c>
      <c r="AD29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27.95</v>
      </c>
      <c r="AE299" s="17">
        <f>IFERROR(1-SKF_Div_Material[[#This Row],[Netto
End EK]]/SKF_Div_Material[[#This Row],[VK Preis]],"")</f>
        <v>0.14991055456171731</v>
      </c>
      <c r="AH299" s="1">
        <v>0</v>
      </c>
    </row>
    <row r="300" spans="1:34" x14ac:dyDescent="0.25">
      <c r="A300" s="11" t="s">
        <v>1285</v>
      </c>
      <c r="B300" s="11" t="s">
        <v>1286</v>
      </c>
      <c r="C300" s="1">
        <v>10031938</v>
      </c>
      <c r="D300" s="1">
        <v>5</v>
      </c>
      <c r="E300" s="1">
        <v>4</v>
      </c>
      <c r="F300" s="11" t="s">
        <v>1287</v>
      </c>
      <c r="G300" s="11" t="s">
        <v>634</v>
      </c>
      <c r="H300" s="1">
        <v>1608800000</v>
      </c>
      <c r="I300" s="1" t="s">
        <v>16</v>
      </c>
      <c r="J300" s="1">
        <v>100</v>
      </c>
      <c r="K300" s="11" t="s">
        <v>17</v>
      </c>
      <c r="L300" s="26">
        <v>120076468</v>
      </c>
      <c r="M300" s="1" t="s">
        <v>1638</v>
      </c>
      <c r="N300" s="1" t="s">
        <v>1955</v>
      </c>
      <c r="O300" s="1" t="s">
        <v>2383</v>
      </c>
      <c r="P300" s="1" t="s">
        <v>2384</v>
      </c>
      <c r="Q300" s="1" t="s">
        <v>2364</v>
      </c>
      <c r="R300" s="1">
        <v>100</v>
      </c>
      <c r="S300" s="1" t="s">
        <v>17</v>
      </c>
      <c r="T300" s="1">
        <v>24.86</v>
      </c>
      <c r="X30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24.86</v>
      </c>
      <c r="Y300" s="2">
        <v>43.61</v>
      </c>
      <c r="Z300" s="1" t="str">
        <f>IF(OR(SKF_Div_Material[[#This Row],[Netto]]&lt;&gt;"",SKF_Div_Material[[#This Row],[Faktor]]&lt;&gt;""),"",IF(SKF_Div_Material[[#This Row],[Rabatt]]&lt;&gt;"",SKF_Div_Material[[#This Row],[Brutto]],""))</f>
        <v/>
      </c>
      <c r="AC300" s="1">
        <v>85</v>
      </c>
      <c r="AD30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29.25</v>
      </c>
      <c r="AE300" s="17">
        <f>IFERROR(1-SKF_Div_Material[[#This Row],[Netto
End EK]]/SKF_Div_Material[[#This Row],[VK Preis]],"")</f>
        <v>0.15008547008547013</v>
      </c>
      <c r="AH300" s="1">
        <v>0</v>
      </c>
    </row>
    <row r="301" spans="1:34" x14ac:dyDescent="0.25">
      <c r="A301" s="11" t="s">
        <v>1309</v>
      </c>
      <c r="B301" s="11" t="s">
        <v>1310</v>
      </c>
      <c r="C301" s="1">
        <v>10031140</v>
      </c>
      <c r="D301" s="1">
        <v>3</v>
      </c>
      <c r="E301" s="1">
        <v>8</v>
      </c>
      <c r="F301" s="11" t="s">
        <v>1311</v>
      </c>
      <c r="G301" s="11" t="s">
        <v>634</v>
      </c>
      <c r="H301" s="1">
        <v>1632090000</v>
      </c>
      <c r="I301" s="1" t="s">
        <v>16</v>
      </c>
      <c r="J301" s="1">
        <v>100</v>
      </c>
      <c r="K301" s="11" t="s">
        <v>17</v>
      </c>
      <c r="L301" s="26">
        <v>120076472</v>
      </c>
      <c r="M301" s="1" t="s">
        <v>1638</v>
      </c>
      <c r="N301" s="1" t="s">
        <v>1955</v>
      </c>
      <c r="O301" s="1" t="s">
        <v>2400</v>
      </c>
      <c r="P301" s="1" t="s">
        <v>2401</v>
      </c>
      <c r="Q301" s="1" t="s">
        <v>2364</v>
      </c>
      <c r="R301" s="1">
        <v>100</v>
      </c>
      <c r="S301" s="1" t="s">
        <v>17</v>
      </c>
      <c r="T301" s="1">
        <v>25.53</v>
      </c>
      <c r="X30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25.53</v>
      </c>
      <c r="Y301" s="2">
        <v>44.79</v>
      </c>
      <c r="Z301" s="1" t="str">
        <f>IF(OR(SKF_Div_Material[[#This Row],[Netto]]&lt;&gt;"",SKF_Div_Material[[#This Row],[Faktor]]&lt;&gt;""),"",IF(SKF_Div_Material[[#This Row],[Rabatt]]&lt;&gt;"",SKF_Div_Material[[#This Row],[Brutto]],""))</f>
        <v/>
      </c>
      <c r="AC301" s="1">
        <v>85</v>
      </c>
      <c r="AD30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30.04</v>
      </c>
      <c r="AE301" s="17">
        <f>IFERROR(1-SKF_Div_Material[[#This Row],[Netto
End EK]]/SKF_Div_Material[[#This Row],[VK Preis]],"")</f>
        <v>0.15013315579227693</v>
      </c>
      <c r="AH301" s="1">
        <v>0</v>
      </c>
    </row>
    <row r="302" spans="1:34" x14ac:dyDescent="0.25">
      <c r="A302" s="11" t="s">
        <v>1312</v>
      </c>
      <c r="B302" s="11" t="s">
        <v>1313</v>
      </c>
      <c r="C302" s="1">
        <v>10031141</v>
      </c>
      <c r="D302" s="1">
        <v>9</v>
      </c>
      <c r="E302" s="1">
        <v>27</v>
      </c>
      <c r="F302" s="11" t="s">
        <v>1314</v>
      </c>
      <c r="G302" s="11" t="s">
        <v>634</v>
      </c>
      <c r="H302" s="1">
        <v>1608830000</v>
      </c>
      <c r="I302" s="1" t="s">
        <v>16</v>
      </c>
      <c r="J302" s="1">
        <v>100</v>
      </c>
      <c r="K302" s="11" t="s">
        <v>17</v>
      </c>
      <c r="L302" s="26">
        <v>120076478</v>
      </c>
      <c r="M302" s="1" t="s">
        <v>1638</v>
      </c>
      <c r="N302" s="1" t="s">
        <v>1955</v>
      </c>
      <c r="O302" s="1" t="s">
        <v>2402</v>
      </c>
      <c r="P302" s="1" t="s">
        <v>2403</v>
      </c>
      <c r="Q302" s="1" t="s">
        <v>2364</v>
      </c>
      <c r="R302" s="1">
        <v>100</v>
      </c>
      <c r="S302" s="1" t="s">
        <v>17</v>
      </c>
      <c r="T302" s="1">
        <v>25.96</v>
      </c>
      <c r="X30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25.96</v>
      </c>
      <c r="Y302" s="2">
        <v>45.54</v>
      </c>
      <c r="Z302" s="1" t="str">
        <f>IF(OR(SKF_Div_Material[[#This Row],[Netto]]&lt;&gt;"",SKF_Div_Material[[#This Row],[Faktor]]&lt;&gt;""),"",IF(SKF_Div_Material[[#This Row],[Rabatt]]&lt;&gt;"",SKF_Div_Material[[#This Row],[Brutto]],""))</f>
        <v/>
      </c>
      <c r="AC302" s="1">
        <v>85</v>
      </c>
      <c r="AD30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30.54</v>
      </c>
      <c r="AE302" s="17">
        <f>IFERROR(1-SKF_Div_Material[[#This Row],[Netto
End EK]]/SKF_Div_Material[[#This Row],[VK Preis]],"")</f>
        <v>0.14996725605762928</v>
      </c>
      <c r="AH302" s="1">
        <v>0</v>
      </c>
    </row>
    <row r="303" spans="1:34" x14ac:dyDescent="0.25">
      <c r="A303" s="11" t="s">
        <v>1300</v>
      </c>
      <c r="B303" s="11" t="s">
        <v>1301</v>
      </c>
      <c r="C303" s="1">
        <v>10031134</v>
      </c>
      <c r="D303" s="1">
        <v>20</v>
      </c>
      <c r="E303" s="1">
        <v>100</v>
      </c>
      <c r="F303" s="11" t="s">
        <v>1302</v>
      </c>
      <c r="G303" s="11" t="s">
        <v>634</v>
      </c>
      <c r="H303" s="1">
        <v>1674730000</v>
      </c>
      <c r="I303" s="1" t="s">
        <v>16</v>
      </c>
      <c r="J303" s="1">
        <v>100</v>
      </c>
      <c r="K303" s="11" t="s">
        <v>17</v>
      </c>
      <c r="L303" s="26">
        <v>120076483</v>
      </c>
      <c r="M303" s="1" t="s">
        <v>1638</v>
      </c>
      <c r="N303" s="1" t="s">
        <v>1955</v>
      </c>
      <c r="O303" s="1" t="s">
        <v>2394</v>
      </c>
      <c r="P303" s="1" t="s">
        <v>2395</v>
      </c>
      <c r="Q303" s="1" t="s">
        <v>2364</v>
      </c>
      <c r="R303" s="1">
        <v>100</v>
      </c>
      <c r="S303" s="1" t="s">
        <v>17</v>
      </c>
      <c r="T303" s="1">
        <v>41.31</v>
      </c>
      <c r="X30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41.31</v>
      </c>
      <c r="Y303" s="2">
        <v>72.48</v>
      </c>
      <c r="Z303" s="1" t="str">
        <f>IF(OR(SKF_Div_Material[[#This Row],[Netto]]&lt;&gt;"",SKF_Div_Material[[#This Row],[Faktor]]&lt;&gt;""),"",IF(SKF_Div_Material[[#This Row],[Rabatt]]&lt;&gt;"",SKF_Div_Material[[#This Row],[Brutto]],""))</f>
        <v/>
      </c>
      <c r="AC303" s="1">
        <v>85</v>
      </c>
      <c r="AD30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48.6</v>
      </c>
      <c r="AE303" s="17">
        <f>IFERROR(1-SKF_Div_Material[[#This Row],[Netto
End EK]]/SKF_Div_Material[[#This Row],[VK Preis]],"")</f>
        <v>0.15000000000000002</v>
      </c>
      <c r="AH303" s="1">
        <v>0</v>
      </c>
    </row>
    <row r="304" spans="1:34" x14ac:dyDescent="0.25">
      <c r="A304" s="11" t="s">
        <v>1291</v>
      </c>
      <c r="B304" s="11" t="s">
        <v>1292</v>
      </c>
      <c r="C304" s="1">
        <v>10031892</v>
      </c>
      <c r="D304" s="1">
        <v>20</v>
      </c>
      <c r="E304" s="1">
        <v>24</v>
      </c>
      <c r="F304" s="11" t="s">
        <v>1293</v>
      </c>
      <c r="G304" s="11" t="s">
        <v>634</v>
      </c>
      <c r="H304" s="1">
        <v>1782340000</v>
      </c>
      <c r="I304" s="1" t="s">
        <v>16</v>
      </c>
      <c r="J304" s="1">
        <v>100</v>
      </c>
      <c r="K304" s="11" t="s">
        <v>17</v>
      </c>
      <c r="L304" s="26">
        <v>120195282</v>
      </c>
      <c r="M304" s="1" t="s">
        <v>1638</v>
      </c>
      <c r="N304" s="1" t="s">
        <v>2387</v>
      </c>
      <c r="O304" s="1" t="s">
        <v>2388</v>
      </c>
      <c r="P304" s="1" t="s">
        <v>2389</v>
      </c>
      <c r="Q304" s="1" t="s">
        <v>2364</v>
      </c>
      <c r="R304" s="1">
        <v>100</v>
      </c>
      <c r="S304" s="1" t="s">
        <v>17</v>
      </c>
      <c r="T304" s="1">
        <v>26.81</v>
      </c>
      <c r="X30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26.81</v>
      </c>
      <c r="Y304" s="2">
        <v>47.04</v>
      </c>
      <c r="Z304" s="1" t="str">
        <f>IF(OR(SKF_Div_Material[[#This Row],[Netto]]&lt;&gt;"",SKF_Div_Material[[#This Row],[Faktor]]&lt;&gt;""),"",IF(SKF_Div_Material[[#This Row],[Rabatt]]&lt;&gt;"",SKF_Div_Material[[#This Row],[Brutto]],""))</f>
        <v/>
      </c>
      <c r="AC304" s="1">
        <v>85</v>
      </c>
      <c r="AD30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31.54</v>
      </c>
      <c r="AE304" s="17">
        <f>IFERROR(1-SKF_Div_Material[[#This Row],[Netto
End EK]]/SKF_Div_Material[[#This Row],[VK Preis]],"")</f>
        <v>0.14996829422954983</v>
      </c>
      <c r="AH304" s="1">
        <v>0</v>
      </c>
    </row>
    <row r="305" spans="1:34" x14ac:dyDescent="0.25">
      <c r="A305" s="11" t="s">
        <v>1254</v>
      </c>
      <c r="B305" s="11" t="s">
        <v>1255</v>
      </c>
      <c r="C305" s="1">
        <v>10033520</v>
      </c>
      <c r="F305" s="11" t="s">
        <v>1256</v>
      </c>
      <c r="G305" s="11" t="s">
        <v>634</v>
      </c>
      <c r="H305" s="1">
        <v>1816110000</v>
      </c>
      <c r="I305" s="1" t="s">
        <v>280</v>
      </c>
      <c r="J305" s="1">
        <v>100</v>
      </c>
      <c r="K305" s="11" t="s">
        <v>17</v>
      </c>
      <c r="L305" s="26">
        <v>120293483</v>
      </c>
      <c r="M305" s="1" t="s">
        <v>1638</v>
      </c>
      <c r="N305" s="1" t="s">
        <v>1955</v>
      </c>
      <c r="O305" s="1" t="s">
        <v>2362</v>
      </c>
      <c r="P305" s="1" t="s">
        <v>2363</v>
      </c>
      <c r="Q305" s="1" t="s">
        <v>2364</v>
      </c>
      <c r="R305" s="1">
        <v>100</v>
      </c>
      <c r="S305" s="1" t="s">
        <v>17</v>
      </c>
      <c r="T305" s="1">
        <v>24.37</v>
      </c>
      <c r="X30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24.37</v>
      </c>
      <c r="Y305" s="2">
        <v>42.76</v>
      </c>
      <c r="Z305" s="1" t="str">
        <f>IF(OR(SKF_Div_Material[[#This Row],[Netto]]&lt;&gt;"",SKF_Div_Material[[#This Row],[Faktor]]&lt;&gt;""),"",IF(SKF_Div_Material[[#This Row],[Rabatt]]&lt;&gt;"",SKF_Div_Material[[#This Row],[Brutto]],""))</f>
        <v/>
      </c>
      <c r="AC305" s="1">
        <v>85</v>
      </c>
      <c r="AD30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28.67</v>
      </c>
      <c r="AE305" s="17">
        <f>IFERROR(1-SKF_Div_Material[[#This Row],[Netto
End EK]]/SKF_Div_Material[[#This Row],[VK Preis]],"")</f>
        <v>0.1499825601674224</v>
      </c>
      <c r="AH305" s="1">
        <v>0</v>
      </c>
    </row>
    <row r="306" spans="1:34" x14ac:dyDescent="0.25">
      <c r="A306" s="11" t="s">
        <v>1294</v>
      </c>
      <c r="B306" s="11" t="s">
        <v>1295</v>
      </c>
      <c r="C306" s="1">
        <v>10035454</v>
      </c>
      <c r="D306" s="1">
        <v>3</v>
      </c>
      <c r="E306" s="1">
        <v>55</v>
      </c>
      <c r="F306" s="11" t="s">
        <v>1296</v>
      </c>
      <c r="G306" s="11" t="s">
        <v>634</v>
      </c>
      <c r="H306" s="1">
        <v>1933790000</v>
      </c>
      <c r="I306" s="1" t="s">
        <v>16</v>
      </c>
      <c r="J306" s="1">
        <v>100</v>
      </c>
      <c r="K306" s="11" t="s">
        <v>17</v>
      </c>
      <c r="L306" s="26">
        <v>120294220</v>
      </c>
      <c r="M306" s="1" t="s">
        <v>1638</v>
      </c>
      <c r="N306" s="1" t="s">
        <v>1955</v>
      </c>
      <c r="O306" s="1" t="s">
        <v>2390</v>
      </c>
      <c r="P306" s="1" t="s">
        <v>2391</v>
      </c>
      <c r="Q306" s="1" t="s">
        <v>2364</v>
      </c>
      <c r="R306" s="1">
        <v>100</v>
      </c>
      <c r="S306" s="1" t="s">
        <v>17</v>
      </c>
      <c r="T306" s="1">
        <v>17.61</v>
      </c>
      <c r="X30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17.61</v>
      </c>
      <c r="Y306" s="2">
        <v>30.89</v>
      </c>
      <c r="Z306" s="1" t="str">
        <f>IF(OR(SKF_Div_Material[[#This Row],[Netto]]&lt;&gt;"",SKF_Div_Material[[#This Row],[Faktor]]&lt;&gt;""),"",IF(SKF_Div_Material[[#This Row],[Rabatt]]&lt;&gt;"",SKF_Div_Material[[#This Row],[Brutto]],""))</f>
        <v/>
      </c>
      <c r="AC306" s="1">
        <v>85</v>
      </c>
      <c r="AD30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20.72</v>
      </c>
      <c r="AE306" s="17">
        <f>IFERROR(1-SKF_Div_Material[[#This Row],[Netto
End EK]]/SKF_Div_Material[[#This Row],[VK Preis]],"")</f>
        <v>0.15009652509652505</v>
      </c>
      <c r="AH306" s="1">
        <v>0</v>
      </c>
    </row>
    <row r="307" spans="1:34" x14ac:dyDescent="0.25">
      <c r="A307" s="11" t="s">
        <v>1303</v>
      </c>
      <c r="B307" s="11" t="s">
        <v>1304</v>
      </c>
      <c r="C307" s="1">
        <v>10031138</v>
      </c>
      <c r="F307" s="11" t="s">
        <v>1305</v>
      </c>
      <c r="G307" s="11" t="s">
        <v>634</v>
      </c>
      <c r="H307" s="1">
        <v>1748660000</v>
      </c>
      <c r="I307" s="1" t="s">
        <v>16</v>
      </c>
      <c r="J307" s="1">
        <v>100</v>
      </c>
      <c r="K307" s="11" t="s">
        <v>17</v>
      </c>
      <c r="L307" s="26">
        <v>120076486</v>
      </c>
      <c r="M307" s="1" t="s">
        <v>1638</v>
      </c>
      <c r="N307" s="1" t="s">
        <v>1955</v>
      </c>
      <c r="O307" s="1" t="s">
        <v>2396</v>
      </c>
      <c r="P307" s="1" t="s">
        <v>2397</v>
      </c>
      <c r="Q307" s="1" t="s">
        <v>2364</v>
      </c>
      <c r="R307" s="1">
        <v>100</v>
      </c>
      <c r="S307" s="1" t="s">
        <v>17</v>
      </c>
      <c r="T307" s="1">
        <v>27.49</v>
      </c>
      <c r="X30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27.49</v>
      </c>
      <c r="Y307" s="2">
        <v>48.22</v>
      </c>
      <c r="Z307" s="1" t="str">
        <f>IF(OR(SKF_Div_Material[[#This Row],[Netto]]&lt;&gt;"",SKF_Div_Material[[#This Row],[Faktor]]&lt;&gt;""),"",IF(SKF_Div_Material[[#This Row],[Rabatt]]&lt;&gt;"",SKF_Div_Material[[#This Row],[Brutto]],""))</f>
        <v/>
      </c>
      <c r="AC307" s="1">
        <v>85</v>
      </c>
      <c r="AD30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32.340000000000003</v>
      </c>
      <c r="AE307" s="17">
        <f>IFERROR(1-SKF_Div_Material[[#This Row],[Netto
End EK]]/SKF_Div_Material[[#This Row],[VK Preis]],"")</f>
        <v>0.14996907854050723</v>
      </c>
      <c r="AH307" s="1">
        <v>0</v>
      </c>
    </row>
    <row r="308" spans="1:34" x14ac:dyDescent="0.25">
      <c r="A308" s="11" t="s">
        <v>1288</v>
      </c>
      <c r="B308" s="11" t="s">
        <v>1289</v>
      </c>
      <c r="C308" s="1">
        <v>10031944</v>
      </c>
      <c r="D308" s="1">
        <v>12</v>
      </c>
      <c r="E308" s="1">
        <v>8</v>
      </c>
      <c r="F308" s="11" t="s">
        <v>1290</v>
      </c>
      <c r="G308" s="11" t="s">
        <v>634</v>
      </c>
      <c r="H308" s="1">
        <v>1649540000</v>
      </c>
      <c r="I308" s="1" t="s">
        <v>16</v>
      </c>
      <c r="J308" s="1">
        <v>100</v>
      </c>
      <c r="K308" s="11" t="s">
        <v>17</v>
      </c>
      <c r="L308" s="26">
        <v>120076491</v>
      </c>
      <c r="M308" s="1" t="s">
        <v>1638</v>
      </c>
      <c r="N308" s="1" t="s">
        <v>1955</v>
      </c>
      <c r="O308" s="1" t="s">
        <v>2385</v>
      </c>
      <c r="P308" s="1" t="s">
        <v>2386</v>
      </c>
      <c r="Q308" s="1" t="s">
        <v>2364</v>
      </c>
      <c r="R308" s="1">
        <v>100</v>
      </c>
      <c r="S308" s="1" t="s">
        <v>17</v>
      </c>
      <c r="T308" s="1">
        <v>34</v>
      </c>
      <c r="X30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34</v>
      </c>
      <c r="Y308" s="2">
        <v>59.65</v>
      </c>
      <c r="Z308" s="1" t="str">
        <f>IF(OR(SKF_Div_Material[[#This Row],[Netto]]&lt;&gt;"",SKF_Div_Material[[#This Row],[Faktor]]&lt;&gt;""),"",IF(SKF_Div_Material[[#This Row],[Rabatt]]&lt;&gt;"",SKF_Div_Material[[#This Row],[Brutto]],""))</f>
        <v/>
      </c>
      <c r="AC308" s="1">
        <v>85</v>
      </c>
      <c r="AD30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40</v>
      </c>
      <c r="AE308" s="17">
        <f>IFERROR(1-SKF_Div_Material[[#This Row],[Netto
End EK]]/SKF_Div_Material[[#This Row],[VK Preis]],"")</f>
        <v>0.15000000000000002</v>
      </c>
      <c r="AH308" s="1">
        <v>0</v>
      </c>
    </row>
    <row r="309" spans="1:34" x14ac:dyDescent="0.25">
      <c r="A309" s="11" t="s">
        <v>1297</v>
      </c>
      <c r="B309" s="11" t="s">
        <v>1298</v>
      </c>
      <c r="C309" s="1">
        <v>10032099</v>
      </c>
      <c r="E309" s="1">
        <v>5</v>
      </c>
      <c r="F309" s="11" t="s">
        <v>1299</v>
      </c>
      <c r="G309" s="11" t="s">
        <v>634</v>
      </c>
      <c r="H309" s="1">
        <v>1649550000</v>
      </c>
      <c r="I309" s="1" t="s">
        <v>16</v>
      </c>
      <c r="J309" s="1">
        <v>100</v>
      </c>
      <c r="K309" s="11" t="s">
        <v>17</v>
      </c>
      <c r="L309" s="26">
        <v>120076492</v>
      </c>
      <c r="M309" s="1" t="s">
        <v>1638</v>
      </c>
      <c r="N309" s="1" t="s">
        <v>1955</v>
      </c>
      <c r="O309" s="1" t="s">
        <v>2392</v>
      </c>
      <c r="P309" s="1" t="s">
        <v>2393</v>
      </c>
      <c r="Q309" s="1" t="s">
        <v>2364</v>
      </c>
      <c r="R309" s="1">
        <v>100</v>
      </c>
      <c r="S309" s="1" t="s">
        <v>17</v>
      </c>
      <c r="T309" s="1">
        <v>34.79</v>
      </c>
      <c r="X30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34.79</v>
      </c>
      <c r="Y309" s="2">
        <v>61.04</v>
      </c>
      <c r="Z309" s="1" t="str">
        <f>IF(OR(SKF_Div_Material[[#This Row],[Netto]]&lt;&gt;"",SKF_Div_Material[[#This Row],[Faktor]]&lt;&gt;""),"",IF(SKF_Div_Material[[#This Row],[Rabatt]]&lt;&gt;"",SKF_Div_Material[[#This Row],[Brutto]],""))</f>
        <v/>
      </c>
      <c r="AC309" s="1">
        <v>85</v>
      </c>
      <c r="AD30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40.93</v>
      </c>
      <c r="AE309" s="17">
        <f>IFERROR(1-SKF_Div_Material[[#This Row],[Netto
End EK]]/SKF_Div_Material[[#This Row],[VK Preis]],"")</f>
        <v>0.1500122159784999</v>
      </c>
      <c r="AH309" s="1">
        <v>0</v>
      </c>
    </row>
    <row r="310" spans="1:34" x14ac:dyDescent="0.25">
      <c r="A310" s="11" t="s">
        <v>1372</v>
      </c>
      <c r="B310" s="11" t="s">
        <v>1373</v>
      </c>
      <c r="C310" s="1">
        <v>10007841</v>
      </c>
      <c r="D310" s="1">
        <v>70</v>
      </c>
      <c r="E310" s="1">
        <v>82</v>
      </c>
      <c r="F310" s="11" t="s">
        <v>1374</v>
      </c>
      <c r="G310" s="11" t="s">
        <v>634</v>
      </c>
      <c r="H310" s="1">
        <v>1608940000</v>
      </c>
      <c r="I310" s="1" t="s">
        <v>16</v>
      </c>
      <c r="J310" s="1">
        <v>100</v>
      </c>
      <c r="K310" s="11" t="s">
        <v>17</v>
      </c>
      <c r="L310" s="26">
        <v>120076641</v>
      </c>
      <c r="M310" s="1" t="s">
        <v>1638</v>
      </c>
      <c r="N310" s="1" t="s">
        <v>2453</v>
      </c>
      <c r="O310" s="1" t="s">
        <v>2454</v>
      </c>
      <c r="P310" s="1" t="s">
        <v>2455</v>
      </c>
      <c r="Q310" s="1" t="s">
        <v>2364</v>
      </c>
      <c r="R310" s="1">
        <v>100</v>
      </c>
      <c r="S310" s="1" t="s">
        <v>17</v>
      </c>
      <c r="T310" s="1">
        <v>165.07</v>
      </c>
      <c r="X31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165.07</v>
      </c>
      <c r="Y310" s="2">
        <v>289.60000000000002</v>
      </c>
      <c r="Z310" s="1" t="str">
        <f>IF(OR(SKF_Div_Material[[#This Row],[Netto]]&lt;&gt;"",SKF_Div_Material[[#This Row],[Faktor]]&lt;&gt;""),"",IF(SKF_Div_Material[[#This Row],[Rabatt]]&lt;&gt;"",SKF_Div_Material[[#This Row],[Brutto]],""))</f>
        <v/>
      </c>
      <c r="AC310" s="1">
        <v>85</v>
      </c>
      <c r="AD31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194.2</v>
      </c>
      <c r="AE310" s="17">
        <f>IFERROR(1-SKF_Div_Material[[#This Row],[Netto
End EK]]/SKF_Div_Material[[#This Row],[VK Preis]],"")</f>
        <v>0.15000000000000002</v>
      </c>
      <c r="AH310" s="1">
        <v>0</v>
      </c>
    </row>
    <row r="311" spans="1:34" x14ac:dyDescent="0.25">
      <c r="A311" s="11" t="s">
        <v>1366</v>
      </c>
      <c r="B311" s="11" t="s">
        <v>1367</v>
      </c>
      <c r="C311" s="1">
        <v>10033165</v>
      </c>
      <c r="D311" s="1">
        <v>16</v>
      </c>
      <c r="E311" s="1">
        <v>5</v>
      </c>
      <c r="F311" s="11" t="s">
        <v>1368</v>
      </c>
      <c r="G311" s="11" t="s">
        <v>634</v>
      </c>
      <c r="H311" s="1">
        <v>1608860000</v>
      </c>
      <c r="I311" s="1" t="s">
        <v>16</v>
      </c>
      <c r="J311" s="1">
        <v>100</v>
      </c>
      <c r="K311" s="11" t="s">
        <v>17</v>
      </c>
      <c r="L311" s="26">
        <v>120076642</v>
      </c>
      <c r="M311" s="1" t="s">
        <v>1638</v>
      </c>
      <c r="N311" s="1" t="s">
        <v>2448</v>
      </c>
      <c r="O311" s="1" t="s">
        <v>2449</v>
      </c>
      <c r="P311" s="1" t="s">
        <v>2450</v>
      </c>
      <c r="Q311" s="1" t="s">
        <v>2364</v>
      </c>
      <c r="R311" s="1">
        <v>100</v>
      </c>
      <c r="S311" s="1" t="s">
        <v>17</v>
      </c>
      <c r="T311" s="1">
        <v>15.49</v>
      </c>
      <c r="X31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15.49</v>
      </c>
      <c r="Y311" s="2">
        <v>32.49</v>
      </c>
      <c r="Z311" s="1" t="str">
        <f>IF(OR(SKF_Div_Material[[#This Row],[Netto]]&lt;&gt;"",SKF_Div_Material[[#This Row],[Faktor]]&lt;&gt;""),"",IF(SKF_Div_Material[[#This Row],[Rabatt]]&lt;&gt;"",SKF_Div_Material[[#This Row],[Brutto]],""))</f>
        <v/>
      </c>
      <c r="AC311" s="1">
        <v>85</v>
      </c>
      <c r="AD31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18.22</v>
      </c>
      <c r="AE311" s="17">
        <f>IFERROR(1-SKF_Div_Material[[#This Row],[Netto
End EK]]/SKF_Div_Material[[#This Row],[VK Preis]],"")</f>
        <v>0.14983534577387481</v>
      </c>
      <c r="AH311" s="1">
        <v>0</v>
      </c>
    </row>
    <row r="312" spans="1:34" x14ac:dyDescent="0.25">
      <c r="A312" s="11" t="s">
        <v>1369</v>
      </c>
      <c r="B312" s="11" t="s">
        <v>1370</v>
      </c>
      <c r="C312" s="1">
        <v>10033166</v>
      </c>
      <c r="E312" s="1">
        <v>7</v>
      </c>
      <c r="F312" s="11" t="s">
        <v>1371</v>
      </c>
      <c r="G312" s="11" t="s">
        <v>634</v>
      </c>
      <c r="H312" s="1">
        <v>1608870000</v>
      </c>
      <c r="I312" s="1" t="s">
        <v>16</v>
      </c>
      <c r="J312" s="1">
        <v>100</v>
      </c>
      <c r="K312" s="11" t="s">
        <v>17</v>
      </c>
      <c r="L312" s="26">
        <v>120076643</v>
      </c>
      <c r="M312" s="1" t="s">
        <v>1638</v>
      </c>
      <c r="N312" s="1" t="s">
        <v>1965</v>
      </c>
      <c r="O312" s="1" t="s">
        <v>2451</v>
      </c>
      <c r="P312" s="1" t="s">
        <v>2452</v>
      </c>
      <c r="Q312" s="1" t="s">
        <v>2364</v>
      </c>
      <c r="R312" s="1">
        <v>100</v>
      </c>
      <c r="S312" s="1" t="s">
        <v>17</v>
      </c>
      <c r="T312" s="1">
        <v>37.229999999999997</v>
      </c>
      <c r="X31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37.229999999999997</v>
      </c>
      <c r="Y312" s="2">
        <v>65.319999999999993</v>
      </c>
      <c r="Z312" s="1" t="str">
        <f>IF(OR(SKF_Div_Material[[#This Row],[Netto]]&lt;&gt;"",SKF_Div_Material[[#This Row],[Faktor]]&lt;&gt;""),"",IF(SKF_Div_Material[[#This Row],[Rabatt]]&lt;&gt;"",SKF_Div_Material[[#This Row],[Brutto]],""))</f>
        <v/>
      </c>
      <c r="AC312" s="1">
        <v>85</v>
      </c>
      <c r="AD31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43.8</v>
      </c>
      <c r="AE312" s="17">
        <f>IFERROR(1-SKF_Div_Material[[#This Row],[Netto
End EK]]/SKF_Div_Material[[#This Row],[VK Preis]],"")</f>
        <v>0.15000000000000002</v>
      </c>
      <c r="AH312" s="1">
        <v>0</v>
      </c>
    </row>
    <row r="313" spans="1:34" x14ac:dyDescent="0.25">
      <c r="A313" s="11" t="s">
        <v>1375</v>
      </c>
      <c r="B313" s="11" t="s">
        <v>1376</v>
      </c>
      <c r="C313" s="1">
        <v>10031133</v>
      </c>
      <c r="D313" s="1">
        <v>1</v>
      </c>
      <c r="E313" s="1">
        <v>8</v>
      </c>
      <c r="F313" s="11" t="s">
        <v>1377</v>
      </c>
      <c r="G313" s="11" t="s">
        <v>634</v>
      </c>
      <c r="H313" s="1">
        <v>1697540000</v>
      </c>
      <c r="I313" s="1" t="s">
        <v>16</v>
      </c>
      <c r="J313" s="1">
        <v>100</v>
      </c>
      <c r="K313" s="11" t="s">
        <v>17</v>
      </c>
      <c r="L313" s="26">
        <v>120076646</v>
      </c>
      <c r="M313" s="1" t="s">
        <v>1638</v>
      </c>
      <c r="N313" s="1" t="s">
        <v>1965</v>
      </c>
      <c r="O313" s="1" t="s">
        <v>2456</v>
      </c>
      <c r="P313" s="1" t="s">
        <v>2457</v>
      </c>
      <c r="Q313" s="1" t="s">
        <v>2364</v>
      </c>
      <c r="R313" s="1">
        <v>100</v>
      </c>
      <c r="S313" s="1" t="s">
        <v>17</v>
      </c>
      <c r="T313" s="1">
        <v>743.34</v>
      </c>
      <c r="X31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743.34</v>
      </c>
      <c r="Y313" s="2">
        <v>1541.25</v>
      </c>
      <c r="Z313" s="1" t="str">
        <f>IF(OR(SKF_Div_Material[[#This Row],[Netto]]&lt;&gt;"",SKF_Div_Material[[#This Row],[Faktor]]&lt;&gt;""),"",IF(SKF_Div_Material[[#This Row],[Rabatt]]&lt;&gt;"",SKF_Div_Material[[#This Row],[Brutto]],""))</f>
        <v/>
      </c>
      <c r="AC313" s="1">
        <v>85</v>
      </c>
      <c r="AD31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874.52</v>
      </c>
      <c r="AE313" s="17">
        <f>IFERROR(1-SKF_Div_Material[[#This Row],[Netto
End EK]]/SKF_Div_Material[[#This Row],[VK Preis]],"")</f>
        <v>0.15000228696885143</v>
      </c>
      <c r="AH313" s="1">
        <v>0</v>
      </c>
    </row>
    <row r="314" spans="1:34" x14ac:dyDescent="0.25">
      <c r="A314" s="11" t="s">
        <v>1272</v>
      </c>
      <c r="B314" s="11" t="s">
        <v>1273</v>
      </c>
      <c r="C314" s="1">
        <v>10033522</v>
      </c>
      <c r="D314" s="1">
        <v>25</v>
      </c>
      <c r="F314" s="11" t="s">
        <v>1274</v>
      </c>
      <c r="G314" s="11" t="s">
        <v>634</v>
      </c>
      <c r="H314" s="1">
        <v>1816130000</v>
      </c>
      <c r="I314" s="1" t="s">
        <v>1275</v>
      </c>
      <c r="J314" s="1">
        <v>100</v>
      </c>
      <c r="K314" s="11" t="s">
        <v>17</v>
      </c>
      <c r="L314" s="26">
        <v>120293484</v>
      </c>
      <c r="M314" s="1" t="s">
        <v>1638</v>
      </c>
      <c r="N314" s="1" t="s">
        <v>1863</v>
      </c>
      <c r="O314" s="1" t="s">
        <v>2376</v>
      </c>
      <c r="P314" s="1" t="s">
        <v>2377</v>
      </c>
      <c r="Q314" s="1" t="s">
        <v>2364</v>
      </c>
      <c r="R314" s="1">
        <v>100</v>
      </c>
      <c r="S314" s="1" t="s">
        <v>17</v>
      </c>
      <c r="T314" s="1">
        <v>14.02</v>
      </c>
      <c r="X31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14.02</v>
      </c>
      <c r="Y314" s="2">
        <v>24.59</v>
      </c>
      <c r="Z314" s="1" t="str">
        <f>IF(OR(SKF_Div_Material[[#This Row],[Netto]]&lt;&gt;"",SKF_Div_Material[[#This Row],[Faktor]]&lt;&gt;""),"",IF(SKF_Div_Material[[#This Row],[Rabatt]]&lt;&gt;"",SKF_Div_Material[[#This Row],[Brutto]],""))</f>
        <v/>
      </c>
      <c r="AC314" s="1">
        <v>85</v>
      </c>
      <c r="AD31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16.489999999999998</v>
      </c>
      <c r="AE314" s="17">
        <f>IFERROR(1-SKF_Div_Material[[#This Row],[Netto
End EK]]/SKF_Div_Material[[#This Row],[VK Preis]],"")</f>
        <v>0.14978775015160695</v>
      </c>
      <c r="AH314" s="1">
        <v>0</v>
      </c>
    </row>
    <row r="315" spans="1:34" x14ac:dyDescent="0.25">
      <c r="A315" s="11" t="s">
        <v>1282</v>
      </c>
      <c r="B315" s="11" t="s">
        <v>1283</v>
      </c>
      <c r="C315" s="1">
        <v>10033523</v>
      </c>
      <c r="D315" s="1">
        <v>25</v>
      </c>
      <c r="F315" s="11" t="s">
        <v>1284</v>
      </c>
      <c r="G315" s="11" t="s">
        <v>634</v>
      </c>
      <c r="H315" s="1">
        <v>1816140000</v>
      </c>
      <c r="I315" s="1" t="s">
        <v>1275</v>
      </c>
      <c r="J315" s="1">
        <v>100</v>
      </c>
      <c r="K315" s="11" t="s">
        <v>17</v>
      </c>
      <c r="L315" s="26">
        <v>120293485</v>
      </c>
      <c r="M315" s="1" t="s">
        <v>1638</v>
      </c>
      <c r="N315" s="1" t="s">
        <v>1863</v>
      </c>
      <c r="O315" s="1" t="s">
        <v>2381</v>
      </c>
      <c r="P315" s="1" t="s">
        <v>2382</v>
      </c>
      <c r="Q315" s="1" t="s">
        <v>2364</v>
      </c>
      <c r="R315" s="1">
        <v>100</v>
      </c>
      <c r="S315" s="1" t="s">
        <v>17</v>
      </c>
      <c r="T315" s="1">
        <v>18.64</v>
      </c>
      <c r="X31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18.64</v>
      </c>
      <c r="Y315" s="2">
        <v>32.71</v>
      </c>
      <c r="Z315" s="1" t="str">
        <f>IF(OR(SKF_Div_Material[[#This Row],[Netto]]&lt;&gt;"",SKF_Div_Material[[#This Row],[Faktor]]&lt;&gt;""),"",IF(SKF_Div_Material[[#This Row],[Rabatt]]&lt;&gt;"",SKF_Div_Material[[#This Row],[Brutto]],""))</f>
        <v/>
      </c>
      <c r="AC315" s="1">
        <v>85</v>
      </c>
      <c r="AD31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21.93</v>
      </c>
      <c r="AE315" s="17">
        <f>IFERROR(1-SKF_Div_Material[[#This Row],[Netto
End EK]]/SKF_Div_Material[[#This Row],[VK Preis]],"")</f>
        <v>0.15002279981760147</v>
      </c>
      <c r="AH315" s="1">
        <v>0</v>
      </c>
    </row>
    <row r="316" spans="1:34" x14ac:dyDescent="0.25">
      <c r="A316" s="11" t="s">
        <v>1204</v>
      </c>
      <c r="B316" s="11" t="s">
        <v>1205</v>
      </c>
      <c r="C316" s="1">
        <v>10007846</v>
      </c>
      <c r="D316" s="1">
        <v>50</v>
      </c>
      <c r="E316" s="1">
        <v>100</v>
      </c>
      <c r="F316" s="11" t="s">
        <v>1206</v>
      </c>
      <c r="G316" s="11" t="s">
        <v>634</v>
      </c>
      <c r="H316" s="1">
        <v>1896300000</v>
      </c>
      <c r="I316" s="1" t="s">
        <v>16</v>
      </c>
      <c r="J316" s="1">
        <v>100</v>
      </c>
      <c r="K316" s="11" t="s">
        <v>17</v>
      </c>
      <c r="L316" s="26">
        <v>120195690</v>
      </c>
      <c r="M316" s="1" t="s">
        <v>1638</v>
      </c>
      <c r="N316" s="1" t="s">
        <v>2310</v>
      </c>
      <c r="O316" s="1" t="s">
        <v>2311</v>
      </c>
      <c r="P316" s="1" t="s">
        <v>2312</v>
      </c>
      <c r="Q316" s="1" t="s">
        <v>2309</v>
      </c>
      <c r="R316" s="1">
        <v>100</v>
      </c>
      <c r="S316" s="1" t="s">
        <v>17</v>
      </c>
      <c r="T316" s="1">
        <v>24.37</v>
      </c>
      <c r="X31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24.37</v>
      </c>
      <c r="Y316" s="2">
        <v>41.01</v>
      </c>
      <c r="Z316" s="1" t="str">
        <f>IF(OR(SKF_Div_Material[[#This Row],[Netto]]&lt;&gt;"",SKF_Div_Material[[#This Row],[Faktor]]&lt;&gt;""),"",IF(SKF_Div_Material[[#This Row],[Rabatt]]&lt;&gt;"",SKF_Div_Material[[#This Row],[Brutto]],""))</f>
        <v/>
      </c>
      <c r="AC316" s="1">
        <v>85</v>
      </c>
      <c r="AD31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28.67</v>
      </c>
      <c r="AE316" s="17">
        <f>IFERROR(1-SKF_Div_Material[[#This Row],[Netto
End EK]]/SKF_Div_Material[[#This Row],[VK Preis]],"")</f>
        <v>0.1499825601674224</v>
      </c>
      <c r="AH316" s="1">
        <v>0</v>
      </c>
    </row>
    <row r="317" spans="1:34" x14ac:dyDescent="0.25">
      <c r="A317" s="11" t="s">
        <v>1201</v>
      </c>
      <c r="B317" s="11" t="s">
        <v>1202</v>
      </c>
      <c r="C317" s="1">
        <v>10037735</v>
      </c>
      <c r="D317" s="1">
        <v>18</v>
      </c>
      <c r="E317" s="1">
        <v>14</v>
      </c>
      <c r="F317" s="11" t="s">
        <v>1203</v>
      </c>
      <c r="G317" s="11" t="s">
        <v>634</v>
      </c>
      <c r="H317" s="1">
        <v>1919720000</v>
      </c>
      <c r="I317" s="1" t="s">
        <v>16</v>
      </c>
      <c r="J317" s="1">
        <v>100</v>
      </c>
      <c r="K317" s="11" t="s">
        <v>17</v>
      </c>
      <c r="L317" s="26">
        <v>120195882</v>
      </c>
      <c r="M317" s="1" t="s">
        <v>1638</v>
      </c>
      <c r="N317" s="1" t="s">
        <v>2306</v>
      </c>
      <c r="O317" s="1" t="s">
        <v>2307</v>
      </c>
      <c r="P317" s="1" t="s">
        <v>2308</v>
      </c>
      <c r="Q317" s="1" t="s">
        <v>2309</v>
      </c>
      <c r="R317" s="1">
        <v>100</v>
      </c>
      <c r="S317" s="1" t="s">
        <v>17</v>
      </c>
      <c r="T317" s="1">
        <v>45.94</v>
      </c>
      <c r="X31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45.94</v>
      </c>
      <c r="Y317" s="2">
        <v>72.92</v>
      </c>
      <c r="Z317" s="1" t="str">
        <f>IF(OR(SKF_Div_Material[[#This Row],[Netto]]&lt;&gt;"",SKF_Div_Material[[#This Row],[Faktor]]&lt;&gt;""),"",IF(SKF_Div_Material[[#This Row],[Rabatt]]&lt;&gt;"",SKF_Div_Material[[#This Row],[Brutto]],""))</f>
        <v/>
      </c>
      <c r="AC317" s="1">
        <v>85</v>
      </c>
      <c r="AD31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54.05</v>
      </c>
      <c r="AE317" s="17">
        <f>IFERROR(1-SKF_Div_Material[[#This Row],[Netto
End EK]]/SKF_Div_Material[[#This Row],[VK Preis]],"")</f>
        <v>0.15004625346901013</v>
      </c>
      <c r="AH317" s="1">
        <v>0</v>
      </c>
    </row>
    <row r="318" spans="1:34" x14ac:dyDescent="0.25">
      <c r="A318" s="11" t="s">
        <v>1435</v>
      </c>
      <c r="B318" s="11" t="s">
        <v>1436</v>
      </c>
      <c r="C318" s="1">
        <v>12303897</v>
      </c>
      <c r="D318" s="1">
        <v>2400</v>
      </c>
      <c r="E318" s="1">
        <v>2050</v>
      </c>
      <c r="F318" s="11" t="s">
        <v>1437</v>
      </c>
      <c r="G318" s="11" t="s">
        <v>634</v>
      </c>
      <c r="H318" s="1">
        <v>1854490000</v>
      </c>
      <c r="I318" s="1" t="s">
        <v>280</v>
      </c>
      <c r="J318" s="1">
        <v>100</v>
      </c>
      <c r="K318" s="11" t="s">
        <v>17</v>
      </c>
      <c r="L318" s="26">
        <v>120198752</v>
      </c>
      <c r="M318" s="1" t="s">
        <v>1638</v>
      </c>
      <c r="N318" s="1" t="s">
        <v>2506</v>
      </c>
      <c r="O318" s="1" t="s">
        <v>2507</v>
      </c>
      <c r="P318" s="1" t="s">
        <v>2508</v>
      </c>
      <c r="Q318" s="1" t="s">
        <v>2509</v>
      </c>
      <c r="R318" s="1">
        <v>100</v>
      </c>
      <c r="S318" s="1" t="s">
        <v>17</v>
      </c>
      <c r="T318" s="1">
        <v>2.2400000000000002</v>
      </c>
      <c r="X31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2.2400000000000002</v>
      </c>
      <c r="Y318" s="2">
        <v>7.23</v>
      </c>
      <c r="Z318" s="1" t="str">
        <f>IF(OR(SKF_Div_Material[[#This Row],[Netto]]&lt;&gt;"",SKF_Div_Material[[#This Row],[Faktor]]&lt;&gt;""),"",IF(SKF_Div_Material[[#This Row],[Rabatt]]&lt;&gt;"",SKF_Div_Material[[#This Row],[Brutto]],""))</f>
        <v/>
      </c>
      <c r="AC318" s="1">
        <v>85</v>
      </c>
      <c r="AD31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2.64</v>
      </c>
      <c r="AE318" s="17">
        <f>IFERROR(1-SKF_Div_Material[[#This Row],[Netto
End EK]]/SKF_Div_Material[[#This Row],[VK Preis]],"")</f>
        <v>0.15151515151515149</v>
      </c>
      <c r="AH318" s="1">
        <v>0</v>
      </c>
    </row>
    <row r="319" spans="1:34" x14ac:dyDescent="0.25">
      <c r="A319" s="11" t="s">
        <v>1438</v>
      </c>
      <c r="B319" s="11" t="s">
        <v>1439</v>
      </c>
      <c r="C319" s="1">
        <v>10041758</v>
      </c>
      <c r="D319" s="1">
        <v>124</v>
      </c>
      <c r="E319" s="1">
        <v>69</v>
      </c>
      <c r="F319" s="11" t="s">
        <v>1438</v>
      </c>
      <c r="G319" s="11" t="s">
        <v>634</v>
      </c>
      <c r="H319" s="1">
        <v>1806120000</v>
      </c>
      <c r="I319" s="1" t="s">
        <v>16</v>
      </c>
      <c r="J319" s="1">
        <v>100</v>
      </c>
      <c r="K319" s="11" t="s">
        <v>17</v>
      </c>
      <c r="L319" s="26">
        <v>120195361</v>
      </c>
      <c r="M319" s="1" t="s">
        <v>1638</v>
      </c>
      <c r="N319" s="1" t="s">
        <v>2510</v>
      </c>
      <c r="O319" s="1" t="s">
        <v>2511</v>
      </c>
      <c r="P319" s="1" t="s">
        <v>2512</v>
      </c>
      <c r="Q319" s="1" t="s">
        <v>2509</v>
      </c>
      <c r="R319" s="1">
        <v>100</v>
      </c>
      <c r="S319" s="1" t="s">
        <v>17</v>
      </c>
      <c r="T319" s="1">
        <v>35</v>
      </c>
      <c r="X31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</v>
      </c>
      <c r="Y319" s="2">
        <v>109.87</v>
      </c>
      <c r="Z319" s="1" t="str">
        <f>IF(OR(SKF_Div_Material[[#This Row],[Netto]]&lt;&gt;"",SKF_Div_Material[[#This Row],[Faktor]]&lt;&gt;""),"",IF(SKF_Div_Material[[#This Row],[Rabatt]]&lt;&gt;"",SKF_Div_Material[[#This Row],[Brutto]],""))</f>
        <v/>
      </c>
      <c r="AC319" s="1">
        <v>85</v>
      </c>
      <c r="AD31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41.18</v>
      </c>
      <c r="AE319" s="17">
        <f>IFERROR(1-SKF_Div_Material[[#This Row],[Netto
End EK]]/SKF_Div_Material[[#This Row],[VK Preis]],"")</f>
        <v>0.15007285089849443</v>
      </c>
      <c r="AH319" s="1">
        <v>0</v>
      </c>
    </row>
    <row r="320" spans="1:34" x14ac:dyDescent="0.25">
      <c r="A320" s="11" t="s">
        <v>1440</v>
      </c>
      <c r="B320" s="11" t="s">
        <v>1441</v>
      </c>
      <c r="C320" s="1">
        <v>10036806</v>
      </c>
      <c r="D320" s="1">
        <v>70</v>
      </c>
      <c r="E320" s="1">
        <v>10</v>
      </c>
      <c r="F320" s="11" t="s">
        <v>1442</v>
      </c>
      <c r="G320" s="11" t="s">
        <v>634</v>
      </c>
      <c r="H320" s="1">
        <v>1670390000</v>
      </c>
      <c r="I320" s="1" t="s">
        <v>1443</v>
      </c>
      <c r="J320" s="1">
        <v>100</v>
      </c>
      <c r="K320" s="11" t="s">
        <v>1444</v>
      </c>
      <c r="L320" s="26">
        <v>120071509</v>
      </c>
      <c r="M320" s="1" t="s">
        <v>1638</v>
      </c>
      <c r="N320" s="1" t="s">
        <v>2499</v>
      </c>
      <c r="O320" s="1" t="s">
        <v>2513</v>
      </c>
      <c r="P320" s="1" t="s">
        <v>2514</v>
      </c>
      <c r="Q320" s="1" t="s">
        <v>2515</v>
      </c>
      <c r="R320" s="1">
        <v>100</v>
      </c>
      <c r="S320" s="1" t="s">
        <v>17</v>
      </c>
      <c r="T320" s="1">
        <v>840.58</v>
      </c>
      <c r="X32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840.58</v>
      </c>
      <c r="Y320" s="2">
        <v>1586</v>
      </c>
      <c r="Z320" s="1" t="str">
        <f>IF(OR(SKF_Div_Material[[#This Row],[Netto]]&lt;&gt;"",SKF_Div_Material[[#This Row],[Faktor]]&lt;&gt;""),"",IF(SKF_Div_Material[[#This Row],[Rabatt]]&lt;&gt;"",SKF_Div_Material[[#This Row],[Brutto]],""))</f>
        <v/>
      </c>
      <c r="AC320" s="1">
        <v>85</v>
      </c>
      <c r="AD32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988.92</v>
      </c>
      <c r="AE320" s="17">
        <f>IFERROR(1-SKF_Div_Material[[#This Row],[Netto
End EK]]/SKF_Div_Material[[#This Row],[VK Preis]],"")</f>
        <v>0.15000202240828375</v>
      </c>
      <c r="AH320" s="1">
        <v>0</v>
      </c>
    </row>
    <row r="321" spans="1:34" x14ac:dyDescent="0.25">
      <c r="A321" s="11" t="s">
        <v>1445</v>
      </c>
      <c r="B321" s="11" t="s">
        <v>1446</v>
      </c>
      <c r="C321" s="1">
        <v>12303387</v>
      </c>
      <c r="F321" s="11" t="s">
        <v>1447</v>
      </c>
      <c r="G321" s="11" t="s">
        <v>634</v>
      </c>
      <c r="H321" s="1">
        <v>1741100000</v>
      </c>
      <c r="I321" s="1" t="s">
        <v>16</v>
      </c>
      <c r="J321" s="1">
        <v>1</v>
      </c>
      <c r="K321" s="11" t="s">
        <v>17</v>
      </c>
      <c r="L321" s="26">
        <v>120071495</v>
      </c>
      <c r="M321" s="1" t="s">
        <v>1638</v>
      </c>
      <c r="N321" s="1" t="s">
        <v>1959</v>
      </c>
      <c r="O321" s="1" t="s">
        <v>2516</v>
      </c>
      <c r="P321" s="1" t="s">
        <v>2517</v>
      </c>
      <c r="Q321" s="1" t="s">
        <v>2515</v>
      </c>
      <c r="R321" s="1">
        <v>1</v>
      </c>
      <c r="S321" s="1" t="s">
        <v>17</v>
      </c>
      <c r="T321" s="1">
        <v>7.91</v>
      </c>
      <c r="X32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7.91</v>
      </c>
      <c r="Y321" s="2">
        <v>31.11</v>
      </c>
      <c r="Z321" s="1" t="str">
        <f>IF(OR(SKF_Div_Material[[#This Row],[Netto]]&lt;&gt;"",SKF_Div_Material[[#This Row],[Faktor]]&lt;&gt;""),"",IF(SKF_Div_Material[[#This Row],[Rabatt]]&lt;&gt;"",SKF_Div_Material[[#This Row],[Brutto]],""))</f>
        <v/>
      </c>
      <c r="AC321" s="1">
        <v>85</v>
      </c>
      <c r="AD32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9.31</v>
      </c>
      <c r="AE321" s="17">
        <f>IFERROR(1-SKF_Div_Material[[#This Row],[Netto
End EK]]/SKF_Div_Material[[#This Row],[VK Preis]],"")</f>
        <v>0.15037593984962405</v>
      </c>
      <c r="AH321" s="1">
        <v>0</v>
      </c>
    </row>
    <row r="322" spans="1:34" x14ac:dyDescent="0.25">
      <c r="A322" s="11" t="s">
        <v>1531</v>
      </c>
      <c r="B322" s="11" t="s">
        <v>1532</v>
      </c>
      <c r="C322" s="1">
        <v>12303389</v>
      </c>
      <c r="E322" s="1">
        <v>2</v>
      </c>
      <c r="F322" s="11" t="s">
        <v>1533</v>
      </c>
      <c r="G322" s="11" t="s">
        <v>634</v>
      </c>
      <c r="H322" s="1">
        <v>1685690002</v>
      </c>
      <c r="I322" s="1" t="s">
        <v>16</v>
      </c>
      <c r="J322" s="1">
        <v>1</v>
      </c>
      <c r="K322" s="11" t="s">
        <v>17</v>
      </c>
      <c r="L322" s="26">
        <v>120071412</v>
      </c>
      <c r="M322" s="1" t="s">
        <v>1638</v>
      </c>
      <c r="N322" s="1" t="s">
        <v>1959</v>
      </c>
      <c r="O322" s="1" t="s">
        <v>2589</v>
      </c>
      <c r="P322" s="1" t="s">
        <v>2590</v>
      </c>
      <c r="Q322" s="1" t="s">
        <v>2515</v>
      </c>
      <c r="R322" s="1">
        <v>1</v>
      </c>
      <c r="S322" s="1" t="s">
        <v>2591</v>
      </c>
      <c r="T322" s="1">
        <v>7.91</v>
      </c>
      <c r="X32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7.91</v>
      </c>
      <c r="Y322" s="2">
        <v>30.34</v>
      </c>
      <c r="Z322" s="1" t="str">
        <f>IF(OR(SKF_Div_Material[[#This Row],[Netto]]&lt;&gt;"",SKF_Div_Material[[#This Row],[Faktor]]&lt;&gt;""),"",IF(SKF_Div_Material[[#This Row],[Rabatt]]&lt;&gt;"",SKF_Div_Material[[#This Row],[Brutto]],""))</f>
        <v/>
      </c>
      <c r="AC322" s="1">
        <v>85</v>
      </c>
      <c r="AD32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9.31</v>
      </c>
      <c r="AE322" s="17">
        <f>IFERROR(1-SKF_Div_Material[[#This Row],[Netto
End EK]]/SKF_Div_Material[[#This Row],[VK Preis]],"")</f>
        <v>0.15037593984962405</v>
      </c>
      <c r="AH322" s="1">
        <v>0</v>
      </c>
    </row>
    <row r="323" spans="1:34" x14ac:dyDescent="0.25">
      <c r="A323" s="11" t="s">
        <v>1505</v>
      </c>
      <c r="B323" s="11" t="s">
        <v>1506</v>
      </c>
      <c r="C323" s="1">
        <v>12303903</v>
      </c>
      <c r="D323" s="1">
        <v>950</v>
      </c>
      <c r="F323" s="11" t="s">
        <v>1507</v>
      </c>
      <c r="G323" s="11" t="s">
        <v>634</v>
      </c>
      <c r="H323" s="1">
        <v>473460101</v>
      </c>
      <c r="I323" s="1" t="s">
        <v>280</v>
      </c>
      <c r="J323" s="1">
        <v>100</v>
      </c>
      <c r="K323" s="11" t="s">
        <v>17</v>
      </c>
      <c r="L323" s="26">
        <v>120071695</v>
      </c>
      <c r="M323" s="1" t="s">
        <v>1638</v>
      </c>
      <c r="N323" s="1" t="s">
        <v>2499</v>
      </c>
      <c r="O323" s="1" t="s">
        <v>2566</v>
      </c>
      <c r="P323" s="1" t="s">
        <v>2567</v>
      </c>
      <c r="Q323" s="1" t="s">
        <v>2498</v>
      </c>
      <c r="R323" s="1">
        <v>100</v>
      </c>
      <c r="S323" s="1" t="s">
        <v>17</v>
      </c>
      <c r="T323" s="1">
        <v>2.25</v>
      </c>
      <c r="X32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3" s="2">
        <v>8.49</v>
      </c>
      <c r="Z323" s="1" t="str">
        <f>IF(OR(SKF_Div_Material[[#This Row],[Netto]]&lt;&gt;"",SKF_Div_Material[[#This Row],[Faktor]]&lt;&gt;""),"",IF(SKF_Div_Material[[#This Row],[Rabatt]]&lt;&gt;"",SKF_Div_Material[[#This Row],[Brutto]],""))</f>
        <v/>
      </c>
      <c r="AC323" s="1">
        <v>85</v>
      </c>
      <c r="AD32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3" s="17">
        <f>IFERROR(1-SKF_Div_Material[[#This Row],[Netto
End EK]]/SKF_Div_Material[[#This Row],[VK Preis]],"")</f>
        <v>0.15094339622641506</v>
      </c>
      <c r="AH323" s="1">
        <v>0</v>
      </c>
    </row>
    <row r="324" spans="1:34" x14ac:dyDescent="0.25">
      <c r="A324" s="11" t="s">
        <v>1490</v>
      </c>
      <c r="B324" s="11" t="s">
        <v>1491</v>
      </c>
      <c r="C324" s="1">
        <v>12303904</v>
      </c>
      <c r="D324" s="1">
        <v>50</v>
      </c>
      <c r="F324" s="11" t="s">
        <v>1492</v>
      </c>
      <c r="G324" s="11" t="s">
        <v>634</v>
      </c>
      <c r="H324" s="1">
        <v>473460151</v>
      </c>
      <c r="I324" s="1" t="s">
        <v>280</v>
      </c>
      <c r="J324" s="1">
        <v>100</v>
      </c>
      <c r="K324" s="11" t="s">
        <v>17</v>
      </c>
      <c r="L324" s="26">
        <v>120071696</v>
      </c>
      <c r="M324" s="1" t="s">
        <v>1638</v>
      </c>
      <c r="N324" s="1" t="s">
        <v>2499</v>
      </c>
      <c r="O324" s="1" t="s">
        <v>2554</v>
      </c>
      <c r="P324" s="1" t="s">
        <v>2555</v>
      </c>
      <c r="Q324" s="1" t="s">
        <v>2498</v>
      </c>
      <c r="R324" s="1">
        <v>100</v>
      </c>
      <c r="S324" s="1" t="s">
        <v>17</v>
      </c>
      <c r="T324" s="1">
        <v>2.25</v>
      </c>
      <c r="X32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4" s="2">
        <v>8.49</v>
      </c>
      <c r="Z324" s="1" t="str">
        <f>IF(OR(SKF_Div_Material[[#This Row],[Netto]]&lt;&gt;"",SKF_Div_Material[[#This Row],[Faktor]]&lt;&gt;""),"",IF(SKF_Div_Material[[#This Row],[Rabatt]]&lt;&gt;"",SKF_Div_Material[[#This Row],[Brutto]],""))</f>
        <v/>
      </c>
      <c r="AC324" s="1">
        <v>85</v>
      </c>
      <c r="AD32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4" s="17">
        <f>IFERROR(1-SKF_Div_Material[[#This Row],[Netto
End EK]]/SKF_Div_Material[[#This Row],[VK Preis]],"")</f>
        <v>0.15094339622641506</v>
      </c>
      <c r="AH324" s="1">
        <v>0</v>
      </c>
    </row>
    <row r="325" spans="1:34" x14ac:dyDescent="0.25">
      <c r="A325" s="11" t="s">
        <v>1508</v>
      </c>
      <c r="B325" s="11" t="s">
        <v>1509</v>
      </c>
      <c r="C325" s="1">
        <v>12303905</v>
      </c>
      <c r="F325" s="11" t="s">
        <v>1510</v>
      </c>
      <c r="G325" s="11" t="s">
        <v>634</v>
      </c>
      <c r="H325" s="1">
        <v>473460201</v>
      </c>
      <c r="I325" s="1" t="s">
        <v>280</v>
      </c>
      <c r="J325" s="1">
        <v>100</v>
      </c>
      <c r="K325" s="11" t="s">
        <v>17</v>
      </c>
      <c r="L325" s="26">
        <v>120071697</v>
      </c>
      <c r="M325" s="1" t="s">
        <v>1638</v>
      </c>
      <c r="N325" s="1" t="s">
        <v>2499</v>
      </c>
      <c r="O325" s="1" t="s">
        <v>2568</v>
      </c>
      <c r="P325" s="1" t="s">
        <v>2569</v>
      </c>
      <c r="Q325" s="1" t="s">
        <v>2498</v>
      </c>
      <c r="R325" s="1">
        <v>100</v>
      </c>
      <c r="S325" s="1" t="s">
        <v>17</v>
      </c>
      <c r="T325" s="1">
        <v>2.25</v>
      </c>
      <c r="X32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5" s="2">
        <v>8.49</v>
      </c>
      <c r="Z325" s="1" t="str">
        <f>IF(OR(SKF_Div_Material[[#This Row],[Netto]]&lt;&gt;"",SKF_Div_Material[[#This Row],[Faktor]]&lt;&gt;""),"",IF(SKF_Div_Material[[#This Row],[Rabatt]]&lt;&gt;"",SKF_Div_Material[[#This Row],[Brutto]],""))</f>
        <v/>
      </c>
      <c r="AC325" s="1">
        <v>85</v>
      </c>
      <c r="AD32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5" s="17">
        <f>IFERROR(1-SKF_Div_Material[[#This Row],[Netto
End EK]]/SKF_Div_Material[[#This Row],[VK Preis]],"")</f>
        <v>0.15094339622641506</v>
      </c>
      <c r="AH325" s="1">
        <v>0</v>
      </c>
    </row>
    <row r="326" spans="1:34" x14ac:dyDescent="0.25">
      <c r="A326" s="11" t="s">
        <v>1493</v>
      </c>
      <c r="B326" s="11" t="s">
        <v>1494</v>
      </c>
      <c r="C326" s="1">
        <v>12303906</v>
      </c>
      <c r="F326" s="11" t="s">
        <v>1495</v>
      </c>
      <c r="G326" s="11" t="s">
        <v>634</v>
      </c>
      <c r="H326" s="1">
        <v>473460251</v>
      </c>
      <c r="I326" s="1" t="s">
        <v>280</v>
      </c>
      <c r="J326" s="1">
        <v>100</v>
      </c>
      <c r="K326" s="11" t="s">
        <v>17</v>
      </c>
      <c r="L326" s="26">
        <v>120071698</v>
      </c>
      <c r="M326" s="1" t="s">
        <v>1638</v>
      </c>
      <c r="N326" s="1" t="s">
        <v>2499</v>
      </c>
      <c r="O326" s="1" t="s">
        <v>2556</v>
      </c>
      <c r="P326" s="1" t="s">
        <v>2557</v>
      </c>
      <c r="Q326" s="1" t="s">
        <v>2498</v>
      </c>
      <c r="R326" s="1">
        <v>100</v>
      </c>
      <c r="S326" s="1" t="s">
        <v>17</v>
      </c>
      <c r="T326" s="1">
        <v>2.25</v>
      </c>
      <c r="X32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6" s="2">
        <v>8.49</v>
      </c>
      <c r="Z326" s="1" t="str">
        <f>IF(OR(SKF_Div_Material[[#This Row],[Netto]]&lt;&gt;"",SKF_Div_Material[[#This Row],[Faktor]]&lt;&gt;""),"",IF(SKF_Div_Material[[#This Row],[Rabatt]]&lt;&gt;"",SKF_Div_Material[[#This Row],[Brutto]],""))</f>
        <v/>
      </c>
      <c r="AC326" s="1">
        <v>85</v>
      </c>
      <c r="AD32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6" s="17">
        <f>IFERROR(1-SKF_Div_Material[[#This Row],[Netto
End EK]]/SKF_Div_Material[[#This Row],[VK Preis]],"")</f>
        <v>0.15094339622641506</v>
      </c>
      <c r="AH326" s="1">
        <v>0</v>
      </c>
    </row>
    <row r="327" spans="1:34" x14ac:dyDescent="0.25">
      <c r="A327" s="11" t="s">
        <v>1496</v>
      </c>
      <c r="B327" s="11" t="s">
        <v>1497</v>
      </c>
      <c r="C327" s="1">
        <v>12303907</v>
      </c>
      <c r="F327" s="11" t="s">
        <v>1498</v>
      </c>
      <c r="G327" s="11" t="s">
        <v>634</v>
      </c>
      <c r="H327" s="1">
        <v>473460301</v>
      </c>
      <c r="I327" s="1" t="s">
        <v>280</v>
      </c>
      <c r="J327" s="1">
        <v>100</v>
      </c>
      <c r="K327" s="11" t="s">
        <v>17</v>
      </c>
      <c r="L327" s="26">
        <v>120071699</v>
      </c>
      <c r="M327" s="1" t="s">
        <v>1638</v>
      </c>
      <c r="N327" s="1" t="s">
        <v>2499</v>
      </c>
      <c r="O327" s="1" t="s">
        <v>2558</v>
      </c>
      <c r="P327" s="1" t="s">
        <v>2559</v>
      </c>
      <c r="Q327" s="1" t="s">
        <v>2498</v>
      </c>
      <c r="R327" s="1">
        <v>100</v>
      </c>
      <c r="S327" s="1" t="s">
        <v>17</v>
      </c>
      <c r="T327" s="1">
        <v>2.25</v>
      </c>
      <c r="X32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7" s="2">
        <v>8.49</v>
      </c>
      <c r="Z327" s="1" t="str">
        <f>IF(OR(SKF_Div_Material[[#This Row],[Netto]]&lt;&gt;"",SKF_Div_Material[[#This Row],[Faktor]]&lt;&gt;""),"",IF(SKF_Div_Material[[#This Row],[Rabatt]]&lt;&gt;"",SKF_Div_Material[[#This Row],[Brutto]],""))</f>
        <v/>
      </c>
      <c r="AC327" s="1">
        <v>85</v>
      </c>
      <c r="AD32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7" s="17">
        <f>IFERROR(1-SKF_Div_Material[[#This Row],[Netto
End EK]]/SKF_Div_Material[[#This Row],[VK Preis]],"")</f>
        <v>0.15094339622641506</v>
      </c>
      <c r="AH327" s="1">
        <v>0</v>
      </c>
    </row>
    <row r="328" spans="1:34" x14ac:dyDescent="0.25">
      <c r="A328" s="11" t="s">
        <v>1448</v>
      </c>
      <c r="B328" s="11" t="s">
        <v>1449</v>
      </c>
      <c r="C328" s="1">
        <v>12303908</v>
      </c>
      <c r="F328" s="11" t="s">
        <v>1450</v>
      </c>
      <c r="G328" s="11" t="s">
        <v>634</v>
      </c>
      <c r="H328" s="1">
        <v>473460351</v>
      </c>
      <c r="I328" s="1" t="s">
        <v>280</v>
      </c>
      <c r="J328" s="1">
        <v>100</v>
      </c>
      <c r="K328" s="11" t="s">
        <v>17</v>
      </c>
      <c r="L328" s="26">
        <v>120071700</v>
      </c>
      <c r="M328" s="1" t="s">
        <v>1638</v>
      </c>
      <c r="N328" s="1" t="s">
        <v>2499</v>
      </c>
      <c r="O328" s="1" t="s">
        <v>2518</v>
      </c>
      <c r="P328" s="1" t="s">
        <v>2519</v>
      </c>
      <c r="Q328" s="1" t="s">
        <v>2498</v>
      </c>
      <c r="R328" s="1">
        <v>100</v>
      </c>
      <c r="S328" s="1" t="s">
        <v>17</v>
      </c>
      <c r="T328" s="1">
        <v>2.25</v>
      </c>
      <c r="X32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8" s="2">
        <v>8.49</v>
      </c>
      <c r="Z328" s="1" t="str">
        <f>IF(OR(SKF_Div_Material[[#This Row],[Netto]]&lt;&gt;"",SKF_Div_Material[[#This Row],[Faktor]]&lt;&gt;""),"",IF(SKF_Div_Material[[#This Row],[Rabatt]]&lt;&gt;"",SKF_Div_Material[[#This Row],[Brutto]],""))</f>
        <v/>
      </c>
      <c r="AC328" s="1">
        <v>85</v>
      </c>
      <c r="AD32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8" s="17">
        <f>IFERROR(1-SKF_Div_Material[[#This Row],[Netto
End EK]]/SKF_Div_Material[[#This Row],[VK Preis]],"")</f>
        <v>0.15094339622641506</v>
      </c>
      <c r="AH328" s="1">
        <v>0</v>
      </c>
    </row>
    <row r="329" spans="1:34" x14ac:dyDescent="0.25">
      <c r="A329" s="11" t="s">
        <v>1463</v>
      </c>
      <c r="B329" s="11" t="s">
        <v>1464</v>
      </c>
      <c r="C329" s="1">
        <v>12303909</v>
      </c>
      <c r="F329" s="11" t="s">
        <v>1465</v>
      </c>
      <c r="G329" s="11" t="s">
        <v>634</v>
      </c>
      <c r="H329" s="1">
        <v>473460401</v>
      </c>
      <c r="I329" s="1" t="s">
        <v>280</v>
      </c>
      <c r="J329" s="1">
        <v>100</v>
      </c>
      <c r="K329" s="11" t="s">
        <v>17</v>
      </c>
      <c r="L329" s="26">
        <v>120071701</v>
      </c>
      <c r="M329" s="1" t="s">
        <v>1638</v>
      </c>
      <c r="N329" s="1" t="s">
        <v>2499</v>
      </c>
      <c r="O329" s="1" t="s">
        <v>2528</v>
      </c>
      <c r="P329" s="1" t="s">
        <v>2529</v>
      </c>
      <c r="Q329" s="1" t="s">
        <v>2498</v>
      </c>
      <c r="R329" s="1">
        <v>100</v>
      </c>
      <c r="S329" s="1" t="s">
        <v>17</v>
      </c>
      <c r="T329" s="1">
        <v>2.25</v>
      </c>
      <c r="X32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29" s="2">
        <v>8.49</v>
      </c>
      <c r="Z329" s="1" t="str">
        <f>IF(OR(SKF_Div_Material[[#This Row],[Netto]]&lt;&gt;"",SKF_Div_Material[[#This Row],[Faktor]]&lt;&gt;""),"",IF(SKF_Div_Material[[#This Row],[Rabatt]]&lt;&gt;"",SKF_Div_Material[[#This Row],[Brutto]],""))</f>
        <v/>
      </c>
      <c r="AC329" s="1">
        <v>85</v>
      </c>
      <c r="AD32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29" s="17">
        <f>IFERROR(1-SKF_Div_Material[[#This Row],[Netto
End EK]]/SKF_Div_Material[[#This Row],[VK Preis]],"")</f>
        <v>0.15094339622641506</v>
      </c>
      <c r="AH329" s="1">
        <v>0</v>
      </c>
    </row>
    <row r="330" spans="1:34" x14ac:dyDescent="0.25">
      <c r="A330" s="11" t="s">
        <v>1451</v>
      </c>
      <c r="B330" s="11" t="s">
        <v>1452</v>
      </c>
      <c r="C330" s="1">
        <v>12303911</v>
      </c>
      <c r="D330" s="1">
        <v>50</v>
      </c>
      <c r="F330" s="11" t="s">
        <v>1453</v>
      </c>
      <c r="G330" s="11" t="s">
        <v>634</v>
      </c>
      <c r="H330" s="1">
        <v>473460501</v>
      </c>
      <c r="I330" s="1" t="s">
        <v>280</v>
      </c>
      <c r="J330" s="1">
        <v>100</v>
      </c>
      <c r="K330" s="11" t="s">
        <v>17</v>
      </c>
      <c r="L330" s="26">
        <v>120071703</v>
      </c>
      <c r="M330" s="1" t="s">
        <v>1638</v>
      </c>
      <c r="N330" s="1" t="s">
        <v>2499</v>
      </c>
      <c r="O330" s="1" t="s">
        <v>2520</v>
      </c>
      <c r="P330" s="1" t="s">
        <v>2521</v>
      </c>
      <c r="Q330" s="1" t="s">
        <v>2498</v>
      </c>
      <c r="R330" s="1">
        <v>100</v>
      </c>
      <c r="S330" s="1" t="s">
        <v>17</v>
      </c>
      <c r="T330" s="1">
        <v>2.25</v>
      </c>
      <c r="X33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0" s="2">
        <v>8.49</v>
      </c>
      <c r="Z330" s="1" t="str">
        <f>IF(OR(SKF_Div_Material[[#This Row],[Netto]]&lt;&gt;"",SKF_Div_Material[[#This Row],[Faktor]]&lt;&gt;""),"",IF(SKF_Div_Material[[#This Row],[Rabatt]]&lt;&gt;"",SKF_Div_Material[[#This Row],[Brutto]],""))</f>
        <v/>
      </c>
      <c r="AC330" s="1">
        <v>85</v>
      </c>
      <c r="AD33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0" s="17">
        <f>IFERROR(1-SKF_Div_Material[[#This Row],[Netto
End EK]]/SKF_Div_Material[[#This Row],[VK Preis]],"")</f>
        <v>0.15094339622641506</v>
      </c>
      <c r="AH330" s="1">
        <v>0</v>
      </c>
    </row>
    <row r="331" spans="1:34" x14ac:dyDescent="0.25">
      <c r="A331" s="11" t="s">
        <v>1454</v>
      </c>
      <c r="B331" s="11" t="s">
        <v>1455</v>
      </c>
      <c r="C331" s="1">
        <v>12303913</v>
      </c>
      <c r="D331" s="1">
        <v>2500</v>
      </c>
      <c r="E331" s="1">
        <v>100</v>
      </c>
      <c r="F331" s="11" t="s">
        <v>1456</v>
      </c>
      <c r="G331" s="11" t="s">
        <v>634</v>
      </c>
      <c r="H331" s="1">
        <v>473460601</v>
      </c>
      <c r="I331" s="1" t="s">
        <v>280</v>
      </c>
      <c r="J331" s="1">
        <v>100</v>
      </c>
      <c r="K331" s="11" t="s">
        <v>17</v>
      </c>
      <c r="L331" s="26">
        <v>120071705</v>
      </c>
      <c r="M331" s="1" t="s">
        <v>1638</v>
      </c>
      <c r="N331" s="1" t="s">
        <v>2499</v>
      </c>
      <c r="O331" s="1" t="s">
        <v>2522</v>
      </c>
      <c r="P331" s="1" t="s">
        <v>2523</v>
      </c>
      <c r="Q331" s="1" t="s">
        <v>2498</v>
      </c>
      <c r="R331" s="1">
        <v>100</v>
      </c>
      <c r="S331" s="1" t="s">
        <v>17</v>
      </c>
      <c r="T331" s="1">
        <v>2.25</v>
      </c>
      <c r="X33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1" s="2">
        <v>8.49</v>
      </c>
      <c r="Z331" s="1" t="str">
        <f>IF(OR(SKF_Div_Material[[#This Row],[Netto]]&lt;&gt;"",SKF_Div_Material[[#This Row],[Faktor]]&lt;&gt;""),"",IF(SKF_Div_Material[[#This Row],[Rabatt]]&lt;&gt;"",SKF_Div_Material[[#This Row],[Brutto]],""))</f>
        <v/>
      </c>
      <c r="AC331" s="1">
        <v>85</v>
      </c>
      <c r="AD33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1" s="17">
        <f>IFERROR(1-SKF_Div_Material[[#This Row],[Netto
End EK]]/SKF_Div_Material[[#This Row],[VK Preis]],"")</f>
        <v>0.15094339622641506</v>
      </c>
      <c r="AH331" s="1">
        <v>0</v>
      </c>
    </row>
    <row r="332" spans="1:34" x14ac:dyDescent="0.25">
      <c r="A332" s="11" t="s">
        <v>1466</v>
      </c>
      <c r="B332" s="11" t="s">
        <v>1467</v>
      </c>
      <c r="C332" s="1">
        <v>12303922</v>
      </c>
      <c r="E332" s="1">
        <v>1200</v>
      </c>
      <c r="F332" s="11" t="s">
        <v>1468</v>
      </c>
      <c r="G332" s="11" t="s">
        <v>634</v>
      </c>
      <c r="H332" s="1">
        <v>523060001</v>
      </c>
      <c r="I332" s="1" t="s">
        <v>280</v>
      </c>
      <c r="J332" s="1">
        <v>100</v>
      </c>
      <c r="K332" s="11" t="s">
        <v>17</v>
      </c>
      <c r="L332" s="26">
        <v>120071925</v>
      </c>
      <c r="M332" s="1" t="s">
        <v>1638</v>
      </c>
      <c r="N332" s="1" t="s">
        <v>2530</v>
      </c>
      <c r="O332" s="1" t="s">
        <v>2531</v>
      </c>
      <c r="P332" s="1" t="s">
        <v>2532</v>
      </c>
      <c r="Q332" s="1" t="s">
        <v>2498</v>
      </c>
      <c r="R332" s="1">
        <v>100</v>
      </c>
      <c r="S332" s="1" t="s">
        <v>17</v>
      </c>
      <c r="T332" s="1">
        <v>2.25</v>
      </c>
      <c r="X33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2" s="2">
        <v>8.49</v>
      </c>
      <c r="Z332" s="1" t="str">
        <f>IF(OR(SKF_Div_Material[[#This Row],[Netto]]&lt;&gt;"",SKF_Div_Material[[#This Row],[Faktor]]&lt;&gt;""),"",IF(SKF_Div_Material[[#This Row],[Rabatt]]&lt;&gt;"",SKF_Div_Material[[#This Row],[Brutto]],""))</f>
        <v/>
      </c>
      <c r="AC332" s="1">
        <v>85</v>
      </c>
      <c r="AD33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2" s="17">
        <f>IFERROR(1-SKF_Div_Material[[#This Row],[Netto
End EK]]/SKF_Div_Material[[#This Row],[VK Preis]],"")</f>
        <v>0.15094339622641506</v>
      </c>
      <c r="AH332" s="1">
        <v>0</v>
      </c>
    </row>
    <row r="333" spans="1:34" x14ac:dyDescent="0.25">
      <c r="A333" s="11" t="s">
        <v>1469</v>
      </c>
      <c r="B333" s="11" t="s">
        <v>1470</v>
      </c>
      <c r="C333" s="1">
        <v>12303923</v>
      </c>
      <c r="D333" s="1">
        <v>1600</v>
      </c>
      <c r="F333" s="11" t="s">
        <v>1471</v>
      </c>
      <c r="G333" s="11" t="s">
        <v>634</v>
      </c>
      <c r="H333" s="1">
        <v>523060011</v>
      </c>
      <c r="I333" s="1" t="s">
        <v>280</v>
      </c>
      <c r="J333" s="1">
        <v>100</v>
      </c>
      <c r="K333" s="11" t="s">
        <v>17</v>
      </c>
      <c r="L333" s="26">
        <v>120071926</v>
      </c>
      <c r="M333" s="1" t="s">
        <v>1638</v>
      </c>
      <c r="N333" s="1" t="s">
        <v>2533</v>
      </c>
      <c r="O333" s="1" t="s">
        <v>2534</v>
      </c>
      <c r="P333" s="1" t="s">
        <v>2535</v>
      </c>
      <c r="Q333" s="1" t="s">
        <v>2498</v>
      </c>
      <c r="R333" s="1">
        <v>100</v>
      </c>
      <c r="S333" s="1" t="s">
        <v>17</v>
      </c>
      <c r="T333" s="1">
        <v>2.25</v>
      </c>
      <c r="X33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3" s="2">
        <v>8.49</v>
      </c>
      <c r="Z333" s="1" t="str">
        <f>IF(OR(SKF_Div_Material[[#This Row],[Netto]]&lt;&gt;"",SKF_Div_Material[[#This Row],[Faktor]]&lt;&gt;""),"",IF(SKF_Div_Material[[#This Row],[Rabatt]]&lt;&gt;"",SKF_Div_Material[[#This Row],[Brutto]],""))</f>
        <v/>
      </c>
      <c r="AC333" s="1">
        <v>85</v>
      </c>
      <c r="AD33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3" s="17">
        <f>IFERROR(1-SKF_Div_Material[[#This Row],[Netto
End EK]]/SKF_Div_Material[[#This Row],[VK Preis]],"")</f>
        <v>0.15094339622641506</v>
      </c>
      <c r="AH333" s="1">
        <v>0</v>
      </c>
    </row>
    <row r="334" spans="1:34" x14ac:dyDescent="0.25">
      <c r="A334" s="11" t="s">
        <v>1472</v>
      </c>
      <c r="B334" s="11" t="s">
        <v>1473</v>
      </c>
      <c r="C334" s="1">
        <v>12303924</v>
      </c>
      <c r="E334" s="1">
        <v>1050</v>
      </c>
      <c r="F334" s="11" t="s">
        <v>1474</v>
      </c>
      <c r="G334" s="11" t="s">
        <v>634</v>
      </c>
      <c r="H334" s="1">
        <v>523060021</v>
      </c>
      <c r="I334" s="1" t="s">
        <v>280</v>
      </c>
      <c r="J334" s="1">
        <v>100</v>
      </c>
      <c r="K334" s="11" t="s">
        <v>17</v>
      </c>
      <c r="L334" s="26">
        <v>120071927</v>
      </c>
      <c r="M334" s="1" t="s">
        <v>1638</v>
      </c>
      <c r="N334" s="1" t="s">
        <v>2536</v>
      </c>
      <c r="O334" s="1" t="s">
        <v>2537</v>
      </c>
      <c r="P334" s="1" t="s">
        <v>2538</v>
      </c>
      <c r="Q334" s="1" t="s">
        <v>2498</v>
      </c>
      <c r="R334" s="1">
        <v>100</v>
      </c>
      <c r="S334" s="1" t="s">
        <v>17</v>
      </c>
      <c r="T334" s="1">
        <v>2.25</v>
      </c>
      <c r="X33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4" s="2">
        <v>8.49</v>
      </c>
      <c r="Z334" s="1" t="str">
        <f>IF(OR(SKF_Div_Material[[#This Row],[Netto]]&lt;&gt;"",SKF_Div_Material[[#This Row],[Faktor]]&lt;&gt;""),"",IF(SKF_Div_Material[[#This Row],[Rabatt]]&lt;&gt;"",SKF_Div_Material[[#This Row],[Brutto]],""))</f>
        <v/>
      </c>
      <c r="AC334" s="1">
        <v>85</v>
      </c>
      <c r="AD33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4" s="17">
        <f>IFERROR(1-SKF_Div_Material[[#This Row],[Netto
End EK]]/SKF_Div_Material[[#This Row],[VK Preis]],"")</f>
        <v>0.15094339622641506</v>
      </c>
      <c r="AH334" s="1">
        <v>0</v>
      </c>
    </row>
    <row r="335" spans="1:34" x14ac:dyDescent="0.25">
      <c r="A335" s="11" t="s">
        <v>1475</v>
      </c>
      <c r="B335" s="11" t="s">
        <v>1476</v>
      </c>
      <c r="C335" s="1">
        <v>12303925</v>
      </c>
      <c r="D335" s="1">
        <v>50</v>
      </c>
      <c r="E335" s="1">
        <v>1050</v>
      </c>
      <c r="F335" s="11" t="s">
        <v>1477</v>
      </c>
      <c r="G335" s="11" t="s">
        <v>634</v>
      </c>
      <c r="H335" s="1">
        <v>523060031</v>
      </c>
      <c r="I335" s="1" t="s">
        <v>280</v>
      </c>
      <c r="J335" s="1">
        <v>100</v>
      </c>
      <c r="K335" s="11" t="s">
        <v>17</v>
      </c>
      <c r="L335" s="26">
        <v>120071928</v>
      </c>
      <c r="M335" s="1" t="s">
        <v>1638</v>
      </c>
      <c r="N335" s="1" t="s">
        <v>2539</v>
      </c>
      <c r="O335" s="1" t="s">
        <v>2540</v>
      </c>
      <c r="P335" s="1" t="s">
        <v>2541</v>
      </c>
      <c r="Q335" s="1" t="s">
        <v>2498</v>
      </c>
      <c r="R335" s="1">
        <v>100</v>
      </c>
      <c r="S335" s="1" t="s">
        <v>17</v>
      </c>
      <c r="T335" s="1">
        <v>2.25</v>
      </c>
      <c r="X33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5" s="2">
        <v>8.49</v>
      </c>
      <c r="Z335" s="1" t="str">
        <f>IF(OR(SKF_Div_Material[[#This Row],[Netto]]&lt;&gt;"",SKF_Div_Material[[#This Row],[Faktor]]&lt;&gt;""),"",IF(SKF_Div_Material[[#This Row],[Rabatt]]&lt;&gt;"",SKF_Div_Material[[#This Row],[Brutto]],""))</f>
        <v/>
      </c>
      <c r="AC335" s="1">
        <v>85</v>
      </c>
      <c r="AD33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5" s="17">
        <f>IFERROR(1-SKF_Div_Material[[#This Row],[Netto
End EK]]/SKF_Div_Material[[#This Row],[VK Preis]],"")</f>
        <v>0.15094339622641506</v>
      </c>
      <c r="AH335" s="1">
        <v>0</v>
      </c>
    </row>
    <row r="336" spans="1:34" x14ac:dyDescent="0.25">
      <c r="A336" s="11" t="s">
        <v>1478</v>
      </c>
      <c r="B336" s="11" t="s">
        <v>1479</v>
      </c>
      <c r="C336" s="1">
        <v>12303926</v>
      </c>
      <c r="D336" s="1">
        <v>1600</v>
      </c>
      <c r="F336" s="11" t="s">
        <v>1480</v>
      </c>
      <c r="G336" s="11" t="s">
        <v>634</v>
      </c>
      <c r="H336" s="1">
        <v>523060041</v>
      </c>
      <c r="I336" s="1" t="s">
        <v>280</v>
      </c>
      <c r="J336" s="1">
        <v>100</v>
      </c>
      <c r="K336" s="11" t="s">
        <v>17</v>
      </c>
      <c r="L336" s="26">
        <v>120071929</v>
      </c>
      <c r="M336" s="1" t="s">
        <v>1638</v>
      </c>
      <c r="N336" s="1" t="s">
        <v>2542</v>
      </c>
      <c r="O336" s="1" t="s">
        <v>2543</v>
      </c>
      <c r="P336" s="1" t="s">
        <v>2544</v>
      </c>
      <c r="Q336" s="1" t="s">
        <v>2498</v>
      </c>
      <c r="R336" s="1">
        <v>100</v>
      </c>
      <c r="S336" s="1" t="s">
        <v>17</v>
      </c>
      <c r="T336" s="1">
        <v>2.25</v>
      </c>
      <c r="X33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6" s="2">
        <v>8.49</v>
      </c>
      <c r="Z336" s="1" t="str">
        <f>IF(OR(SKF_Div_Material[[#This Row],[Netto]]&lt;&gt;"",SKF_Div_Material[[#This Row],[Faktor]]&lt;&gt;""),"",IF(SKF_Div_Material[[#This Row],[Rabatt]]&lt;&gt;"",SKF_Div_Material[[#This Row],[Brutto]],""))</f>
        <v/>
      </c>
      <c r="AC336" s="1">
        <v>85</v>
      </c>
      <c r="AD33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6" s="17">
        <f>IFERROR(1-SKF_Div_Material[[#This Row],[Netto
End EK]]/SKF_Div_Material[[#This Row],[VK Preis]],"")</f>
        <v>0.15094339622641506</v>
      </c>
      <c r="AH336" s="1">
        <v>0</v>
      </c>
    </row>
    <row r="337" spans="1:34" x14ac:dyDescent="0.25">
      <c r="A337" s="11" t="s">
        <v>1499</v>
      </c>
      <c r="B337" s="11" t="s">
        <v>1500</v>
      </c>
      <c r="C337" s="1">
        <v>12303927</v>
      </c>
      <c r="F337" s="11" t="s">
        <v>1501</v>
      </c>
      <c r="G337" s="11" t="s">
        <v>634</v>
      </c>
      <c r="H337" s="1">
        <v>523060051</v>
      </c>
      <c r="I337" s="1" t="s">
        <v>280</v>
      </c>
      <c r="J337" s="1">
        <v>100</v>
      </c>
      <c r="K337" s="11" t="s">
        <v>17</v>
      </c>
      <c r="L337" s="26">
        <v>120071930</v>
      </c>
      <c r="M337" s="1" t="s">
        <v>1638</v>
      </c>
      <c r="N337" s="1" t="s">
        <v>2560</v>
      </c>
      <c r="O337" s="1" t="s">
        <v>2561</v>
      </c>
      <c r="P337" s="1" t="s">
        <v>2562</v>
      </c>
      <c r="Q337" s="1" t="s">
        <v>2498</v>
      </c>
      <c r="R337" s="1">
        <v>100</v>
      </c>
      <c r="S337" s="1" t="s">
        <v>17</v>
      </c>
      <c r="T337" s="1">
        <v>2.25</v>
      </c>
      <c r="X33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7" s="2">
        <v>8.49</v>
      </c>
      <c r="Z337" s="1" t="str">
        <f>IF(OR(SKF_Div_Material[[#This Row],[Netto]]&lt;&gt;"",SKF_Div_Material[[#This Row],[Faktor]]&lt;&gt;""),"",IF(SKF_Div_Material[[#This Row],[Rabatt]]&lt;&gt;"",SKF_Div_Material[[#This Row],[Brutto]],""))</f>
        <v/>
      </c>
      <c r="AC337" s="1">
        <v>85</v>
      </c>
      <c r="AD33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7" s="17">
        <f>IFERROR(1-SKF_Div_Material[[#This Row],[Netto
End EK]]/SKF_Div_Material[[#This Row],[VK Preis]],"")</f>
        <v>0.15094339622641506</v>
      </c>
      <c r="AH337" s="1">
        <v>0</v>
      </c>
    </row>
    <row r="338" spans="1:34" x14ac:dyDescent="0.25">
      <c r="A338" s="11" t="s">
        <v>1481</v>
      </c>
      <c r="B338" s="11" t="s">
        <v>1482</v>
      </c>
      <c r="C338" s="1">
        <v>12303928</v>
      </c>
      <c r="F338" s="11" t="s">
        <v>1483</v>
      </c>
      <c r="G338" s="11" t="s">
        <v>634</v>
      </c>
      <c r="H338" s="1">
        <v>523060061</v>
      </c>
      <c r="I338" s="1" t="s">
        <v>280</v>
      </c>
      <c r="J338" s="1">
        <v>100</v>
      </c>
      <c r="K338" s="11" t="s">
        <v>17</v>
      </c>
      <c r="L338" s="26">
        <v>120071931</v>
      </c>
      <c r="M338" s="1" t="s">
        <v>1638</v>
      </c>
      <c r="N338" s="1" t="s">
        <v>2545</v>
      </c>
      <c r="O338" s="1" t="s">
        <v>2546</v>
      </c>
      <c r="P338" s="1" t="s">
        <v>2547</v>
      </c>
      <c r="Q338" s="1" t="s">
        <v>2498</v>
      </c>
      <c r="R338" s="1">
        <v>100</v>
      </c>
      <c r="S338" s="1" t="s">
        <v>17</v>
      </c>
      <c r="T338" s="1">
        <v>2.25</v>
      </c>
      <c r="X33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8" s="2">
        <v>8.49</v>
      </c>
      <c r="Z338" s="1" t="str">
        <f>IF(OR(SKF_Div_Material[[#This Row],[Netto]]&lt;&gt;"",SKF_Div_Material[[#This Row],[Faktor]]&lt;&gt;""),"",IF(SKF_Div_Material[[#This Row],[Rabatt]]&lt;&gt;"",SKF_Div_Material[[#This Row],[Brutto]],""))</f>
        <v/>
      </c>
      <c r="AC338" s="1">
        <v>85</v>
      </c>
      <c r="AD33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8" s="17">
        <f>IFERROR(1-SKF_Div_Material[[#This Row],[Netto
End EK]]/SKF_Div_Material[[#This Row],[VK Preis]],"")</f>
        <v>0.15094339622641506</v>
      </c>
      <c r="AH338" s="1">
        <v>0</v>
      </c>
    </row>
    <row r="339" spans="1:34" x14ac:dyDescent="0.25">
      <c r="A339" s="11" t="s">
        <v>1484</v>
      </c>
      <c r="B339" s="11" t="s">
        <v>1485</v>
      </c>
      <c r="C339" s="1">
        <v>12303929</v>
      </c>
      <c r="F339" s="11" t="s">
        <v>1486</v>
      </c>
      <c r="G339" s="11" t="s">
        <v>634</v>
      </c>
      <c r="H339" s="1">
        <v>523060071</v>
      </c>
      <c r="I339" s="1" t="s">
        <v>280</v>
      </c>
      <c r="J339" s="1">
        <v>100</v>
      </c>
      <c r="K339" s="11" t="s">
        <v>17</v>
      </c>
      <c r="L339" s="26">
        <v>120071932</v>
      </c>
      <c r="M339" s="1" t="s">
        <v>1638</v>
      </c>
      <c r="N339" s="1" t="s">
        <v>2548</v>
      </c>
      <c r="O339" s="1" t="s">
        <v>2549</v>
      </c>
      <c r="P339" s="1" t="s">
        <v>2550</v>
      </c>
      <c r="Q339" s="1" t="s">
        <v>2498</v>
      </c>
      <c r="R339" s="1">
        <v>100</v>
      </c>
      <c r="S339" s="1" t="s">
        <v>17</v>
      </c>
      <c r="T339" s="1">
        <v>2.25</v>
      </c>
      <c r="X33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39" s="2">
        <v>8.49</v>
      </c>
      <c r="Z339" s="1" t="str">
        <f>IF(OR(SKF_Div_Material[[#This Row],[Netto]]&lt;&gt;"",SKF_Div_Material[[#This Row],[Faktor]]&lt;&gt;""),"",IF(SKF_Div_Material[[#This Row],[Rabatt]]&lt;&gt;"",SKF_Div_Material[[#This Row],[Brutto]],""))</f>
        <v/>
      </c>
      <c r="AC339" s="1">
        <v>85</v>
      </c>
      <c r="AD33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39" s="17">
        <f>IFERROR(1-SKF_Div_Material[[#This Row],[Netto
End EK]]/SKF_Div_Material[[#This Row],[VK Preis]],"")</f>
        <v>0.15094339622641506</v>
      </c>
      <c r="AH339" s="1">
        <v>0</v>
      </c>
    </row>
    <row r="340" spans="1:34" x14ac:dyDescent="0.25">
      <c r="A340" s="11" t="s">
        <v>1502</v>
      </c>
      <c r="B340" s="11" t="s">
        <v>1503</v>
      </c>
      <c r="C340" s="1">
        <v>12303930</v>
      </c>
      <c r="D340" s="1">
        <v>1650</v>
      </c>
      <c r="F340" s="11" t="s">
        <v>1504</v>
      </c>
      <c r="G340" s="11" t="s">
        <v>634</v>
      </c>
      <c r="H340" s="1">
        <v>523060081</v>
      </c>
      <c r="I340" s="1" t="s">
        <v>280</v>
      </c>
      <c r="J340" s="1">
        <v>100</v>
      </c>
      <c r="K340" s="11" t="s">
        <v>17</v>
      </c>
      <c r="L340" s="26">
        <v>120071933</v>
      </c>
      <c r="M340" s="1" t="s">
        <v>1638</v>
      </c>
      <c r="N340" s="1" t="s">
        <v>2563</v>
      </c>
      <c r="O340" s="1" t="s">
        <v>2564</v>
      </c>
      <c r="P340" s="1" t="s">
        <v>2565</v>
      </c>
      <c r="Q340" s="1" t="s">
        <v>2498</v>
      </c>
      <c r="R340" s="1">
        <v>100</v>
      </c>
      <c r="S340" s="1" t="s">
        <v>17</v>
      </c>
      <c r="T340" s="1">
        <v>2.25</v>
      </c>
      <c r="X34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0" s="2">
        <v>8.49</v>
      </c>
      <c r="Z340" s="1" t="str">
        <f>IF(OR(SKF_Div_Material[[#This Row],[Netto]]&lt;&gt;"",SKF_Div_Material[[#This Row],[Faktor]]&lt;&gt;""),"",IF(SKF_Div_Material[[#This Row],[Rabatt]]&lt;&gt;"",SKF_Div_Material[[#This Row],[Brutto]],""))</f>
        <v/>
      </c>
      <c r="AC340" s="1">
        <v>85</v>
      </c>
      <c r="AD34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0" s="17">
        <f>IFERROR(1-SKF_Div_Material[[#This Row],[Netto
End EK]]/SKF_Div_Material[[#This Row],[VK Preis]],"")</f>
        <v>0.15094339622641506</v>
      </c>
      <c r="AH340" s="1">
        <v>0</v>
      </c>
    </row>
    <row r="341" spans="1:34" x14ac:dyDescent="0.25">
      <c r="A341" s="11" t="s">
        <v>1487</v>
      </c>
      <c r="B341" s="11" t="s">
        <v>1488</v>
      </c>
      <c r="C341" s="1">
        <v>12303931</v>
      </c>
      <c r="D341" s="1">
        <v>100</v>
      </c>
      <c r="E341" s="1">
        <v>1050</v>
      </c>
      <c r="F341" s="11" t="s">
        <v>1489</v>
      </c>
      <c r="G341" s="11" t="s">
        <v>634</v>
      </c>
      <c r="H341" s="1">
        <v>523060091</v>
      </c>
      <c r="I341" s="1" t="s">
        <v>280</v>
      </c>
      <c r="J341" s="1">
        <v>100</v>
      </c>
      <c r="K341" s="11" t="s">
        <v>17</v>
      </c>
      <c r="L341" s="26">
        <v>120071934</v>
      </c>
      <c r="M341" s="1" t="s">
        <v>1638</v>
      </c>
      <c r="N341" s="1" t="s">
        <v>2551</v>
      </c>
      <c r="O341" s="1" t="s">
        <v>2552</v>
      </c>
      <c r="P341" s="1" t="s">
        <v>2553</v>
      </c>
      <c r="Q341" s="1" t="s">
        <v>2498</v>
      </c>
      <c r="R341" s="1">
        <v>100</v>
      </c>
      <c r="S341" s="1" t="s">
        <v>17</v>
      </c>
      <c r="T341" s="1">
        <v>2.25</v>
      </c>
      <c r="X34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1" s="2">
        <v>8.49</v>
      </c>
      <c r="Z341" s="1" t="str">
        <f>IF(OR(SKF_Div_Material[[#This Row],[Netto]]&lt;&gt;"",SKF_Div_Material[[#This Row],[Faktor]]&lt;&gt;""),"",IF(SKF_Div_Material[[#This Row],[Rabatt]]&lt;&gt;"",SKF_Div_Material[[#This Row],[Brutto]],""))</f>
        <v/>
      </c>
      <c r="AC341" s="1">
        <v>85</v>
      </c>
      <c r="AD34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1" s="17">
        <f>IFERROR(1-SKF_Div_Material[[#This Row],[Netto
End EK]]/SKF_Div_Material[[#This Row],[VK Preis]],"")</f>
        <v>0.15094339622641506</v>
      </c>
      <c r="AH341" s="1">
        <v>0</v>
      </c>
    </row>
    <row r="342" spans="1:34" x14ac:dyDescent="0.25">
      <c r="A342" s="11" t="s">
        <v>1460</v>
      </c>
      <c r="B342" s="11" t="s">
        <v>1461</v>
      </c>
      <c r="C342" s="1">
        <v>12303921</v>
      </c>
      <c r="E342" s="1">
        <v>1050</v>
      </c>
      <c r="F342" s="11" t="s">
        <v>1462</v>
      </c>
      <c r="G342" s="11" t="s">
        <v>634</v>
      </c>
      <c r="H342" s="1">
        <v>354361187</v>
      </c>
      <c r="I342" s="1" t="s">
        <v>280</v>
      </c>
      <c r="J342" s="1">
        <v>100</v>
      </c>
      <c r="K342" s="11" t="s">
        <v>17</v>
      </c>
      <c r="L342" s="26">
        <v>120071964</v>
      </c>
      <c r="M342" s="1" t="s">
        <v>1638</v>
      </c>
      <c r="N342" s="1" t="s">
        <v>2499</v>
      </c>
      <c r="O342" s="1" t="s">
        <v>2526</v>
      </c>
      <c r="P342" s="1" t="s">
        <v>2527</v>
      </c>
      <c r="Q342" s="1" t="s">
        <v>2498</v>
      </c>
      <c r="R342" s="1">
        <v>100</v>
      </c>
      <c r="S342" s="1" t="s">
        <v>17</v>
      </c>
      <c r="T342" s="1">
        <v>2.25</v>
      </c>
      <c r="X34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2" s="2">
        <v>8.49</v>
      </c>
      <c r="Z342" s="1" t="str">
        <f>IF(OR(SKF_Div_Material[[#This Row],[Netto]]&lt;&gt;"",SKF_Div_Material[[#This Row],[Faktor]]&lt;&gt;""),"",IF(SKF_Div_Material[[#This Row],[Rabatt]]&lt;&gt;"",SKF_Div_Material[[#This Row],[Brutto]],""))</f>
        <v/>
      </c>
      <c r="AC342" s="1">
        <v>85</v>
      </c>
      <c r="AD34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2" s="17">
        <f>IFERROR(1-SKF_Div_Material[[#This Row],[Netto
End EK]]/SKF_Div_Material[[#This Row],[VK Preis]],"")</f>
        <v>0.15094339622641506</v>
      </c>
      <c r="AH342" s="1">
        <v>0</v>
      </c>
    </row>
    <row r="343" spans="1:34" x14ac:dyDescent="0.25">
      <c r="A343" s="11" t="s">
        <v>1426</v>
      </c>
      <c r="B343" s="11" t="s">
        <v>1427</v>
      </c>
      <c r="C343" s="1">
        <v>12303934</v>
      </c>
      <c r="F343" s="11" t="s">
        <v>1428</v>
      </c>
      <c r="G343" s="11" t="s">
        <v>634</v>
      </c>
      <c r="H343" s="1">
        <v>576261199</v>
      </c>
      <c r="I343" s="1" t="s">
        <v>280</v>
      </c>
      <c r="J343" s="1">
        <v>100</v>
      </c>
      <c r="K343" s="11" t="s">
        <v>17</v>
      </c>
      <c r="L343" s="26">
        <v>120071578</v>
      </c>
      <c r="M343" s="1" t="s">
        <v>1638</v>
      </c>
      <c r="N343" s="1" t="s">
        <v>2499</v>
      </c>
      <c r="O343" s="1" t="s">
        <v>2500</v>
      </c>
      <c r="P343" s="1" t="s">
        <v>2501</v>
      </c>
      <c r="Q343" s="1" t="s">
        <v>2498</v>
      </c>
      <c r="R343" s="1">
        <v>100</v>
      </c>
      <c r="S343" s="1" t="s">
        <v>17</v>
      </c>
      <c r="T343" s="1">
        <v>2.25</v>
      </c>
      <c r="X34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3" s="2">
        <v>8.49</v>
      </c>
      <c r="Z343" s="1" t="str">
        <f>IF(OR(SKF_Div_Material[[#This Row],[Netto]]&lt;&gt;"",SKF_Div_Material[[#This Row],[Faktor]]&lt;&gt;""),"",IF(SKF_Div_Material[[#This Row],[Rabatt]]&lt;&gt;"",SKF_Div_Material[[#This Row],[Brutto]],""))</f>
        <v/>
      </c>
      <c r="AC343" s="1">
        <v>85</v>
      </c>
      <c r="AD34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3" s="17">
        <f>IFERROR(1-SKF_Div_Material[[#This Row],[Netto
End EK]]/SKF_Div_Material[[#This Row],[VK Preis]],"")</f>
        <v>0.15094339622641506</v>
      </c>
      <c r="AH343" s="1">
        <v>0</v>
      </c>
    </row>
    <row r="344" spans="1:34" x14ac:dyDescent="0.25">
      <c r="A344" s="11" t="s">
        <v>1432</v>
      </c>
      <c r="B344" s="11" t="s">
        <v>1433</v>
      </c>
      <c r="C344" s="1">
        <v>12303933</v>
      </c>
      <c r="F344" s="11" t="s">
        <v>1434</v>
      </c>
      <c r="G344" s="11" t="s">
        <v>634</v>
      </c>
      <c r="H344" s="1">
        <v>576261198</v>
      </c>
      <c r="I344" s="1" t="s">
        <v>280</v>
      </c>
      <c r="J344" s="1">
        <v>100</v>
      </c>
      <c r="K344" s="11" t="s">
        <v>17</v>
      </c>
      <c r="L344" s="26">
        <v>120077931</v>
      </c>
      <c r="M344" s="1" t="s">
        <v>1638</v>
      </c>
      <c r="N344" s="1" t="s">
        <v>2499</v>
      </c>
      <c r="O344" s="1" t="s">
        <v>2504</v>
      </c>
      <c r="P344" s="1" t="s">
        <v>2505</v>
      </c>
      <c r="Q344" s="1" t="s">
        <v>2498</v>
      </c>
      <c r="R344" s="1">
        <v>100</v>
      </c>
      <c r="S344" s="1" t="s">
        <v>17</v>
      </c>
      <c r="T344" s="1">
        <v>2.25</v>
      </c>
      <c r="X34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4" s="2">
        <v>8.49</v>
      </c>
      <c r="Z344" s="1" t="str">
        <f>IF(OR(SKF_Div_Material[[#This Row],[Netto]]&lt;&gt;"",SKF_Div_Material[[#This Row],[Faktor]]&lt;&gt;""),"",IF(SKF_Div_Material[[#This Row],[Rabatt]]&lt;&gt;"",SKF_Div_Material[[#This Row],[Brutto]],""))</f>
        <v/>
      </c>
      <c r="AC344" s="1">
        <v>85</v>
      </c>
      <c r="AD34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4" s="17">
        <f>IFERROR(1-SKF_Div_Material[[#This Row],[Netto
End EK]]/SKF_Div_Material[[#This Row],[VK Preis]],"")</f>
        <v>0.15094339622641506</v>
      </c>
      <c r="AH344" s="1">
        <v>0</v>
      </c>
    </row>
    <row r="345" spans="1:34" x14ac:dyDescent="0.25">
      <c r="A345" s="11" t="s">
        <v>1457</v>
      </c>
      <c r="B345" s="11" t="s">
        <v>1458</v>
      </c>
      <c r="C345" s="1">
        <v>12303936</v>
      </c>
      <c r="D345" s="1">
        <v>650</v>
      </c>
      <c r="F345" s="11" t="s">
        <v>1459</v>
      </c>
      <c r="G345" s="11" t="s">
        <v>634</v>
      </c>
      <c r="H345" s="1">
        <v>537261187</v>
      </c>
      <c r="I345" s="1" t="s">
        <v>280</v>
      </c>
      <c r="J345" s="1">
        <v>100</v>
      </c>
      <c r="K345" s="11" t="s">
        <v>17</v>
      </c>
      <c r="L345" s="26">
        <v>120070581</v>
      </c>
      <c r="M345" s="1" t="s">
        <v>1638</v>
      </c>
      <c r="N345" s="1" t="s">
        <v>2499</v>
      </c>
      <c r="O345" s="1" t="s">
        <v>2524</v>
      </c>
      <c r="P345" s="1" t="s">
        <v>2525</v>
      </c>
      <c r="Q345" s="1" t="s">
        <v>2498</v>
      </c>
      <c r="R345" s="1">
        <v>100</v>
      </c>
      <c r="S345" s="1" t="s">
        <v>17</v>
      </c>
      <c r="T345" s="1">
        <v>2.25</v>
      </c>
      <c r="X34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2.25</v>
      </c>
      <c r="Y345" s="2">
        <v>8.49</v>
      </c>
      <c r="Z345" s="1" t="str">
        <f>IF(OR(SKF_Div_Material[[#This Row],[Netto]]&lt;&gt;"",SKF_Div_Material[[#This Row],[Faktor]]&lt;&gt;""),"",IF(SKF_Div_Material[[#This Row],[Rabatt]]&lt;&gt;"",SKF_Div_Material[[#This Row],[Brutto]],""))</f>
        <v/>
      </c>
      <c r="AC345" s="1">
        <v>85</v>
      </c>
      <c r="AD34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2.65</v>
      </c>
      <c r="AE345" s="17">
        <f>IFERROR(1-SKF_Div_Material[[#This Row],[Netto
End EK]]/SKF_Div_Material[[#This Row],[VK Preis]],"")</f>
        <v>0.15094339622641506</v>
      </c>
      <c r="AH345" s="1">
        <v>0</v>
      </c>
    </row>
    <row r="346" spans="1:34" x14ac:dyDescent="0.25">
      <c r="A346" s="11" t="s">
        <v>1429</v>
      </c>
      <c r="B346" s="11" t="s">
        <v>1430</v>
      </c>
      <c r="C346" s="1">
        <v>10027219</v>
      </c>
      <c r="D346" s="1">
        <v>50</v>
      </c>
      <c r="E346" s="1">
        <v>100</v>
      </c>
      <c r="F346" s="11" t="s">
        <v>1431</v>
      </c>
      <c r="G346" s="11" t="s">
        <v>634</v>
      </c>
      <c r="H346" s="1">
        <v>1753490000</v>
      </c>
      <c r="I346" s="1" t="s">
        <v>280</v>
      </c>
      <c r="J346" s="1">
        <v>100</v>
      </c>
      <c r="K346" s="11" t="s">
        <v>17</v>
      </c>
      <c r="L346" s="26">
        <v>120071503</v>
      </c>
      <c r="M346" s="1" t="s">
        <v>1638</v>
      </c>
      <c r="N346" s="1" t="s">
        <v>2441</v>
      </c>
      <c r="O346" s="1" t="s">
        <v>2502</v>
      </c>
      <c r="P346" s="1" t="s">
        <v>2503</v>
      </c>
      <c r="Q346" s="1" t="s">
        <v>2498</v>
      </c>
      <c r="R346" s="1">
        <v>100</v>
      </c>
      <c r="S346" s="1" t="s">
        <v>17</v>
      </c>
      <c r="T346" s="1">
        <v>26.77</v>
      </c>
      <c r="X34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26.77</v>
      </c>
      <c r="Y346" s="2">
        <v>92.16</v>
      </c>
      <c r="Z346" s="1" t="str">
        <f>IF(OR(SKF_Div_Material[[#This Row],[Netto]]&lt;&gt;"",SKF_Div_Material[[#This Row],[Faktor]]&lt;&gt;""),"",IF(SKF_Div_Material[[#This Row],[Rabatt]]&lt;&gt;"",SKF_Div_Material[[#This Row],[Brutto]],""))</f>
        <v/>
      </c>
      <c r="AC346" s="1">
        <v>85</v>
      </c>
      <c r="AD34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31.49</v>
      </c>
      <c r="AE346" s="17">
        <f>IFERROR(1-SKF_Div_Material[[#This Row],[Netto
End EK]]/SKF_Div_Material[[#This Row],[VK Preis]],"")</f>
        <v>0.14988885360431881</v>
      </c>
      <c r="AH346" s="1">
        <v>0</v>
      </c>
    </row>
    <row r="347" spans="1:34" x14ac:dyDescent="0.25">
      <c r="A347" s="11" t="s">
        <v>1423</v>
      </c>
      <c r="B347" s="11" t="s">
        <v>1424</v>
      </c>
      <c r="C347" s="1">
        <v>10027220</v>
      </c>
      <c r="D347" s="1">
        <v>1850</v>
      </c>
      <c r="E347" s="1">
        <v>2050</v>
      </c>
      <c r="F347" s="11" t="s">
        <v>1425</v>
      </c>
      <c r="G347" s="11" t="s">
        <v>634</v>
      </c>
      <c r="H347" s="1">
        <v>1631910000</v>
      </c>
      <c r="I347" s="1" t="s">
        <v>280</v>
      </c>
      <c r="J347" s="1">
        <v>100</v>
      </c>
      <c r="K347" s="11" t="s">
        <v>17</v>
      </c>
      <c r="L347" s="26">
        <v>120071395</v>
      </c>
      <c r="M347" s="1" t="s">
        <v>1638</v>
      </c>
      <c r="N347" s="1" t="s">
        <v>2441</v>
      </c>
      <c r="O347" s="1" t="s">
        <v>2496</v>
      </c>
      <c r="P347" s="1" t="s">
        <v>2497</v>
      </c>
      <c r="Q347" s="1" t="s">
        <v>2498</v>
      </c>
      <c r="R347" s="1">
        <v>100</v>
      </c>
      <c r="S347" s="1" t="s">
        <v>17</v>
      </c>
      <c r="T347" s="1">
        <v>31.67</v>
      </c>
      <c r="X34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31.67</v>
      </c>
      <c r="Y347" s="2">
        <v>97.05</v>
      </c>
      <c r="Z347" s="1" t="str">
        <f>IF(OR(SKF_Div_Material[[#This Row],[Netto]]&lt;&gt;"",SKF_Div_Material[[#This Row],[Faktor]]&lt;&gt;""),"",IF(SKF_Div_Material[[#This Row],[Rabatt]]&lt;&gt;"",SKF_Div_Material[[#This Row],[Brutto]],""))</f>
        <v/>
      </c>
      <c r="AC347" s="1">
        <v>85</v>
      </c>
      <c r="AD34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37.26</v>
      </c>
      <c r="AE347" s="17">
        <f>IFERROR(1-SKF_Div_Material[[#This Row],[Netto
End EK]]/SKF_Div_Material[[#This Row],[VK Preis]],"")</f>
        <v>0.15002683843263542</v>
      </c>
      <c r="AH347" s="1">
        <v>0</v>
      </c>
    </row>
    <row r="348" spans="1:34" x14ac:dyDescent="0.25">
      <c r="A348" s="11" t="s">
        <v>742</v>
      </c>
      <c r="B348" s="11" t="s">
        <v>743</v>
      </c>
      <c r="C348" s="1">
        <v>12303885</v>
      </c>
      <c r="D348" s="1">
        <v>700</v>
      </c>
      <c r="F348" s="11" t="s">
        <v>744</v>
      </c>
      <c r="G348" s="11" t="s">
        <v>634</v>
      </c>
      <c r="H348" s="1">
        <v>252711728</v>
      </c>
      <c r="I348" s="1" t="s">
        <v>289</v>
      </c>
      <c r="J348" s="1">
        <v>100</v>
      </c>
      <c r="K348" s="11" t="s">
        <v>17</v>
      </c>
      <c r="L348" s="26">
        <v>120070995</v>
      </c>
      <c r="M348" s="1" t="s">
        <v>1638</v>
      </c>
      <c r="N348" s="1" t="s">
        <v>1959</v>
      </c>
      <c r="O348" s="1" t="s">
        <v>1960</v>
      </c>
      <c r="P348" s="1" t="s">
        <v>1961</v>
      </c>
      <c r="Q348" s="1" t="s">
        <v>1962</v>
      </c>
      <c r="R348" s="1">
        <v>100</v>
      </c>
      <c r="S348" s="1" t="s">
        <v>17</v>
      </c>
      <c r="T348" s="1">
        <v>2.52</v>
      </c>
      <c r="X34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2.52</v>
      </c>
      <c r="Y348" s="2">
        <v>6.82</v>
      </c>
      <c r="Z348" s="1" t="str">
        <f>IF(OR(SKF_Div_Material[[#This Row],[Netto]]&lt;&gt;"",SKF_Div_Material[[#This Row],[Faktor]]&lt;&gt;""),"",IF(SKF_Div_Material[[#This Row],[Rabatt]]&lt;&gt;"",SKF_Div_Material[[#This Row],[Brutto]],""))</f>
        <v/>
      </c>
      <c r="AC348" s="1">
        <v>85</v>
      </c>
      <c r="AD34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2.96</v>
      </c>
      <c r="AE348" s="17">
        <f>IFERROR(1-SKF_Div_Material[[#This Row],[Netto
End EK]]/SKF_Div_Material[[#This Row],[VK Preis]],"")</f>
        <v>0.14864864864864868</v>
      </c>
      <c r="AH348" s="1">
        <v>0</v>
      </c>
    </row>
    <row r="349" spans="1:34" x14ac:dyDescent="0.25">
      <c r="A349" s="11" t="s">
        <v>1516</v>
      </c>
      <c r="B349" s="11" t="s">
        <v>1517</v>
      </c>
      <c r="C349" s="1">
        <v>12303886</v>
      </c>
      <c r="F349" s="11" t="s">
        <v>1518</v>
      </c>
      <c r="G349" s="11" t="s">
        <v>634</v>
      </c>
      <c r="H349" s="1">
        <v>252711729</v>
      </c>
      <c r="I349" s="1" t="s">
        <v>289</v>
      </c>
      <c r="J349" s="1">
        <v>100</v>
      </c>
      <c r="K349" s="11" t="s">
        <v>17</v>
      </c>
      <c r="L349" s="26">
        <v>120070996</v>
      </c>
      <c r="M349" s="1" t="s">
        <v>1638</v>
      </c>
      <c r="N349" s="1" t="s">
        <v>1959</v>
      </c>
      <c r="O349" s="1" t="s">
        <v>2578</v>
      </c>
      <c r="P349" s="1" t="s">
        <v>2579</v>
      </c>
      <c r="Q349" s="1" t="s">
        <v>1962</v>
      </c>
      <c r="R349" s="1">
        <v>100</v>
      </c>
      <c r="S349" s="1" t="s">
        <v>17</v>
      </c>
      <c r="T349" s="1">
        <v>2.52</v>
      </c>
      <c r="X34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2.52</v>
      </c>
      <c r="Y349" s="2">
        <v>6.82</v>
      </c>
      <c r="Z349" s="1" t="str">
        <f>IF(OR(SKF_Div_Material[[#This Row],[Netto]]&lt;&gt;"",SKF_Div_Material[[#This Row],[Faktor]]&lt;&gt;""),"",IF(SKF_Div_Material[[#This Row],[Rabatt]]&lt;&gt;"",SKF_Div_Material[[#This Row],[Brutto]],""))</f>
        <v/>
      </c>
      <c r="AC349" s="1">
        <v>85</v>
      </c>
      <c r="AD34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2.96</v>
      </c>
      <c r="AE349" s="17">
        <f>IFERROR(1-SKF_Div_Material[[#This Row],[Netto
End EK]]/SKF_Div_Material[[#This Row],[VK Preis]],"")</f>
        <v>0.14864864864864868</v>
      </c>
      <c r="AH349" s="1">
        <v>0</v>
      </c>
    </row>
    <row r="350" spans="1:34" x14ac:dyDescent="0.25">
      <c r="A350" s="11" t="s">
        <v>1519</v>
      </c>
      <c r="B350" s="11" t="s">
        <v>1520</v>
      </c>
      <c r="C350" s="1">
        <v>12303887</v>
      </c>
      <c r="E350" s="1">
        <v>200</v>
      </c>
      <c r="F350" s="11" t="s">
        <v>1521</v>
      </c>
      <c r="G350" s="11" t="s">
        <v>634</v>
      </c>
      <c r="H350" s="1">
        <v>252711730</v>
      </c>
      <c r="I350" s="1" t="s">
        <v>289</v>
      </c>
      <c r="J350" s="1">
        <v>100</v>
      </c>
      <c r="K350" s="11" t="s">
        <v>17</v>
      </c>
      <c r="L350" s="26">
        <v>120070997</v>
      </c>
      <c r="M350" s="1" t="s">
        <v>1638</v>
      </c>
      <c r="N350" s="1" t="s">
        <v>1959</v>
      </c>
      <c r="O350" s="1" t="s">
        <v>2580</v>
      </c>
      <c r="P350" s="1" t="s">
        <v>2581</v>
      </c>
      <c r="Q350" s="1" t="s">
        <v>1962</v>
      </c>
      <c r="R350" s="1">
        <v>100</v>
      </c>
      <c r="S350" s="1" t="s">
        <v>17</v>
      </c>
      <c r="T350" s="1">
        <v>2.52</v>
      </c>
      <c r="X35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2.52</v>
      </c>
      <c r="Y350" s="2">
        <v>6.82</v>
      </c>
      <c r="Z350" s="1" t="str">
        <f>IF(OR(SKF_Div_Material[[#This Row],[Netto]]&lt;&gt;"",SKF_Div_Material[[#This Row],[Faktor]]&lt;&gt;""),"",IF(SKF_Div_Material[[#This Row],[Rabatt]]&lt;&gt;"",SKF_Div_Material[[#This Row],[Brutto]],""))</f>
        <v/>
      </c>
      <c r="AC350" s="1">
        <v>85</v>
      </c>
      <c r="AD35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2.96</v>
      </c>
      <c r="AE350" s="17">
        <f>IFERROR(1-SKF_Div_Material[[#This Row],[Netto
End EK]]/SKF_Div_Material[[#This Row],[VK Preis]],"")</f>
        <v>0.14864864864864868</v>
      </c>
      <c r="AH350" s="1">
        <v>0</v>
      </c>
    </row>
    <row r="351" spans="1:34" x14ac:dyDescent="0.25">
      <c r="A351" s="11" t="s">
        <v>991</v>
      </c>
      <c r="B351" s="11" t="s">
        <v>992</v>
      </c>
      <c r="C351" s="1">
        <v>12303889</v>
      </c>
      <c r="F351" s="11" t="s">
        <v>993</v>
      </c>
      <c r="G351" s="11" t="s">
        <v>634</v>
      </c>
      <c r="H351" s="1">
        <v>1568301502</v>
      </c>
      <c r="I351" s="1" t="s">
        <v>697</v>
      </c>
      <c r="J351" s="1">
        <v>100</v>
      </c>
      <c r="K351" s="11" t="s">
        <v>17</v>
      </c>
      <c r="L351" s="26">
        <v>120197209</v>
      </c>
      <c r="M351" s="1" t="s">
        <v>1638</v>
      </c>
      <c r="N351" s="1" t="s">
        <v>2102</v>
      </c>
      <c r="O351" s="1" t="s">
        <v>2121</v>
      </c>
      <c r="P351" s="1" t="s">
        <v>2122</v>
      </c>
      <c r="Q351" s="1" t="s">
        <v>1962</v>
      </c>
      <c r="R351" s="1">
        <v>100</v>
      </c>
      <c r="S351" s="1" t="s">
        <v>17</v>
      </c>
      <c r="T351" s="1">
        <v>2.75</v>
      </c>
      <c r="X35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1" s="2">
        <v>7.44</v>
      </c>
      <c r="Z351" s="1" t="str">
        <f>IF(OR(SKF_Div_Material[[#This Row],[Netto]]&lt;&gt;"",SKF_Div_Material[[#This Row],[Faktor]]&lt;&gt;""),"",IF(SKF_Div_Material[[#This Row],[Rabatt]]&lt;&gt;"",SKF_Div_Material[[#This Row],[Brutto]],""))</f>
        <v/>
      </c>
      <c r="AC351" s="1">
        <v>85</v>
      </c>
      <c r="AD35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1" s="17">
        <f>IFERROR(1-SKF_Div_Material[[#This Row],[Netto
End EK]]/SKF_Div_Material[[#This Row],[VK Preis]],"")</f>
        <v>0.15123456790123457</v>
      </c>
      <c r="AH351" s="1">
        <v>0</v>
      </c>
    </row>
    <row r="352" spans="1:34" x14ac:dyDescent="0.25">
      <c r="A352" s="11" t="s">
        <v>964</v>
      </c>
      <c r="B352" s="11" t="s">
        <v>965</v>
      </c>
      <c r="C352" s="1">
        <v>10035630</v>
      </c>
      <c r="E352" s="1">
        <v>1000</v>
      </c>
      <c r="F352" s="11" t="s">
        <v>966</v>
      </c>
      <c r="G352" s="11" t="s">
        <v>634</v>
      </c>
      <c r="H352" s="1">
        <v>1568301505</v>
      </c>
      <c r="I352" s="1" t="s">
        <v>697</v>
      </c>
      <c r="J352" s="1">
        <v>100</v>
      </c>
      <c r="K352" s="11" t="s">
        <v>17</v>
      </c>
      <c r="L352" s="26">
        <v>120197210</v>
      </c>
      <c r="M352" s="1" t="s">
        <v>1638</v>
      </c>
      <c r="N352" s="1" t="s">
        <v>2102</v>
      </c>
      <c r="O352" s="1" t="s">
        <v>2103</v>
      </c>
      <c r="P352" s="1" t="s">
        <v>2104</v>
      </c>
      <c r="Q352" s="1" t="s">
        <v>1962</v>
      </c>
      <c r="R352" s="1">
        <v>100</v>
      </c>
      <c r="S352" s="1" t="s">
        <v>17</v>
      </c>
      <c r="T352" s="1">
        <v>2.75</v>
      </c>
      <c r="X35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2" s="2">
        <v>7.44</v>
      </c>
      <c r="Z352" s="1" t="str">
        <f>IF(OR(SKF_Div_Material[[#This Row],[Netto]]&lt;&gt;"",SKF_Div_Material[[#This Row],[Faktor]]&lt;&gt;""),"",IF(SKF_Div_Material[[#This Row],[Rabatt]]&lt;&gt;"",SKF_Div_Material[[#This Row],[Brutto]],""))</f>
        <v/>
      </c>
      <c r="AC352" s="1">
        <v>85</v>
      </c>
      <c r="AD35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2" s="17">
        <f>IFERROR(1-SKF_Div_Material[[#This Row],[Netto
End EK]]/SKF_Div_Material[[#This Row],[VK Preis]],"")</f>
        <v>0.15123456790123457</v>
      </c>
      <c r="AH352" s="1">
        <v>0</v>
      </c>
    </row>
    <row r="353" spans="1:34" x14ac:dyDescent="0.25">
      <c r="A353" s="11" t="s">
        <v>967</v>
      </c>
      <c r="B353" s="11" t="s">
        <v>968</v>
      </c>
      <c r="C353" s="1">
        <v>10035631</v>
      </c>
      <c r="F353" s="11" t="s">
        <v>969</v>
      </c>
      <c r="G353" s="11" t="s">
        <v>634</v>
      </c>
      <c r="H353" s="1">
        <v>1568301508</v>
      </c>
      <c r="I353" s="1" t="s">
        <v>697</v>
      </c>
      <c r="J353" s="1">
        <v>100</v>
      </c>
      <c r="K353" s="11" t="s">
        <v>17</v>
      </c>
      <c r="L353" s="26">
        <v>120197211</v>
      </c>
      <c r="M353" s="1" t="s">
        <v>1638</v>
      </c>
      <c r="N353" s="1" t="s">
        <v>2102</v>
      </c>
      <c r="O353" s="1" t="s">
        <v>2105</v>
      </c>
      <c r="P353" s="1" t="s">
        <v>2106</v>
      </c>
      <c r="Q353" s="1" t="s">
        <v>1962</v>
      </c>
      <c r="R353" s="1">
        <v>100</v>
      </c>
      <c r="S353" s="1" t="s">
        <v>17</v>
      </c>
      <c r="T353" s="1">
        <v>2.75</v>
      </c>
      <c r="X35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3" s="2">
        <v>7.44</v>
      </c>
      <c r="Z353" s="1" t="str">
        <f>IF(OR(SKF_Div_Material[[#This Row],[Netto]]&lt;&gt;"",SKF_Div_Material[[#This Row],[Faktor]]&lt;&gt;""),"",IF(SKF_Div_Material[[#This Row],[Rabatt]]&lt;&gt;"",SKF_Div_Material[[#This Row],[Brutto]],""))</f>
        <v/>
      </c>
      <c r="AC353" s="1">
        <v>85</v>
      </c>
      <c r="AD35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3" s="17">
        <f>IFERROR(1-SKF_Div_Material[[#This Row],[Netto
End EK]]/SKF_Div_Material[[#This Row],[VK Preis]],"")</f>
        <v>0.15123456790123457</v>
      </c>
      <c r="AH353" s="1">
        <v>0</v>
      </c>
    </row>
    <row r="354" spans="1:34" x14ac:dyDescent="0.25">
      <c r="A354" s="11" t="s">
        <v>970</v>
      </c>
      <c r="B354" s="11" t="s">
        <v>971</v>
      </c>
      <c r="C354" s="1">
        <v>10035632</v>
      </c>
      <c r="E354" s="1">
        <v>500</v>
      </c>
      <c r="F354" s="11" t="s">
        <v>972</v>
      </c>
      <c r="G354" s="11" t="s">
        <v>634</v>
      </c>
      <c r="H354" s="1">
        <v>1568301511</v>
      </c>
      <c r="I354" s="1" t="s">
        <v>697</v>
      </c>
      <c r="J354" s="1">
        <v>100</v>
      </c>
      <c r="K354" s="11" t="s">
        <v>17</v>
      </c>
      <c r="L354" s="26">
        <v>120197212</v>
      </c>
      <c r="M354" s="1" t="s">
        <v>1638</v>
      </c>
      <c r="N354" s="1" t="s">
        <v>2102</v>
      </c>
      <c r="O354" s="1" t="s">
        <v>2107</v>
      </c>
      <c r="P354" s="1" t="s">
        <v>2108</v>
      </c>
      <c r="Q354" s="1" t="s">
        <v>1962</v>
      </c>
      <c r="R354" s="1">
        <v>100</v>
      </c>
      <c r="S354" s="1" t="s">
        <v>17</v>
      </c>
      <c r="T354" s="1">
        <v>2.75</v>
      </c>
      <c r="X35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4" s="2">
        <v>7.44</v>
      </c>
      <c r="Z354" s="1" t="str">
        <f>IF(OR(SKF_Div_Material[[#This Row],[Netto]]&lt;&gt;"",SKF_Div_Material[[#This Row],[Faktor]]&lt;&gt;""),"",IF(SKF_Div_Material[[#This Row],[Rabatt]]&lt;&gt;"",SKF_Div_Material[[#This Row],[Brutto]],""))</f>
        <v/>
      </c>
      <c r="AC354" s="1">
        <v>85</v>
      </c>
      <c r="AD35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4" s="17">
        <f>IFERROR(1-SKF_Div_Material[[#This Row],[Netto
End EK]]/SKF_Div_Material[[#This Row],[VK Preis]],"")</f>
        <v>0.15123456790123457</v>
      </c>
      <c r="AH354" s="1">
        <v>0</v>
      </c>
    </row>
    <row r="355" spans="1:34" x14ac:dyDescent="0.25">
      <c r="A355" s="11" t="s">
        <v>973</v>
      </c>
      <c r="B355" s="11" t="s">
        <v>974</v>
      </c>
      <c r="C355" s="1">
        <v>10035633</v>
      </c>
      <c r="F355" s="11" t="s">
        <v>975</v>
      </c>
      <c r="G355" s="11" t="s">
        <v>634</v>
      </c>
      <c r="H355" s="1">
        <v>1568301514</v>
      </c>
      <c r="I355" s="1" t="s">
        <v>697</v>
      </c>
      <c r="J355" s="1">
        <v>100</v>
      </c>
      <c r="K355" s="11" t="s">
        <v>17</v>
      </c>
      <c r="L355" s="26">
        <v>120197213</v>
      </c>
      <c r="M355" s="1" t="s">
        <v>1638</v>
      </c>
      <c r="N355" s="1" t="s">
        <v>2102</v>
      </c>
      <c r="O355" s="1" t="s">
        <v>2109</v>
      </c>
      <c r="P355" s="1" t="s">
        <v>2110</v>
      </c>
      <c r="Q355" s="1" t="s">
        <v>1962</v>
      </c>
      <c r="R355" s="1">
        <v>100</v>
      </c>
      <c r="S355" s="1" t="s">
        <v>17</v>
      </c>
      <c r="T355" s="1">
        <v>2.75</v>
      </c>
      <c r="X35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5" s="2">
        <v>7.44</v>
      </c>
      <c r="Z355" s="1" t="str">
        <f>IF(OR(SKF_Div_Material[[#This Row],[Netto]]&lt;&gt;"",SKF_Div_Material[[#This Row],[Faktor]]&lt;&gt;""),"",IF(SKF_Div_Material[[#This Row],[Rabatt]]&lt;&gt;"",SKF_Div_Material[[#This Row],[Brutto]],""))</f>
        <v/>
      </c>
      <c r="AC355" s="1">
        <v>85</v>
      </c>
      <c r="AD35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5" s="17">
        <f>IFERROR(1-SKF_Div_Material[[#This Row],[Netto
End EK]]/SKF_Div_Material[[#This Row],[VK Preis]],"")</f>
        <v>0.15123456790123457</v>
      </c>
      <c r="AH355" s="1">
        <v>0</v>
      </c>
    </row>
    <row r="356" spans="1:34" x14ac:dyDescent="0.25">
      <c r="A356" s="11" t="s">
        <v>976</v>
      </c>
      <c r="B356" s="11" t="s">
        <v>977</v>
      </c>
      <c r="C356" s="1">
        <v>10035634</v>
      </c>
      <c r="F356" s="11" t="s">
        <v>978</v>
      </c>
      <c r="G356" s="11" t="s">
        <v>634</v>
      </c>
      <c r="H356" s="1">
        <v>1568301517</v>
      </c>
      <c r="I356" s="1" t="s">
        <v>697</v>
      </c>
      <c r="J356" s="1">
        <v>100</v>
      </c>
      <c r="K356" s="11" t="s">
        <v>17</v>
      </c>
      <c r="L356" s="26">
        <v>120197214</v>
      </c>
      <c r="M356" s="1" t="s">
        <v>1638</v>
      </c>
      <c r="N356" s="1" t="s">
        <v>2102</v>
      </c>
      <c r="O356" s="1" t="s">
        <v>2111</v>
      </c>
      <c r="P356" s="1" t="s">
        <v>2112</v>
      </c>
      <c r="Q356" s="1" t="s">
        <v>1962</v>
      </c>
      <c r="R356" s="1">
        <v>100</v>
      </c>
      <c r="S356" s="1" t="s">
        <v>17</v>
      </c>
      <c r="T356" s="1">
        <v>2.75</v>
      </c>
      <c r="X35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6" s="2">
        <v>7.44</v>
      </c>
      <c r="Z356" s="1" t="str">
        <f>IF(OR(SKF_Div_Material[[#This Row],[Netto]]&lt;&gt;"",SKF_Div_Material[[#This Row],[Faktor]]&lt;&gt;""),"",IF(SKF_Div_Material[[#This Row],[Rabatt]]&lt;&gt;"",SKF_Div_Material[[#This Row],[Brutto]],""))</f>
        <v/>
      </c>
      <c r="AC356" s="1">
        <v>85</v>
      </c>
      <c r="AD35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6" s="17">
        <f>IFERROR(1-SKF_Div_Material[[#This Row],[Netto
End EK]]/SKF_Div_Material[[#This Row],[VK Preis]],"")</f>
        <v>0.15123456790123457</v>
      </c>
      <c r="AH356" s="1">
        <v>0</v>
      </c>
    </row>
    <row r="357" spans="1:34" x14ac:dyDescent="0.25">
      <c r="A357" s="11" t="s">
        <v>979</v>
      </c>
      <c r="B357" s="11" t="s">
        <v>980</v>
      </c>
      <c r="C357" s="1">
        <v>10035635</v>
      </c>
      <c r="F357" s="11" t="s">
        <v>981</v>
      </c>
      <c r="G357" s="11" t="s">
        <v>634</v>
      </c>
      <c r="H357" s="1">
        <v>1568301520</v>
      </c>
      <c r="I357" s="1" t="s">
        <v>697</v>
      </c>
      <c r="J357" s="1">
        <v>100</v>
      </c>
      <c r="K357" s="11" t="s">
        <v>17</v>
      </c>
      <c r="L357" s="26">
        <v>120197215</v>
      </c>
      <c r="M357" s="1" t="s">
        <v>1638</v>
      </c>
      <c r="N357" s="1" t="s">
        <v>2102</v>
      </c>
      <c r="O357" s="1" t="s">
        <v>2113</v>
      </c>
      <c r="P357" s="1" t="s">
        <v>2114</v>
      </c>
      <c r="Q357" s="1" t="s">
        <v>1962</v>
      </c>
      <c r="R357" s="1">
        <v>100</v>
      </c>
      <c r="S357" s="1" t="s">
        <v>17</v>
      </c>
      <c r="T357" s="1">
        <v>2.75</v>
      </c>
      <c r="X35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7" s="2">
        <v>7.44</v>
      </c>
      <c r="Z357" s="1" t="str">
        <f>IF(OR(SKF_Div_Material[[#This Row],[Netto]]&lt;&gt;"",SKF_Div_Material[[#This Row],[Faktor]]&lt;&gt;""),"",IF(SKF_Div_Material[[#This Row],[Rabatt]]&lt;&gt;"",SKF_Div_Material[[#This Row],[Brutto]],""))</f>
        <v/>
      </c>
      <c r="AC357" s="1">
        <v>85</v>
      </c>
      <c r="AD35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7" s="17">
        <f>IFERROR(1-SKF_Div_Material[[#This Row],[Netto
End EK]]/SKF_Div_Material[[#This Row],[VK Preis]],"")</f>
        <v>0.15123456790123457</v>
      </c>
      <c r="AH357" s="1">
        <v>0</v>
      </c>
    </row>
    <row r="358" spans="1:34" x14ac:dyDescent="0.25">
      <c r="A358" s="11" t="s">
        <v>982</v>
      </c>
      <c r="B358" s="11" t="s">
        <v>983</v>
      </c>
      <c r="C358" s="1">
        <v>10035636</v>
      </c>
      <c r="F358" s="11" t="s">
        <v>984</v>
      </c>
      <c r="G358" s="11" t="s">
        <v>634</v>
      </c>
      <c r="H358" s="1">
        <v>1568301523</v>
      </c>
      <c r="I358" s="1" t="s">
        <v>697</v>
      </c>
      <c r="J358" s="1">
        <v>100</v>
      </c>
      <c r="K358" s="11" t="s">
        <v>17</v>
      </c>
      <c r="L358" s="26">
        <v>120197216</v>
      </c>
      <c r="M358" s="1" t="s">
        <v>1638</v>
      </c>
      <c r="N358" s="1" t="s">
        <v>2102</v>
      </c>
      <c r="O358" s="1" t="s">
        <v>2115</v>
      </c>
      <c r="P358" s="1" t="s">
        <v>2116</v>
      </c>
      <c r="Q358" s="1" t="s">
        <v>1962</v>
      </c>
      <c r="R358" s="1">
        <v>100</v>
      </c>
      <c r="S358" s="1" t="s">
        <v>17</v>
      </c>
      <c r="T358" s="1">
        <v>2.75</v>
      </c>
      <c r="X35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8" s="2">
        <v>7.44</v>
      </c>
      <c r="Z358" s="1" t="str">
        <f>IF(OR(SKF_Div_Material[[#This Row],[Netto]]&lt;&gt;"",SKF_Div_Material[[#This Row],[Faktor]]&lt;&gt;""),"",IF(SKF_Div_Material[[#This Row],[Rabatt]]&lt;&gt;"",SKF_Div_Material[[#This Row],[Brutto]],""))</f>
        <v/>
      </c>
      <c r="AC358" s="1">
        <v>85</v>
      </c>
      <c r="AD35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8" s="17">
        <f>IFERROR(1-SKF_Div_Material[[#This Row],[Netto
End EK]]/SKF_Div_Material[[#This Row],[VK Preis]],"")</f>
        <v>0.15123456790123457</v>
      </c>
      <c r="AH358" s="1">
        <v>0</v>
      </c>
    </row>
    <row r="359" spans="1:34" x14ac:dyDescent="0.25">
      <c r="A359" s="11" t="s">
        <v>985</v>
      </c>
      <c r="B359" s="11" t="s">
        <v>986</v>
      </c>
      <c r="C359" s="1">
        <v>10035637</v>
      </c>
      <c r="F359" s="11" t="s">
        <v>987</v>
      </c>
      <c r="G359" s="11" t="s">
        <v>634</v>
      </c>
      <c r="H359" s="1">
        <v>1568301526</v>
      </c>
      <c r="I359" s="1" t="s">
        <v>697</v>
      </c>
      <c r="J359" s="1">
        <v>100</v>
      </c>
      <c r="K359" s="11" t="s">
        <v>17</v>
      </c>
      <c r="L359" s="26">
        <v>120197217</v>
      </c>
      <c r="M359" s="1" t="s">
        <v>1638</v>
      </c>
      <c r="N359" s="1" t="s">
        <v>2102</v>
      </c>
      <c r="O359" s="1" t="s">
        <v>2117</v>
      </c>
      <c r="P359" s="1" t="s">
        <v>2118</v>
      </c>
      <c r="Q359" s="1" t="s">
        <v>1962</v>
      </c>
      <c r="R359" s="1">
        <v>100</v>
      </c>
      <c r="S359" s="1" t="s">
        <v>17</v>
      </c>
      <c r="T359" s="1">
        <v>2.75</v>
      </c>
      <c r="X35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59" s="2">
        <v>7.44</v>
      </c>
      <c r="Z359" s="1" t="str">
        <f>IF(OR(SKF_Div_Material[[#This Row],[Netto]]&lt;&gt;"",SKF_Div_Material[[#This Row],[Faktor]]&lt;&gt;""),"",IF(SKF_Div_Material[[#This Row],[Rabatt]]&lt;&gt;"",SKF_Div_Material[[#This Row],[Brutto]],""))</f>
        <v/>
      </c>
      <c r="AC359" s="1">
        <v>85</v>
      </c>
      <c r="AD35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59" s="17">
        <f>IFERROR(1-SKF_Div_Material[[#This Row],[Netto
End EK]]/SKF_Div_Material[[#This Row],[VK Preis]],"")</f>
        <v>0.15123456790123457</v>
      </c>
      <c r="AH359" s="1">
        <v>0</v>
      </c>
    </row>
    <row r="360" spans="1:34" x14ac:dyDescent="0.25">
      <c r="A360" s="11" t="s">
        <v>988</v>
      </c>
      <c r="B360" s="11" t="s">
        <v>989</v>
      </c>
      <c r="C360" s="1">
        <v>10035638</v>
      </c>
      <c r="F360" s="11" t="s">
        <v>990</v>
      </c>
      <c r="G360" s="11" t="s">
        <v>634</v>
      </c>
      <c r="H360" s="1">
        <v>1568301529</v>
      </c>
      <c r="I360" s="1" t="s">
        <v>697</v>
      </c>
      <c r="J360" s="1">
        <v>100</v>
      </c>
      <c r="K360" s="11" t="s">
        <v>17</v>
      </c>
      <c r="L360" s="26">
        <v>120197218</v>
      </c>
      <c r="M360" s="1" t="s">
        <v>1638</v>
      </c>
      <c r="N360" s="1" t="s">
        <v>2102</v>
      </c>
      <c r="O360" s="1" t="s">
        <v>2119</v>
      </c>
      <c r="P360" s="1" t="s">
        <v>2120</v>
      </c>
      <c r="Q360" s="1" t="s">
        <v>1962</v>
      </c>
      <c r="R360" s="1">
        <v>100</v>
      </c>
      <c r="S360" s="1" t="s">
        <v>17</v>
      </c>
      <c r="T360" s="1">
        <v>2.75</v>
      </c>
      <c r="X36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0" s="2">
        <v>7.44</v>
      </c>
      <c r="Z360" s="1" t="str">
        <f>IF(OR(SKF_Div_Material[[#This Row],[Netto]]&lt;&gt;"",SKF_Div_Material[[#This Row],[Faktor]]&lt;&gt;""),"",IF(SKF_Div_Material[[#This Row],[Rabatt]]&lt;&gt;"",SKF_Div_Material[[#This Row],[Brutto]],""))</f>
        <v/>
      </c>
      <c r="AC360" s="1">
        <v>85</v>
      </c>
      <c r="AD36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0" s="17">
        <f>IFERROR(1-SKF_Div_Material[[#This Row],[Netto
End EK]]/SKF_Div_Material[[#This Row],[VK Preis]],"")</f>
        <v>0.15123456790123457</v>
      </c>
      <c r="AH360" s="1">
        <v>0</v>
      </c>
    </row>
    <row r="361" spans="1:34" x14ac:dyDescent="0.25">
      <c r="A361" s="11" t="s">
        <v>1006</v>
      </c>
      <c r="B361" s="11" t="s">
        <v>1007</v>
      </c>
      <c r="C361" s="1">
        <v>10035605</v>
      </c>
      <c r="F361" s="11" t="s">
        <v>1008</v>
      </c>
      <c r="G361" s="11" t="s">
        <v>634</v>
      </c>
      <c r="H361" s="1">
        <v>1568301639</v>
      </c>
      <c r="I361" s="1" t="s">
        <v>697</v>
      </c>
      <c r="J361" s="1">
        <v>100</v>
      </c>
      <c r="K361" s="11" t="s">
        <v>17</v>
      </c>
      <c r="L361" s="26">
        <v>120197220</v>
      </c>
      <c r="M361" s="1" t="s">
        <v>1638</v>
      </c>
      <c r="N361" s="1" t="s">
        <v>2102</v>
      </c>
      <c r="O361" s="1" t="s">
        <v>2131</v>
      </c>
      <c r="P361" s="1" t="s">
        <v>2132</v>
      </c>
      <c r="Q361" s="1" t="s">
        <v>1962</v>
      </c>
      <c r="R361" s="1">
        <v>100</v>
      </c>
      <c r="S361" s="1" t="s">
        <v>17</v>
      </c>
      <c r="T361" s="1">
        <v>2.75</v>
      </c>
      <c r="X36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1" s="2">
        <v>7.44</v>
      </c>
      <c r="Z361" s="1" t="str">
        <f>IF(OR(SKF_Div_Material[[#This Row],[Netto]]&lt;&gt;"",SKF_Div_Material[[#This Row],[Faktor]]&lt;&gt;""),"",IF(SKF_Div_Material[[#This Row],[Rabatt]]&lt;&gt;"",SKF_Div_Material[[#This Row],[Brutto]],""))</f>
        <v/>
      </c>
      <c r="AC361" s="1">
        <v>85</v>
      </c>
      <c r="AD36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1" s="17">
        <f>IFERROR(1-SKF_Div_Material[[#This Row],[Netto
End EK]]/SKF_Div_Material[[#This Row],[VK Preis]],"")</f>
        <v>0.15123456790123457</v>
      </c>
      <c r="AH361" s="1">
        <v>0</v>
      </c>
    </row>
    <row r="362" spans="1:34" x14ac:dyDescent="0.25">
      <c r="A362" s="11" t="s">
        <v>1009</v>
      </c>
      <c r="B362" s="11" t="s">
        <v>1010</v>
      </c>
      <c r="C362" s="1">
        <v>10035606</v>
      </c>
      <c r="F362" s="11" t="s">
        <v>1011</v>
      </c>
      <c r="G362" s="11" t="s">
        <v>634</v>
      </c>
      <c r="H362" s="1">
        <v>1568301641</v>
      </c>
      <c r="I362" s="1" t="s">
        <v>697</v>
      </c>
      <c r="J362" s="1">
        <v>100</v>
      </c>
      <c r="K362" s="11" t="s">
        <v>17</v>
      </c>
      <c r="L362" s="26">
        <v>120197221</v>
      </c>
      <c r="M362" s="1" t="s">
        <v>1638</v>
      </c>
      <c r="N362" s="1" t="s">
        <v>2102</v>
      </c>
      <c r="O362" s="1" t="s">
        <v>2133</v>
      </c>
      <c r="P362" s="1" t="s">
        <v>2134</v>
      </c>
      <c r="Q362" s="1" t="s">
        <v>1962</v>
      </c>
      <c r="R362" s="1">
        <v>100</v>
      </c>
      <c r="S362" s="1" t="s">
        <v>17</v>
      </c>
      <c r="T362" s="1">
        <v>2.75</v>
      </c>
      <c r="X36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2" s="2">
        <v>7.44</v>
      </c>
      <c r="Z362" s="1" t="str">
        <f>IF(OR(SKF_Div_Material[[#This Row],[Netto]]&lt;&gt;"",SKF_Div_Material[[#This Row],[Faktor]]&lt;&gt;""),"",IF(SKF_Div_Material[[#This Row],[Rabatt]]&lt;&gt;"",SKF_Div_Material[[#This Row],[Brutto]],""))</f>
        <v/>
      </c>
      <c r="AC362" s="1">
        <v>85</v>
      </c>
      <c r="AD36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2" s="17">
        <f>IFERROR(1-SKF_Div_Material[[#This Row],[Netto
End EK]]/SKF_Div_Material[[#This Row],[VK Preis]],"")</f>
        <v>0.15123456790123457</v>
      </c>
      <c r="AH362" s="1">
        <v>0</v>
      </c>
    </row>
    <row r="363" spans="1:34" x14ac:dyDescent="0.25">
      <c r="A363" s="11" t="s">
        <v>1012</v>
      </c>
      <c r="B363" s="11" t="s">
        <v>1013</v>
      </c>
      <c r="C363" s="1">
        <v>10035607</v>
      </c>
      <c r="F363" s="11" t="s">
        <v>1014</v>
      </c>
      <c r="G363" s="11" t="s">
        <v>634</v>
      </c>
      <c r="H363" s="1">
        <v>1568301643</v>
      </c>
      <c r="I363" s="1" t="s">
        <v>697</v>
      </c>
      <c r="J363" s="1">
        <v>100</v>
      </c>
      <c r="K363" s="11" t="s">
        <v>17</v>
      </c>
      <c r="L363" s="26">
        <v>120197222</v>
      </c>
      <c r="M363" s="1" t="s">
        <v>1638</v>
      </c>
      <c r="N363" s="1" t="s">
        <v>2102</v>
      </c>
      <c r="O363" s="1" t="s">
        <v>2135</v>
      </c>
      <c r="P363" s="1" t="s">
        <v>2136</v>
      </c>
      <c r="Q363" s="1" t="s">
        <v>1962</v>
      </c>
      <c r="R363" s="1">
        <v>100</v>
      </c>
      <c r="S363" s="1" t="s">
        <v>17</v>
      </c>
      <c r="T363" s="1">
        <v>2.75</v>
      </c>
      <c r="X36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3" s="2">
        <v>7.44</v>
      </c>
      <c r="Z363" s="1" t="str">
        <f>IF(OR(SKF_Div_Material[[#This Row],[Netto]]&lt;&gt;"",SKF_Div_Material[[#This Row],[Faktor]]&lt;&gt;""),"",IF(SKF_Div_Material[[#This Row],[Rabatt]]&lt;&gt;"",SKF_Div_Material[[#This Row],[Brutto]],""))</f>
        <v/>
      </c>
      <c r="AC363" s="1">
        <v>85</v>
      </c>
      <c r="AD36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3" s="17">
        <f>IFERROR(1-SKF_Div_Material[[#This Row],[Netto
End EK]]/SKF_Div_Material[[#This Row],[VK Preis]],"")</f>
        <v>0.15123456790123457</v>
      </c>
      <c r="AH363" s="1">
        <v>0</v>
      </c>
    </row>
    <row r="364" spans="1:34" x14ac:dyDescent="0.25">
      <c r="A364" s="11" t="s">
        <v>1015</v>
      </c>
      <c r="B364" s="11" t="s">
        <v>1016</v>
      </c>
      <c r="C364" s="1">
        <v>10035608</v>
      </c>
      <c r="F364" s="11" t="s">
        <v>1017</v>
      </c>
      <c r="G364" s="11" t="s">
        <v>634</v>
      </c>
      <c r="H364" s="1">
        <v>1568301645</v>
      </c>
      <c r="I364" s="1" t="s">
        <v>697</v>
      </c>
      <c r="J364" s="1">
        <v>100</v>
      </c>
      <c r="K364" s="11" t="s">
        <v>17</v>
      </c>
      <c r="L364" s="26">
        <v>120197223</v>
      </c>
      <c r="M364" s="1" t="s">
        <v>1638</v>
      </c>
      <c r="N364" s="1" t="s">
        <v>2102</v>
      </c>
      <c r="O364" s="1" t="s">
        <v>2137</v>
      </c>
      <c r="P364" s="1" t="s">
        <v>2138</v>
      </c>
      <c r="Q364" s="1" t="s">
        <v>1962</v>
      </c>
      <c r="R364" s="1">
        <v>100</v>
      </c>
      <c r="S364" s="1" t="s">
        <v>17</v>
      </c>
      <c r="T364" s="1">
        <v>2.75</v>
      </c>
      <c r="X36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4" s="2">
        <v>7.44</v>
      </c>
      <c r="Z364" s="1" t="str">
        <f>IF(OR(SKF_Div_Material[[#This Row],[Netto]]&lt;&gt;"",SKF_Div_Material[[#This Row],[Faktor]]&lt;&gt;""),"",IF(SKF_Div_Material[[#This Row],[Rabatt]]&lt;&gt;"",SKF_Div_Material[[#This Row],[Brutto]],""))</f>
        <v/>
      </c>
      <c r="AC364" s="1">
        <v>85</v>
      </c>
      <c r="AD36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4" s="17">
        <f>IFERROR(1-SKF_Div_Material[[#This Row],[Netto
End EK]]/SKF_Div_Material[[#This Row],[VK Preis]],"")</f>
        <v>0.15123456790123457</v>
      </c>
      <c r="AH364" s="1">
        <v>0</v>
      </c>
    </row>
    <row r="365" spans="1:34" x14ac:dyDescent="0.25">
      <c r="A365" s="11" t="s">
        <v>1018</v>
      </c>
      <c r="B365" s="11" t="s">
        <v>1019</v>
      </c>
      <c r="C365" s="1">
        <v>10035609</v>
      </c>
      <c r="F365" s="11" t="s">
        <v>1020</v>
      </c>
      <c r="G365" s="11" t="s">
        <v>634</v>
      </c>
      <c r="H365" s="1">
        <v>1568301647</v>
      </c>
      <c r="I365" s="1" t="s">
        <v>697</v>
      </c>
      <c r="J365" s="1">
        <v>100</v>
      </c>
      <c r="K365" s="11" t="s">
        <v>17</v>
      </c>
      <c r="L365" s="26">
        <v>120197224</v>
      </c>
      <c r="M365" s="1" t="s">
        <v>1638</v>
      </c>
      <c r="N365" s="1" t="s">
        <v>2102</v>
      </c>
      <c r="O365" s="1" t="s">
        <v>2139</v>
      </c>
      <c r="P365" s="1" t="s">
        <v>2140</v>
      </c>
      <c r="Q365" s="1" t="s">
        <v>1962</v>
      </c>
      <c r="R365" s="1">
        <v>100</v>
      </c>
      <c r="S365" s="1" t="s">
        <v>17</v>
      </c>
      <c r="T365" s="1">
        <v>2.75</v>
      </c>
      <c r="X36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5" s="2">
        <v>7.44</v>
      </c>
      <c r="Z365" s="1" t="str">
        <f>IF(OR(SKF_Div_Material[[#This Row],[Netto]]&lt;&gt;"",SKF_Div_Material[[#This Row],[Faktor]]&lt;&gt;""),"",IF(SKF_Div_Material[[#This Row],[Rabatt]]&lt;&gt;"",SKF_Div_Material[[#This Row],[Brutto]],""))</f>
        <v/>
      </c>
      <c r="AC365" s="1">
        <v>85</v>
      </c>
      <c r="AD36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5" s="17">
        <f>IFERROR(1-SKF_Div_Material[[#This Row],[Netto
End EK]]/SKF_Div_Material[[#This Row],[VK Preis]],"")</f>
        <v>0.15123456790123457</v>
      </c>
      <c r="AH365" s="1">
        <v>0</v>
      </c>
    </row>
    <row r="366" spans="1:34" x14ac:dyDescent="0.25">
      <c r="A366" s="11" t="s">
        <v>1021</v>
      </c>
      <c r="B366" s="11" t="s">
        <v>1022</v>
      </c>
      <c r="C366" s="1">
        <v>10035610</v>
      </c>
      <c r="F366" s="11" t="s">
        <v>1023</v>
      </c>
      <c r="G366" s="11" t="s">
        <v>634</v>
      </c>
      <c r="H366" s="1">
        <v>1568301649</v>
      </c>
      <c r="I366" s="1" t="s">
        <v>697</v>
      </c>
      <c r="J366" s="1">
        <v>100</v>
      </c>
      <c r="K366" s="11" t="s">
        <v>17</v>
      </c>
      <c r="L366" s="26">
        <v>120197225</v>
      </c>
      <c r="M366" s="1" t="s">
        <v>1638</v>
      </c>
      <c r="N366" s="1" t="s">
        <v>2102</v>
      </c>
      <c r="O366" s="1" t="s">
        <v>2141</v>
      </c>
      <c r="P366" s="1" t="s">
        <v>2142</v>
      </c>
      <c r="Q366" s="1" t="s">
        <v>1962</v>
      </c>
      <c r="R366" s="1">
        <v>100</v>
      </c>
      <c r="S366" s="1" t="s">
        <v>17</v>
      </c>
      <c r="T366" s="1">
        <v>2.75</v>
      </c>
      <c r="X36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6" s="2">
        <v>7.44</v>
      </c>
      <c r="Z366" s="1" t="str">
        <f>IF(OR(SKF_Div_Material[[#This Row],[Netto]]&lt;&gt;"",SKF_Div_Material[[#This Row],[Faktor]]&lt;&gt;""),"",IF(SKF_Div_Material[[#This Row],[Rabatt]]&lt;&gt;"",SKF_Div_Material[[#This Row],[Brutto]],""))</f>
        <v/>
      </c>
      <c r="AC366" s="1">
        <v>85</v>
      </c>
      <c r="AD36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6" s="17">
        <f>IFERROR(1-SKF_Div_Material[[#This Row],[Netto
End EK]]/SKF_Div_Material[[#This Row],[VK Preis]],"")</f>
        <v>0.15123456790123457</v>
      </c>
      <c r="AH366" s="1">
        <v>0</v>
      </c>
    </row>
    <row r="367" spans="1:34" x14ac:dyDescent="0.25">
      <c r="A367" s="11" t="s">
        <v>1024</v>
      </c>
      <c r="B367" s="11" t="s">
        <v>1025</v>
      </c>
      <c r="C367" s="1">
        <v>10035611</v>
      </c>
      <c r="F367" s="11" t="s">
        <v>1026</v>
      </c>
      <c r="G367" s="11" t="s">
        <v>634</v>
      </c>
      <c r="H367" s="1">
        <v>1568301651</v>
      </c>
      <c r="I367" s="1" t="s">
        <v>697</v>
      </c>
      <c r="J367" s="1">
        <v>100</v>
      </c>
      <c r="K367" s="11" t="s">
        <v>17</v>
      </c>
      <c r="L367" s="26">
        <v>120197226</v>
      </c>
      <c r="M367" s="1" t="s">
        <v>1638</v>
      </c>
      <c r="N367" s="1" t="s">
        <v>2102</v>
      </c>
      <c r="O367" s="1" t="s">
        <v>2143</v>
      </c>
      <c r="P367" s="1" t="s">
        <v>2144</v>
      </c>
      <c r="Q367" s="1" t="s">
        <v>1962</v>
      </c>
      <c r="R367" s="1">
        <v>100</v>
      </c>
      <c r="S367" s="1" t="s">
        <v>17</v>
      </c>
      <c r="T367" s="1">
        <v>2.75</v>
      </c>
      <c r="X36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7" s="2">
        <v>7.44</v>
      </c>
      <c r="Z367" s="1" t="str">
        <f>IF(OR(SKF_Div_Material[[#This Row],[Netto]]&lt;&gt;"",SKF_Div_Material[[#This Row],[Faktor]]&lt;&gt;""),"",IF(SKF_Div_Material[[#This Row],[Rabatt]]&lt;&gt;"",SKF_Div_Material[[#This Row],[Brutto]],""))</f>
        <v/>
      </c>
      <c r="AC367" s="1">
        <v>85</v>
      </c>
      <c r="AD36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7" s="17">
        <f>IFERROR(1-SKF_Div_Material[[#This Row],[Netto
End EK]]/SKF_Div_Material[[#This Row],[VK Preis]],"")</f>
        <v>0.15123456790123457</v>
      </c>
      <c r="AH367" s="1">
        <v>0</v>
      </c>
    </row>
    <row r="368" spans="1:34" x14ac:dyDescent="0.25">
      <c r="A368" s="11" t="s">
        <v>1027</v>
      </c>
      <c r="B368" s="11" t="s">
        <v>1028</v>
      </c>
      <c r="C368" s="1">
        <v>10035612</v>
      </c>
      <c r="F368" s="11" t="s">
        <v>1029</v>
      </c>
      <c r="G368" s="11" t="s">
        <v>634</v>
      </c>
      <c r="H368" s="1">
        <v>1568301653</v>
      </c>
      <c r="I368" s="1" t="s">
        <v>697</v>
      </c>
      <c r="J368" s="1">
        <v>100</v>
      </c>
      <c r="K368" s="11" t="s">
        <v>17</v>
      </c>
      <c r="L368" s="26">
        <v>120197227</v>
      </c>
      <c r="M368" s="1" t="s">
        <v>1638</v>
      </c>
      <c r="N368" s="1" t="s">
        <v>2102</v>
      </c>
      <c r="O368" s="1" t="s">
        <v>2145</v>
      </c>
      <c r="P368" s="1" t="s">
        <v>2146</v>
      </c>
      <c r="Q368" s="1" t="s">
        <v>1962</v>
      </c>
      <c r="R368" s="1">
        <v>100</v>
      </c>
      <c r="S368" s="1" t="s">
        <v>17</v>
      </c>
      <c r="T368" s="1">
        <v>2.75</v>
      </c>
      <c r="X36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8" s="2">
        <v>7.44</v>
      </c>
      <c r="Z368" s="1" t="str">
        <f>IF(OR(SKF_Div_Material[[#This Row],[Netto]]&lt;&gt;"",SKF_Div_Material[[#This Row],[Faktor]]&lt;&gt;""),"",IF(SKF_Div_Material[[#This Row],[Rabatt]]&lt;&gt;"",SKF_Div_Material[[#This Row],[Brutto]],""))</f>
        <v/>
      </c>
      <c r="AC368" s="1">
        <v>85</v>
      </c>
      <c r="AD36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8" s="17">
        <f>IFERROR(1-SKF_Div_Material[[#This Row],[Netto
End EK]]/SKF_Div_Material[[#This Row],[VK Preis]],"")</f>
        <v>0.15123456790123457</v>
      </c>
      <c r="AH368" s="1">
        <v>0</v>
      </c>
    </row>
    <row r="369" spans="1:34" x14ac:dyDescent="0.25">
      <c r="A369" s="11" t="s">
        <v>1030</v>
      </c>
      <c r="B369" s="11" t="s">
        <v>1031</v>
      </c>
      <c r="C369" s="1">
        <v>10035613</v>
      </c>
      <c r="F369" s="11" t="s">
        <v>1032</v>
      </c>
      <c r="G369" s="11" t="s">
        <v>634</v>
      </c>
      <c r="H369" s="1">
        <v>1568301655</v>
      </c>
      <c r="I369" s="1" t="s">
        <v>697</v>
      </c>
      <c r="J369" s="1">
        <v>100</v>
      </c>
      <c r="K369" s="11" t="s">
        <v>17</v>
      </c>
      <c r="L369" s="26">
        <v>120197228</v>
      </c>
      <c r="M369" s="1" t="s">
        <v>1638</v>
      </c>
      <c r="N369" s="1" t="s">
        <v>2102</v>
      </c>
      <c r="O369" s="1" t="s">
        <v>2147</v>
      </c>
      <c r="P369" s="1" t="s">
        <v>2148</v>
      </c>
      <c r="Q369" s="1" t="s">
        <v>1962</v>
      </c>
      <c r="R369" s="1">
        <v>100</v>
      </c>
      <c r="S369" s="1" t="s">
        <v>17</v>
      </c>
      <c r="T369" s="1">
        <v>2.75</v>
      </c>
      <c r="X36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69" s="2">
        <v>7.44</v>
      </c>
      <c r="Z369" s="1" t="str">
        <f>IF(OR(SKF_Div_Material[[#This Row],[Netto]]&lt;&gt;"",SKF_Div_Material[[#This Row],[Faktor]]&lt;&gt;""),"",IF(SKF_Div_Material[[#This Row],[Rabatt]]&lt;&gt;"",SKF_Div_Material[[#This Row],[Brutto]],""))</f>
        <v/>
      </c>
      <c r="AC369" s="1">
        <v>85</v>
      </c>
      <c r="AD36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69" s="17">
        <f>IFERROR(1-SKF_Div_Material[[#This Row],[Netto
End EK]]/SKF_Div_Material[[#This Row],[VK Preis]],"")</f>
        <v>0.15123456790123457</v>
      </c>
      <c r="AH369" s="1">
        <v>0</v>
      </c>
    </row>
    <row r="370" spans="1:34" x14ac:dyDescent="0.25">
      <c r="A370" s="11" t="s">
        <v>1033</v>
      </c>
      <c r="B370" s="11" t="s">
        <v>1034</v>
      </c>
      <c r="C370" s="1">
        <v>10035614</v>
      </c>
      <c r="F370" s="11" t="s">
        <v>1035</v>
      </c>
      <c r="G370" s="11" t="s">
        <v>634</v>
      </c>
      <c r="H370" s="1">
        <v>1568301657</v>
      </c>
      <c r="I370" s="1" t="s">
        <v>697</v>
      </c>
      <c r="J370" s="1">
        <v>100</v>
      </c>
      <c r="K370" s="11" t="s">
        <v>17</v>
      </c>
      <c r="L370" s="26">
        <v>120197229</v>
      </c>
      <c r="M370" s="1" t="s">
        <v>1638</v>
      </c>
      <c r="N370" s="1" t="s">
        <v>2102</v>
      </c>
      <c r="O370" s="1" t="s">
        <v>2149</v>
      </c>
      <c r="P370" s="1" t="s">
        <v>2150</v>
      </c>
      <c r="Q370" s="1" t="s">
        <v>1962</v>
      </c>
      <c r="R370" s="1">
        <v>100</v>
      </c>
      <c r="S370" s="1" t="s">
        <v>17</v>
      </c>
      <c r="T370" s="1">
        <v>2.75</v>
      </c>
      <c r="X37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0" s="2">
        <v>7.44</v>
      </c>
      <c r="Z370" s="1" t="str">
        <f>IF(OR(SKF_Div_Material[[#This Row],[Netto]]&lt;&gt;"",SKF_Div_Material[[#This Row],[Faktor]]&lt;&gt;""),"",IF(SKF_Div_Material[[#This Row],[Rabatt]]&lt;&gt;"",SKF_Div_Material[[#This Row],[Brutto]],""))</f>
        <v/>
      </c>
      <c r="AC370" s="1">
        <v>85</v>
      </c>
      <c r="AD37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0" s="17">
        <f>IFERROR(1-SKF_Div_Material[[#This Row],[Netto
End EK]]/SKF_Div_Material[[#This Row],[VK Preis]],"")</f>
        <v>0.15123456790123457</v>
      </c>
      <c r="AH370" s="1">
        <v>0</v>
      </c>
    </row>
    <row r="371" spans="1:34" x14ac:dyDescent="0.25">
      <c r="A371" s="11" t="s">
        <v>1036</v>
      </c>
      <c r="B371" s="11" t="s">
        <v>1037</v>
      </c>
      <c r="C371" s="1">
        <v>10035615</v>
      </c>
      <c r="F371" s="11" t="s">
        <v>1038</v>
      </c>
      <c r="G371" s="11" t="s">
        <v>634</v>
      </c>
      <c r="H371" s="1">
        <v>1568301659</v>
      </c>
      <c r="I371" s="1" t="s">
        <v>697</v>
      </c>
      <c r="J371" s="1">
        <v>100</v>
      </c>
      <c r="K371" s="11" t="s">
        <v>17</v>
      </c>
      <c r="L371" s="26">
        <v>120197230</v>
      </c>
      <c r="M371" s="1" t="s">
        <v>1638</v>
      </c>
      <c r="N371" s="1" t="s">
        <v>2102</v>
      </c>
      <c r="O371" s="1" t="s">
        <v>2151</v>
      </c>
      <c r="P371" s="1" t="s">
        <v>2152</v>
      </c>
      <c r="Q371" s="1" t="s">
        <v>1962</v>
      </c>
      <c r="R371" s="1">
        <v>100</v>
      </c>
      <c r="S371" s="1" t="s">
        <v>17</v>
      </c>
      <c r="T371" s="1">
        <v>2.75</v>
      </c>
      <c r="X37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1" s="2">
        <v>7.44</v>
      </c>
      <c r="Z371" s="1" t="str">
        <f>IF(OR(SKF_Div_Material[[#This Row],[Netto]]&lt;&gt;"",SKF_Div_Material[[#This Row],[Faktor]]&lt;&gt;""),"",IF(SKF_Div_Material[[#This Row],[Rabatt]]&lt;&gt;"",SKF_Div_Material[[#This Row],[Brutto]],""))</f>
        <v/>
      </c>
      <c r="AC371" s="1">
        <v>85</v>
      </c>
      <c r="AD37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1" s="17">
        <f>IFERROR(1-SKF_Div_Material[[#This Row],[Netto
End EK]]/SKF_Div_Material[[#This Row],[VK Preis]],"")</f>
        <v>0.15123456790123457</v>
      </c>
      <c r="AH371" s="1">
        <v>0</v>
      </c>
    </row>
    <row r="372" spans="1:34" x14ac:dyDescent="0.25">
      <c r="A372" s="11" t="s">
        <v>997</v>
      </c>
      <c r="B372" s="11" t="s">
        <v>998</v>
      </c>
      <c r="C372" s="1">
        <v>10035616</v>
      </c>
      <c r="F372" s="11" t="s">
        <v>999</v>
      </c>
      <c r="G372" s="11" t="s">
        <v>634</v>
      </c>
      <c r="H372" s="1">
        <v>1568301661</v>
      </c>
      <c r="I372" s="1" t="s">
        <v>697</v>
      </c>
      <c r="J372" s="1">
        <v>100</v>
      </c>
      <c r="K372" s="11" t="s">
        <v>17</v>
      </c>
      <c r="L372" s="26">
        <v>120197231</v>
      </c>
      <c r="M372" s="1" t="s">
        <v>1638</v>
      </c>
      <c r="N372" s="1" t="s">
        <v>2102</v>
      </c>
      <c r="O372" s="1" t="s">
        <v>2125</v>
      </c>
      <c r="P372" s="1" t="s">
        <v>2126</v>
      </c>
      <c r="Q372" s="1" t="s">
        <v>1962</v>
      </c>
      <c r="R372" s="1">
        <v>100</v>
      </c>
      <c r="S372" s="1" t="s">
        <v>17</v>
      </c>
      <c r="T372" s="1">
        <v>2.75</v>
      </c>
      <c r="X37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2" s="2">
        <v>7.44</v>
      </c>
      <c r="Z372" s="1" t="str">
        <f>IF(OR(SKF_Div_Material[[#This Row],[Netto]]&lt;&gt;"",SKF_Div_Material[[#This Row],[Faktor]]&lt;&gt;""),"",IF(SKF_Div_Material[[#This Row],[Rabatt]]&lt;&gt;"",SKF_Div_Material[[#This Row],[Brutto]],""))</f>
        <v/>
      </c>
      <c r="AC372" s="1">
        <v>85</v>
      </c>
      <c r="AD37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2" s="17">
        <f>IFERROR(1-SKF_Div_Material[[#This Row],[Netto
End EK]]/SKF_Div_Material[[#This Row],[VK Preis]],"")</f>
        <v>0.15123456790123457</v>
      </c>
      <c r="AH372" s="1">
        <v>0</v>
      </c>
    </row>
    <row r="373" spans="1:34" x14ac:dyDescent="0.25">
      <c r="A373" s="11" t="s">
        <v>1039</v>
      </c>
      <c r="B373" s="11" t="s">
        <v>1040</v>
      </c>
      <c r="C373" s="1">
        <v>10035617</v>
      </c>
      <c r="F373" s="11" t="s">
        <v>1041</v>
      </c>
      <c r="G373" s="11" t="s">
        <v>634</v>
      </c>
      <c r="H373" s="1">
        <v>1568301663</v>
      </c>
      <c r="I373" s="1" t="s">
        <v>697</v>
      </c>
      <c r="J373" s="1">
        <v>100</v>
      </c>
      <c r="K373" s="11" t="s">
        <v>17</v>
      </c>
      <c r="L373" s="26">
        <v>120197232</v>
      </c>
      <c r="M373" s="1" t="s">
        <v>1638</v>
      </c>
      <c r="N373" s="1" t="s">
        <v>2102</v>
      </c>
      <c r="O373" s="1" t="s">
        <v>2153</v>
      </c>
      <c r="P373" s="1" t="s">
        <v>2154</v>
      </c>
      <c r="Q373" s="1" t="s">
        <v>1962</v>
      </c>
      <c r="R373" s="1">
        <v>100</v>
      </c>
      <c r="S373" s="1" t="s">
        <v>17</v>
      </c>
      <c r="T373" s="1">
        <v>2.75</v>
      </c>
      <c r="X37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3" s="2">
        <v>7.44</v>
      </c>
      <c r="Z373" s="1" t="str">
        <f>IF(OR(SKF_Div_Material[[#This Row],[Netto]]&lt;&gt;"",SKF_Div_Material[[#This Row],[Faktor]]&lt;&gt;""),"",IF(SKF_Div_Material[[#This Row],[Rabatt]]&lt;&gt;"",SKF_Div_Material[[#This Row],[Brutto]],""))</f>
        <v/>
      </c>
      <c r="AC373" s="1">
        <v>85</v>
      </c>
      <c r="AD37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3" s="17">
        <f>IFERROR(1-SKF_Div_Material[[#This Row],[Netto
End EK]]/SKF_Div_Material[[#This Row],[VK Preis]],"")</f>
        <v>0.15123456790123457</v>
      </c>
      <c r="AH373" s="1">
        <v>0</v>
      </c>
    </row>
    <row r="374" spans="1:34" x14ac:dyDescent="0.25">
      <c r="A374" s="11" t="s">
        <v>1042</v>
      </c>
      <c r="B374" s="11" t="s">
        <v>1043</v>
      </c>
      <c r="C374" s="1">
        <v>10035618</v>
      </c>
      <c r="F374" s="11" t="s">
        <v>1044</v>
      </c>
      <c r="G374" s="11" t="s">
        <v>634</v>
      </c>
      <c r="H374" s="1">
        <v>1568301665</v>
      </c>
      <c r="I374" s="1" t="s">
        <v>697</v>
      </c>
      <c r="J374" s="1">
        <v>100</v>
      </c>
      <c r="K374" s="11" t="s">
        <v>17</v>
      </c>
      <c r="L374" s="26">
        <v>120197233</v>
      </c>
      <c r="M374" s="1" t="s">
        <v>1638</v>
      </c>
      <c r="N374" s="1" t="s">
        <v>2102</v>
      </c>
      <c r="O374" s="1" t="s">
        <v>2155</v>
      </c>
      <c r="P374" s="1" t="s">
        <v>2156</v>
      </c>
      <c r="Q374" s="1" t="s">
        <v>1962</v>
      </c>
      <c r="R374" s="1">
        <v>100</v>
      </c>
      <c r="S374" s="1" t="s">
        <v>17</v>
      </c>
      <c r="T374" s="1">
        <v>2.75</v>
      </c>
      <c r="X37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4" s="2">
        <v>7.44</v>
      </c>
      <c r="Z374" s="1" t="str">
        <f>IF(OR(SKF_Div_Material[[#This Row],[Netto]]&lt;&gt;"",SKF_Div_Material[[#This Row],[Faktor]]&lt;&gt;""),"",IF(SKF_Div_Material[[#This Row],[Rabatt]]&lt;&gt;"",SKF_Div_Material[[#This Row],[Brutto]],""))</f>
        <v/>
      </c>
      <c r="AC374" s="1">
        <v>85</v>
      </c>
      <c r="AD37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4" s="17">
        <f>IFERROR(1-SKF_Div_Material[[#This Row],[Netto
End EK]]/SKF_Div_Material[[#This Row],[VK Preis]],"")</f>
        <v>0.15123456790123457</v>
      </c>
      <c r="AH374" s="1">
        <v>0</v>
      </c>
    </row>
    <row r="375" spans="1:34" x14ac:dyDescent="0.25">
      <c r="A375" s="11" t="s">
        <v>1045</v>
      </c>
      <c r="B375" s="11" t="s">
        <v>1046</v>
      </c>
      <c r="C375" s="1">
        <v>10035619</v>
      </c>
      <c r="F375" s="11" t="s">
        <v>1047</v>
      </c>
      <c r="G375" s="11" t="s">
        <v>634</v>
      </c>
      <c r="H375" s="1">
        <v>1568301667</v>
      </c>
      <c r="I375" s="1" t="s">
        <v>697</v>
      </c>
      <c r="J375" s="1">
        <v>100</v>
      </c>
      <c r="K375" s="11" t="s">
        <v>17</v>
      </c>
      <c r="L375" s="26">
        <v>120197234</v>
      </c>
      <c r="M375" s="1" t="s">
        <v>1638</v>
      </c>
      <c r="N375" s="1" t="s">
        <v>2102</v>
      </c>
      <c r="O375" s="1" t="s">
        <v>2157</v>
      </c>
      <c r="P375" s="1" t="s">
        <v>2158</v>
      </c>
      <c r="Q375" s="1" t="s">
        <v>1962</v>
      </c>
      <c r="R375" s="1">
        <v>100</v>
      </c>
      <c r="S375" s="1" t="s">
        <v>17</v>
      </c>
      <c r="T375" s="1">
        <v>2.75</v>
      </c>
      <c r="X37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5" s="2">
        <v>7.44</v>
      </c>
      <c r="Z375" s="1" t="str">
        <f>IF(OR(SKF_Div_Material[[#This Row],[Netto]]&lt;&gt;"",SKF_Div_Material[[#This Row],[Faktor]]&lt;&gt;""),"",IF(SKF_Div_Material[[#This Row],[Rabatt]]&lt;&gt;"",SKF_Div_Material[[#This Row],[Brutto]],""))</f>
        <v/>
      </c>
      <c r="AC375" s="1">
        <v>85</v>
      </c>
      <c r="AD37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5" s="17">
        <f>IFERROR(1-SKF_Div_Material[[#This Row],[Netto
End EK]]/SKF_Div_Material[[#This Row],[VK Preis]],"")</f>
        <v>0.15123456790123457</v>
      </c>
      <c r="AH375" s="1">
        <v>0</v>
      </c>
    </row>
    <row r="376" spans="1:34" x14ac:dyDescent="0.25">
      <c r="A376" s="11" t="s">
        <v>1048</v>
      </c>
      <c r="B376" s="11" t="s">
        <v>1049</v>
      </c>
      <c r="C376" s="1">
        <v>10035620</v>
      </c>
      <c r="E376" s="1">
        <v>500</v>
      </c>
      <c r="F376" s="11" t="s">
        <v>1050</v>
      </c>
      <c r="G376" s="11" t="s">
        <v>634</v>
      </c>
      <c r="H376" s="1">
        <v>1568301669</v>
      </c>
      <c r="I376" s="1" t="s">
        <v>697</v>
      </c>
      <c r="J376" s="1">
        <v>100</v>
      </c>
      <c r="K376" s="11" t="s">
        <v>17</v>
      </c>
      <c r="L376" s="26">
        <v>120197235</v>
      </c>
      <c r="M376" s="1" t="s">
        <v>1638</v>
      </c>
      <c r="N376" s="1" t="s">
        <v>2102</v>
      </c>
      <c r="O376" s="1" t="s">
        <v>2159</v>
      </c>
      <c r="P376" s="1" t="s">
        <v>2160</v>
      </c>
      <c r="Q376" s="1" t="s">
        <v>1962</v>
      </c>
      <c r="R376" s="1">
        <v>100</v>
      </c>
      <c r="S376" s="1" t="s">
        <v>17</v>
      </c>
      <c r="T376" s="1">
        <v>2.75</v>
      </c>
      <c r="X37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6" s="2">
        <v>7.44</v>
      </c>
      <c r="Z376" s="1" t="str">
        <f>IF(OR(SKF_Div_Material[[#This Row],[Netto]]&lt;&gt;"",SKF_Div_Material[[#This Row],[Faktor]]&lt;&gt;""),"",IF(SKF_Div_Material[[#This Row],[Rabatt]]&lt;&gt;"",SKF_Div_Material[[#This Row],[Brutto]],""))</f>
        <v/>
      </c>
      <c r="AC376" s="1">
        <v>85</v>
      </c>
      <c r="AD37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6" s="17">
        <f>IFERROR(1-SKF_Div_Material[[#This Row],[Netto
End EK]]/SKF_Div_Material[[#This Row],[VK Preis]],"")</f>
        <v>0.15123456790123457</v>
      </c>
      <c r="AH376" s="1">
        <v>0</v>
      </c>
    </row>
    <row r="377" spans="1:34" x14ac:dyDescent="0.25">
      <c r="A377" s="11" t="s">
        <v>1051</v>
      </c>
      <c r="B377" s="11" t="s">
        <v>1052</v>
      </c>
      <c r="C377" s="1">
        <v>10035621</v>
      </c>
      <c r="F377" s="11" t="s">
        <v>1053</v>
      </c>
      <c r="G377" s="11" t="s">
        <v>634</v>
      </c>
      <c r="H377" s="1">
        <v>1568301671</v>
      </c>
      <c r="I377" s="1" t="s">
        <v>697</v>
      </c>
      <c r="J377" s="1">
        <v>100</v>
      </c>
      <c r="K377" s="11" t="s">
        <v>17</v>
      </c>
      <c r="L377" s="26">
        <v>120197236</v>
      </c>
      <c r="M377" s="1" t="s">
        <v>1638</v>
      </c>
      <c r="N377" s="1" t="s">
        <v>2102</v>
      </c>
      <c r="O377" s="1" t="s">
        <v>2161</v>
      </c>
      <c r="P377" s="1" t="s">
        <v>2162</v>
      </c>
      <c r="Q377" s="1" t="s">
        <v>1962</v>
      </c>
      <c r="R377" s="1">
        <v>100</v>
      </c>
      <c r="S377" s="1" t="s">
        <v>17</v>
      </c>
      <c r="T377" s="1">
        <v>2.75</v>
      </c>
      <c r="X37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7" s="2">
        <v>7.44</v>
      </c>
      <c r="Z377" s="1" t="str">
        <f>IF(OR(SKF_Div_Material[[#This Row],[Netto]]&lt;&gt;"",SKF_Div_Material[[#This Row],[Faktor]]&lt;&gt;""),"",IF(SKF_Div_Material[[#This Row],[Rabatt]]&lt;&gt;"",SKF_Div_Material[[#This Row],[Brutto]],""))</f>
        <v/>
      </c>
      <c r="AC377" s="1">
        <v>85</v>
      </c>
      <c r="AD37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7" s="17">
        <f>IFERROR(1-SKF_Div_Material[[#This Row],[Netto
End EK]]/SKF_Div_Material[[#This Row],[VK Preis]],"")</f>
        <v>0.15123456790123457</v>
      </c>
      <c r="AH377" s="1">
        <v>0</v>
      </c>
    </row>
    <row r="378" spans="1:34" x14ac:dyDescent="0.25">
      <c r="A378" s="11" t="s">
        <v>1003</v>
      </c>
      <c r="B378" s="11" t="s">
        <v>1004</v>
      </c>
      <c r="C378" s="1">
        <v>10035622</v>
      </c>
      <c r="E378" s="1">
        <v>500</v>
      </c>
      <c r="F378" s="11" t="s">
        <v>1005</v>
      </c>
      <c r="G378" s="11" t="s">
        <v>634</v>
      </c>
      <c r="H378" s="1">
        <v>1568301673</v>
      </c>
      <c r="I378" s="1" t="s">
        <v>697</v>
      </c>
      <c r="J378" s="1">
        <v>100</v>
      </c>
      <c r="K378" s="11" t="s">
        <v>17</v>
      </c>
      <c r="L378" s="26">
        <v>120197237</v>
      </c>
      <c r="M378" s="1" t="s">
        <v>1638</v>
      </c>
      <c r="N378" s="1" t="s">
        <v>2102</v>
      </c>
      <c r="O378" s="1" t="s">
        <v>2129</v>
      </c>
      <c r="P378" s="1" t="s">
        <v>2130</v>
      </c>
      <c r="Q378" s="1" t="s">
        <v>1962</v>
      </c>
      <c r="R378" s="1">
        <v>100</v>
      </c>
      <c r="S378" s="1" t="s">
        <v>17</v>
      </c>
      <c r="T378" s="1">
        <v>2.75</v>
      </c>
      <c r="X37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8" s="2">
        <v>7.44</v>
      </c>
      <c r="Z378" s="1" t="str">
        <f>IF(OR(SKF_Div_Material[[#This Row],[Netto]]&lt;&gt;"",SKF_Div_Material[[#This Row],[Faktor]]&lt;&gt;""),"",IF(SKF_Div_Material[[#This Row],[Rabatt]]&lt;&gt;"",SKF_Div_Material[[#This Row],[Brutto]],""))</f>
        <v/>
      </c>
      <c r="AC378" s="1">
        <v>85</v>
      </c>
      <c r="AD37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8" s="17">
        <f>IFERROR(1-SKF_Div_Material[[#This Row],[Netto
End EK]]/SKF_Div_Material[[#This Row],[VK Preis]],"")</f>
        <v>0.15123456790123457</v>
      </c>
      <c r="AH378" s="1">
        <v>0</v>
      </c>
    </row>
    <row r="379" spans="1:34" x14ac:dyDescent="0.25">
      <c r="A379" s="11" t="s">
        <v>1000</v>
      </c>
      <c r="B379" s="11" t="s">
        <v>1001</v>
      </c>
      <c r="C379" s="1">
        <v>10035623</v>
      </c>
      <c r="F379" s="11" t="s">
        <v>1002</v>
      </c>
      <c r="G379" s="11" t="s">
        <v>634</v>
      </c>
      <c r="H379" s="1">
        <v>1568301676</v>
      </c>
      <c r="I379" s="1" t="s">
        <v>697</v>
      </c>
      <c r="J379" s="1">
        <v>100</v>
      </c>
      <c r="K379" s="11" t="s">
        <v>17</v>
      </c>
      <c r="L379" s="26">
        <v>120197238</v>
      </c>
      <c r="M379" s="1" t="s">
        <v>1638</v>
      </c>
      <c r="N379" s="1" t="s">
        <v>2102</v>
      </c>
      <c r="O379" s="1" t="s">
        <v>2127</v>
      </c>
      <c r="P379" s="1" t="s">
        <v>2128</v>
      </c>
      <c r="Q379" s="1" t="s">
        <v>1962</v>
      </c>
      <c r="R379" s="1">
        <v>100</v>
      </c>
      <c r="S379" s="1" t="s">
        <v>17</v>
      </c>
      <c r="T379" s="1">
        <v>2.75</v>
      </c>
      <c r="X37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79" s="2">
        <v>7.44</v>
      </c>
      <c r="Z379" s="1" t="str">
        <f>IF(OR(SKF_Div_Material[[#This Row],[Netto]]&lt;&gt;"",SKF_Div_Material[[#This Row],[Faktor]]&lt;&gt;""),"",IF(SKF_Div_Material[[#This Row],[Rabatt]]&lt;&gt;"",SKF_Div_Material[[#This Row],[Brutto]],""))</f>
        <v/>
      </c>
      <c r="AC379" s="1">
        <v>85</v>
      </c>
      <c r="AD37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79" s="17">
        <f>IFERROR(1-SKF_Div_Material[[#This Row],[Netto
End EK]]/SKF_Div_Material[[#This Row],[VK Preis]],"")</f>
        <v>0.15123456790123457</v>
      </c>
      <c r="AH379" s="1">
        <v>0</v>
      </c>
    </row>
    <row r="380" spans="1:34" x14ac:dyDescent="0.25">
      <c r="A380" s="11" t="s">
        <v>994</v>
      </c>
      <c r="B380" s="11" t="s">
        <v>995</v>
      </c>
      <c r="C380" s="1">
        <v>10035624</v>
      </c>
      <c r="F380" s="11" t="s">
        <v>996</v>
      </c>
      <c r="G380" s="11" t="s">
        <v>634</v>
      </c>
      <c r="H380" s="1">
        <v>1568301679</v>
      </c>
      <c r="I380" s="1" t="s">
        <v>697</v>
      </c>
      <c r="J380" s="1">
        <v>100</v>
      </c>
      <c r="K380" s="11" t="s">
        <v>17</v>
      </c>
      <c r="L380" s="26">
        <v>120197239</v>
      </c>
      <c r="M380" s="1" t="s">
        <v>1638</v>
      </c>
      <c r="N380" s="1" t="s">
        <v>2102</v>
      </c>
      <c r="O380" s="1" t="s">
        <v>2123</v>
      </c>
      <c r="P380" s="1" t="s">
        <v>2124</v>
      </c>
      <c r="Q380" s="1" t="s">
        <v>1962</v>
      </c>
      <c r="R380" s="1">
        <v>100</v>
      </c>
      <c r="S380" s="1" t="s">
        <v>17</v>
      </c>
      <c r="T380" s="1">
        <v>2.75</v>
      </c>
      <c r="X38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0" s="2">
        <v>7.44</v>
      </c>
      <c r="Z380" s="1" t="str">
        <f>IF(OR(SKF_Div_Material[[#This Row],[Netto]]&lt;&gt;"",SKF_Div_Material[[#This Row],[Faktor]]&lt;&gt;""),"",IF(SKF_Div_Material[[#This Row],[Rabatt]]&lt;&gt;"",SKF_Div_Material[[#This Row],[Brutto]],""))</f>
        <v/>
      </c>
      <c r="AC380" s="1">
        <v>85</v>
      </c>
      <c r="AD38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0" s="17">
        <f>IFERROR(1-SKF_Div_Material[[#This Row],[Netto
End EK]]/SKF_Div_Material[[#This Row],[VK Preis]],"")</f>
        <v>0.15123456790123457</v>
      </c>
      <c r="AH380" s="1">
        <v>0</v>
      </c>
    </row>
    <row r="381" spans="1:34" x14ac:dyDescent="0.25">
      <c r="A381" s="11" t="s">
        <v>1054</v>
      </c>
      <c r="B381" s="11" t="s">
        <v>1055</v>
      </c>
      <c r="C381" s="1">
        <v>10035625</v>
      </c>
      <c r="F381" s="11" t="s">
        <v>1056</v>
      </c>
      <c r="G381" s="11" t="s">
        <v>634</v>
      </c>
      <c r="H381" s="1">
        <v>1568301681</v>
      </c>
      <c r="I381" s="1" t="s">
        <v>697</v>
      </c>
      <c r="J381" s="1">
        <v>100</v>
      </c>
      <c r="K381" s="11" t="s">
        <v>17</v>
      </c>
      <c r="L381" s="26">
        <v>120197240</v>
      </c>
      <c r="M381" s="1" t="s">
        <v>1638</v>
      </c>
      <c r="N381" s="1" t="s">
        <v>2102</v>
      </c>
      <c r="O381" s="1" t="s">
        <v>2163</v>
      </c>
      <c r="P381" s="1" t="s">
        <v>2164</v>
      </c>
      <c r="Q381" s="1" t="s">
        <v>1962</v>
      </c>
      <c r="R381" s="1">
        <v>100</v>
      </c>
      <c r="S381" s="1" t="s">
        <v>17</v>
      </c>
      <c r="T381" s="1">
        <v>2.75</v>
      </c>
      <c r="X38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1" s="2">
        <v>7.44</v>
      </c>
      <c r="Z381" s="1" t="str">
        <f>IF(OR(SKF_Div_Material[[#This Row],[Netto]]&lt;&gt;"",SKF_Div_Material[[#This Row],[Faktor]]&lt;&gt;""),"",IF(SKF_Div_Material[[#This Row],[Rabatt]]&lt;&gt;"",SKF_Div_Material[[#This Row],[Brutto]],""))</f>
        <v/>
      </c>
      <c r="AC381" s="1">
        <v>85</v>
      </c>
      <c r="AD38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1" s="17">
        <f>IFERROR(1-SKF_Div_Material[[#This Row],[Netto
End EK]]/SKF_Div_Material[[#This Row],[VK Preis]],"")</f>
        <v>0.15123456790123457</v>
      </c>
      <c r="AH381" s="1">
        <v>0</v>
      </c>
    </row>
    <row r="382" spans="1:34" x14ac:dyDescent="0.25">
      <c r="A382" s="11" t="s">
        <v>1057</v>
      </c>
      <c r="B382" s="11" t="s">
        <v>1058</v>
      </c>
      <c r="C382" s="1">
        <v>10035626</v>
      </c>
      <c r="E382" s="1">
        <v>500</v>
      </c>
      <c r="F382" s="11" t="s">
        <v>1059</v>
      </c>
      <c r="G382" s="11" t="s">
        <v>634</v>
      </c>
      <c r="H382" s="1">
        <v>1568301683</v>
      </c>
      <c r="I382" s="1" t="s">
        <v>697</v>
      </c>
      <c r="J382" s="1">
        <v>100</v>
      </c>
      <c r="K382" s="11" t="s">
        <v>17</v>
      </c>
      <c r="L382" s="26">
        <v>120197241</v>
      </c>
      <c r="M382" s="1" t="s">
        <v>1638</v>
      </c>
      <c r="N382" s="1" t="s">
        <v>2102</v>
      </c>
      <c r="O382" s="1" t="s">
        <v>2165</v>
      </c>
      <c r="P382" s="1" t="s">
        <v>2166</v>
      </c>
      <c r="Q382" s="1" t="s">
        <v>1962</v>
      </c>
      <c r="R382" s="1">
        <v>100</v>
      </c>
      <c r="S382" s="1" t="s">
        <v>17</v>
      </c>
      <c r="T382" s="1">
        <v>2.75</v>
      </c>
      <c r="X38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2" s="2">
        <v>7.44</v>
      </c>
      <c r="Z382" s="1" t="str">
        <f>IF(OR(SKF_Div_Material[[#This Row],[Netto]]&lt;&gt;"",SKF_Div_Material[[#This Row],[Faktor]]&lt;&gt;""),"",IF(SKF_Div_Material[[#This Row],[Rabatt]]&lt;&gt;"",SKF_Div_Material[[#This Row],[Brutto]],""))</f>
        <v/>
      </c>
      <c r="AC382" s="1">
        <v>85</v>
      </c>
      <c r="AD38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2" s="17">
        <f>IFERROR(1-SKF_Div_Material[[#This Row],[Netto
End EK]]/SKF_Div_Material[[#This Row],[VK Preis]],"")</f>
        <v>0.15123456790123457</v>
      </c>
      <c r="AH382" s="1">
        <v>0</v>
      </c>
    </row>
    <row r="383" spans="1:34" x14ac:dyDescent="0.25">
      <c r="A383" s="11" t="s">
        <v>1060</v>
      </c>
      <c r="B383" s="11" t="s">
        <v>1061</v>
      </c>
      <c r="C383" s="1">
        <v>10035627</v>
      </c>
      <c r="F383" s="11" t="s">
        <v>1062</v>
      </c>
      <c r="G383" s="11" t="s">
        <v>634</v>
      </c>
      <c r="H383" s="1">
        <v>1568301687</v>
      </c>
      <c r="I383" s="1" t="s">
        <v>697</v>
      </c>
      <c r="J383" s="1">
        <v>100</v>
      </c>
      <c r="K383" s="11" t="s">
        <v>17</v>
      </c>
      <c r="L383" s="26">
        <v>120197242</v>
      </c>
      <c r="M383" s="1" t="s">
        <v>1638</v>
      </c>
      <c r="N383" s="1" t="s">
        <v>2102</v>
      </c>
      <c r="O383" s="1" t="s">
        <v>2167</v>
      </c>
      <c r="P383" s="1" t="s">
        <v>2168</v>
      </c>
      <c r="Q383" s="1" t="s">
        <v>1962</v>
      </c>
      <c r="R383" s="1">
        <v>100</v>
      </c>
      <c r="S383" s="1" t="s">
        <v>17</v>
      </c>
      <c r="T383" s="1">
        <v>2.75</v>
      </c>
      <c r="X38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3" s="2">
        <v>7.44</v>
      </c>
      <c r="Z383" s="1" t="str">
        <f>IF(OR(SKF_Div_Material[[#This Row],[Netto]]&lt;&gt;"",SKF_Div_Material[[#This Row],[Faktor]]&lt;&gt;""),"",IF(SKF_Div_Material[[#This Row],[Rabatt]]&lt;&gt;"",SKF_Div_Material[[#This Row],[Brutto]],""))</f>
        <v/>
      </c>
      <c r="AC383" s="1">
        <v>85</v>
      </c>
      <c r="AD38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3" s="17">
        <f>IFERROR(1-SKF_Div_Material[[#This Row],[Netto
End EK]]/SKF_Div_Material[[#This Row],[VK Preis]],"")</f>
        <v>0.15123456790123457</v>
      </c>
      <c r="AH383" s="1">
        <v>0</v>
      </c>
    </row>
    <row r="384" spans="1:34" x14ac:dyDescent="0.25">
      <c r="A384" s="11" t="s">
        <v>1063</v>
      </c>
      <c r="B384" s="11" t="s">
        <v>1064</v>
      </c>
      <c r="C384" s="1">
        <v>10035628</v>
      </c>
      <c r="F384" s="11" t="s">
        <v>1065</v>
      </c>
      <c r="G384" s="11" t="s">
        <v>634</v>
      </c>
      <c r="H384" s="1">
        <v>1568301696</v>
      </c>
      <c r="I384" s="1" t="s">
        <v>697</v>
      </c>
      <c r="J384" s="1">
        <v>100</v>
      </c>
      <c r="K384" s="11" t="s">
        <v>17</v>
      </c>
      <c r="L384" s="26">
        <v>120197243</v>
      </c>
      <c r="M384" s="1" t="s">
        <v>1638</v>
      </c>
      <c r="N384" s="1" t="s">
        <v>2102</v>
      </c>
      <c r="O384" s="1" t="s">
        <v>2169</v>
      </c>
      <c r="P384" s="1" t="s">
        <v>2170</v>
      </c>
      <c r="Q384" s="1" t="s">
        <v>1962</v>
      </c>
      <c r="R384" s="1">
        <v>100</v>
      </c>
      <c r="S384" s="1" t="s">
        <v>17</v>
      </c>
      <c r="T384" s="1">
        <v>2.75</v>
      </c>
      <c r="X38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4" s="2">
        <v>7.44</v>
      </c>
      <c r="Z384" s="1" t="str">
        <f>IF(OR(SKF_Div_Material[[#This Row],[Netto]]&lt;&gt;"",SKF_Div_Material[[#This Row],[Faktor]]&lt;&gt;""),"",IF(SKF_Div_Material[[#This Row],[Rabatt]]&lt;&gt;"",SKF_Div_Material[[#This Row],[Brutto]],""))</f>
        <v/>
      </c>
      <c r="AC384" s="1">
        <v>85</v>
      </c>
      <c r="AD38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4" s="17">
        <f>IFERROR(1-SKF_Div_Material[[#This Row],[Netto
End EK]]/SKF_Div_Material[[#This Row],[VK Preis]],"")</f>
        <v>0.15123456790123457</v>
      </c>
      <c r="AH384" s="1">
        <v>0</v>
      </c>
    </row>
    <row r="385" spans="1:34" x14ac:dyDescent="0.25">
      <c r="A385" s="11" t="s">
        <v>1066</v>
      </c>
      <c r="B385" s="11" t="s">
        <v>1067</v>
      </c>
      <c r="C385" s="1">
        <v>10035629</v>
      </c>
      <c r="F385" s="11" t="s">
        <v>1068</v>
      </c>
      <c r="G385" s="11" t="s">
        <v>634</v>
      </c>
      <c r="H385" s="1">
        <v>1568301698</v>
      </c>
      <c r="I385" s="1" t="s">
        <v>697</v>
      </c>
      <c r="J385" s="1">
        <v>100</v>
      </c>
      <c r="K385" s="11" t="s">
        <v>17</v>
      </c>
      <c r="L385" s="26">
        <v>120197244</v>
      </c>
      <c r="M385" s="1" t="s">
        <v>1638</v>
      </c>
      <c r="N385" s="1" t="s">
        <v>2102</v>
      </c>
      <c r="O385" s="1" t="s">
        <v>2171</v>
      </c>
      <c r="P385" s="1" t="s">
        <v>2172</v>
      </c>
      <c r="Q385" s="1" t="s">
        <v>1962</v>
      </c>
      <c r="R385" s="1">
        <v>100</v>
      </c>
      <c r="S385" s="1" t="s">
        <v>17</v>
      </c>
      <c r="T385" s="1">
        <v>2.75</v>
      </c>
      <c r="X38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2.75</v>
      </c>
      <c r="Y385" s="2">
        <v>7.44</v>
      </c>
      <c r="Z385" s="1" t="str">
        <f>IF(OR(SKF_Div_Material[[#This Row],[Netto]]&lt;&gt;"",SKF_Div_Material[[#This Row],[Faktor]]&lt;&gt;""),"",IF(SKF_Div_Material[[#This Row],[Rabatt]]&lt;&gt;"",SKF_Div_Material[[#This Row],[Brutto]],""))</f>
        <v/>
      </c>
      <c r="AC385" s="1">
        <v>85</v>
      </c>
      <c r="AD38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3.24</v>
      </c>
      <c r="AE385" s="17">
        <f>IFERROR(1-SKF_Div_Material[[#This Row],[Netto
End EK]]/SKF_Div_Material[[#This Row],[VK Preis]],"")</f>
        <v>0.15123456790123457</v>
      </c>
      <c r="AH385" s="1">
        <v>0</v>
      </c>
    </row>
    <row r="386" spans="1:34" x14ac:dyDescent="0.25">
      <c r="A386" s="11" t="s">
        <v>1069</v>
      </c>
      <c r="B386" s="11" t="s">
        <v>1070</v>
      </c>
      <c r="C386" s="1">
        <v>12310519</v>
      </c>
      <c r="D386" s="1">
        <v>500</v>
      </c>
      <c r="E386" s="1">
        <v>1000</v>
      </c>
      <c r="F386" s="11" t="s">
        <v>1071</v>
      </c>
      <c r="G386" s="11" t="s">
        <v>634</v>
      </c>
      <c r="H386" s="1">
        <v>524400000</v>
      </c>
      <c r="I386" s="1" t="s">
        <v>289</v>
      </c>
      <c r="J386" s="1">
        <v>100</v>
      </c>
      <c r="K386" s="11" t="s">
        <v>17</v>
      </c>
      <c r="L386" s="26">
        <v>120071055</v>
      </c>
      <c r="M386" s="1" t="s">
        <v>1638</v>
      </c>
      <c r="N386" s="1" t="s">
        <v>2173</v>
      </c>
      <c r="O386" s="1" t="s">
        <v>2174</v>
      </c>
      <c r="P386" s="1" t="s">
        <v>2175</v>
      </c>
      <c r="Q386" s="1" t="s">
        <v>1962</v>
      </c>
      <c r="R386" s="1">
        <v>100</v>
      </c>
      <c r="S386" s="1" t="s">
        <v>17</v>
      </c>
      <c r="T386" s="1">
        <v>13.17</v>
      </c>
      <c r="X38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13.17</v>
      </c>
      <c r="Y386" s="2">
        <v>35.590000000000003</v>
      </c>
      <c r="Z386" s="1" t="str">
        <f>IF(OR(SKF_Div_Material[[#This Row],[Netto]]&lt;&gt;"",SKF_Div_Material[[#This Row],[Faktor]]&lt;&gt;""),"",IF(SKF_Div_Material[[#This Row],[Rabatt]]&lt;&gt;"",SKF_Div_Material[[#This Row],[Brutto]],""))</f>
        <v/>
      </c>
      <c r="AC386" s="1">
        <v>85</v>
      </c>
      <c r="AD38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15.49</v>
      </c>
      <c r="AE386" s="17">
        <f>IFERROR(1-SKF_Div_Material[[#This Row],[Netto
End EK]]/SKF_Div_Material[[#This Row],[VK Preis]],"")</f>
        <v>0.1497740477727566</v>
      </c>
      <c r="AH386" s="1">
        <v>0</v>
      </c>
    </row>
    <row r="387" spans="1:34" x14ac:dyDescent="0.25">
      <c r="A387" s="11" t="s">
        <v>961</v>
      </c>
      <c r="B387" s="11" t="s">
        <v>962</v>
      </c>
      <c r="C387" s="1">
        <v>12303876</v>
      </c>
      <c r="D387" s="1">
        <v>670</v>
      </c>
      <c r="E387" s="1">
        <v>240</v>
      </c>
      <c r="F387" s="11" t="s">
        <v>963</v>
      </c>
      <c r="G387" s="11" t="s">
        <v>634</v>
      </c>
      <c r="H387" s="1">
        <v>560001501</v>
      </c>
      <c r="I387" s="1" t="s">
        <v>16</v>
      </c>
      <c r="J387" s="1">
        <v>100</v>
      </c>
      <c r="K387" s="11" t="s">
        <v>17</v>
      </c>
      <c r="L387" s="26">
        <v>120071063</v>
      </c>
      <c r="M387" s="1" t="s">
        <v>1638</v>
      </c>
      <c r="N387" s="1" t="s">
        <v>1959</v>
      </c>
      <c r="O387" s="1" t="s">
        <v>2100</v>
      </c>
      <c r="P387" s="1" t="s">
        <v>2101</v>
      </c>
      <c r="Q387" s="1" t="s">
        <v>1962</v>
      </c>
      <c r="R387" s="1">
        <v>100</v>
      </c>
      <c r="S387" s="1" t="s">
        <v>17</v>
      </c>
      <c r="T387" s="1">
        <v>134.24</v>
      </c>
      <c r="X38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87" s="2">
        <v>362.82</v>
      </c>
      <c r="Z387" s="1" t="str">
        <f>IF(OR(SKF_Div_Material[[#This Row],[Netto]]&lt;&gt;"",SKF_Div_Material[[#This Row],[Faktor]]&lt;&gt;""),"",IF(SKF_Div_Material[[#This Row],[Rabatt]]&lt;&gt;"",SKF_Div_Material[[#This Row],[Brutto]],""))</f>
        <v/>
      </c>
      <c r="AC387" s="1">
        <v>85</v>
      </c>
      <c r="AD38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87" s="17">
        <f>IFERROR(1-SKF_Div_Material[[#This Row],[Netto
End EK]]/SKF_Div_Material[[#This Row],[VK Preis]],"")</f>
        <v>0.15000316595960228</v>
      </c>
      <c r="AH387" s="1">
        <v>0</v>
      </c>
    </row>
    <row r="388" spans="1:34" x14ac:dyDescent="0.25">
      <c r="A388" s="11" t="s">
        <v>757</v>
      </c>
      <c r="B388" s="11" t="s">
        <v>758</v>
      </c>
      <c r="C388" s="1">
        <v>10035717</v>
      </c>
      <c r="D388" s="1">
        <v>100</v>
      </c>
      <c r="E388" s="1">
        <v>210</v>
      </c>
      <c r="F388" s="11" t="s">
        <v>759</v>
      </c>
      <c r="G388" s="11" t="s">
        <v>634</v>
      </c>
      <c r="H388" s="1">
        <v>560001504</v>
      </c>
      <c r="I388" s="1" t="s">
        <v>197</v>
      </c>
      <c r="J388" s="1">
        <v>100</v>
      </c>
      <c r="K388" s="11" t="s">
        <v>17</v>
      </c>
      <c r="L388" s="26">
        <v>120071064</v>
      </c>
      <c r="M388" s="1" t="s">
        <v>1638</v>
      </c>
      <c r="N388" s="1" t="s">
        <v>1959</v>
      </c>
      <c r="O388" s="1" t="s">
        <v>1972</v>
      </c>
      <c r="P388" s="1" t="s">
        <v>1973</v>
      </c>
      <c r="Q388" s="1" t="s">
        <v>1962</v>
      </c>
      <c r="R388" s="1">
        <v>100</v>
      </c>
      <c r="S388" s="1" t="s">
        <v>17</v>
      </c>
      <c r="T388" s="1">
        <v>134.24</v>
      </c>
      <c r="X38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88" s="2">
        <v>362.82</v>
      </c>
      <c r="Z388" s="1" t="str">
        <f>IF(OR(SKF_Div_Material[[#This Row],[Netto]]&lt;&gt;"",SKF_Div_Material[[#This Row],[Faktor]]&lt;&gt;""),"",IF(SKF_Div_Material[[#This Row],[Rabatt]]&lt;&gt;"",SKF_Div_Material[[#This Row],[Brutto]],""))</f>
        <v/>
      </c>
      <c r="AC388" s="1">
        <v>85</v>
      </c>
      <c r="AD38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88" s="17">
        <f>IFERROR(1-SKF_Div_Material[[#This Row],[Netto
End EK]]/SKF_Div_Material[[#This Row],[VK Preis]],"")</f>
        <v>0.15000316595960228</v>
      </c>
      <c r="AH388" s="1">
        <v>0</v>
      </c>
    </row>
    <row r="389" spans="1:34" x14ac:dyDescent="0.25">
      <c r="A389" s="11" t="s">
        <v>937</v>
      </c>
      <c r="B389" s="11" t="s">
        <v>938</v>
      </c>
      <c r="C389" s="1">
        <v>10035718</v>
      </c>
      <c r="D389" s="1">
        <v>200</v>
      </c>
      <c r="E389" s="1">
        <v>20</v>
      </c>
      <c r="F389" s="11" t="s">
        <v>939</v>
      </c>
      <c r="G389" s="11" t="s">
        <v>634</v>
      </c>
      <c r="H389" s="1">
        <v>560001507</v>
      </c>
      <c r="I389" s="1" t="s">
        <v>197</v>
      </c>
      <c r="J389" s="1">
        <v>100</v>
      </c>
      <c r="K389" s="11" t="s">
        <v>17</v>
      </c>
      <c r="L389" s="26">
        <v>120197126</v>
      </c>
      <c r="M389" s="1" t="s">
        <v>1638</v>
      </c>
      <c r="N389" s="1" t="s">
        <v>1986</v>
      </c>
      <c r="O389" s="1" t="s">
        <v>2084</v>
      </c>
      <c r="P389" s="1" t="s">
        <v>2085</v>
      </c>
      <c r="Q389" s="1" t="s">
        <v>1962</v>
      </c>
      <c r="R389" s="1">
        <v>100</v>
      </c>
      <c r="S389" s="1" t="s">
        <v>17</v>
      </c>
      <c r="T389" s="1">
        <v>134.24</v>
      </c>
      <c r="X38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89" s="2">
        <v>362.82</v>
      </c>
      <c r="Z389" s="1" t="str">
        <f>IF(OR(SKF_Div_Material[[#This Row],[Netto]]&lt;&gt;"",SKF_Div_Material[[#This Row],[Faktor]]&lt;&gt;""),"",IF(SKF_Div_Material[[#This Row],[Rabatt]]&lt;&gt;"",SKF_Div_Material[[#This Row],[Brutto]],""))</f>
        <v/>
      </c>
      <c r="AC389" s="1">
        <v>85</v>
      </c>
      <c r="AD38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89" s="17">
        <f>IFERROR(1-SKF_Div_Material[[#This Row],[Netto
End EK]]/SKF_Div_Material[[#This Row],[VK Preis]],"")</f>
        <v>0.15000316595960228</v>
      </c>
      <c r="AH389" s="1">
        <v>0</v>
      </c>
    </row>
    <row r="390" spans="1:34" x14ac:dyDescent="0.25">
      <c r="A390" s="11" t="s">
        <v>940</v>
      </c>
      <c r="B390" s="11" t="s">
        <v>941</v>
      </c>
      <c r="C390" s="1">
        <v>10035719</v>
      </c>
      <c r="D390" s="1">
        <v>200</v>
      </c>
      <c r="F390" s="11" t="s">
        <v>942</v>
      </c>
      <c r="G390" s="11" t="s">
        <v>634</v>
      </c>
      <c r="H390" s="1">
        <v>560001510</v>
      </c>
      <c r="I390" s="1" t="s">
        <v>197</v>
      </c>
      <c r="J390" s="1">
        <v>100</v>
      </c>
      <c r="K390" s="11" t="s">
        <v>17</v>
      </c>
      <c r="L390" s="26">
        <v>120071066</v>
      </c>
      <c r="M390" s="1" t="s">
        <v>1638</v>
      </c>
      <c r="N390" s="1" t="s">
        <v>1959</v>
      </c>
      <c r="O390" s="1" t="s">
        <v>2086</v>
      </c>
      <c r="P390" s="1" t="s">
        <v>2087</v>
      </c>
      <c r="Q390" s="1" t="s">
        <v>1962</v>
      </c>
      <c r="R390" s="1">
        <v>100</v>
      </c>
      <c r="S390" s="1" t="s">
        <v>17</v>
      </c>
      <c r="T390" s="1">
        <v>134.24</v>
      </c>
      <c r="X39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0" s="2">
        <v>362.82</v>
      </c>
      <c r="Z390" s="1" t="str">
        <f>IF(OR(SKF_Div_Material[[#This Row],[Netto]]&lt;&gt;"",SKF_Div_Material[[#This Row],[Faktor]]&lt;&gt;""),"",IF(SKF_Div_Material[[#This Row],[Rabatt]]&lt;&gt;"",SKF_Div_Material[[#This Row],[Brutto]],""))</f>
        <v/>
      </c>
      <c r="AC390" s="1">
        <v>85</v>
      </c>
      <c r="AD39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0" s="17">
        <f>IFERROR(1-SKF_Div_Material[[#This Row],[Netto
End EK]]/SKF_Div_Material[[#This Row],[VK Preis]],"")</f>
        <v>0.15000316595960228</v>
      </c>
      <c r="AH390" s="1">
        <v>0</v>
      </c>
    </row>
    <row r="391" spans="1:34" x14ac:dyDescent="0.25">
      <c r="A391" s="11" t="s">
        <v>943</v>
      </c>
      <c r="B391" s="11" t="s">
        <v>944</v>
      </c>
      <c r="C391" s="1">
        <v>10035720</v>
      </c>
      <c r="D391" s="1">
        <v>100</v>
      </c>
      <c r="E391" s="1">
        <v>30</v>
      </c>
      <c r="F391" s="11" t="s">
        <v>945</v>
      </c>
      <c r="G391" s="11" t="s">
        <v>634</v>
      </c>
      <c r="H391" s="1">
        <v>560001513</v>
      </c>
      <c r="I391" s="1" t="s">
        <v>197</v>
      </c>
      <c r="J391" s="1">
        <v>100</v>
      </c>
      <c r="K391" s="11" t="s">
        <v>17</v>
      </c>
      <c r="L391" s="26">
        <v>120197127</v>
      </c>
      <c r="M391" s="1" t="s">
        <v>1638</v>
      </c>
      <c r="N391" s="1" t="s">
        <v>1986</v>
      </c>
      <c r="O391" s="1" t="s">
        <v>2088</v>
      </c>
      <c r="P391" s="1" t="s">
        <v>2089</v>
      </c>
      <c r="Q391" s="1" t="s">
        <v>1962</v>
      </c>
      <c r="R391" s="1">
        <v>100</v>
      </c>
      <c r="S391" s="1" t="s">
        <v>17</v>
      </c>
      <c r="T391" s="1">
        <v>134.24</v>
      </c>
      <c r="X39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1" s="2">
        <v>362.82</v>
      </c>
      <c r="Z391" s="1" t="str">
        <f>IF(OR(SKF_Div_Material[[#This Row],[Netto]]&lt;&gt;"",SKF_Div_Material[[#This Row],[Faktor]]&lt;&gt;""),"",IF(SKF_Div_Material[[#This Row],[Rabatt]]&lt;&gt;"",SKF_Div_Material[[#This Row],[Brutto]],""))</f>
        <v/>
      </c>
      <c r="AC391" s="1">
        <v>85</v>
      </c>
      <c r="AD39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1" s="17">
        <f>IFERROR(1-SKF_Div_Material[[#This Row],[Netto
End EK]]/SKF_Div_Material[[#This Row],[VK Preis]],"")</f>
        <v>0.15000316595960228</v>
      </c>
      <c r="AH391" s="1">
        <v>0</v>
      </c>
    </row>
    <row r="392" spans="1:34" x14ac:dyDescent="0.25">
      <c r="A392" s="11" t="s">
        <v>946</v>
      </c>
      <c r="B392" s="11" t="s">
        <v>947</v>
      </c>
      <c r="C392" s="1">
        <v>10035721</v>
      </c>
      <c r="D392" s="1">
        <v>20</v>
      </c>
      <c r="E392" s="1">
        <v>60</v>
      </c>
      <c r="F392" s="11" t="s">
        <v>948</v>
      </c>
      <c r="G392" s="11" t="s">
        <v>634</v>
      </c>
      <c r="H392" s="1">
        <v>560001516</v>
      </c>
      <c r="I392" s="1" t="s">
        <v>197</v>
      </c>
      <c r="J392" s="1">
        <v>100</v>
      </c>
      <c r="K392" s="11" t="s">
        <v>17</v>
      </c>
      <c r="L392" s="26">
        <v>120197128</v>
      </c>
      <c r="M392" s="1" t="s">
        <v>1638</v>
      </c>
      <c r="N392" s="1" t="s">
        <v>1986</v>
      </c>
      <c r="O392" s="1" t="s">
        <v>2090</v>
      </c>
      <c r="P392" s="1" t="s">
        <v>2091</v>
      </c>
      <c r="Q392" s="1" t="s">
        <v>1962</v>
      </c>
      <c r="R392" s="1">
        <v>100</v>
      </c>
      <c r="S392" s="1" t="s">
        <v>17</v>
      </c>
      <c r="T392" s="1">
        <v>134.24</v>
      </c>
      <c r="X39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2" s="2">
        <v>362.82</v>
      </c>
      <c r="Z392" s="1" t="str">
        <f>IF(OR(SKF_Div_Material[[#This Row],[Netto]]&lt;&gt;"",SKF_Div_Material[[#This Row],[Faktor]]&lt;&gt;""),"",IF(SKF_Div_Material[[#This Row],[Rabatt]]&lt;&gt;"",SKF_Div_Material[[#This Row],[Brutto]],""))</f>
        <v/>
      </c>
      <c r="AC392" s="1">
        <v>85</v>
      </c>
      <c r="AD39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2" s="17">
        <f>IFERROR(1-SKF_Div_Material[[#This Row],[Netto
End EK]]/SKF_Div_Material[[#This Row],[VK Preis]],"")</f>
        <v>0.15000316595960228</v>
      </c>
      <c r="AH392" s="1">
        <v>0</v>
      </c>
    </row>
    <row r="393" spans="1:34" x14ac:dyDescent="0.25">
      <c r="A393" s="11" t="s">
        <v>949</v>
      </c>
      <c r="B393" s="11" t="s">
        <v>950</v>
      </c>
      <c r="C393" s="1">
        <v>10035722</v>
      </c>
      <c r="D393" s="1">
        <v>20</v>
      </c>
      <c r="E393" s="1">
        <v>20</v>
      </c>
      <c r="F393" s="11" t="s">
        <v>951</v>
      </c>
      <c r="G393" s="11" t="s">
        <v>634</v>
      </c>
      <c r="H393" s="1">
        <v>560001519</v>
      </c>
      <c r="I393" s="1" t="s">
        <v>197</v>
      </c>
      <c r="J393" s="1">
        <v>100</v>
      </c>
      <c r="K393" s="11" t="s">
        <v>17</v>
      </c>
      <c r="L393" s="26">
        <v>120197129</v>
      </c>
      <c r="M393" s="1" t="s">
        <v>1638</v>
      </c>
      <c r="N393" s="1" t="s">
        <v>1986</v>
      </c>
      <c r="O393" s="1" t="s">
        <v>2092</v>
      </c>
      <c r="P393" s="1" t="s">
        <v>2093</v>
      </c>
      <c r="Q393" s="1" t="s">
        <v>1962</v>
      </c>
      <c r="R393" s="1">
        <v>100</v>
      </c>
      <c r="S393" s="1" t="s">
        <v>17</v>
      </c>
      <c r="T393" s="1">
        <v>134.24</v>
      </c>
      <c r="X39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3" s="2">
        <v>362.82</v>
      </c>
      <c r="Z393" s="1" t="str">
        <f>IF(OR(SKF_Div_Material[[#This Row],[Netto]]&lt;&gt;"",SKF_Div_Material[[#This Row],[Faktor]]&lt;&gt;""),"",IF(SKF_Div_Material[[#This Row],[Rabatt]]&lt;&gt;"",SKF_Div_Material[[#This Row],[Brutto]],""))</f>
        <v/>
      </c>
      <c r="AC393" s="1">
        <v>85</v>
      </c>
      <c r="AD39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3" s="17">
        <f>IFERROR(1-SKF_Div_Material[[#This Row],[Netto
End EK]]/SKF_Div_Material[[#This Row],[VK Preis]],"")</f>
        <v>0.15000316595960228</v>
      </c>
      <c r="AH393" s="1">
        <v>0</v>
      </c>
    </row>
    <row r="394" spans="1:34" x14ac:dyDescent="0.25">
      <c r="A394" s="11" t="s">
        <v>952</v>
      </c>
      <c r="B394" s="11" t="s">
        <v>953</v>
      </c>
      <c r="C394" s="1">
        <v>10035723</v>
      </c>
      <c r="D394" s="1">
        <v>20</v>
      </c>
      <c r="F394" s="11" t="s">
        <v>954</v>
      </c>
      <c r="G394" s="11" t="s">
        <v>634</v>
      </c>
      <c r="H394" s="1">
        <v>560001522</v>
      </c>
      <c r="I394" s="1" t="s">
        <v>197</v>
      </c>
      <c r="J394" s="1">
        <v>100</v>
      </c>
      <c r="K394" s="11" t="s">
        <v>17</v>
      </c>
      <c r="L394" s="26">
        <v>120197130</v>
      </c>
      <c r="M394" s="1" t="s">
        <v>1638</v>
      </c>
      <c r="N394" s="1" t="s">
        <v>1986</v>
      </c>
      <c r="O394" s="1" t="s">
        <v>2094</v>
      </c>
      <c r="P394" s="1" t="s">
        <v>2095</v>
      </c>
      <c r="Q394" s="1" t="s">
        <v>1962</v>
      </c>
      <c r="R394" s="1">
        <v>100</v>
      </c>
      <c r="S394" s="1" t="s">
        <v>17</v>
      </c>
      <c r="T394" s="1">
        <v>134.24</v>
      </c>
      <c r="X39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4" s="2">
        <v>362.82</v>
      </c>
      <c r="Z394" s="1" t="str">
        <f>IF(OR(SKF_Div_Material[[#This Row],[Netto]]&lt;&gt;"",SKF_Div_Material[[#This Row],[Faktor]]&lt;&gt;""),"",IF(SKF_Div_Material[[#This Row],[Rabatt]]&lt;&gt;"",SKF_Div_Material[[#This Row],[Brutto]],""))</f>
        <v/>
      </c>
      <c r="AC394" s="1">
        <v>85</v>
      </c>
      <c r="AD39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4" s="17">
        <f>IFERROR(1-SKF_Div_Material[[#This Row],[Netto
End EK]]/SKF_Div_Material[[#This Row],[VK Preis]],"")</f>
        <v>0.15000316595960228</v>
      </c>
      <c r="AH394" s="1">
        <v>0</v>
      </c>
    </row>
    <row r="395" spans="1:34" x14ac:dyDescent="0.25">
      <c r="A395" s="11" t="s">
        <v>955</v>
      </c>
      <c r="B395" s="11" t="s">
        <v>956</v>
      </c>
      <c r="C395" s="1">
        <v>10035724</v>
      </c>
      <c r="D395" s="1">
        <v>20</v>
      </c>
      <c r="F395" s="11" t="s">
        <v>957</v>
      </c>
      <c r="G395" s="11" t="s">
        <v>634</v>
      </c>
      <c r="H395" s="1">
        <v>560001525</v>
      </c>
      <c r="I395" s="1" t="s">
        <v>197</v>
      </c>
      <c r="J395" s="1">
        <v>100</v>
      </c>
      <c r="K395" s="11" t="s">
        <v>17</v>
      </c>
      <c r="L395" s="26">
        <v>120071071</v>
      </c>
      <c r="M395" s="1" t="s">
        <v>1638</v>
      </c>
      <c r="N395" s="1" t="s">
        <v>1959</v>
      </c>
      <c r="O395" s="1" t="s">
        <v>2096</v>
      </c>
      <c r="P395" s="1" t="s">
        <v>2097</v>
      </c>
      <c r="Q395" s="1" t="s">
        <v>1962</v>
      </c>
      <c r="R395" s="1">
        <v>100</v>
      </c>
      <c r="S395" s="1" t="s">
        <v>17</v>
      </c>
      <c r="T395" s="1">
        <v>134.24</v>
      </c>
      <c r="X39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5" s="2">
        <v>362.82</v>
      </c>
      <c r="Z395" s="1" t="str">
        <f>IF(OR(SKF_Div_Material[[#This Row],[Netto]]&lt;&gt;"",SKF_Div_Material[[#This Row],[Faktor]]&lt;&gt;""),"",IF(SKF_Div_Material[[#This Row],[Rabatt]]&lt;&gt;"",SKF_Div_Material[[#This Row],[Brutto]],""))</f>
        <v/>
      </c>
      <c r="AC395" s="1">
        <v>85</v>
      </c>
      <c r="AD39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5" s="17">
        <f>IFERROR(1-SKF_Div_Material[[#This Row],[Netto
End EK]]/SKF_Div_Material[[#This Row],[VK Preis]],"")</f>
        <v>0.15000316595960228</v>
      </c>
      <c r="AH395" s="1">
        <v>0</v>
      </c>
    </row>
    <row r="396" spans="1:34" x14ac:dyDescent="0.25">
      <c r="A396" s="11" t="s">
        <v>958</v>
      </c>
      <c r="B396" s="11" t="s">
        <v>959</v>
      </c>
      <c r="C396" s="1">
        <v>10035725</v>
      </c>
      <c r="D396" s="1">
        <v>20</v>
      </c>
      <c r="E396" s="1">
        <v>20</v>
      </c>
      <c r="F396" s="11" t="s">
        <v>960</v>
      </c>
      <c r="G396" s="11" t="s">
        <v>634</v>
      </c>
      <c r="H396" s="1">
        <v>560001528</v>
      </c>
      <c r="I396" s="1" t="s">
        <v>197</v>
      </c>
      <c r="J396" s="1">
        <v>100</v>
      </c>
      <c r="K396" s="11" t="s">
        <v>17</v>
      </c>
      <c r="L396" s="26">
        <v>120071072</v>
      </c>
      <c r="M396" s="1" t="s">
        <v>1638</v>
      </c>
      <c r="N396" s="1" t="s">
        <v>1959</v>
      </c>
      <c r="O396" s="1" t="s">
        <v>2098</v>
      </c>
      <c r="P396" s="1" t="s">
        <v>2099</v>
      </c>
      <c r="Q396" s="1" t="s">
        <v>1962</v>
      </c>
      <c r="R396" s="1">
        <v>100</v>
      </c>
      <c r="S396" s="1" t="s">
        <v>17</v>
      </c>
      <c r="T396" s="1">
        <v>134.24</v>
      </c>
      <c r="X39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6" s="2">
        <v>362.82</v>
      </c>
      <c r="Z396" s="1" t="str">
        <f>IF(OR(SKF_Div_Material[[#This Row],[Netto]]&lt;&gt;"",SKF_Div_Material[[#This Row],[Faktor]]&lt;&gt;""),"",IF(SKF_Div_Material[[#This Row],[Rabatt]]&lt;&gt;"",SKF_Div_Material[[#This Row],[Brutto]],""))</f>
        <v/>
      </c>
      <c r="AC396" s="1">
        <v>85</v>
      </c>
      <c r="AD39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6" s="17">
        <f>IFERROR(1-SKF_Div_Material[[#This Row],[Netto
End EK]]/SKF_Div_Material[[#This Row],[VK Preis]],"")</f>
        <v>0.15000316595960228</v>
      </c>
      <c r="AH396" s="1">
        <v>0</v>
      </c>
    </row>
    <row r="397" spans="1:34" x14ac:dyDescent="0.25">
      <c r="A397" s="11" t="s">
        <v>745</v>
      </c>
      <c r="B397" s="11" t="s">
        <v>746</v>
      </c>
      <c r="C397" s="1">
        <v>12303877</v>
      </c>
      <c r="D397" s="1">
        <v>260</v>
      </c>
      <c r="E397" s="1">
        <v>120</v>
      </c>
      <c r="F397" s="11" t="s">
        <v>747</v>
      </c>
      <c r="G397" s="11" t="s">
        <v>634</v>
      </c>
      <c r="H397" s="1">
        <v>560001638</v>
      </c>
      <c r="I397" s="1" t="s">
        <v>197</v>
      </c>
      <c r="J397" s="1">
        <v>100</v>
      </c>
      <c r="K397" s="11" t="s">
        <v>17</v>
      </c>
      <c r="L397" s="26">
        <v>120071073</v>
      </c>
      <c r="M397" s="1" t="s">
        <v>1638</v>
      </c>
      <c r="N397" s="1" t="s">
        <v>1959</v>
      </c>
      <c r="O397" s="1" t="s">
        <v>1963</v>
      </c>
      <c r="P397" s="1" t="s">
        <v>1964</v>
      </c>
      <c r="Q397" s="1" t="s">
        <v>1962</v>
      </c>
      <c r="R397" s="1">
        <v>100</v>
      </c>
      <c r="S397" s="1" t="s">
        <v>17</v>
      </c>
      <c r="T397" s="1">
        <v>134.24</v>
      </c>
      <c r="X39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7" s="2">
        <v>362.82</v>
      </c>
      <c r="Z397" s="1" t="str">
        <f>IF(OR(SKF_Div_Material[[#This Row],[Netto]]&lt;&gt;"",SKF_Div_Material[[#This Row],[Faktor]]&lt;&gt;""),"",IF(SKF_Div_Material[[#This Row],[Rabatt]]&lt;&gt;"",SKF_Div_Material[[#This Row],[Brutto]],""))</f>
        <v/>
      </c>
      <c r="AC397" s="1">
        <v>85</v>
      </c>
      <c r="AD39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7" s="17">
        <f>IFERROR(1-SKF_Div_Material[[#This Row],[Netto
End EK]]/SKF_Div_Material[[#This Row],[VK Preis]],"")</f>
        <v>0.15000316595960228</v>
      </c>
      <c r="AH397" s="1">
        <v>0</v>
      </c>
    </row>
    <row r="398" spans="1:34" x14ac:dyDescent="0.25">
      <c r="A398" s="11" t="s">
        <v>781</v>
      </c>
      <c r="B398" s="11" t="s">
        <v>782</v>
      </c>
      <c r="C398" s="1">
        <v>10035681</v>
      </c>
      <c r="D398" s="1">
        <v>20</v>
      </c>
      <c r="E398" s="1">
        <v>20</v>
      </c>
      <c r="F398" s="11" t="s">
        <v>783</v>
      </c>
      <c r="G398" s="11" t="s">
        <v>634</v>
      </c>
      <c r="H398" s="1">
        <v>560001640</v>
      </c>
      <c r="I398" s="1" t="s">
        <v>197</v>
      </c>
      <c r="J398" s="1">
        <v>100</v>
      </c>
      <c r="K398" s="11" t="s">
        <v>17</v>
      </c>
      <c r="L398" s="26">
        <v>120197131</v>
      </c>
      <c r="M398" s="1" t="s">
        <v>1638</v>
      </c>
      <c r="N398" s="1" t="s">
        <v>1986</v>
      </c>
      <c r="O398" s="1" t="s">
        <v>1987</v>
      </c>
      <c r="P398" s="1" t="s">
        <v>1988</v>
      </c>
      <c r="Q398" s="1" t="s">
        <v>1962</v>
      </c>
      <c r="R398" s="1">
        <v>100</v>
      </c>
      <c r="S398" s="1" t="s">
        <v>17</v>
      </c>
      <c r="T398" s="1">
        <v>134.24</v>
      </c>
      <c r="X39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8" s="2">
        <v>362.82</v>
      </c>
      <c r="Z398" s="1" t="str">
        <f>IF(OR(SKF_Div_Material[[#This Row],[Netto]]&lt;&gt;"",SKF_Div_Material[[#This Row],[Faktor]]&lt;&gt;""),"",IF(SKF_Div_Material[[#This Row],[Rabatt]]&lt;&gt;"",SKF_Div_Material[[#This Row],[Brutto]],""))</f>
        <v/>
      </c>
      <c r="AC398" s="1">
        <v>85</v>
      </c>
      <c r="AD39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8" s="17">
        <f>IFERROR(1-SKF_Div_Material[[#This Row],[Netto
End EK]]/SKF_Div_Material[[#This Row],[VK Preis]],"")</f>
        <v>0.15000316595960228</v>
      </c>
      <c r="AH398" s="1">
        <v>0</v>
      </c>
    </row>
    <row r="399" spans="1:34" x14ac:dyDescent="0.25">
      <c r="A399" s="11" t="s">
        <v>778</v>
      </c>
      <c r="B399" s="11" t="s">
        <v>779</v>
      </c>
      <c r="C399" s="1">
        <v>10035682</v>
      </c>
      <c r="D399" s="1">
        <v>20</v>
      </c>
      <c r="E399" s="1">
        <v>130</v>
      </c>
      <c r="F399" s="11" t="s">
        <v>780</v>
      </c>
      <c r="G399" s="11" t="s">
        <v>634</v>
      </c>
      <c r="H399" s="1">
        <v>560001642</v>
      </c>
      <c r="I399" s="1" t="s">
        <v>197</v>
      </c>
      <c r="J399" s="1">
        <v>100</v>
      </c>
      <c r="K399" s="11" t="s">
        <v>17</v>
      </c>
      <c r="L399" s="26">
        <v>120071075</v>
      </c>
      <c r="M399" s="1" t="s">
        <v>1638</v>
      </c>
      <c r="N399" s="1" t="s">
        <v>1959</v>
      </c>
      <c r="O399" s="1" t="s">
        <v>1984</v>
      </c>
      <c r="P399" s="1" t="s">
        <v>1985</v>
      </c>
      <c r="Q399" s="1" t="s">
        <v>1962</v>
      </c>
      <c r="R399" s="1">
        <v>100</v>
      </c>
      <c r="S399" s="1" t="s">
        <v>17</v>
      </c>
      <c r="T399" s="1">
        <v>134.24</v>
      </c>
      <c r="X39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399" s="2">
        <v>362.82</v>
      </c>
      <c r="Z399" s="1" t="str">
        <f>IF(OR(SKF_Div_Material[[#This Row],[Netto]]&lt;&gt;"",SKF_Div_Material[[#This Row],[Faktor]]&lt;&gt;""),"",IF(SKF_Div_Material[[#This Row],[Rabatt]]&lt;&gt;"",SKF_Div_Material[[#This Row],[Brutto]],""))</f>
        <v/>
      </c>
      <c r="AC399" s="1">
        <v>85</v>
      </c>
      <c r="AD39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399" s="17">
        <f>IFERROR(1-SKF_Div_Material[[#This Row],[Netto
End EK]]/SKF_Div_Material[[#This Row],[VK Preis]],"")</f>
        <v>0.15000316595960228</v>
      </c>
      <c r="AH399" s="1">
        <v>0</v>
      </c>
    </row>
    <row r="400" spans="1:34" x14ac:dyDescent="0.25">
      <c r="A400" s="11" t="s">
        <v>775</v>
      </c>
      <c r="B400" s="11" t="s">
        <v>776</v>
      </c>
      <c r="C400" s="1">
        <v>10035683</v>
      </c>
      <c r="E400" s="1">
        <v>20</v>
      </c>
      <c r="F400" s="11" t="s">
        <v>777</v>
      </c>
      <c r="G400" s="11" t="s">
        <v>634</v>
      </c>
      <c r="H400" s="1">
        <v>560001644</v>
      </c>
      <c r="I400" s="1" t="s">
        <v>197</v>
      </c>
      <c r="J400" s="1">
        <v>100</v>
      </c>
      <c r="K400" s="11" t="s">
        <v>17</v>
      </c>
      <c r="L400" s="26">
        <v>120071076</v>
      </c>
      <c r="M400" s="1" t="s">
        <v>1638</v>
      </c>
      <c r="N400" s="1" t="s">
        <v>1959</v>
      </c>
      <c r="O400" s="1" t="s">
        <v>1982</v>
      </c>
      <c r="P400" s="1" t="s">
        <v>1983</v>
      </c>
      <c r="Q400" s="1" t="s">
        <v>1962</v>
      </c>
      <c r="R400" s="1">
        <v>100</v>
      </c>
      <c r="S400" s="1" t="s">
        <v>17</v>
      </c>
      <c r="T400" s="1">
        <v>134.24</v>
      </c>
      <c r="X40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0" s="2">
        <v>362.82</v>
      </c>
      <c r="Z400" s="1" t="str">
        <f>IF(OR(SKF_Div_Material[[#This Row],[Netto]]&lt;&gt;"",SKF_Div_Material[[#This Row],[Faktor]]&lt;&gt;""),"",IF(SKF_Div_Material[[#This Row],[Rabatt]]&lt;&gt;"",SKF_Div_Material[[#This Row],[Brutto]],""))</f>
        <v/>
      </c>
      <c r="AC400" s="1">
        <v>85</v>
      </c>
      <c r="AD40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0" s="17">
        <f>IFERROR(1-SKF_Div_Material[[#This Row],[Netto
End EK]]/SKF_Div_Material[[#This Row],[VK Preis]],"")</f>
        <v>0.15000316595960228</v>
      </c>
      <c r="AH400" s="1">
        <v>0</v>
      </c>
    </row>
    <row r="401" spans="1:34" x14ac:dyDescent="0.25">
      <c r="A401" s="11" t="s">
        <v>772</v>
      </c>
      <c r="B401" s="11" t="s">
        <v>773</v>
      </c>
      <c r="C401" s="1">
        <v>10035684</v>
      </c>
      <c r="E401" s="1">
        <v>20</v>
      </c>
      <c r="F401" s="11" t="s">
        <v>774</v>
      </c>
      <c r="G401" s="11" t="s">
        <v>634</v>
      </c>
      <c r="H401" s="1">
        <v>560001646</v>
      </c>
      <c r="I401" s="1" t="s">
        <v>197</v>
      </c>
      <c r="J401" s="1">
        <v>100</v>
      </c>
      <c r="K401" s="11" t="s">
        <v>17</v>
      </c>
      <c r="L401" s="26">
        <v>120291067</v>
      </c>
      <c r="M401" s="1" t="s">
        <v>1638</v>
      </c>
      <c r="N401" s="1" t="s">
        <v>1959</v>
      </c>
      <c r="O401" s="1" t="s">
        <v>1980</v>
      </c>
      <c r="P401" s="1" t="s">
        <v>1981</v>
      </c>
      <c r="Q401" s="1" t="s">
        <v>1962</v>
      </c>
      <c r="R401" s="1">
        <v>100</v>
      </c>
      <c r="S401" s="1" t="s">
        <v>17</v>
      </c>
      <c r="T401" s="1">
        <v>134.24</v>
      </c>
      <c r="X40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1" s="2">
        <v>362.82</v>
      </c>
      <c r="Z401" s="1" t="str">
        <f>IF(OR(SKF_Div_Material[[#This Row],[Netto]]&lt;&gt;"",SKF_Div_Material[[#This Row],[Faktor]]&lt;&gt;""),"",IF(SKF_Div_Material[[#This Row],[Rabatt]]&lt;&gt;"",SKF_Div_Material[[#This Row],[Brutto]],""))</f>
        <v/>
      </c>
      <c r="AC401" s="1">
        <v>85</v>
      </c>
      <c r="AD40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1" s="17">
        <f>IFERROR(1-SKF_Div_Material[[#This Row],[Netto
End EK]]/SKF_Div_Material[[#This Row],[VK Preis]],"")</f>
        <v>0.15000316595960228</v>
      </c>
      <c r="AH401" s="1">
        <v>0</v>
      </c>
    </row>
    <row r="402" spans="1:34" x14ac:dyDescent="0.25">
      <c r="A402" s="11" t="s">
        <v>766</v>
      </c>
      <c r="B402" s="11" t="s">
        <v>767</v>
      </c>
      <c r="C402" s="1">
        <v>10035686</v>
      </c>
      <c r="F402" s="11" t="s">
        <v>768</v>
      </c>
      <c r="G402" s="11" t="s">
        <v>634</v>
      </c>
      <c r="H402" s="1">
        <v>560001650</v>
      </c>
      <c r="I402" s="1" t="s">
        <v>197</v>
      </c>
      <c r="J402" s="1">
        <v>100</v>
      </c>
      <c r="K402" s="11" t="s">
        <v>17</v>
      </c>
      <c r="L402" s="26">
        <v>120374301</v>
      </c>
      <c r="M402" s="1" t="s">
        <v>1638</v>
      </c>
      <c r="N402" s="1" t="s">
        <v>1959</v>
      </c>
      <c r="O402" s="1" t="s">
        <v>1978</v>
      </c>
      <c r="P402" s="1" t="s">
        <v>1979</v>
      </c>
      <c r="Q402" s="1" t="s">
        <v>1962</v>
      </c>
      <c r="R402" s="1">
        <v>100</v>
      </c>
      <c r="S402" s="1" t="s">
        <v>17</v>
      </c>
      <c r="T402" s="1">
        <v>134.24</v>
      </c>
      <c r="X40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2" s="2">
        <v>362.82</v>
      </c>
      <c r="Z402" s="1" t="str">
        <f>IF(OR(SKF_Div_Material[[#This Row],[Netto]]&lt;&gt;"",SKF_Div_Material[[#This Row],[Faktor]]&lt;&gt;""),"",IF(SKF_Div_Material[[#This Row],[Rabatt]]&lt;&gt;"",SKF_Div_Material[[#This Row],[Brutto]],""))</f>
        <v/>
      </c>
      <c r="AC402" s="1">
        <v>85</v>
      </c>
      <c r="AD40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2" s="17">
        <f>IFERROR(1-SKF_Div_Material[[#This Row],[Netto
End EK]]/SKF_Div_Material[[#This Row],[VK Preis]],"")</f>
        <v>0.15000316595960228</v>
      </c>
      <c r="AH402" s="1">
        <v>0</v>
      </c>
    </row>
    <row r="403" spans="1:34" x14ac:dyDescent="0.25">
      <c r="A403" s="11" t="s">
        <v>763</v>
      </c>
      <c r="B403" s="11" t="s">
        <v>764</v>
      </c>
      <c r="C403" s="1">
        <v>10035687</v>
      </c>
      <c r="F403" s="11" t="s">
        <v>765</v>
      </c>
      <c r="G403" s="11" t="s">
        <v>634</v>
      </c>
      <c r="H403" s="1">
        <v>560001652</v>
      </c>
      <c r="I403" s="1" t="s">
        <v>197</v>
      </c>
      <c r="J403" s="1">
        <v>100</v>
      </c>
      <c r="K403" s="11" t="s">
        <v>17</v>
      </c>
      <c r="L403" s="26">
        <v>120374302</v>
      </c>
      <c r="M403" s="1" t="s">
        <v>1638</v>
      </c>
      <c r="N403" s="1" t="s">
        <v>1959</v>
      </c>
      <c r="O403" s="1" t="s">
        <v>1976</v>
      </c>
      <c r="P403" s="1" t="s">
        <v>1977</v>
      </c>
      <c r="Q403" s="1" t="s">
        <v>1962</v>
      </c>
      <c r="R403" s="1">
        <v>100</v>
      </c>
      <c r="S403" s="1" t="s">
        <v>17</v>
      </c>
      <c r="T403" s="1">
        <v>134.24</v>
      </c>
      <c r="X40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3" s="2">
        <v>362.82</v>
      </c>
      <c r="Z403" s="1" t="str">
        <f>IF(OR(SKF_Div_Material[[#This Row],[Netto]]&lt;&gt;"",SKF_Div_Material[[#This Row],[Faktor]]&lt;&gt;""),"",IF(SKF_Div_Material[[#This Row],[Rabatt]]&lt;&gt;"",SKF_Div_Material[[#This Row],[Brutto]],""))</f>
        <v/>
      </c>
      <c r="AC403" s="1">
        <v>85</v>
      </c>
      <c r="AD40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3" s="17">
        <f>IFERROR(1-SKF_Div_Material[[#This Row],[Netto
End EK]]/SKF_Div_Material[[#This Row],[VK Preis]],"")</f>
        <v>0.15000316595960228</v>
      </c>
      <c r="AH403" s="1">
        <v>0</v>
      </c>
    </row>
    <row r="404" spans="1:34" x14ac:dyDescent="0.25">
      <c r="A404" s="11" t="s">
        <v>760</v>
      </c>
      <c r="B404" s="11" t="s">
        <v>761</v>
      </c>
      <c r="C404" s="1">
        <v>10035688</v>
      </c>
      <c r="D404" s="1">
        <v>100</v>
      </c>
      <c r="F404" s="11" t="s">
        <v>762</v>
      </c>
      <c r="G404" s="11" t="s">
        <v>634</v>
      </c>
      <c r="H404" s="1">
        <v>560001654</v>
      </c>
      <c r="I404" s="1" t="s">
        <v>197</v>
      </c>
      <c r="J404" s="1">
        <v>100</v>
      </c>
      <c r="K404" s="11" t="s">
        <v>17</v>
      </c>
      <c r="L404" s="26">
        <v>120291068</v>
      </c>
      <c r="M404" s="1" t="s">
        <v>1638</v>
      </c>
      <c r="N404" s="1" t="s">
        <v>1959</v>
      </c>
      <c r="O404" s="1" t="s">
        <v>1974</v>
      </c>
      <c r="P404" s="1" t="s">
        <v>1975</v>
      </c>
      <c r="Q404" s="1" t="s">
        <v>1962</v>
      </c>
      <c r="R404" s="1">
        <v>100</v>
      </c>
      <c r="S404" s="1" t="s">
        <v>17</v>
      </c>
      <c r="T404" s="1">
        <v>134.24</v>
      </c>
      <c r="X40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4" s="2">
        <v>362.82</v>
      </c>
      <c r="Z404" s="1" t="str">
        <f>IF(OR(SKF_Div_Material[[#This Row],[Netto]]&lt;&gt;"",SKF_Div_Material[[#This Row],[Faktor]]&lt;&gt;""),"",IF(SKF_Div_Material[[#This Row],[Rabatt]]&lt;&gt;"",SKF_Div_Material[[#This Row],[Brutto]],""))</f>
        <v/>
      </c>
      <c r="AC404" s="1">
        <v>85</v>
      </c>
      <c r="AD40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4" s="17">
        <f>IFERROR(1-SKF_Div_Material[[#This Row],[Netto
End EK]]/SKF_Div_Material[[#This Row],[VK Preis]],"")</f>
        <v>0.15000316595960228</v>
      </c>
      <c r="AH404" s="1">
        <v>0</v>
      </c>
    </row>
    <row r="405" spans="1:34" x14ac:dyDescent="0.25">
      <c r="A405" s="11" t="s">
        <v>889</v>
      </c>
      <c r="B405" s="11" t="s">
        <v>890</v>
      </c>
      <c r="C405" s="1">
        <v>10035690</v>
      </c>
      <c r="E405" s="1">
        <v>10</v>
      </c>
      <c r="F405" s="11" t="s">
        <v>891</v>
      </c>
      <c r="G405" s="11" t="s">
        <v>634</v>
      </c>
      <c r="H405" s="1">
        <v>560001658</v>
      </c>
      <c r="I405" s="1" t="s">
        <v>197</v>
      </c>
      <c r="J405" s="1">
        <v>100</v>
      </c>
      <c r="K405" s="11" t="s">
        <v>17</v>
      </c>
      <c r="L405" s="26">
        <v>120374303</v>
      </c>
      <c r="M405" s="1" t="s">
        <v>1638</v>
      </c>
      <c r="N405" s="1" t="s">
        <v>1959</v>
      </c>
      <c r="O405" s="1" t="s">
        <v>2058</v>
      </c>
      <c r="P405" s="1" t="s">
        <v>2059</v>
      </c>
      <c r="Q405" s="1" t="s">
        <v>1962</v>
      </c>
      <c r="R405" s="1">
        <v>100</v>
      </c>
      <c r="S405" s="1" t="s">
        <v>17</v>
      </c>
      <c r="T405" s="1">
        <v>134.24</v>
      </c>
      <c r="X40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5" s="2">
        <v>362.82</v>
      </c>
      <c r="Z405" s="1" t="str">
        <f>IF(OR(SKF_Div_Material[[#This Row],[Netto]]&lt;&gt;"",SKF_Div_Material[[#This Row],[Faktor]]&lt;&gt;""),"",IF(SKF_Div_Material[[#This Row],[Rabatt]]&lt;&gt;"",SKF_Div_Material[[#This Row],[Brutto]],""))</f>
        <v/>
      </c>
      <c r="AC405" s="1">
        <v>85</v>
      </c>
      <c r="AD40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5" s="17">
        <f>IFERROR(1-SKF_Div_Material[[#This Row],[Netto
End EK]]/SKF_Div_Material[[#This Row],[VK Preis]],"")</f>
        <v>0.15000316595960228</v>
      </c>
      <c r="AH405" s="1">
        <v>0</v>
      </c>
    </row>
    <row r="406" spans="1:34" x14ac:dyDescent="0.25">
      <c r="A406" s="11" t="s">
        <v>892</v>
      </c>
      <c r="B406" s="11" t="s">
        <v>893</v>
      </c>
      <c r="C406" s="1">
        <v>10035691</v>
      </c>
      <c r="F406" s="11" t="s">
        <v>894</v>
      </c>
      <c r="G406" s="11" t="s">
        <v>634</v>
      </c>
      <c r="H406" s="1">
        <v>560001660</v>
      </c>
      <c r="I406" s="1" t="s">
        <v>197</v>
      </c>
      <c r="J406" s="1">
        <v>100</v>
      </c>
      <c r="K406" s="11" t="s">
        <v>17</v>
      </c>
      <c r="L406" s="26">
        <v>120071077</v>
      </c>
      <c r="M406" s="1" t="s">
        <v>1638</v>
      </c>
      <c r="N406" s="1" t="s">
        <v>1959</v>
      </c>
      <c r="O406" s="1" t="s">
        <v>2060</v>
      </c>
      <c r="P406" s="1" t="s">
        <v>2061</v>
      </c>
      <c r="Q406" s="1" t="s">
        <v>1962</v>
      </c>
      <c r="R406" s="1">
        <v>100</v>
      </c>
      <c r="S406" s="1" t="s">
        <v>17</v>
      </c>
      <c r="T406" s="1">
        <v>134.24</v>
      </c>
      <c r="X40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6" s="2">
        <v>362.82</v>
      </c>
      <c r="Z406" s="1" t="str">
        <f>IF(OR(SKF_Div_Material[[#This Row],[Netto]]&lt;&gt;"",SKF_Div_Material[[#This Row],[Faktor]]&lt;&gt;""),"",IF(SKF_Div_Material[[#This Row],[Rabatt]]&lt;&gt;"",SKF_Div_Material[[#This Row],[Brutto]],""))</f>
        <v/>
      </c>
      <c r="AC406" s="1">
        <v>85</v>
      </c>
      <c r="AD40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6" s="17">
        <f>IFERROR(1-SKF_Div_Material[[#This Row],[Netto
End EK]]/SKF_Div_Material[[#This Row],[VK Preis]],"")</f>
        <v>0.15000316595960228</v>
      </c>
      <c r="AH406" s="1">
        <v>0</v>
      </c>
    </row>
    <row r="407" spans="1:34" x14ac:dyDescent="0.25">
      <c r="A407" s="11" t="s">
        <v>895</v>
      </c>
      <c r="B407" s="11" t="s">
        <v>896</v>
      </c>
      <c r="C407" s="1">
        <v>10035692</v>
      </c>
      <c r="E407" s="1">
        <v>10</v>
      </c>
      <c r="F407" s="11" t="s">
        <v>897</v>
      </c>
      <c r="G407" s="11" t="s">
        <v>634</v>
      </c>
      <c r="H407" s="1">
        <v>560001662</v>
      </c>
      <c r="I407" s="1" t="s">
        <v>197</v>
      </c>
      <c r="J407" s="1">
        <v>100</v>
      </c>
      <c r="K407" s="11" t="s">
        <v>17</v>
      </c>
      <c r="L407" s="26">
        <v>120291069</v>
      </c>
      <c r="M407" s="1" t="s">
        <v>1638</v>
      </c>
      <c r="N407" s="1" t="s">
        <v>1959</v>
      </c>
      <c r="O407" s="1" t="s">
        <v>2062</v>
      </c>
      <c r="P407" s="1" t="s">
        <v>2063</v>
      </c>
      <c r="Q407" s="1" t="s">
        <v>1962</v>
      </c>
      <c r="R407" s="1">
        <v>100</v>
      </c>
      <c r="S407" s="1" t="s">
        <v>17</v>
      </c>
      <c r="T407" s="1">
        <v>134.24</v>
      </c>
      <c r="X40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7" s="2">
        <v>362.82</v>
      </c>
      <c r="Z407" s="1" t="str">
        <f>IF(OR(SKF_Div_Material[[#This Row],[Netto]]&lt;&gt;"",SKF_Div_Material[[#This Row],[Faktor]]&lt;&gt;""),"",IF(SKF_Div_Material[[#This Row],[Rabatt]]&lt;&gt;"",SKF_Div_Material[[#This Row],[Brutto]],""))</f>
        <v/>
      </c>
      <c r="AC407" s="1">
        <v>85</v>
      </c>
      <c r="AD40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7" s="17">
        <f>IFERROR(1-SKF_Div_Material[[#This Row],[Netto
End EK]]/SKF_Div_Material[[#This Row],[VK Preis]],"")</f>
        <v>0.15000316595960228</v>
      </c>
      <c r="AH407" s="1">
        <v>0</v>
      </c>
    </row>
    <row r="408" spans="1:34" x14ac:dyDescent="0.25">
      <c r="A408" s="11" t="s">
        <v>898</v>
      </c>
      <c r="B408" s="11" t="s">
        <v>899</v>
      </c>
      <c r="C408" s="1">
        <v>10035693</v>
      </c>
      <c r="F408" s="11" t="s">
        <v>900</v>
      </c>
      <c r="G408" s="11" t="s">
        <v>634</v>
      </c>
      <c r="H408" s="1">
        <v>560001664</v>
      </c>
      <c r="I408" s="1" t="s">
        <v>197</v>
      </c>
      <c r="J408" s="1">
        <v>100</v>
      </c>
      <c r="K408" s="11" t="s">
        <v>17</v>
      </c>
      <c r="L408" s="26">
        <v>120071078</v>
      </c>
      <c r="M408" s="1" t="s">
        <v>1638</v>
      </c>
      <c r="N408" s="1" t="s">
        <v>1959</v>
      </c>
      <c r="O408" s="1" t="s">
        <v>2064</v>
      </c>
      <c r="P408" s="1" t="s">
        <v>2065</v>
      </c>
      <c r="Q408" s="1" t="s">
        <v>1962</v>
      </c>
      <c r="R408" s="1">
        <v>100</v>
      </c>
      <c r="S408" s="1" t="s">
        <v>17</v>
      </c>
      <c r="T408" s="1">
        <v>134.24</v>
      </c>
      <c r="X40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8" s="2">
        <v>362.82</v>
      </c>
      <c r="Z408" s="1" t="str">
        <f>IF(OR(SKF_Div_Material[[#This Row],[Netto]]&lt;&gt;"",SKF_Div_Material[[#This Row],[Faktor]]&lt;&gt;""),"",IF(SKF_Div_Material[[#This Row],[Rabatt]]&lt;&gt;"",SKF_Div_Material[[#This Row],[Brutto]],""))</f>
        <v/>
      </c>
      <c r="AC408" s="1">
        <v>85</v>
      </c>
      <c r="AD40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8" s="17">
        <f>IFERROR(1-SKF_Div_Material[[#This Row],[Netto
End EK]]/SKF_Div_Material[[#This Row],[VK Preis]],"")</f>
        <v>0.15000316595960228</v>
      </c>
      <c r="AH408" s="1">
        <v>0</v>
      </c>
    </row>
    <row r="409" spans="1:34" x14ac:dyDescent="0.25">
      <c r="A409" s="11" t="s">
        <v>907</v>
      </c>
      <c r="B409" s="11" t="s">
        <v>908</v>
      </c>
      <c r="C409" s="1">
        <v>10035696</v>
      </c>
      <c r="F409" s="11" t="s">
        <v>909</v>
      </c>
      <c r="G409" s="11" t="s">
        <v>634</v>
      </c>
      <c r="H409" s="1">
        <v>560001670</v>
      </c>
      <c r="I409" s="1" t="s">
        <v>197</v>
      </c>
      <c r="J409" s="1">
        <v>100</v>
      </c>
      <c r="K409" s="11" t="s">
        <v>17</v>
      </c>
      <c r="L409" s="26">
        <v>120291070</v>
      </c>
      <c r="M409" s="1" t="s">
        <v>1638</v>
      </c>
      <c r="N409" s="1" t="s">
        <v>1959</v>
      </c>
      <c r="O409" s="1" t="s">
        <v>2066</v>
      </c>
      <c r="P409" s="1" t="s">
        <v>2067</v>
      </c>
      <c r="Q409" s="1" t="s">
        <v>1962</v>
      </c>
      <c r="R409" s="1">
        <v>100</v>
      </c>
      <c r="S409" s="1" t="s">
        <v>17</v>
      </c>
      <c r="T409" s="1">
        <v>134.24</v>
      </c>
      <c r="X40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09" s="2">
        <v>362.82</v>
      </c>
      <c r="Z409" s="1" t="str">
        <f>IF(OR(SKF_Div_Material[[#This Row],[Netto]]&lt;&gt;"",SKF_Div_Material[[#This Row],[Faktor]]&lt;&gt;""),"",IF(SKF_Div_Material[[#This Row],[Rabatt]]&lt;&gt;"",SKF_Div_Material[[#This Row],[Brutto]],""))</f>
        <v/>
      </c>
      <c r="AC409" s="1">
        <v>85</v>
      </c>
      <c r="AD40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09" s="17">
        <f>IFERROR(1-SKF_Div_Material[[#This Row],[Netto
End EK]]/SKF_Div_Material[[#This Row],[VK Preis]],"")</f>
        <v>0.15000316595960228</v>
      </c>
      <c r="AH409" s="1">
        <v>0</v>
      </c>
    </row>
    <row r="410" spans="1:34" x14ac:dyDescent="0.25">
      <c r="A410" s="11" t="s">
        <v>910</v>
      </c>
      <c r="B410" s="11" t="s">
        <v>911</v>
      </c>
      <c r="C410" s="1">
        <v>10035697</v>
      </c>
      <c r="F410" s="11" t="s">
        <v>912</v>
      </c>
      <c r="G410" s="11" t="s">
        <v>634</v>
      </c>
      <c r="H410" s="1">
        <v>560001672</v>
      </c>
      <c r="I410" s="1" t="s">
        <v>197</v>
      </c>
      <c r="J410" s="1">
        <v>100</v>
      </c>
      <c r="K410" s="11" t="s">
        <v>17</v>
      </c>
      <c r="L410" s="26">
        <v>120374304</v>
      </c>
      <c r="M410" s="1" t="s">
        <v>1638</v>
      </c>
      <c r="N410" s="1" t="s">
        <v>1959</v>
      </c>
      <c r="O410" s="1" t="s">
        <v>2068</v>
      </c>
      <c r="P410" s="1" t="s">
        <v>2069</v>
      </c>
      <c r="Q410" s="1" t="s">
        <v>1962</v>
      </c>
      <c r="R410" s="1">
        <v>100</v>
      </c>
      <c r="S410" s="1" t="s">
        <v>17</v>
      </c>
      <c r="T410" s="1">
        <v>134.24</v>
      </c>
      <c r="X41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0" s="2">
        <v>362.82</v>
      </c>
      <c r="Z410" s="1" t="str">
        <f>IF(OR(SKF_Div_Material[[#This Row],[Netto]]&lt;&gt;"",SKF_Div_Material[[#This Row],[Faktor]]&lt;&gt;""),"",IF(SKF_Div_Material[[#This Row],[Rabatt]]&lt;&gt;"",SKF_Div_Material[[#This Row],[Brutto]],""))</f>
        <v/>
      </c>
      <c r="AC410" s="1">
        <v>85</v>
      </c>
      <c r="AD41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0" s="17">
        <f>IFERROR(1-SKF_Div_Material[[#This Row],[Netto
End EK]]/SKF_Div_Material[[#This Row],[VK Preis]],"")</f>
        <v>0.15000316595960228</v>
      </c>
      <c r="AH410" s="1">
        <v>0</v>
      </c>
    </row>
    <row r="411" spans="1:34" x14ac:dyDescent="0.25">
      <c r="A411" s="11" t="s">
        <v>913</v>
      </c>
      <c r="B411" s="11" t="s">
        <v>914</v>
      </c>
      <c r="C411" s="1">
        <v>10035698</v>
      </c>
      <c r="E411" s="1">
        <v>20</v>
      </c>
      <c r="F411" s="11" t="s">
        <v>915</v>
      </c>
      <c r="G411" s="11" t="s">
        <v>634</v>
      </c>
      <c r="H411" s="1">
        <v>560001675</v>
      </c>
      <c r="I411" s="1" t="s">
        <v>197</v>
      </c>
      <c r="J411" s="1">
        <v>100</v>
      </c>
      <c r="K411" s="11" t="s">
        <v>17</v>
      </c>
      <c r="L411" s="26">
        <v>120374305</v>
      </c>
      <c r="M411" s="1" t="s">
        <v>1638</v>
      </c>
      <c r="N411" s="1" t="s">
        <v>1959</v>
      </c>
      <c r="O411" s="1" t="s">
        <v>2070</v>
      </c>
      <c r="P411" s="1" t="s">
        <v>2071</v>
      </c>
      <c r="Q411" s="1" t="s">
        <v>1962</v>
      </c>
      <c r="R411" s="1">
        <v>100</v>
      </c>
      <c r="S411" s="1" t="s">
        <v>17</v>
      </c>
      <c r="T411" s="1">
        <v>134.24</v>
      </c>
      <c r="X41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1" s="2">
        <v>362.82</v>
      </c>
      <c r="Z411" s="1" t="str">
        <f>IF(OR(SKF_Div_Material[[#This Row],[Netto]]&lt;&gt;"",SKF_Div_Material[[#This Row],[Faktor]]&lt;&gt;""),"",IF(SKF_Div_Material[[#This Row],[Rabatt]]&lt;&gt;"",SKF_Div_Material[[#This Row],[Brutto]],""))</f>
        <v/>
      </c>
      <c r="AC411" s="1">
        <v>85</v>
      </c>
      <c r="AD41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1" s="17">
        <f>IFERROR(1-SKF_Div_Material[[#This Row],[Netto
End EK]]/SKF_Div_Material[[#This Row],[VK Preis]],"")</f>
        <v>0.15000316595960228</v>
      </c>
      <c r="AH411" s="1">
        <v>0</v>
      </c>
    </row>
    <row r="412" spans="1:34" x14ac:dyDescent="0.25">
      <c r="A412" s="11" t="s">
        <v>916</v>
      </c>
      <c r="B412" s="11" t="s">
        <v>917</v>
      </c>
      <c r="C412" s="1">
        <v>10035699</v>
      </c>
      <c r="F412" s="11" t="s">
        <v>918</v>
      </c>
      <c r="G412" s="11" t="s">
        <v>634</v>
      </c>
      <c r="H412" s="1">
        <v>560001678</v>
      </c>
      <c r="I412" s="1" t="s">
        <v>197</v>
      </c>
      <c r="J412" s="1">
        <v>100</v>
      </c>
      <c r="K412" s="11" t="s">
        <v>17</v>
      </c>
      <c r="L412" s="26">
        <v>120291071</v>
      </c>
      <c r="M412" s="1" t="s">
        <v>1638</v>
      </c>
      <c r="N412" s="1" t="s">
        <v>1959</v>
      </c>
      <c r="O412" s="1" t="s">
        <v>2072</v>
      </c>
      <c r="P412" s="1" t="s">
        <v>2073</v>
      </c>
      <c r="Q412" s="1" t="s">
        <v>1962</v>
      </c>
      <c r="R412" s="1">
        <v>100</v>
      </c>
      <c r="S412" s="1" t="s">
        <v>17</v>
      </c>
      <c r="T412" s="1">
        <v>134.24</v>
      </c>
      <c r="X41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2" s="2">
        <v>362.82</v>
      </c>
      <c r="Z412" s="1" t="str">
        <f>IF(OR(SKF_Div_Material[[#This Row],[Netto]]&lt;&gt;"",SKF_Div_Material[[#This Row],[Faktor]]&lt;&gt;""),"",IF(SKF_Div_Material[[#This Row],[Rabatt]]&lt;&gt;"",SKF_Div_Material[[#This Row],[Brutto]],""))</f>
        <v/>
      </c>
      <c r="AC412" s="1">
        <v>85</v>
      </c>
      <c r="AD41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2" s="17">
        <f>IFERROR(1-SKF_Div_Material[[#This Row],[Netto
End EK]]/SKF_Div_Material[[#This Row],[VK Preis]],"")</f>
        <v>0.15000316595960228</v>
      </c>
      <c r="AH412" s="1">
        <v>0</v>
      </c>
    </row>
    <row r="413" spans="1:34" x14ac:dyDescent="0.25">
      <c r="A413" s="11" t="s">
        <v>919</v>
      </c>
      <c r="B413" s="11" t="s">
        <v>920</v>
      </c>
      <c r="C413" s="1">
        <v>10035700</v>
      </c>
      <c r="E413" s="1">
        <v>10</v>
      </c>
      <c r="F413" s="11" t="s">
        <v>921</v>
      </c>
      <c r="G413" s="11" t="s">
        <v>634</v>
      </c>
      <c r="H413" s="1">
        <v>560001680</v>
      </c>
      <c r="I413" s="1" t="s">
        <v>197</v>
      </c>
      <c r="J413" s="1">
        <v>100</v>
      </c>
      <c r="K413" s="11" t="s">
        <v>17</v>
      </c>
      <c r="L413" s="26">
        <v>120374306</v>
      </c>
      <c r="M413" s="1" t="s">
        <v>1638</v>
      </c>
      <c r="N413" s="1" t="s">
        <v>1959</v>
      </c>
      <c r="O413" s="1" t="s">
        <v>2074</v>
      </c>
      <c r="P413" s="1" t="s">
        <v>2075</v>
      </c>
      <c r="Q413" s="1" t="s">
        <v>1962</v>
      </c>
      <c r="R413" s="1">
        <v>100</v>
      </c>
      <c r="S413" s="1" t="s">
        <v>17</v>
      </c>
      <c r="T413" s="1">
        <v>134.24</v>
      </c>
      <c r="X41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3" s="2">
        <v>362.82</v>
      </c>
      <c r="Z413" s="1" t="str">
        <f>IF(OR(SKF_Div_Material[[#This Row],[Netto]]&lt;&gt;"",SKF_Div_Material[[#This Row],[Faktor]]&lt;&gt;""),"",IF(SKF_Div_Material[[#This Row],[Rabatt]]&lt;&gt;"",SKF_Div_Material[[#This Row],[Brutto]],""))</f>
        <v/>
      </c>
      <c r="AC413" s="1">
        <v>85</v>
      </c>
      <c r="AD41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3" s="17">
        <f>IFERROR(1-SKF_Div_Material[[#This Row],[Netto
End EK]]/SKF_Div_Material[[#This Row],[VK Preis]],"")</f>
        <v>0.15000316595960228</v>
      </c>
      <c r="AH413" s="1">
        <v>0</v>
      </c>
    </row>
    <row r="414" spans="1:34" x14ac:dyDescent="0.25">
      <c r="A414" s="11" t="s">
        <v>922</v>
      </c>
      <c r="B414" s="11" t="s">
        <v>923</v>
      </c>
      <c r="C414" s="1">
        <v>10035701</v>
      </c>
      <c r="E414" s="1">
        <v>10</v>
      </c>
      <c r="F414" s="11" t="s">
        <v>924</v>
      </c>
      <c r="G414" s="11" t="s">
        <v>634</v>
      </c>
      <c r="H414" s="1">
        <v>560001682</v>
      </c>
      <c r="I414" s="1" t="s">
        <v>197</v>
      </c>
      <c r="J414" s="1">
        <v>100</v>
      </c>
      <c r="K414" s="11" t="s">
        <v>17</v>
      </c>
      <c r="L414" s="26">
        <v>120374307</v>
      </c>
      <c r="M414" s="1" t="s">
        <v>1638</v>
      </c>
      <c r="N414" s="1" t="s">
        <v>1959</v>
      </c>
      <c r="O414" s="1" t="s">
        <v>2076</v>
      </c>
      <c r="P414" s="1" t="s">
        <v>2077</v>
      </c>
      <c r="Q414" s="1" t="s">
        <v>1962</v>
      </c>
      <c r="R414" s="1">
        <v>100</v>
      </c>
      <c r="S414" s="1" t="s">
        <v>17</v>
      </c>
      <c r="T414" s="1">
        <v>134.24</v>
      </c>
      <c r="X41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4" s="2">
        <v>362.82</v>
      </c>
      <c r="Z414" s="1" t="str">
        <f>IF(OR(SKF_Div_Material[[#This Row],[Netto]]&lt;&gt;"",SKF_Div_Material[[#This Row],[Faktor]]&lt;&gt;""),"",IF(SKF_Div_Material[[#This Row],[Rabatt]]&lt;&gt;"",SKF_Div_Material[[#This Row],[Brutto]],""))</f>
        <v/>
      </c>
      <c r="AC414" s="1">
        <v>85</v>
      </c>
      <c r="AD41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4" s="17">
        <f>IFERROR(1-SKF_Div_Material[[#This Row],[Netto
End EK]]/SKF_Div_Material[[#This Row],[VK Preis]],"")</f>
        <v>0.15000316595960228</v>
      </c>
      <c r="AH414" s="1">
        <v>0</v>
      </c>
    </row>
    <row r="415" spans="1:34" x14ac:dyDescent="0.25">
      <c r="A415" s="11" t="s">
        <v>925</v>
      </c>
      <c r="B415" s="11" t="s">
        <v>926</v>
      </c>
      <c r="C415" s="1">
        <v>10035703</v>
      </c>
      <c r="E415" s="1">
        <v>10</v>
      </c>
      <c r="F415" s="11" t="s">
        <v>927</v>
      </c>
      <c r="G415" s="11" t="s">
        <v>634</v>
      </c>
      <c r="H415" s="1">
        <v>560001684</v>
      </c>
      <c r="I415" s="1" t="s">
        <v>197</v>
      </c>
      <c r="J415" s="1">
        <v>100</v>
      </c>
      <c r="K415" s="11" t="s">
        <v>17</v>
      </c>
      <c r="L415" s="26">
        <v>120374308</v>
      </c>
      <c r="M415" s="1" t="s">
        <v>1638</v>
      </c>
      <c r="N415" s="1" t="s">
        <v>1959</v>
      </c>
      <c r="O415" s="1" t="s">
        <v>2078</v>
      </c>
      <c r="P415" s="1" t="s">
        <v>2079</v>
      </c>
      <c r="Q415" s="1" t="s">
        <v>1962</v>
      </c>
      <c r="R415" s="1">
        <v>100</v>
      </c>
      <c r="S415" s="1" t="s">
        <v>17</v>
      </c>
      <c r="T415" s="1">
        <v>134.24</v>
      </c>
      <c r="X41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5" s="2">
        <v>362.82</v>
      </c>
      <c r="Z415" s="1" t="str">
        <f>IF(OR(SKF_Div_Material[[#This Row],[Netto]]&lt;&gt;"",SKF_Div_Material[[#This Row],[Faktor]]&lt;&gt;""),"",IF(SKF_Div_Material[[#This Row],[Rabatt]]&lt;&gt;"",SKF_Div_Material[[#This Row],[Brutto]],""))</f>
        <v/>
      </c>
      <c r="AC415" s="1">
        <v>85</v>
      </c>
      <c r="AD41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5" s="17">
        <f>IFERROR(1-SKF_Div_Material[[#This Row],[Netto
End EK]]/SKF_Div_Material[[#This Row],[VK Preis]],"")</f>
        <v>0.15000316595960228</v>
      </c>
      <c r="AH415" s="1">
        <v>0</v>
      </c>
    </row>
    <row r="416" spans="1:34" x14ac:dyDescent="0.25">
      <c r="A416" s="11" t="s">
        <v>928</v>
      </c>
      <c r="B416" s="11" t="s">
        <v>929</v>
      </c>
      <c r="C416" s="1">
        <v>10035704</v>
      </c>
      <c r="D416" s="1">
        <v>10</v>
      </c>
      <c r="F416" s="11" t="s">
        <v>930</v>
      </c>
      <c r="G416" s="11" t="s">
        <v>634</v>
      </c>
      <c r="H416" s="1">
        <v>560001693</v>
      </c>
      <c r="I416" s="1" t="s">
        <v>197</v>
      </c>
      <c r="J416" s="1">
        <v>100</v>
      </c>
      <c r="K416" s="11" t="s">
        <v>17</v>
      </c>
      <c r="L416" s="26">
        <v>120071079</v>
      </c>
      <c r="M416" s="1" t="s">
        <v>1638</v>
      </c>
      <c r="N416" s="1" t="s">
        <v>1959</v>
      </c>
      <c r="O416" s="1" t="s">
        <v>2080</v>
      </c>
      <c r="P416" s="1" t="s">
        <v>2081</v>
      </c>
      <c r="Q416" s="1" t="s">
        <v>1962</v>
      </c>
      <c r="R416" s="1">
        <v>100</v>
      </c>
      <c r="S416" s="1" t="s">
        <v>17</v>
      </c>
      <c r="T416" s="1">
        <v>134.24</v>
      </c>
      <c r="X41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6" s="2">
        <v>362.82</v>
      </c>
      <c r="Z416" s="1" t="str">
        <f>IF(OR(SKF_Div_Material[[#This Row],[Netto]]&lt;&gt;"",SKF_Div_Material[[#This Row],[Faktor]]&lt;&gt;""),"",IF(SKF_Div_Material[[#This Row],[Rabatt]]&lt;&gt;"",SKF_Div_Material[[#This Row],[Brutto]],""))</f>
        <v/>
      </c>
      <c r="AC416" s="1">
        <v>85</v>
      </c>
      <c r="AD41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6" s="17">
        <f>IFERROR(1-SKF_Div_Material[[#This Row],[Netto
End EK]]/SKF_Div_Material[[#This Row],[VK Preis]],"")</f>
        <v>0.15000316595960228</v>
      </c>
      <c r="AH416" s="1">
        <v>0</v>
      </c>
    </row>
    <row r="417" spans="1:34" x14ac:dyDescent="0.25">
      <c r="A417" s="11" t="s">
        <v>934</v>
      </c>
      <c r="B417" s="11" t="s">
        <v>935</v>
      </c>
      <c r="C417" s="1">
        <v>10035706</v>
      </c>
      <c r="F417" s="11" t="s">
        <v>936</v>
      </c>
      <c r="G417" s="11" t="s">
        <v>634</v>
      </c>
      <c r="H417" s="1">
        <v>560001699</v>
      </c>
      <c r="I417" s="1" t="s">
        <v>197</v>
      </c>
      <c r="J417" s="1">
        <v>100</v>
      </c>
      <c r="K417" s="11" t="s">
        <v>17</v>
      </c>
      <c r="L417" s="26">
        <v>120374309</v>
      </c>
      <c r="M417" s="1" t="s">
        <v>1638</v>
      </c>
      <c r="N417" s="1" t="s">
        <v>1959</v>
      </c>
      <c r="O417" s="1" t="s">
        <v>2082</v>
      </c>
      <c r="P417" s="1" t="s">
        <v>2083</v>
      </c>
      <c r="Q417" s="1" t="s">
        <v>1962</v>
      </c>
      <c r="R417" s="1">
        <v>100</v>
      </c>
      <c r="S417" s="1" t="s">
        <v>17</v>
      </c>
      <c r="T417" s="1">
        <v>134.24</v>
      </c>
      <c r="X41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7" s="2">
        <v>362.82</v>
      </c>
      <c r="Z417" s="1" t="str">
        <f>IF(OR(SKF_Div_Material[[#This Row],[Netto]]&lt;&gt;"",SKF_Div_Material[[#This Row],[Faktor]]&lt;&gt;""),"",IF(SKF_Div_Material[[#This Row],[Rabatt]]&lt;&gt;"",SKF_Div_Material[[#This Row],[Brutto]],""))</f>
        <v/>
      </c>
      <c r="AC417" s="1">
        <v>85</v>
      </c>
      <c r="AD41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7" s="17">
        <f>IFERROR(1-SKF_Div_Material[[#This Row],[Netto
End EK]]/SKF_Div_Material[[#This Row],[VK Preis]],"")</f>
        <v>0.15000316595960228</v>
      </c>
      <c r="AH417" s="1">
        <v>0</v>
      </c>
    </row>
    <row r="418" spans="1:34" x14ac:dyDescent="0.25">
      <c r="A418" s="11" t="s">
        <v>1537</v>
      </c>
      <c r="B418" s="11" t="s">
        <v>1538</v>
      </c>
      <c r="C418" s="1">
        <v>10035768</v>
      </c>
      <c r="F418" s="11" t="s">
        <v>1539</v>
      </c>
      <c r="G418" s="11" t="s">
        <v>634</v>
      </c>
      <c r="H418" s="1">
        <v>572901749</v>
      </c>
      <c r="I418" s="1" t="s">
        <v>197</v>
      </c>
      <c r="J418" s="1">
        <v>100</v>
      </c>
      <c r="K418" s="11" t="s">
        <v>17</v>
      </c>
      <c r="L418" s="26">
        <v>120291088</v>
      </c>
      <c r="M418" s="1" t="s">
        <v>1638</v>
      </c>
      <c r="N418" s="1" t="s">
        <v>1959</v>
      </c>
      <c r="O418" s="1" t="s">
        <v>2594</v>
      </c>
      <c r="P418" s="1" t="s">
        <v>2595</v>
      </c>
      <c r="Q418" s="1" t="s">
        <v>1962</v>
      </c>
      <c r="R418" s="1">
        <v>100</v>
      </c>
      <c r="S418" s="1" t="s">
        <v>17</v>
      </c>
      <c r="T418" s="1">
        <v>134.24</v>
      </c>
      <c r="X41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8" s="2">
        <v>362.82</v>
      </c>
      <c r="Z418" s="1" t="str">
        <f>IF(OR(SKF_Div_Material[[#This Row],[Netto]]&lt;&gt;"",SKF_Div_Material[[#This Row],[Faktor]]&lt;&gt;""),"",IF(SKF_Div_Material[[#This Row],[Rabatt]]&lt;&gt;"",SKF_Div_Material[[#This Row],[Brutto]],""))</f>
        <v/>
      </c>
      <c r="AC418" s="1">
        <v>85</v>
      </c>
      <c r="AD41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8" s="17">
        <f>IFERROR(1-SKF_Div_Material[[#This Row],[Netto
End EK]]/SKF_Div_Material[[#This Row],[VK Preis]],"")</f>
        <v>0.15000316595960228</v>
      </c>
      <c r="AH418" s="1">
        <v>0</v>
      </c>
    </row>
    <row r="419" spans="1:34" x14ac:dyDescent="0.25">
      <c r="A419" s="11" t="s">
        <v>811</v>
      </c>
      <c r="B419" s="11" t="s">
        <v>812</v>
      </c>
      <c r="C419" s="1">
        <v>12303881</v>
      </c>
      <c r="D419" s="1">
        <v>200</v>
      </c>
      <c r="F419" s="11" t="s">
        <v>813</v>
      </c>
      <c r="G419" s="11" t="s">
        <v>634</v>
      </c>
      <c r="H419" s="1">
        <v>572901503</v>
      </c>
      <c r="I419" s="1" t="s">
        <v>197</v>
      </c>
      <c r="J419" s="1">
        <v>100</v>
      </c>
      <c r="K419" s="11" t="s">
        <v>17</v>
      </c>
      <c r="L419" s="26">
        <v>120071086</v>
      </c>
      <c r="M419" s="1" t="s">
        <v>1638</v>
      </c>
      <c r="N419" s="1" t="s">
        <v>1959</v>
      </c>
      <c r="O419" s="1" t="s">
        <v>2007</v>
      </c>
      <c r="P419" s="1" t="s">
        <v>2008</v>
      </c>
      <c r="Q419" s="1" t="s">
        <v>1962</v>
      </c>
      <c r="R419" s="1">
        <v>100</v>
      </c>
      <c r="S419" s="1" t="s">
        <v>17</v>
      </c>
      <c r="T419" s="1">
        <v>134.24</v>
      </c>
      <c r="X41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19" s="2">
        <v>362.82</v>
      </c>
      <c r="Z419" s="1" t="str">
        <f>IF(OR(SKF_Div_Material[[#This Row],[Netto]]&lt;&gt;"",SKF_Div_Material[[#This Row],[Faktor]]&lt;&gt;""),"",IF(SKF_Div_Material[[#This Row],[Rabatt]]&lt;&gt;"",SKF_Div_Material[[#This Row],[Brutto]],""))</f>
        <v/>
      </c>
      <c r="AC419" s="1">
        <v>85</v>
      </c>
      <c r="AD41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19" s="17">
        <f>IFERROR(1-SKF_Div_Material[[#This Row],[Netto
End EK]]/SKF_Div_Material[[#This Row],[VK Preis]],"")</f>
        <v>0.15000316595960228</v>
      </c>
      <c r="AH419" s="1">
        <v>0</v>
      </c>
    </row>
    <row r="420" spans="1:34" x14ac:dyDescent="0.25">
      <c r="A420" s="11" t="s">
        <v>808</v>
      </c>
      <c r="B420" s="11" t="s">
        <v>809</v>
      </c>
      <c r="C420" s="1">
        <v>10035670</v>
      </c>
      <c r="D420" s="1">
        <v>200</v>
      </c>
      <c r="F420" s="11" t="s">
        <v>810</v>
      </c>
      <c r="G420" s="11" t="s">
        <v>634</v>
      </c>
      <c r="H420" s="1">
        <v>572901506</v>
      </c>
      <c r="I420" s="1" t="s">
        <v>197</v>
      </c>
      <c r="J420" s="1">
        <v>100</v>
      </c>
      <c r="K420" s="11" t="s">
        <v>17</v>
      </c>
      <c r="L420" s="26">
        <v>120071087</v>
      </c>
      <c r="M420" s="1" t="s">
        <v>1638</v>
      </c>
      <c r="N420" s="1" t="s">
        <v>1959</v>
      </c>
      <c r="O420" s="1" t="s">
        <v>2005</v>
      </c>
      <c r="P420" s="1" t="s">
        <v>2006</v>
      </c>
      <c r="Q420" s="1" t="s">
        <v>1962</v>
      </c>
      <c r="R420" s="1">
        <v>100</v>
      </c>
      <c r="S420" s="1" t="s">
        <v>17</v>
      </c>
      <c r="T420" s="1">
        <v>134.24</v>
      </c>
      <c r="X42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0" s="2">
        <v>362.82</v>
      </c>
      <c r="Z420" s="1" t="str">
        <f>IF(OR(SKF_Div_Material[[#This Row],[Netto]]&lt;&gt;"",SKF_Div_Material[[#This Row],[Faktor]]&lt;&gt;""),"",IF(SKF_Div_Material[[#This Row],[Rabatt]]&lt;&gt;"",SKF_Div_Material[[#This Row],[Brutto]],""))</f>
        <v/>
      </c>
      <c r="AC420" s="1">
        <v>85</v>
      </c>
      <c r="AD42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0" s="17">
        <f>IFERROR(1-SKF_Div_Material[[#This Row],[Netto
End EK]]/SKF_Div_Material[[#This Row],[VK Preis]],"")</f>
        <v>0.15000316595960228</v>
      </c>
      <c r="AH420" s="1">
        <v>0</v>
      </c>
    </row>
    <row r="421" spans="1:34" x14ac:dyDescent="0.25">
      <c r="A421" s="11" t="s">
        <v>805</v>
      </c>
      <c r="B421" s="11" t="s">
        <v>806</v>
      </c>
      <c r="C421" s="1">
        <v>10035671</v>
      </c>
      <c r="D421" s="1">
        <v>110</v>
      </c>
      <c r="F421" s="11" t="s">
        <v>807</v>
      </c>
      <c r="G421" s="11" t="s">
        <v>634</v>
      </c>
      <c r="H421" s="1">
        <v>572901509</v>
      </c>
      <c r="I421" s="1" t="s">
        <v>197</v>
      </c>
      <c r="J421" s="1">
        <v>100</v>
      </c>
      <c r="K421" s="11" t="s">
        <v>17</v>
      </c>
      <c r="L421" s="26">
        <v>120071088</v>
      </c>
      <c r="M421" s="1" t="s">
        <v>1638</v>
      </c>
      <c r="N421" s="1" t="s">
        <v>1959</v>
      </c>
      <c r="O421" s="1" t="s">
        <v>2003</v>
      </c>
      <c r="P421" s="1" t="s">
        <v>2004</v>
      </c>
      <c r="Q421" s="1" t="s">
        <v>1962</v>
      </c>
      <c r="R421" s="1">
        <v>100</v>
      </c>
      <c r="S421" s="1" t="s">
        <v>17</v>
      </c>
      <c r="T421" s="1">
        <v>134.24</v>
      </c>
      <c r="X42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1" s="2">
        <v>362.82</v>
      </c>
      <c r="Z421" s="1" t="str">
        <f>IF(OR(SKF_Div_Material[[#This Row],[Netto]]&lt;&gt;"",SKF_Div_Material[[#This Row],[Faktor]]&lt;&gt;""),"",IF(SKF_Div_Material[[#This Row],[Rabatt]]&lt;&gt;"",SKF_Div_Material[[#This Row],[Brutto]],""))</f>
        <v/>
      </c>
      <c r="AC421" s="1">
        <v>85</v>
      </c>
      <c r="AD42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1" s="17">
        <f>IFERROR(1-SKF_Div_Material[[#This Row],[Netto
End EK]]/SKF_Div_Material[[#This Row],[VK Preis]],"")</f>
        <v>0.15000316595960228</v>
      </c>
      <c r="AH421" s="1">
        <v>0</v>
      </c>
    </row>
    <row r="422" spans="1:34" x14ac:dyDescent="0.25">
      <c r="A422" s="11" t="s">
        <v>802</v>
      </c>
      <c r="B422" s="11" t="s">
        <v>803</v>
      </c>
      <c r="C422" s="1">
        <v>10035672</v>
      </c>
      <c r="D422" s="1">
        <v>100</v>
      </c>
      <c r="F422" s="11" t="s">
        <v>804</v>
      </c>
      <c r="G422" s="11" t="s">
        <v>634</v>
      </c>
      <c r="H422" s="1">
        <v>572901512</v>
      </c>
      <c r="I422" s="1" t="s">
        <v>197</v>
      </c>
      <c r="J422" s="1">
        <v>100</v>
      </c>
      <c r="K422" s="11" t="s">
        <v>17</v>
      </c>
      <c r="L422" s="26">
        <v>120071089</v>
      </c>
      <c r="M422" s="1" t="s">
        <v>1638</v>
      </c>
      <c r="N422" s="1" t="s">
        <v>1959</v>
      </c>
      <c r="O422" s="1" t="s">
        <v>2001</v>
      </c>
      <c r="P422" s="1" t="s">
        <v>2002</v>
      </c>
      <c r="Q422" s="1" t="s">
        <v>1962</v>
      </c>
      <c r="R422" s="1">
        <v>100</v>
      </c>
      <c r="S422" s="1" t="s">
        <v>17</v>
      </c>
      <c r="T422" s="1">
        <v>134.24</v>
      </c>
      <c r="X42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2" s="2">
        <v>362.82</v>
      </c>
      <c r="Z422" s="1" t="str">
        <f>IF(OR(SKF_Div_Material[[#This Row],[Netto]]&lt;&gt;"",SKF_Div_Material[[#This Row],[Faktor]]&lt;&gt;""),"",IF(SKF_Div_Material[[#This Row],[Rabatt]]&lt;&gt;"",SKF_Div_Material[[#This Row],[Brutto]],""))</f>
        <v/>
      </c>
      <c r="AC422" s="1">
        <v>85</v>
      </c>
      <c r="AD42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2" s="17">
        <f>IFERROR(1-SKF_Div_Material[[#This Row],[Netto
End EK]]/SKF_Div_Material[[#This Row],[VK Preis]],"")</f>
        <v>0.15000316595960228</v>
      </c>
      <c r="AH422" s="1">
        <v>0</v>
      </c>
    </row>
    <row r="423" spans="1:34" x14ac:dyDescent="0.25">
      <c r="A423" s="11" t="s">
        <v>799</v>
      </c>
      <c r="B423" s="11" t="s">
        <v>800</v>
      </c>
      <c r="C423" s="1">
        <v>10035673</v>
      </c>
      <c r="D423" s="1">
        <v>10</v>
      </c>
      <c r="F423" s="11" t="s">
        <v>801</v>
      </c>
      <c r="G423" s="11" t="s">
        <v>634</v>
      </c>
      <c r="H423" s="1">
        <v>572901515</v>
      </c>
      <c r="I423" s="1" t="s">
        <v>197</v>
      </c>
      <c r="J423" s="1">
        <v>100</v>
      </c>
      <c r="K423" s="11" t="s">
        <v>17</v>
      </c>
      <c r="L423" s="26">
        <v>120071090</v>
      </c>
      <c r="M423" s="1" t="s">
        <v>1638</v>
      </c>
      <c r="N423" s="1" t="s">
        <v>1959</v>
      </c>
      <c r="O423" s="1" t="s">
        <v>1999</v>
      </c>
      <c r="P423" s="1" t="s">
        <v>2000</v>
      </c>
      <c r="Q423" s="1" t="s">
        <v>1962</v>
      </c>
      <c r="R423" s="1">
        <v>100</v>
      </c>
      <c r="S423" s="1" t="s">
        <v>17</v>
      </c>
      <c r="T423" s="1">
        <v>134.24</v>
      </c>
      <c r="X42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3" s="2">
        <v>362.82</v>
      </c>
      <c r="Z423" s="1" t="str">
        <f>IF(OR(SKF_Div_Material[[#This Row],[Netto]]&lt;&gt;"",SKF_Div_Material[[#This Row],[Faktor]]&lt;&gt;""),"",IF(SKF_Div_Material[[#This Row],[Rabatt]]&lt;&gt;"",SKF_Div_Material[[#This Row],[Brutto]],""))</f>
        <v/>
      </c>
      <c r="AC423" s="1">
        <v>85</v>
      </c>
      <c r="AD42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3" s="17">
        <f>IFERROR(1-SKF_Div_Material[[#This Row],[Netto
End EK]]/SKF_Div_Material[[#This Row],[VK Preis]],"")</f>
        <v>0.15000316595960228</v>
      </c>
      <c r="AH423" s="1">
        <v>0</v>
      </c>
    </row>
    <row r="424" spans="1:34" x14ac:dyDescent="0.25">
      <c r="A424" s="11" t="s">
        <v>796</v>
      </c>
      <c r="B424" s="11" t="s">
        <v>797</v>
      </c>
      <c r="C424" s="1">
        <v>10035674</v>
      </c>
      <c r="D424" s="1">
        <v>10</v>
      </c>
      <c r="F424" s="11" t="s">
        <v>798</v>
      </c>
      <c r="G424" s="11" t="s">
        <v>634</v>
      </c>
      <c r="H424" s="1">
        <v>572901518</v>
      </c>
      <c r="I424" s="1" t="s">
        <v>197</v>
      </c>
      <c r="J424" s="1">
        <v>100</v>
      </c>
      <c r="K424" s="11" t="s">
        <v>17</v>
      </c>
      <c r="L424" s="26">
        <v>120071091</v>
      </c>
      <c r="M424" s="1" t="s">
        <v>1638</v>
      </c>
      <c r="N424" s="1" t="s">
        <v>1959</v>
      </c>
      <c r="O424" s="1" t="s">
        <v>1997</v>
      </c>
      <c r="P424" s="1" t="s">
        <v>1998</v>
      </c>
      <c r="Q424" s="1" t="s">
        <v>1962</v>
      </c>
      <c r="R424" s="1">
        <v>100</v>
      </c>
      <c r="S424" s="1" t="s">
        <v>17</v>
      </c>
      <c r="T424" s="1">
        <v>134.24</v>
      </c>
      <c r="X42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4" s="2">
        <v>362.82</v>
      </c>
      <c r="Z424" s="1" t="str">
        <f>IF(OR(SKF_Div_Material[[#This Row],[Netto]]&lt;&gt;"",SKF_Div_Material[[#This Row],[Faktor]]&lt;&gt;""),"",IF(SKF_Div_Material[[#This Row],[Rabatt]]&lt;&gt;"",SKF_Div_Material[[#This Row],[Brutto]],""))</f>
        <v/>
      </c>
      <c r="AC424" s="1">
        <v>85</v>
      </c>
      <c r="AD42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4" s="17">
        <f>IFERROR(1-SKF_Div_Material[[#This Row],[Netto
End EK]]/SKF_Div_Material[[#This Row],[VK Preis]],"")</f>
        <v>0.15000316595960228</v>
      </c>
      <c r="AH424" s="1">
        <v>0</v>
      </c>
    </row>
    <row r="425" spans="1:34" x14ac:dyDescent="0.25">
      <c r="A425" s="11" t="s">
        <v>793</v>
      </c>
      <c r="B425" s="11" t="s">
        <v>794</v>
      </c>
      <c r="C425" s="1">
        <v>10035675</v>
      </c>
      <c r="F425" s="11" t="s">
        <v>795</v>
      </c>
      <c r="G425" s="11" t="s">
        <v>634</v>
      </c>
      <c r="H425" s="1">
        <v>572901521</v>
      </c>
      <c r="I425" s="1" t="s">
        <v>197</v>
      </c>
      <c r="J425" s="1">
        <v>100</v>
      </c>
      <c r="K425" s="11" t="s">
        <v>17</v>
      </c>
      <c r="L425" s="26">
        <v>120071092</v>
      </c>
      <c r="M425" s="1" t="s">
        <v>1638</v>
      </c>
      <c r="N425" s="1" t="s">
        <v>1959</v>
      </c>
      <c r="O425" s="1" t="s">
        <v>1995</v>
      </c>
      <c r="P425" s="1" t="s">
        <v>1996</v>
      </c>
      <c r="Q425" s="1" t="s">
        <v>1962</v>
      </c>
      <c r="R425" s="1">
        <v>100</v>
      </c>
      <c r="S425" s="1" t="s">
        <v>17</v>
      </c>
      <c r="T425" s="1">
        <v>134.24</v>
      </c>
      <c r="X42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5" s="2">
        <v>362.82</v>
      </c>
      <c r="Z425" s="1" t="str">
        <f>IF(OR(SKF_Div_Material[[#This Row],[Netto]]&lt;&gt;"",SKF_Div_Material[[#This Row],[Faktor]]&lt;&gt;""),"",IF(SKF_Div_Material[[#This Row],[Rabatt]]&lt;&gt;"",SKF_Div_Material[[#This Row],[Brutto]],""))</f>
        <v/>
      </c>
      <c r="AC425" s="1">
        <v>85</v>
      </c>
      <c r="AD42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5" s="17">
        <f>IFERROR(1-SKF_Div_Material[[#This Row],[Netto
End EK]]/SKF_Div_Material[[#This Row],[VK Preis]],"")</f>
        <v>0.15000316595960228</v>
      </c>
      <c r="AH425" s="1">
        <v>0</v>
      </c>
    </row>
    <row r="426" spans="1:34" x14ac:dyDescent="0.25">
      <c r="A426" s="11" t="s">
        <v>790</v>
      </c>
      <c r="B426" s="11" t="s">
        <v>791</v>
      </c>
      <c r="C426" s="1">
        <v>10035676</v>
      </c>
      <c r="D426" s="1">
        <v>10</v>
      </c>
      <c r="F426" s="11" t="s">
        <v>792</v>
      </c>
      <c r="G426" s="11" t="s">
        <v>634</v>
      </c>
      <c r="H426" s="1">
        <v>572901524</v>
      </c>
      <c r="I426" s="1" t="s">
        <v>197</v>
      </c>
      <c r="J426" s="1">
        <v>100</v>
      </c>
      <c r="K426" s="11" t="s">
        <v>17</v>
      </c>
      <c r="L426" s="26">
        <v>120071093</v>
      </c>
      <c r="M426" s="1" t="s">
        <v>1638</v>
      </c>
      <c r="N426" s="1" t="s">
        <v>1959</v>
      </c>
      <c r="O426" s="1" t="s">
        <v>1993</v>
      </c>
      <c r="P426" s="1" t="s">
        <v>1994</v>
      </c>
      <c r="Q426" s="1" t="s">
        <v>1962</v>
      </c>
      <c r="R426" s="1">
        <v>100</v>
      </c>
      <c r="S426" s="1" t="s">
        <v>17</v>
      </c>
      <c r="T426" s="1">
        <v>134.24</v>
      </c>
      <c r="X42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6" s="2">
        <v>362.82</v>
      </c>
      <c r="Z426" s="1" t="str">
        <f>IF(OR(SKF_Div_Material[[#This Row],[Netto]]&lt;&gt;"",SKF_Div_Material[[#This Row],[Faktor]]&lt;&gt;""),"",IF(SKF_Div_Material[[#This Row],[Rabatt]]&lt;&gt;"",SKF_Div_Material[[#This Row],[Brutto]],""))</f>
        <v/>
      </c>
      <c r="AC426" s="1">
        <v>85</v>
      </c>
      <c r="AD42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6" s="17">
        <f>IFERROR(1-SKF_Div_Material[[#This Row],[Netto
End EK]]/SKF_Div_Material[[#This Row],[VK Preis]],"")</f>
        <v>0.15000316595960228</v>
      </c>
      <c r="AH426" s="1">
        <v>0</v>
      </c>
    </row>
    <row r="427" spans="1:34" x14ac:dyDescent="0.25">
      <c r="A427" s="11" t="s">
        <v>787</v>
      </c>
      <c r="B427" s="11" t="s">
        <v>788</v>
      </c>
      <c r="C427" s="1">
        <v>10035677</v>
      </c>
      <c r="F427" s="11" t="s">
        <v>789</v>
      </c>
      <c r="G427" s="11" t="s">
        <v>634</v>
      </c>
      <c r="H427" s="1">
        <v>572901527</v>
      </c>
      <c r="I427" s="1" t="s">
        <v>197</v>
      </c>
      <c r="J427" s="1">
        <v>100</v>
      </c>
      <c r="K427" s="11" t="s">
        <v>17</v>
      </c>
      <c r="L427" s="26">
        <v>120071094</v>
      </c>
      <c r="M427" s="1" t="s">
        <v>1638</v>
      </c>
      <c r="N427" s="1" t="s">
        <v>1959</v>
      </c>
      <c r="O427" s="1" t="s">
        <v>1991</v>
      </c>
      <c r="P427" s="1" t="s">
        <v>1992</v>
      </c>
      <c r="Q427" s="1" t="s">
        <v>1962</v>
      </c>
      <c r="R427" s="1">
        <v>100</v>
      </c>
      <c r="S427" s="1" t="s">
        <v>17</v>
      </c>
      <c r="T427" s="1">
        <v>134.24</v>
      </c>
      <c r="X42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7" s="2">
        <v>362.82</v>
      </c>
      <c r="Z427" s="1" t="str">
        <f>IF(OR(SKF_Div_Material[[#This Row],[Netto]]&lt;&gt;"",SKF_Div_Material[[#This Row],[Faktor]]&lt;&gt;""),"",IF(SKF_Div_Material[[#This Row],[Rabatt]]&lt;&gt;"",SKF_Div_Material[[#This Row],[Brutto]],""))</f>
        <v/>
      </c>
      <c r="AC427" s="1">
        <v>85</v>
      </c>
      <c r="AD42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7" s="17">
        <f>IFERROR(1-SKF_Div_Material[[#This Row],[Netto
End EK]]/SKF_Div_Material[[#This Row],[VK Preis]],"")</f>
        <v>0.15000316595960228</v>
      </c>
      <c r="AH427" s="1">
        <v>0</v>
      </c>
    </row>
    <row r="428" spans="1:34" x14ac:dyDescent="0.25">
      <c r="A428" s="11" t="s">
        <v>784</v>
      </c>
      <c r="B428" s="11" t="s">
        <v>785</v>
      </c>
      <c r="C428" s="1">
        <v>10035678</v>
      </c>
      <c r="F428" s="11" t="s">
        <v>786</v>
      </c>
      <c r="G428" s="11" t="s">
        <v>634</v>
      </c>
      <c r="H428" s="1">
        <v>572901530</v>
      </c>
      <c r="I428" s="1" t="s">
        <v>197</v>
      </c>
      <c r="J428" s="1">
        <v>100</v>
      </c>
      <c r="K428" s="11" t="s">
        <v>17</v>
      </c>
      <c r="L428" s="26">
        <v>120071095</v>
      </c>
      <c r="M428" s="1" t="s">
        <v>1638</v>
      </c>
      <c r="N428" s="1" t="s">
        <v>1959</v>
      </c>
      <c r="O428" s="1" t="s">
        <v>1989</v>
      </c>
      <c r="P428" s="1" t="s">
        <v>1990</v>
      </c>
      <c r="Q428" s="1" t="s">
        <v>1962</v>
      </c>
      <c r="R428" s="1">
        <v>100</v>
      </c>
      <c r="S428" s="1" t="s">
        <v>17</v>
      </c>
      <c r="T428" s="1">
        <v>134.24</v>
      </c>
      <c r="X42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8" s="2">
        <v>362.82</v>
      </c>
      <c r="Z428" s="1" t="str">
        <f>IF(OR(SKF_Div_Material[[#This Row],[Netto]]&lt;&gt;"",SKF_Div_Material[[#This Row],[Faktor]]&lt;&gt;""),"",IF(SKF_Div_Material[[#This Row],[Rabatt]]&lt;&gt;"",SKF_Div_Material[[#This Row],[Brutto]],""))</f>
        <v/>
      </c>
      <c r="AC428" s="1">
        <v>85</v>
      </c>
      <c r="AD42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8" s="17">
        <f>IFERROR(1-SKF_Div_Material[[#This Row],[Netto
End EK]]/SKF_Div_Material[[#This Row],[VK Preis]],"")</f>
        <v>0.15000316595960228</v>
      </c>
      <c r="AH428" s="1">
        <v>0</v>
      </c>
    </row>
    <row r="429" spans="1:34" x14ac:dyDescent="0.25">
      <c r="A429" s="11" t="s">
        <v>883</v>
      </c>
      <c r="B429" s="11" t="s">
        <v>884</v>
      </c>
      <c r="C429" s="1">
        <v>10035639</v>
      </c>
      <c r="F429" s="11" t="s">
        <v>885</v>
      </c>
      <c r="G429" s="11" t="s">
        <v>634</v>
      </c>
      <c r="H429" s="1">
        <v>572901640</v>
      </c>
      <c r="I429" s="1" t="s">
        <v>197</v>
      </c>
      <c r="J429" s="1">
        <v>100</v>
      </c>
      <c r="K429" s="11" t="s">
        <v>17</v>
      </c>
      <c r="L429" s="26">
        <v>120071097</v>
      </c>
      <c r="M429" s="1" t="s">
        <v>1638</v>
      </c>
      <c r="N429" s="1" t="s">
        <v>1959</v>
      </c>
      <c r="O429" s="1" t="s">
        <v>2056</v>
      </c>
      <c r="P429" s="1" t="s">
        <v>2057</v>
      </c>
      <c r="Q429" s="1" t="s">
        <v>1962</v>
      </c>
      <c r="R429" s="1">
        <v>100</v>
      </c>
      <c r="S429" s="1" t="s">
        <v>17</v>
      </c>
      <c r="T429" s="1">
        <v>134.24</v>
      </c>
      <c r="X42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29" s="2">
        <v>362.82</v>
      </c>
      <c r="Z429" s="1" t="str">
        <f>IF(OR(SKF_Div_Material[[#This Row],[Netto]]&lt;&gt;"",SKF_Div_Material[[#This Row],[Faktor]]&lt;&gt;""),"",IF(SKF_Div_Material[[#This Row],[Rabatt]]&lt;&gt;"",SKF_Div_Material[[#This Row],[Brutto]],""))</f>
        <v/>
      </c>
      <c r="AC429" s="1">
        <v>85</v>
      </c>
      <c r="AD42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29" s="17">
        <f>IFERROR(1-SKF_Div_Material[[#This Row],[Netto
End EK]]/SKF_Div_Material[[#This Row],[VK Preis]],"")</f>
        <v>0.15000316595960228</v>
      </c>
      <c r="AH429" s="1">
        <v>0</v>
      </c>
    </row>
    <row r="430" spans="1:34" x14ac:dyDescent="0.25">
      <c r="A430" s="11" t="s">
        <v>880</v>
      </c>
      <c r="B430" s="11" t="s">
        <v>881</v>
      </c>
      <c r="C430" s="1">
        <v>10035640</v>
      </c>
      <c r="F430" s="11" t="s">
        <v>882</v>
      </c>
      <c r="G430" s="11" t="s">
        <v>634</v>
      </c>
      <c r="H430" s="1">
        <v>572901642</v>
      </c>
      <c r="I430" s="1" t="s">
        <v>197</v>
      </c>
      <c r="J430" s="1">
        <v>100</v>
      </c>
      <c r="K430" s="11" t="s">
        <v>17</v>
      </c>
      <c r="L430" s="26">
        <v>120071098</v>
      </c>
      <c r="M430" s="1" t="s">
        <v>1638</v>
      </c>
      <c r="N430" s="1" t="s">
        <v>1959</v>
      </c>
      <c r="O430" s="1" t="s">
        <v>2054</v>
      </c>
      <c r="P430" s="1" t="s">
        <v>2055</v>
      </c>
      <c r="Q430" s="1" t="s">
        <v>1962</v>
      </c>
      <c r="R430" s="1">
        <v>100</v>
      </c>
      <c r="S430" s="1" t="s">
        <v>17</v>
      </c>
      <c r="T430" s="1">
        <v>134.24</v>
      </c>
      <c r="X43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0" s="2">
        <v>362.82</v>
      </c>
      <c r="Z430" s="1" t="str">
        <f>IF(OR(SKF_Div_Material[[#This Row],[Netto]]&lt;&gt;"",SKF_Div_Material[[#This Row],[Faktor]]&lt;&gt;""),"",IF(SKF_Div_Material[[#This Row],[Rabatt]]&lt;&gt;"",SKF_Div_Material[[#This Row],[Brutto]],""))</f>
        <v/>
      </c>
      <c r="AC430" s="1">
        <v>85</v>
      </c>
      <c r="AD43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0" s="17">
        <f>IFERROR(1-SKF_Div_Material[[#This Row],[Netto
End EK]]/SKF_Div_Material[[#This Row],[VK Preis]],"")</f>
        <v>0.15000316595960228</v>
      </c>
      <c r="AH430" s="1">
        <v>0</v>
      </c>
    </row>
    <row r="431" spans="1:34" x14ac:dyDescent="0.25">
      <c r="A431" s="11" t="s">
        <v>877</v>
      </c>
      <c r="B431" s="11" t="s">
        <v>878</v>
      </c>
      <c r="C431" s="1">
        <v>10035641</v>
      </c>
      <c r="F431" s="11" t="s">
        <v>879</v>
      </c>
      <c r="G431" s="11" t="s">
        <v>634</v>
      </c>
      <c r="H431" s="1">
        <v>572901644</v>
      </c>
      <c r="I431" s="1" t="s">
        <v>197</v>
      </c>
      <c r="J431" s="1">
        <v>100</v>
      </c>
      <c r="K431" s="11" t="s">
        <v>17</v>
      </c>
      <c r="L431" s="26">
        <v>120291079</v>
      </c>
      <c r="M431" s="1" t="s">
        <v>1638</v>
      </c>
      <c r="N431" s="1" t="s">
        <v>1959</v>
      </c>
      <c r="O431" s="1" t="s">
        <v>2052</v>
      </c>
      <c r="P431" s="1" t="s">
        <v>2053</v>
      </c>
      <c r="Q431" s="1" t="s">
        <v>1962</v>
      </c>
      <c r="R431" s="1">
        <v>100</v>
      </c>
      <c r="S431" s="1" t="s">
        <v>17</v>
      </c>
      <c r="T431" s="1">
        <v>134.24</v>
      </c>
      <c r="X43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1" s="2">
        <v>362.82</v>
      </c>
      <c r="Z431" s="1" t="str">
        <f>IF(OR(SKF_Div_Material[[#This Row],[Netto]]&lt;&gt;"",SKF_Div_Material[[#This Row],[Faktor]]&lt;&gt;""),"",IF(SKF_Div_Material[[#This Row],[Rabatt]]&lt;&gt;"",SKF_Div_Material[[#This Row],[Brutto]],""))</f>
        <v/>
      </c>
      <c r="AC431" s="1">
        <v>85</v>
      </c>
      <c r="AD43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1" s="17">
        <f>IFERROR(1-SKF_Div_Material[[#This Row],[Netto
End EK]]/SKF_Div_Material[[#This Row],[VK Preis]],"")</f>
        <v>0.15000316595960228</v>
      </c>
      <c r="AH431" s="1">
        <v>0</v>
      </c>
    </row>
    <row r="432" spans="1:34" x14ac:dyDescent="0.25">
      <c r="A432" s="11" t="s">
        <v>1072</v>
      </c>
      <c r="B432" s="11" t="s">
        <v>1073</v>
      </c>
      <c r="C432" s="1">
        <v>10035642</v>
      </c>
      <c r="F432" s="11" t="s">
        <v>1074</v>
      </c>
      <c r="G432" s="11" t="s">
        <v>634</v>
      </c>
      <c r="H432" s="1">
        <v>572901646</v>
      </c>
      <c r="I432" s="1" t="s">
        <v>197</v>
      </c>
      <c r="J432" s="1">
        <v>100</v>
      </c>
      <c r="K432" s="11" t="s">
        <v>17</v>
      </c>
      <c r="L432" s="26">
        <v>120374320</v>
      </c>
      <c r="M432" s="1" t="s">
        <v>1638</v>
      </c>
      <c r="N432" s="1" t="s">
        <v>1959</v>
      </c>
      <c r="O432" s="1" t="s">
        <v>2176</v>
      </c>
      <c r="P432" s="1" t="s">
        <v>2177</v>
      </c>
      <c r="Q432" s="1" t="s">
        <v>1962</v>
      </c>
      <c r="R432" s="1">
        <v>100</v>
      </c>
      <c r="S432" s="1" t="s">
        <v>17</v>
      </c>
      <c r="T432" s="1">
        <v>134.24</v>
      </c>
      <c r="X43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2" s="2">
        <v>362.82</v>
      </c>
      <c r="Z432" s="1" t="str">
        <f>IF(OR(SKF_Div_Material[[#This Row],[Netto]]&lt;&gt;"",SKF_Div_Material[[#This Row],[Faktor]]&lt;&gt;""),"",IF(SKF_Div_Material[[#This Row],[Rabatt]]&lt;&gt;"",SKF_Div_Material[[#This Row],[Brutto]],""))</f>
        <v/>
      </c>
      <c r="AC432" s="1">
        <v>85</v>
      </c>
      <c r="AD43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2" s="17">
        <f>IFERROR(1-SKF_Div_Material[[#This Row],[Netto
End EK]]/SKF_Div_Material[[#This Row],[VK Preis]],"")</f>
        <v>0.15000316595960228</v>
      </c>
      <c r="AH432" s="1">
        <v>0</v>
      </c>
    </row>
    <row r="433" spans="1:34" x14ac:dyDescent="0.25">
      <c r="A433" s="11" t="s">
        <v>874</v>
      </c>
      <c r="B433" s="11" t="s">
        <v>875</v>
      </c>
      <c r="C433" s="1">
        <v>10035643</v>
      </c>
      <c r="F433" s="11" t="s">
        <v>876</v>
      </c>
      <c r="G433" s="11" t="s">
        <v>634</v>
      </c>
      <c r="H433" s="1">
        <v>572901648</v>
      </c>
      <c r="I433" s="1" t="s">
        <v>197</v>
      </c>
      <c r="J433" s="1">
        <v>100</v>
      </c>
      <c r="K433" s="11" t="s">
        <v>17</v>
      </c>
      <c r="L433" s="26">
        <v>120374321</v>
      </c>
      <c r="M433" s="1" t="s">
        <v>1638</v>
      </c>
      <c r="N433" s="1" t="s">
        <v>1959</v>
      </c>
      <c r="O433" s="1" t="s">
        <v>2050</v>
      </c>
      <c r="P433" s="1" t="s">
        <v>2051</v>
      </c>
      <c r="Q433" s="1" t="s">
        <v>1962</v>
      </c>
      <c r="R433" s="1">
        <v>100</v>
      </c>
      <c r="S433" s="1" t="s">
        <v>17</v>
      </c>
      <c r="T433" s="1">
        <v>134.24</v>
      </c>
      <c r="X43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3" s="2">
        <v>362.82</v>
      </c>
      <c r="Z433" s="1" t="str">
        <f>IF(OR(SKF_Div_Material[[#This Row],[Netto]]&lt;&gt;"",SKF_Div_Material[[#This Row],[Faktor]]&lt;&gt;""),"",IF(SKF_Div_Material[[#This Row],[Rabatt]]&lt;&gt;"",SKF_Div_Material[[#This Row],[Brutto]],""))</f>
        <v/>
      </c>
      <c r="AC433" s="1">
        <v>85</v>
      </c>
      <c r="AD43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3" s="17">
        <f>IFERROR(1-SKF_Div_Material[[#This Row],[Netto
End EK]]/SKF_Div_Material[[#This Row],[VK Preis]],"")</f>
        <v>0.15000316595960228</v>
      </c>
      <c r="AH433" s="1">
        <v>0</v>
      </c>
    </row>
    <row r="434" spans="1:34" x14ac:dyDescent="0.25">
      <c r="A434" s="11" t="s">
        <v>871</v>
      </c>
      <c r="B434" s="11" t="s">
        <v>872</v>
      </c>
      <c r="C434" s="1">
        <v>10035644</v>
      </c>
      <c r="F434" s="11" t="s">
        <v>873</v>
      </c>
      <c r="G434" s="11" t="s">
        <v>634</v>
      </c>
      <c r="H434" s="1">
        <v>572901650</v>
      </c>
      <c r="I434" s="1" t="s">
        <v>197</v>
      </c>
      <c r="J434" s="1">
        <v>100</v>
      </c>
      <c r="K434" s="11" t="s">
        <v>17</v>
      </c>
      <c r="L434" s="26">
        <v>120291080</v>
      </c>
      <c r="M434" s="1" t="s">
        <v>1638</v>
      </c>
      <c r="N434" s="1" t="s">
        <v>1959</v>
      </c>
      <c r="O434" s="1" t="s">
        <v>2048</v>
      </c>
      <c r="P434" s="1" t="s">
        <v>2049</v>
      </c>
      <c r="Q434" s="1" t="s">
        <v>1962</v>
      </c>
      <c r="R434" s="1">
        <v>100</v>
      </c>
      <c r="S434" s="1" t="s">
        <v>17</v>
      </c>
      <c r="T434" s="1">
        <v>134.24</v>
      </c>
      <c r="X43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4" s="2">
        <v>362.82</v>
      </c>
      <c r="Z434" s="1" t="str">
        <f>IF(OR(SKF_Div_Material[[#This Row],[Netto]]&lt;&gt;"",SKF_Div_Material[[#This Row],[Faktor]]&lt;&gt;""),"",IF(SKF_Div_Material[[#This Row],[Rabatt]]&lt;&gt;"",SKF_Div_Material[[#This Row],[Brutto]],""))</f>
        <v/>
      </c>
      <c r="AC434" s="1">
        <v>85</v>
      </c>
      <c r="AD43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4" s="17">
        <f>IFERROR(1-SKF_Div_Material[[#This Row],[Netto
End EK]]/SKF_Div_Material[[#This Row],[VK Preis]],"")</f>
        <v>0.15000316595960228</v>
      </c>
      <c r="AH434" s="1">
        <v>0</v>
      </c>
    </row>
    <row r="435" spans="1:34" x14ac:dyDescent="0.25">
      <c r="A435" s="11" t="s">
        <v>868</v>
      </c>
      <c r="B435" s="11" t="s">
        <v>869</v>
      </c>
      <c r="C435" s="1">
        <v>10035645</v>
      </c>
      <c r="F435" s="11" t="s">
        <v>870</v>
      </c>
      <c r="G435" s="11" t="s">
        <v>634</v>
      </c>
      <c r="H435" s="1">
        <v>572901652</v>
      </c>
      <c r="I435" s="1" t="s">
        <v>197</v>
      </c>
      <c r="J435" s="1">
        <v>100</v>
      </c>
      <c r="K435" s="11" t="s">
        <v>17</v>
      </c>
      <c r="L435" s="26">
        <v>120374322</v>
      </c>
      <c r="M435" s="1" t="s">
        <v>1638</v>
      </c>
      <c r="N435" s="1" t="s">
        <v>1959</v>
      </c>
      <c r="O435" s="1" t="s">
        <v>2046</v>
      </c>
      <c r="P435" s="1" t="s">
        <v>2047</v>
      </c>
      <c r="Q435" s="1" t="s">
        <v>1962</v>
      </c>
      <c r="R435" s="1">
        <v>100</v>
      </c>
      <c r="S435" s="1" t="s">
        <v>17</v>
      </c>
      <c r="T435" s="1">
        <v>134.24</v>
      </c>
      <c r="X43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5" s="2">
        <v>362.82</v>
      </c>
      <c r="Z435" s="1" t="str">
        <f>IF(OR(SKF_Div_Material[[#This Row],[Netto]]&lt;&gt;"",SKF_Div_Material[[#This Row],[Faktor]]&lt;&gt;""),"",IF(SKF_Div_Material[[#This Row],[Rabatt]]&lt;&gt;"",SKF_Div_Material[[#This Row],[Brutto]],""))</f>
        <v/>
      </c>
      <c r="AC435" s="1">
        <v>85</v>
      </c>
      <c r="AD43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5" s="17">
        <f>IFERROR(1-SKF_Div_Material[[#This Row],[Netto
End EK]]/SKF_Div_Material[[#This Row],[VK Preis]],"")</f>
        <v>0.15000316595960228</v>
      </c>
      <c r="AH435" s="1">
        <v>0</v>
      </c>
    </row>
    <row r="436" spans="1:34" x14ac:dyDescent="0.25">
      <c r="A436" s="11" t="s">
        <v>865</v>
      </c>
      <c r="B436" s="11" t="s">
        <v>866</v>
      </c>
      <c r="C436" s="1">
        <v>10035646</v>
      </c>
      <c r="F436" s="11" t="s">
        <v>867</v>
      </c>
      <c r="G436" s="11" t="s">
        <v>634</v>
      </c>
      <c r="H436" s="1">
        <v>572901654</v>
      </c>
      <c r="I436" s="1" t="s">
        <v>197</v>
      </c>
      <c r="J436" s="1">
        <v>100</v>
      </c>
      <c r="K436" s="11" t="s">
        <v>17</v>
      </c>
      <c r="L436" s="26">
        <v>120374323</v>
      </c>
      <c r="M436" s="1" t="s">
        <v>1638</v>
      </c>
      <c r="N436" s="1" t="s">
        <v>1959</v>
      </c>
      <c r="O436" s="1" t="s">
        <v>2044</v>
      </c>
      <c r="P436" s="1" t="s">
        <v>2045</v>
      </c>
      <c r="Q436" s="1" t="s">
        <v>1962</v>
      </c>
      <c r="R436" s="1">
        <v>100</v>
      </c>
      <c r="S436" s="1" t="s">
        <v>17</v>
      </c>
      <c r="T436" s="1">
        <v>134.24</v>
      </c>
      <c r="X43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6" s="2">
        <v>362.82</v>
      </c>
      <c r="Z436" s="1" t="str">
        <f>IF(OR(SKF_Div_Material[[#This Row],[Netto]]&lt;&gt;"",SKF_Div_Material[[#This Row],[Faktor]]&lt;&gt;""),"",IF(SKF_Div_Material[[#This Row],[Rabatt]]&lt;&gt;"",SKF_Div_Material[[#This Row],[Brutto]],""))</f>
        <v/>
      </c>
      <c r="AC436" s="1">
        <v>85</v>
      </c>
      <c r="AD43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6" s="17">
        <f>IFERROR(1-SKF_Div_Material[[#This Row],[Netto
End EK]]/SKF_Div_Material[[#This Row],[VK Preis]],"")</f>
        <v>0.15000316595960228</v>
      </c>
      <c r="AH436" s="1">
        <v>0</v>
      </c>
    </row>
    <row r="437" spans="1:34" x14ac:dyDescent="0.25">
      <c r="A437" s="11" t="s">
        <v>862</v>
      </c>
      <c r="B437" s="11" t="s">
        <v>863</v>
      </c>
      <c r="C437" s="1">
        <v>10035647</v>
      </c>
      <c r="F437" s="11" t="s">
        <v>864</v>
      </c>
      <c r="G437" s="11" t="s">
        <v>634</v>
      </c>
      <c r="H437" s="1">
        <v>572901656</v>
      </c>
      <c r="I437" s="1" t="s">
        <v>197</v>
      </c>
      <c r="J437" s="1">
        <v>100</v>
      </c>
      <c r="K437" s="11" t="s">
        <v>17</v>
      </c>
      <c r="L437" s="26">
        <v>120374324</v>
      </c>
      <c r="M437" s="1" t="s">
        <v>1638</v>
      </c>
      <c r="N437" s="1" t="s">
        <v>1959</v>
      </c>
      <c r="O437" s="1" t="s">
        <v>2042</v>
      </c>
      <c r="P437" s="1" t="s">
        <v>2043</v>
      </c>
      <c r="Q437" s="1" t="s">
        <v>1962</v>
      </c>
      <c r="R437" s="1">
        <v>100</v>
      </c>
      <c r="S437" s="1" t="s">
        <v>17</v>
      </c>
      <c r="T437" s="1">
        <v>134.24</v>
      </c>
      <c r="X43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7" s="2">
        <v>362.82</v>
      </c>
      <c r="Z437" s="1" t="str">
        <f>IF(OR(SKF_Div_Material[[#This Row],[Netto]]&lt;&gt;"",SKF_Div_Material[[#This Row],[Faktor]]&lt;&gt;""),"",IF(SKF_Div_Material[[#This Row],[Rabatt]]&lt;&gt;"",SKF_Div_Material[[#This Row],[Brutto]],""))</f>
        <v/>
      </c>
      <c r="AC437" s="1">
        <v>85</v>
      </c>
      <c r="AD43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7" s="17">
        <f>IFERROR(1-SKF_Div_Material[[#This Row],[Netto
End EK]]/SKF_Div_Material[[#This Row],[VK Preis]],"")</f>
        <v>0.15000316595960228</v>
      </c>
      <c r="AH437" s="1">
        <v>0</v>
      </c>
    </row>
    <row r="438" spans="1:34" x14ac:dyDescent="0.25">
      <c r="A438" s="11" t="s">
        <v>859</v>
      </c>
      <c r="B438" s="11" t="s">
        <v>860</v>
      </c>
      <c r="C438" s="1">
        <v>10035648</v>
      </c>
      <c r="F438" s="11" t="s">
        <v>861</v>
      </c>
      <c r="G438" s="11" t="s">
        <v>634</v>
      </c>
      <c r="H438" s="1">
        <v>572901658</v>
      </c>
      <c r="I438" s="1" t="s">
        <v>197</v>
      </c>
      <c r="J438" s="1">
        <v>100</v>
      </c>
      <c r="K438" s="11" t="s">
        <v>17</v>
      </c>
      <c r="L438" s="26">
        <v>120374325</v>
      </c>
      <c r="M438" s="1" t="s">
        <v>1638</v>
      </c>
      <c r="N438" s="1" t="s">
        <v>1959</v>
      </c>
      <c r="O438" s="1" t="s">
        <v>2040</v>
      </c>
      <c r="P438" s="1" t="s">
        <v>2041</v>
      </c>
      <c r="Q438" s="1" t="s">
        <v>1962</v>
      </c>
      <c r="R438" s="1">
        <v>100</v>
      </c>
      <c r="S438" s="1" t="s">
        <v>17</v>
      </c>
      <c r="T438" s="1">
        <v>134.24</v>
      </c>
      <c r="X43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8" s="2">
        <v>362.82</v>
      </c>
      <c r="Z438" s="1" t="str">
        <f>IF(OR(SKF_Div_Material[[#This Row],[Netto]]&lt;&gt;"",SKF_Div_Material[[#This Row],[Faktor]]&lt;&gt;""),"",IF(SKF_Div_Material[[#This Row],[Rabatt]]&lt;&gt;"",SKF_Div_Material[[#This Row],[Brutto]],""))</f>
        <v/>
      </c>
      <c r="AC438" s="1">
        <v>85</v>
      </c>
      <c r="AD43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8" s="17">
        <f>IFERROR(1-SKF_Div_Material[[#This Row],[Netto
End EK]]/SKF_Div_Material[[#This Row],[VK Preis]],"")</f>
        <v>0.15000316595960228</v>
      </c>
      <c r="AH438" s="1">
        <v>0</v>
      </c>
    </row>
    <row r="439" spans="1:34" x14ac:dyDescent="0.25">
      <c r="A439" s="11" t="s">
        <v>856</v>
      </c>
      <c r="B439" s="11" t="s">
        <v>857</v>
      </c>
      <c r="C439" s="1">
        <v>10035649</v>
      </c>
      <c r="D439" s="1">
        <v>160</v>
      </c>
      <c r="F439" s="11" t="s">
        <v>858</v>
      </c>
      <c r="G439" s="11" t="s">
        <v>634</v>
      </c>
      <c r="H439" s="1">
        <v>572901660</v>
      </c>
      <c r="I439" s="1" t="s">
        <v>197</v>
      </c>
      <c r="J439" s="1">
        <v>100</v>
      </c>
      <c r="K439" s="11" t="s">
        <v>17</v>
      </c>
      <c r="L439" s="26">
        <v>120071099</v>
      </c>
      <c r="M439" s="1" t="s">
        <v>1638</v>
      </c>
      <c r="N439" s="1" t="s">
        <v>1959</v>
      </c>
      <c r="O439" s="1" t="s">
        <v>2038</v>
      </c>
      <c r="P439" s="1" t="s">
        <v>2039</v>
      </c>
      <c r="Q439" s="1" t="s">
        <v>1962</v>
      </c>
      <c r="R439" s="1">
        <v>100</v>
      </c>
      <c r="S439" s="1" t="s">
        <v>17</v>
      </c>
      <c r="T439" s="1">
        <v>134.24</v>
      </c>
      <c r="X43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39" s="2">
        <v>362.82</v>
      </c>
      <c r="Z439" s="1" t="str">
        <f>IF(OR(SKF_Div_Material[[#This Row],[Netto]]&lt;&gt;"",SKF_Div_Material[[#This Row],[Faktor]]&lt;&gt;""),"",IF(SKF_Div_Material[[#This Row],[Rabatt]]&lt;&gt;"",SKF_Div_Material[[#This Row],[Brutto]],""))</f>
        <v/>
      </c>
      <c r="AC439" s="1">
        <v>85</v>
      </c>
      <c r="AD43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39" s="17">
        <f>IFERROR(1-SKF_Div_Material[[#This Row],[Netto
End EK]]/SKF_Div_Material[[#This Row],[VK Preis]],"")</f>
        <v>0.15000316595960228</v>
      </c>
      <c r="AH439" s="1">
        <v>0</v>
      </c>
    </row>
    <row r="440" spans="1:34" x14ac:dyDescent="0.25">
      <c r="A440" s="11" t="s">
        <v>853</v>
      </c>
      <c r="B440" s="11" t="s">
        <v>854</v>
      </c>
      <c r="C440" s="1">
        <v>10035650</v>
      </c>
      <c r="F440" s="11" t="s">
        <v>855</v>
      </c>
      <c r="G440" s="11" t="s">
        <v>634</v>
      </c>
      <c r="H440" s="1">
        <v>572901662</v>
      </c>
      <c r="I440" s="1" t="s">
        <v>197</v>
      </c>
      <c r="J440" s="1">
        <v>100</v>
      </c>
      <c r="K440" s="11" t="s">
        <v>17</v>
      </c>
      <c r="L440" s="26">
        <v>120291081</v>
      </c>
      <c r="M440" s="1" t="s">
        <v>1638</v>
      </c>
      <c r="N440" s="1" t="s">
        <v>1959</v>
      </c>
      <c r="O440" s="1" t="s">
        <v>2036</v>
      </c>
      <c r="P440" s="1" t="s">
        <v>2037</v>
      </c>
      <c r="Q440" s="1" t="s">
        <v>1962</v>
      </c>
      <c r="R440" s="1">
        <v>100</v>
      </c>
      <c r="S440" s="1" t="s">
        <v>17</v>
      </c>
      <c r="T440" s="1">
        <v>134.24</v>
      </c>
      <c r="X44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0" s="2">
        <v>362.82</v>
      </c>
      <c r="Z440" s="1" t="str">
        <f>IF(OR(SKF_Div_Material[[#This Row],[Netto]]&lt;&gt;"",SKF_Div_Material[[#This Row],[Faktor]]&lt;&gt;""),"",IF(SKF_Div_Material[[#This Row],[Rabatt]]&lt;&gt;"",SKF_Div_Material[[#This Row],[Brutto]],""))</f>
        <v/>
      </c>
      <c r="AC440" s="1">
        <v>85</v>
      </c>
      <c r="AD44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0" s="17">
        <f>IFERROR(1-SKF_Div_Material[[#This Row],[Netto
End EK]]/SKF_Div_Material[[#This Row],[VK Preis]],"")</f>
        <v>0.15000316595960228</v>
      </c>
      <c r="AH440" s="1">
        <v>0</v>
      </c>
    </row>
    <row r="441" spans="1:34" x14ac:dyDescent="0.25">
      <c r="A441" s="11" t="s">
        <v>850</v>
      </c>
      <c r="B441" s="11" t="s">
        <v>851</v>
      </c>
      <c r="C441" s="1">
        <v>10035651</v>
      </c>
      <c r="F441" s="11" t="s">
        <v>852</v>
      </c>
      <c r="G441" s="11" t="s">
        <v>634</v>
      </c>
      <c r="H441" s="1">
        <v>572901664</v>
      </c>
      <c r="I441" s="1" t="s">
        <v>197</v>
      </c>
      <c r="J441" s="1">
        <v>100</v>
      </c>
      <c r="K441" s="11" t="s">
        <v>17</v>
      </c>
      <c r="L441" s="26">
        <v>120071100</v>
      </c>
      <c r="M441" s="1" t="s">
        <v>1638</v>
      </c>
      <c r="N441" s="1" t="s">
        <v>1959</v>
      </c>
      <c r="O441" s="1" t="s">
        <v>2034</v>
      </c>
      <c r="P441" s="1" t="s">
        <v>2035</v>
      </c>
      <c r="Q441" s="1" t="s">
        <v>1962</v>
      </c>
      <c r="R441" s="1">
        <v>100</v>
      </c>
      <c r="S441" s="1" t="s">
        <v>17</v>
      </c>
      <c r="T441" s="1">
        <v>134.24</v>
      </c>
      <c r="X44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1" s="2">
        <v>362.82</v>
      </c>
      <c r="Z441" s="1" t="str">
        <f>IF(OR(SKF_Div_Material[[#This Row],[Netto]]&lt;&gt;"",SKF_Div_Material[[#This Row],[Faktor]]&lt;&gt;""),"",IF(SKF_Div_Material[[#This Row],[Rabatt]]&lt;&gt;"",SKF_Div_Material[[#This Row],[Brutto]],""))</f>
        <v/>
      </c>
      <c r="AC441" s="1">
        <v>85</v>
      </c>
      <c r="AD44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1" s="17">
        <f>IFERROR(1-SKF_Div_Material[[#This Row],[Netto
End EK]]/SKF_Div_Material[[#This Row],[VK Preis]],"")</f>
        <v>0.15000316595960228</v>
      </c>
      <c r="AH441" s="1">
        <v>0</v>
      </c>
    </row>
    <row r="442" spans="1:34" x14ac:dyDescent="0.25">
      <c r="A442" s="11" t="s">
        <v>847</v>
      </c>
      <c r="B442" s="11" t="s">
        <v>848</v>
      </c>
      <c r="C442" s="1">
        <v>10035652</v>
      </c>
      <c r="D442" s="1">
        <v>10</v>
      </c>
      <c r="F442" s="11" t="s">
        <v>849</v>
      </c>
      <c r="G442" s="11" t="s">
        <v>634</v>
      </c>
      <c r="H442" s="1">
        <v>572901666</v>
      </c>
      <c r="I442" s="1" t="s">
        <v>197</v>
      </c>
      <c r="J442" s="1">
        <v>100</v>
      </c>
      <c r="K442" s="11" t="s">
        <v>17</v>
      </c>
      <c r="L442" s="26">
        <v>120374326</v>
      </c>
      <c r="M442" s="1" t="s">
        <v>1638</v>
      </c>
      <c r="N442" s="1" t="s">
        <v>1959</v>
      </c>
      <c r="O442" s="1" t="s">
        <v>2032</v>
      </c>
      <c r="P442" s="1" t="s">
        <v>2033</v>
      </c>
      <c r="Q442" s="1" t="s">
        <v>1962</v>
      </c>
      <c r="R442" s="1">
        <v>100</v>
      </c>
      <c r="S442" s="1" t="s">
        <v>17</v>
      </c>
      <c r="T442" s="1">
        <v>134.24</v>
      </c>
      <c r="X44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2" s="2">
        <v>362.82</v>
      </c>
      <c r="Z442" s="1" t="str">
        <f>IF(OR(SKF_Div_Material[[#This Row],[Netto]]&lt;&gt;"",SKF_Div_Material[[#This Row],[Faktor]]&lt;&gt;""),"",IF(SKF_Div_Material[[#This Row],[Rabatt]]&lt;&gt;"",SKF_Div_Material[[#This Row],[Brutto]],""))</f>
        <v/>
      </c>
      <c r="AC442" s="1">
        <v>85</v>
      </c>
      <c r="AD44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2" s="17">
        <f>IFERROR(1-SKF_Div_Material[[#This Row],[Netto
End EK]]/SKF_Div_Material[[#This Row],[VK Preis]],"")</f>
        <v>0.15000316595960228</v>
      </c>
      <c r="AH442" s="1">
        <v>0</v>
      </c>
    </row>
    <row r="443" spans="1:34" x14ac:dyDescent="0.25">
      <c r="A443" s="11" t="s">
        <v>844</v>
      </c>
      <c r="B443" s="11" t="s">
        <v>845</v>
      </c>
      <c r="C443" s="1">
        <v>10035653</v>
      </c>
      <c r="D443" s="1">
        <v>20</v>
      </c>
      <c r="F443" s="11" t="s">
        <v>846</v>
      </c>
      <c r="G443" s="11" t="s">
        <v>634</v>
      </c>
      <c r="H443" s="1">
        <v>572901668</v>
      </c>
      <c r="I443" s="1" t="s">
        <v>197</v>
      </c>
      <c r="J443" s="1">
        <v>100</v>
      </c>
      <c r="K443" s="11" t="s">
        <v>17</v>
      </c>
      <c r="L443" s="26">
        <v>120071101</v>
      </c>
      <c r="M443" s="1" t="s">
        <v>1638</v>
      </c>
      <c r="N443" s="1" t="s">
        <v>1959</v>
      </c>
      <c r="O443" s="1" t="s">
        <v>2030</v>
      </c>
      <c r="P443" s="1" t="s">
        <v>2031</v>
      </c>
      <c r="Q443" s="1" t="s">
        <v>1962</v>
      </c>
      <c r="R443" s="1">
        <v>100</v>
      </c>
      <c r="S443" s="1" t="s">
        <v>17</v>
      </c>
      <c r="T443" s="1">
        <v>134.24</v>
      </c>
      <c r="X44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3" s="2">
        <v>362.82</v>
      </c>
      <c r="Z443" s="1" t="str">
        <f>IF(OR(SKF_Div_Material[[#This Row],[Netto]]&lt;&gt;"",SKF_Div_Material[[#This Row],[Faktor]]&lt;&gt;""),"",IF(SKF_Div_Material[[#This Row],[Rabatt]]&lt;&gt;"",SKF_Div_Material[[#This Row],[Brutto]],""))</f>
        <v/>
      </c>
      <c r="AC443" s="1">
        <v>85</v>
      </c>
      <c r="AD44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3" s="17">
        <f>IFERROR(1-SKF_Div_Material[[#This Row],[Netto
End EK]]/SKF_Div_Material[[#This Row],[VK Preis]],"")</f>
        <v>0.15000316595960228</v>
      </c>
      <c r="AH443" s="1">
        <v>0</v>
      </c>
    </row>
    <row r="444" spans="1:34" x14ac:dyDescent="0.25">
      <c r="A444" s="11" t="s">
        <v>841</v>
      </c>
      <c r="B444" s="11" t="s">
        <v>842</v>
      </c>
      <c r="C444" s="1">
        <v>10035654</v>
      </c>
      <c r="F444" s="11" t="s">
        <v>843</v>
      </c>
      <c r="G444" s="11" t="s">
        <v>634</v>
      </c>
      <c r="H444" s="1">
        <v>572901670</v>
      </c>
      <c r="I444" s="1" t="s">
        <v>197</v>
      </c>
      <c r="J444" s="1">
        <v>100</v>
      </c>
      <c r="K444" s="11" t="s">
        <v>17</v>
      </c>
      <c r="L444" s="26">
        <v>120374327</v>
      </c>
      <c r="M444" s="1" t="s">
        <v>1638</v>
      </c>
      <c r="N444" s="1" t="s">
        <v>1959</v>
      </c>
      <c r="O444" s="1" t="s">
        <v>2028</v>
      </c>
      <c r="P444" s="1" t="s">
        <v>2029</v>
      </c>
      <c r="Q444" s="1" t="s">
        <v>1962</v>
      </c>
      <c r="R444" s="1">
        <v>100</v>
      </c>
      <c r="S444" s="1" t="s">
        <v>17</v>
      </c>
      <c r="T444" s="1">
        <v>134.24</v>
      </c>
      <c r="X44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4" s="2">
        <v>362.82</v>
      </c>
      <c r="Z444" s="1" t="str">
        <f>IF(OR(SKF_Div_Material[[#This Row],[Netto]]&lt;&gt;"",SKF_Div_Material[[#This Row],[Faktor]]&lt;&gt;""),"",IF(SKF_Div_Material[[#This Row],[Rabatt]]&lt;&gt;"",SKF_Div_Material[[#This Row],[Brutto]],""))</f>
        <v/>
      </c>
      <c r="AC444" s="1">
        <v>85</v>
      </c>
      <c r="AD44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4" s="17">
        <f>IFERROR(1-SKF_Div_Material[[#This Row],[Netto
End EK]]/SKF_Div_Material[[#This Row],[VK Preis]],"")</f>
        <v>0.15000316595960228</v>
      </c>
      <c r="AH444" s="1">
        <v>0</v>
      </c>
    </row>
    <row r="445" spans="1:34" x14ac:dyDescent="0.25">
      <c r="A445" s="11" t="s">
        <v>838</v>
      </c>
      <c r="B445" s="11" t="s">
        <v>839</v>
      </c>
      <c r="C445" s="1">
        <v>10035655</v>
      </c>
      <c r="F445" s="11" t="s">
        <v>840</v>
      </c>
      <c r="G445" s="11" t="s">
        <v>634</v>
      </c>
      <c r="H445" s="1">
        <v>572901672</v>
      </c>
      <c r="I445" s="1" t="s">
        <v>197</v>
      </c>
      <c r="J445" s="1">
        <v>100</v>
      </c>
      <c r="K445" s="11" t="s">
        <v>17</v>
      </c>
      <c r="L445" s="26">
        <v>120374328</v>
      </c>
      <c r="M445" s="1" t="s">
        <v>1638</v>
      </c>
      <c r="N445" s="1" t="s">
        <v>1959</v>
      </c>
      <c r="O445" s="1" t="s">
        <v>2026</v>
      </c>
      <c r="P445" s="1" t="s">
        <v>2027</v>
      </c>
      <c r="Q445" s="1" t="s">
        <v>1962</v>
      </c>
      <c r="R445" s="1">
        <v>100</v>
      </c>
      <c r="S445" s="1" t="s">
        <v>17</v>
      </c>
      <c r="T445" s="1">
        <v>134.24</v>
      </c>
      <c r="X44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5" s="2">
        <v>362.82</v>
      </c>
      <c r="Z445" s="1" t="str">
        <f>IF(OR(SKF_Div_Material[[#This Row],[Netto]]&lt;&gt;"",SKF_Div_Material[[#This Row],[Faktor]]&lt;&gt;""),"",IF(SKF_Div_Material[[#This Row],[Rabatt]]&lt;&gt;"",SKF_Div_Material[[#This Row],[Brutto]],""))</f>
        <v/>
      </c>
      <c r="AC445" s="1">
        <v>85</v>
      </c>
      <c r="AD44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5" s="17">
        <f>IFERROR(1-SKF_Div_Material[[#This Row],[Netto
End EK]]/SKF_Div_Material[[#This Row],[VK Preis]],"")</f>
        <v>0.15000316595960228</v>
      </c>
      <c r="AH445" s="1">
        <v>0</v>
      </c>
    </row>
    <row r="446" spans="1:34" x14ac:dyDescent="0.25">
      <c r="A446" s="11" t="s">
        <v>835</v>
      </c>
      <c r="B446" s="11" t="s">
        <v>836</v>
      </c>
      <c r="C446" s="1">
        <v>10035656</v>
      </c>
      <c r="F446" s="11" t="s">
        <v>837</v>
      </c>
      <c r="G446" s="11" t="s">
        <v>634</v>
      </c>
      <c r="H446" s="1">
        <v>572901675</v>
      </c>
      <c r="I446" s="1" t="s">
        <v>197</v>
      </c>
      <c r="J446" s="1">
        <v>100</v>
      </c>
      <c r="K446" s="11" t="s">
        <v>17</v>
      </c>
      <c r="L446" s="26">
        <v>120291082</v>
      </c>
      <c r="M446" s="1" t="s">
        <v>1638</v>
      </c>
      <c r="N446" s="1" t="s">
        <v>1959</v>
      </c>
      <c r="O446" s="1" t="s">
        <v>2024</v>
      </c>
      <c r="P446" s="1" t="s">
        <v>2025</v>
      </c>
      <c r="Q446" s="1" t="s">
        <v>1962</v>
      </c>
      <c r="R446" s="1">
        <v>100</v>
      </c>
      <c r="S446" s="1" t="s">
        <v>17</v>
      </c>
      <c r="T446" s="1">
        <v>134.24</v>
      </c>
      <c r="X44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6" s="2">
        <v>362.82</v>
      </c>
      <c r="Z446" s="1" t="str">
        <f>IF(OR(SKF_Div_Material[[#This Row],[Netto]]&lt;&gt;"",SKF_Div_Material[[#This Row],[Faktor]]&lt;&gt;""),"",IF(SKF_Div_Material[[#This Row],[Rabatt]]&lt;&gt;"",SKF_Div_Material[[#This Row],[Brutto]],""))</f>
        <v/>
      </c>
      <c r="AC446" s="1">
        <v>85</v>
      </c>
      <c r="AD44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6" s="17">
        <f>IFERROR(1-SKF_Div_Material[[#This Row],[Netto
End EK]]/SKF_Div_Material[[#This Row],[VK Preis]],"")</f>
        <v>0.15000316595960228</v>
      </c>
      <c r="AH446" s="1">
        <v>0</v>
      </c>
    </row>
    <row r="447" spans="1:34" x14ac:dyDescent="0.25">
      <c r="A447" s="11" t="s">
        <v>832</v>
      </c>
      <c r="B447" s="11" t="s">
        <v>833</v>
      </c>
      <c r="C447" s="1">
        <v>10035657</v>
      </c>
      <c r="E447" s="1">
        <v>10</v>
      </c>
      <c r="F447" s="11" t="s">
        <v>834</v>
      </c>
      <c r="G447" s="11" t="s">
        <v>634</v>
      </c>
      <c r="H447" s="1">
        <v>572901678</v>
      </c>
      <c r="I447" s="1" t="s">
        <v>197</v>
      </c>
      <c r="J447" s="1">
        <v>100</v>
      </c>
      <c r="K447" s="11" t="s">
        <v>17</v>
      </c>
      <c r="L447" s="26">
        <v>120291083</v>
      </c>
      <c r="M447" s="1" t="s">
        <v>1638</v>
      </c>
      <c r="N447" s="1" t="s">
        <v>1959</v>
      </c>
      <c r="O447" s="1" t="s">
        <v>2022</v>
      </c>
      <c r="P447" s="1" t="s">
        <v>2023</v>
      </c>
      <c r="Q447" s="1" t="s">
        <v>1962</v>
      </c>
      <c r="R447" s="1">
        <v>100</v>
      </c>
      <c r="S447" s="1" t="s">
        <v>17</v>
      </c>
      <c r="T447" s="1">
        <v>134.24</v>
      </c>
      <c r="X44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7" s="2">
        <v>362.82</v>
      </c>
      <c r="Z447" s="1" t="str">
        <f>IF(OR(SKF_Div_Material[[#This Row],[Netto]]&lt;&gt;"",SKF_Div_Material[[#This Row],[Faktor]]&lt;&gt;""),"",IF(SKF_Div_Material[[#This Row],[Rabatt]]&lt;&gt;"",SKF_Div_Material[[#This Row],[Brutto]],""))</f>
        <v/>
      </c>
      <c r="AC447" s="1">
        <v>85</v>
      </c>
      <c r="AD44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7" s="17">
        <f>IFERROR(1-SKF_Div_Material[[#This Row],[Netto
End EK]]/SKF_Div_Material[[#This Row],[VK Preis]],"")</f>
        <v>0.15000316595960228</v>
      </c>
      <c r="AH447" s="1">
        <v>0</v>
      </c>
    </row>
    <row r="448" spans="1:34" x14ac:dyDescent="0.25">
      <c r="A448" s="11" t="s">
        <v>829</v>
      </c>
      <c r="B448" s="11" t="s">
        <v>830</v>
      </c>
      <c r="C448" s="1">
        <v>10035663</v>
      </c>
      <c r="F448" s="11" t="s">
        <v>831</v>
      </c>
      <c r="G448" s="11" t="s">
        <v>634</v>
      </c>
      <c r="H448" s="1">
        <v>572901680</v>
      </c>
      <c r="I448" s="1" t="s">
        <v>197</v>
      </c>
      <c r="J448" s="1">
        <v>100</v>
      </c>
      <c r="K448" s="11" t="s">
        <v>17</v>
      </c>
      <c r="L448" s="26">
        <v>120071102</v>
      </c>
      <c r="M448" s="1" t="s">
        <v>1638</v>
      </c>
      <c r="N448" s="1" t="s">
        <v>1959</v>
      </c>
      <c r="O448" s="1" t="s">
        <v>2020</v>
      </c>
      <c r="P448" s="1" t="s">
        <v>2021</v>
      </c>
      <c r="Q448" s="1" t="s">
        <v>1962</v>
      </c>
      <c r="R448" s="1">
        <v>100</v>
      </c>
      <c r="S448" s="1" t="s">
        <v>17</v>
      </c>
      <c r="T448" s="1">
        <v>134.24</v>
      </c>
      <c r="X44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8" s="2">
        <v>362.82</v>
      </c>
      <c r="Z448" s="1" t="str">
        <f>IF(OR(SKF_Div_Material[[#This Row],[Netto]]&lt;&gt;"",SKF_Div_Material[[#This Row],[Faktor]]&lt;&gt;""),"",IF(SKF_Div_Material[[#This Row],[Rabatt]]&lt;&gt;"",SKF_Div_Material[[#This Row],[Brutto]],""))</f>
        <v/>
      </c>
      <c r="AC448" s="1">
        <v>85</v>
      </c>
      <c r="AD44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8" s="17">
        <f>IFERROR(1-SKF_Div_Material[[#This Row],[Netto
End EK]]/SKF_Div_Material[[#This Row],[VK Preis]],"")</f>
        <v>0.15000316595960228</v>
      </c>
      <c r="AH448" s="1">
        <v>0</v>
      </c>
    </row>
    <row r="449" spans="1:34" x14ac:dyDescent="0.25">
      <c r="A449" s="11" t="s">
        <v>826</v>
      </c>
      <c r="B449" s="11" t="s">
        <v>827</v>
      </c>
      <c r="C449" s="1">
        <v>10035664</v>
      </c>
      <c r="F449" s="11" t="s">
        <v>828</v>
      </c>
      <c r="G449" s="11" t="s">
        <v>634</v>
      </c>
      <c r="H449" s="1">
        <v>572901682</v>
      </c>
      <c r="I449" s="1" t="s">
        <v>197</v>
      </c>
      <c r="J449" s="1">
        <v>100</v>
      </c>
      <c r="K449" s="11" t="s">
        <v>17</v>
      </c>
      <c r="L449" s="26">
        <v>120071103</v>
      </c>
      <c r="M449" s="1" t="s">
        <v>1638</v>
      </c>
      <c r="N449" s="1" t="s">
        <v>1959</v>
      </c>
      <c r="O449" s="1" t="s">
        <v>2018</v>
      </c>
      <c r="P449" s="1" t="s">
        <v>2019</v>
      </c>
      <c r="Q449" s="1" t="s">
        <v>1962</v>
      </c>
      <c r="R449" s="1">
        <v>100</v>
      </c>
      <c r="S449" s="1" t="s">
        <v>17</v>
      </c>
      <c r="T449" s="1">
        <v>134.24</v>
      </c>
      <c r="X44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49" s="2">
        <v>362.82</v>
      </c>
      <c r="Z449" s="1" t="str">
        <f>IF(OR(SKF_Div_Material[[#This Row],[Netto]]&lt;&gt;"",SKF_Div_Material[[#This Row],[Faktor]]&lt;&gt;""),"",IF(SKF_Div_Material[[#This Row],[Rabatt]]&lt;&gt;"",SKF_Div_Material[[#This Row],[Brutto]],""))</f>
        <v/>
      </c>
      <c r="AC449" s="1">
        <v>85</v>
      </c>
      <c r="AD44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49" s="17">
        <f>IFERROR(1-SKF_Div_Material[[#This Row],[Netto
End EK]]/SKF_Div_Material[[#This Row],[VK Preis]],"")</f>
        <v>0.15000316595960228</v>
      </c>
      <c r="AH449" s="1">
        <v>0</v>
      </c>
    </row>
    <row r="450" spans="1:34" x14ac:dyDescent="0.25">
      <c r="A450" s="11" t="s">
        <v>823</v>
      </c>
      <c r="B450" s="11" t="s">
        <v>824</v>
      </c>
      <c r="C450" s="1">
        <v>10035665</v>
      </c>
      <c r="F450" s="11" t="s">
        <v>825</v>
      </c>
      <c r="G450" s="11" t="s">
        <v>634</v>
      </c>
      <c r="H450" s="1">
        <v>572901684</v>
      </c>
      <c r="I450" s="1" t="s">
        <v>197</v>
      </c>
      <c r="J450" s="1">
        <v>100</v>
      </c>
      <c r="K450" s="11" t="s">
        <v>17</v>
      </c>
      <c r="L450" s="26">
        <v>120071104</v>
      </c>
      <c r="M450" s="1" t="s">
        <v>1638</v>
      </c>
      <c r="N450" s="1" t="s">
        <v>1959</v>
      </c>
      <c r="O450" s="1" t="s">
        <v>2016</v>
      </c>
      <c r="P450" s="1" t="s">
        <v>2017</v>
      </c>
      <c r="Q450" s="1" t="s">
        <v>1962</v>
      </c>
      <c r="R450" s="1">
        <v>100</v>
      </c>
      <c r="S450" s="1" t="s">
        <v>17</v>
      </c>
      <c r="T450" s="1">
        <v>134.24</v>
      </c>
      <c r="X45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50" s="2">
        <v>362.82</v>
      </c>
      <c r="Z450" s="1" t="str">
        <f>IF(OR(SKF_Div_Material[[#This Row],[Netto]]&lt;&gt;"",SKF_Div_Material[[#This Row],[Faktor]]&lt;&gt;""),"",IF(SKF_Div_Material[[#This Row],[Rabatt]]&lt;&gt;"",SKF_Div_Material[[#This Row],[Brutto]],""))</f>
        <v/>
      </c>
      <c r="AC450" s="1">
        <v>85</v>
      </c>
      <c r="AD45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50" s="17">
        <f>IFERROR(1-SKF_Div_Material[[#This Row],[Netto
End EK]]/SKF_Div_Material[[#This Row],[VK Preis]],"")</f>
        <v>0.15000316595960228</v>
      </c>
      <c r="AH450" s="1">
        <v>0</v>
      </c>
    </row>
    <row r="451" spans="1:34" x14ac:dyDescent="0.25">
      <c r="A451" s="11" t="s">
        <v>820</v>
      </c>
      <c r="B451" s="11" t="s">
        <v>821</v>
      </c>
      <c r="C451" s="1">
        <v>10035666</v>
      </c>
      <c r="F451" s="11" t="s">
        <v>822</v>
      </c>
      <c r="G451" s="11" t="s">
        <v>634</v>
      </c>
      <c r="H451" s="1">
        <v>572901693</v>
      </c>
      <c r="I451" s="1" t="s">
        <v>197</v>
      </c>
      <c r="J451" s="1">
        <v>100</v>
      </c>
      <c r="K451" s="11" t="s">
        <v>17</v>
      </c>
      <c r="L451" s="26">
        <v>120195915</v>
      </c>
      <c r="M451" s="1" t="s">
        <v>1638</v>
      </c>
      <c r="N451" s="1" t="s">
        <v>2013</v>
      </c>
      <c r="O451" s="1" t="s">
        <v>2014</v>
      </c>
      <c r="P451" s="1" t="s">
        <v>2015</v>
      </c>
      <c r="Q451" s="1" t="s">
        <v>1962</v>
      </c>
      <c r="R451" s="1">
        <v>100</v>
      </c>
      <c r="S451" s="1" t="s">
        <v>17</v>
      </c>
      <c r="T451" s="1">
        <v>134.24</v>
      </c>
      <c r="X45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51" s="2">
        <v>362.82</v>
      </c>
      <c r="Z451" s="1" t="str">
        <f>IF(OR(SKF_Div_Material[[#This Row],[Netto]]&lt;&gt;"",SKF_Div_Material[[#This Row],[Faktor]]&lt;&gt;""),"",IF(SKF_Div_Material[[#This Row],[Rabatt]]&lt;&gt;"",SKF_Div_Material[[#This Row],[Brutto]],""))</f>
        <v/>
      </c>
      <c r="AC451" s="1">
        <v>85</v>
      </c>
      <c r="AD45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51" s="17">
        <f>IFERROR(1-SKF_Div_Material[[#This Row],[Netto
End EK]]/SKF_Div_Material[[#This Row],[VK Preis]],"")</f>
        <v>0.15000316595960228</v>
      </c>
      <c r="AH451" s="1">
        <v>0</v>
      </c>
    </row>
    <row r="452" spans="1:34" x14ac:dyDescent="0.25">
      <c r="A452" s="11" t="s">
        <v>817</v>
      </c>
      <c r="B452" s="11" t="s">
        <v>818</v>
      </c>
      <c r="C452" s="1">
        <v>10035667</v>
      </c>
      <c r="F452" s="11" t="s">
        <v>819</v>
      </c>
      <c r="G452" s="11" t="s">
        <v>634</v>
      </c>
      <c r="H452" s="1">
        <v>572901697</v>
      </c>
      <c r="I452" s="1" t="s">
        <v>197</v>
      </c>
      <c r="J452" s="1">
        <v>100</v>
      </c>
      <c r="K452" s="11" t="s">
        <v>17</v>
      </c>
      <c r="L452" s="26">
        <v>120071106</v>
      </c>
      <c r="M452" s="1" t="s">
        <v>1638</v>
      </c>
      <c r="N452" s="1" t="s">
        <v>1959</v>
      </c>
      <c r="O452" s="1" t="s">
        <v>2011</v>
      </c>
      <c r="P452" s="1" t="s">
        <v>2012</v>
      </c>
      <c r="Q452" s="1" t="s">
        <v>1962</v>
      </c>
      <c r="R452" s="1">
        <v>100</v>
      </c>
      <c r="S452" s="1" t="s">
        <v>17</v>
      </c>
      <c r="T452" s="1">
        <v>134.24</v>
      </c>
      <c r="X45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52" s="2">
        <v>362.82</v>
      </c>
      <c r="Z452" s="1" t="str">
        <f>IF(OR(SKF_Div_Material[[#This Row],[Netto]]&lt;&gt;"",SKF_Div_Material[[#This Row],[Faktor]]&lt;&gt;""),"",IF(SKF_Div_Material[[#This Row],[Rabatt]]&lt;&gt;"",SKF_Div_Material[[#This Row],[Brutto]],""))</f>
        <v/>
      </c>
      <c r="AC452" s="1">
        <v>85</v>
      </c>
      <c r="AD45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52" s="17">
        <f>IFERROR(1-SKF_Div_Material[[#This Row],[Netto
End EK]]/SKF_Div_Material[[#This Row],[VK Preis]],"")</f>
        <v>0.15000316595960228</v>
      </c>
      <c r="AH452" s="1">
        <v>0</v>
      </c>
    </row>
    <row r="453" spans="1:34" x14ac:dyDescent="0.25">
      <c r="A453" s="11" t="s">
        <v>814</v>
      </c>
      <c r="B453" s="11" t="s">
        <v>815</v>
      </c>
      <c r="C453" s="1">
        <v>10035668</v>
      </c>
      <c r="F453" s="11" t="s">
        <v>816</v>
      </c>
      <c r="G453" s="11" t="s">
        <v>634</v>
      </c>
      <c r="H453" s="1">
        <v>572901699</v>
      </c>
      <c r="I453" s="1" t="s">
        <v>197</v>
      </c>
      <c r="J453" s="1">
        <v>100</v>
      </c>
      <c r="K453" s="11" t="s">
        <v>17</v>
      </c>
      <c r="L453" s="26">
        <v>120374329</v>
      </c>
      <c r="M453" s="1" t="s">
        <v>1638</v>
      </c>
      <c r="N453" s="1" t="s">
        <v>1959</v>
      </c>
      <c r="O453" s="1" t="s">
        <v>2009</v>
      </c>
      <c r="P453" s="1" t="s">
        <v>2010</v>
      </c>
      <c r="Q453" s="1" t="s">
        <v>1962</v>
      </c>
      <c r="R453" s="1">
        <v>100</v>
      </c>
      <c r="S453" s="1" t="s">
        <v>17</v>
      </c>
      <c r="T453" s="1">
        <v>134.24</v>
      </c>
      <c r="X45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</v>
      </c>
      <c r="Y453" s="2">
        <v>362.82</v>
      </c>
      <c r="Z453" s="1" t="str">
        <f>IF(OR(SKF_Div_Material[[#This Row],[Netto]]&lt;&gt;"",SKF_Div_Material[[#This Row],[Faktor]]&lt;&gt;""),"",IF(SKF_Div_Material[[#This Row],[Rabatt]]&lt;&gt;"",SKF_Div_Material[[#This Row],[Brutto]],""))</f>
        <v/>
      </c>
      <c r="AC453" s="1">
        <v>85</v>
      </c>
      <c r="AD45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53" s="17">
        <f>IFERROR(1-SKF_Div_Material[[#This Row],[Netto
End EK]]/SKF_Div_Material[[#This Row],[VK Preis]],"")</f>
        <v>0.15000316595960228</v>
      </c>
      <c r="AH453" s="1">
        <v>0</v>
      </c>
    </row>
    <row r="454" spans="1:34" x14ac:dyDescent="0.25">
      <c r="A454" s="11" t="s">
        <v>674</v>
      </c>
      <c r="B454" s="11" t="s">
        <v>675</v>
      </c>
      <c r="C454" s="1">
        <v>10007969</v>
      </c>
      <c r="D454" s="1">
        <v>9000</v>
      </c>
      <c r="E454" s="1">
        <v>10200</v>
      </c>
      <c r="F454" s="11" t="s">
        <v>676</v>
      </c>
      <c r="G454" s="11" t="s">
        <v>634</v>
      </c>
      <c r="H454" s="1">
        <v>1697910000</v>
      </c>
      <c r="I454" s="1" t="s">
        <v>289</v>
      </c>
      <c r="J454" s="1">
        <v>100</v>
      </c>
      <c r="K454" s="11" t="s">
        <v>17</v>
      </c>
      <c r="L454" s="26">
        <v>120196911</v>
      </c>
      <c r="M454" s="1" t="s">
        <v>1638</v>
      </c>
      <c r="N454" s="1" t="s">
        <v>1876</v>
      </c>
      <c r="O454" s="1" t="s">
        <v>1877</v>
      </c>
      <c r="P454" s="1" t="s">
        <v>1878</v>
      </c>
      <c r="Q454" s="1" t="s">
        <v>1856</v>
      </c>
      <c r="R454" s="1">
        <v>100</v>
      </c>
      <c r="S454" s="1" t="s">
        <v>17</v>
      </c>
      <c r="T454" s="1">
        <v>2.4900000000000002</v>
      </c>
      <c r="X45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2.4900000000000002</v>
      </c>
      <c r="Y454" s="2">
        <v>4</v>
      </c>
      <c r="Z454" s="1" t="str">
        <f>IF(OR(SKF_Div_Material[[#This Row],[Netto]]&lt;&gt;"",SKF_Div_Material[[#This Row],[Faktor]]&lt;&gt;""),"",IF(SKF_Div_Material[[#This Row],[Rabatt]]&lt;&gt;"",SKF_Div_Material[[#This Row],[Brutto]],""))</f>
        <v/>
      </c>
      <c r="AC454" s="1">
        <v>85</v>
      </c>
      <c r="AD45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2.93</v>
      </c>
      <c r="AE454" s="17">
        <f>IFERROR(1-SKF_Div_Material[[#This Row],[Netto
End EK]]/SKF_Div_Material[[#This Row],[VK Preis]],"")</f>
        <v>0.15017064846416384</v>
      </c>
      <c r="AH454" s="1">
        <v>0</v>
      </c>
    </row>
    <row r="455" spans="1:34" x14ac:dyDescent="0.25">
      <c r="A455" s="11" t="s">
        <v>671</v>
      </c>
      <c r="B455" s="11" t="s">
        <v>672</v>
      </c>
      <c r="C455" s="1">
        <v>12314055</v>
      </c>
      <c r="D455" s="1">
        <v>3000</v>
      </c>
      <c r="F455" s="11" t="s">
        <v>673</v>
      </c>
      <c r="G455" s="11" t="s">
        <v>634</v>
      </c>
      <c r="H455" s="1">
        <v>1278800000</v>
      </c>
      <c r="I455" s="1" t="s">
        <v>289</v>
      </c>
      <c r="J455" s="1">
        <v>100</v>
      </c>
      <c r="K455" s="11" t="s">
        <v>17</v>
      </c>
      <c r="L455" s="26">
        <v>120071176</v>
      </c>
      <c r="M455" s="1" t="s">
        <v>1638</v>
      </c>
      <c r="N455" s="1" t="s">
        <v>1866</v>
      </c>
      <c r="O455" s="1" t="s">
        <v>1874</v>
      </c>
      <c r="P455" s="1" t="s">
        <v>1875</v>
      </c>
      <c r="Q455" s="1" t="s">
        <v>1856</v>
      </c>
      <c r="R455" s="1">
        <v>100</v>
      </c>
      <c r="S455" s="1" t="s">
        <v>17</v>
      </c>
      <c r="T455" s="1">
        <v>2.4900000000000002</v>
      </c>
      <c r="X45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2.4900000000000002</v>
      </c>
      <c r="Y455" s="2">
        <v>4</v>
      </c>
      <c r="Z455" s="1" t="str">
        <f>IF(OR(SKF_Div_Material[[#This Row],[Netto]]&lt;&gt;"",SKF_Div_Material[[#This Row],[Faktor]]&lt;&gt;""),"",IF(SKF_Div_Material[[#This Row],[Rabatt]]&lt;&gt;"",SKF_Div_Material[[#This Row],[Brutto]],""))</f>
        <v/>
      </c>
      <c r="AC455" s="1">
        <v>85</v>
      </c>
      <c r="AD45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2.93</v>
      </c>
      <c r="AE455" s="17">
        <f>IFERROR(1-SKF_Div_Material[[#This Row],[Netto
End EK]]/SKF_Div_Material[[#This Row],[VK Preis]],"")</f>
        <v>0.15017064846416384</v>
      </c>
      <c r="AH455" s="1">
        <v>0</v>
      </c>
    </row>
    <row r="456" spans="1:34" x14ac:dyDescent="0.25">
      <c r="A456" s="11" t="s">
        <v>662</v>
      </c>
      <c r="B456" s="11" t="s">
        <v>663</v>
      </c>
      <c r="C456" s="1">
        <v>13328838</v>
      </c>
      <c r="D456" s="1">
        <v>3500</v>
      </c>
      <c r="E456" s="1">
        <v>2500</v>
      </c>
      <c r="F456" s="11" t="s">
        <v>664</v>
      </c>
      <c r="G456" s="11" t="s">
        <v>634</v>
      </c>
      <c r="H456" s="1">
        <v>1720680000</v>
      </c>
      <c r="I456" s="1" t="s">
        <v>289</v>
      </c>
      <c r="J456" s="1">
        <v>100</v>
      </c>
      <c r="K456" s="11" t="s">
        <v>17</v>
      </c>
      <c r="L456" s="26">
        <v>120071482</v>
      </c>
      <c r="M456" s="1" t="s">
        <v>1638</v>
      </c>
      <c r="N456" s="1" t="s">
        <v>1866</v>
      </c>
      <c r="O456" s="1" t="s">
        <v>1867</v>
      </c>
      <c r="P456" s="1" t="s">
        <v>1868</v>
      </c>
      <c r="Q456" s="1" t="s">
        <v>1856</v>
      </c>
      <c r="R456" s="1">
        <v>100</v>
      </c>
      <c r="S456" s="1" t="s">
        <v>17</v>
      </c>
      <c r="T456" s="1">
        <v>17.78</v>
      </c>
      <c r="X45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17.78</v>
      </c>
      <c r="Y456" s="2">
        <v>47.13</v>
      </c>
      <c r="Z456" s="1" t="str">
        <f>IF(OR(SKF_Div_Material[[#This Row],[Netto]]&lt;&gt;"",SKF_Div_Material[[#This Row],[Faktor]]&lt;&gt;""),"",IF(SKF_Div_Material[[#This Row],[Rabatt]]&lt;&gt;"",SKF_Div_Material[[#This Row],[Brutto]],""))</f>
        <v/>
      </c>
      <c r="AC456" s="1">
        <v>85</v>
      </c>
      <c r="AD45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20.92</v>
      </c>
      <c r="AE456" s="17">
        <f>IFERROR(1-SKF_Div_Material[[#This Row],[Netto
End EK]]/SKF_Div_Material[[#This Row],[VK Preis]],"")</f>
        <v>0.15009560229445507</v>
      </c>
      <c r="AH456" s="1">
        <v>0</v>
      </c>
    </row>
    <row r="457" spans="1:34" x14ac:dyDescent="0.25">
      <c r="A457" s="11" t="s">
        <v>665</v>
      </c>
      <c r="B457" s="11" t="s">
        <v>666</v>
      </c>
      <c r="C457" s="1">
        <v>12314051</v>
      </c>
      <c r="D457" s="1">
        <v>10000</v>
      </c>
      <c r="E457" s="1">
        <v>6000</v>
      </c>
      <c r="F457" s="11" t="s">
        <v>667</v>
      </c>
      <c r="G457" s="11" t="s">
        <v>634</v>
      </c>
      <c r="H457" s="1">
        <v>1278600000</v>
      </c>
      <c r="I457" s="1" t="s">
        <v>289</v>
      </c>
      <c r="J457" s="1">
        <v>100</v>
      </c>
      <c r="K457" s="11" t="s">
        <v>17</v>
      </c>
      <c r="L457" s="26">
        <v>120071174</v>
      </c>
      <c r="M457" s="1" t="s">
        <v>1638</v>
      </c>
      <c r="N457" s="1" t="s">
        <v>1866</v>
      </c>
      <c r="O457" s="1" t="s">
        <v>1869</v>
      </c>
      <c r="P457" s="1" t="s">
        <v>1870</v>
      </c>
      <c r="Q457" s="1" t="s">
        <v>1856</v>
      </c>
      <c r="R457" s="1">
        <v>100</v>
      </c>
      <c r="S457" s="1" t="s">
        <v>17</v>
      </c>
      <c r="T457" s="1">
        <v>0.4</v>
      </c>
      <c r="X45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0.4</v>
      </c>
      <c r="Y457" s="2">
        <v>2.13</v>
      </c>
      <c r="Z457" s="1" t="str">
        <f>IF(OR(SKF_Div_Material[[#This Row],[Netto]]&lt;&gt;"",SKF_Div_Material[[#This Row],[Faktor]]&lt;&gt;""),"",IF(SKF_Div_Material[[#This Row],[Rabatt]]&lt;&gt;"",SKF_Div_Material[[#This Row],[Brutto]],""))</f>
        <v/>
      </c>
      <c r="AC457" s="1">
        <v>85</v>
      </c>
      <c r="AD45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0.47</v>
      </c>
      <c r="AE457" s="17">
        <f>IFERROR(1-SKF_Div_Material[[#This Row],[Netto
End EK]]/SKF_Div_Material[[#This Row],[VK Preis]],"")</f>
        <v>0.14893617021276584</v>
      </c>
      <c r="AH457" s="1">
        <v>0</v>
      </c>
    </row>
    <row r="458" spans="1:34" x14ac:dyDescent="0.25">
      <c r="A458" s="11" t="s">
        <v>677</v>
      </c>
      <c r="B458" s="11" t="s">
        <v>678</v>
      </c>
      <c r="C458" s="1">
        <v>12314049</v>
      </c>
      <c r="D458" s="1">
        <v>100</v>
      </c>
      <c r="E458" s="1">
        <v>100</v>
      </c>
      <c r="F458" s="11" t="s">
        <v>679</v>
      </c>
      <c r="G458" s="11" t="s">
        <v>634</v>
      </c>
      <c r="H458" s="1">
        <v>1289200000</v>
      </c>
      <c r="I458" s="1" t="s">
        <v>289</v>
      </c>
      <c r="J458" s="1">
        <v>100</v>
      </c>
      <c r="K458" s="11" t="s">
        <v>17</v>
      </c>
      <c r="L458" s="26">
        <v>120071183</v>
      </c>
      <c r="M458" s="1" t="s">
        <v>1638</v>
      </c>
      <c r="N458" s="1" t="s">
        <v>1879</v>
      </c>
      <c r="O458" s="1" t="s">
        <v>1880</v>
      </c>
      <c r="P458" s="1" t="s">
        <v>1881</v>
      </c>
      <c r="Q458" s="1" t="s">
        <v>1856</v>
      </c>
      <c r="R458" s="1">
        <v>100</v>
      </c>
      <c r="S458" s="1" t="s">
        <v>17</v>
      </c>
      <c r="T458" s="1">
        <v>7.07</v>
      </c>
      <c r="X45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7.07</v>
      </c>
      <c r="Y458" s="2">
        <v>11.38</v>
      </c>
      <c r="Z458" s="1" t="str">
        <f>IF(OR(SKF_Div_Material[[#This Row],[Netto]]&lt;&gt;"",SKF_Div_Material[[#This Row],[Faktor]]&lt;&gt;""),"",IF(SKF_Div_Material[[#This Row],[Rabatt]]&lt;&gt;"",SKF_Div_Material[[#This Row],[Brutto]],""))</f>
        <v/>
      </c>
      <c r="AC458" s="1">
        <v>85</v>
      </c>
      <c r="AD45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8.32</v>
      </c>
      <c r="AE458" s="17">
        <f>IFERROR(1-SKF_Div_Material[[#This Row],[Netto
End EK]]/SKF_Div_Material[[#This Row],[VK Preis]],"")</f>
        <v>0.15024038461538458</v>
      </c>
      <c r="AH458" s="1">
        <v>0</v>
      </c>
    </row>
    <row r="459" spans="1:34" x14ac:dyDescent="0.25">
      <c r="A459" s="11" t="s">
        <v>680</v>
      </c>
      <c r="B459" s="11" t="s">
        <v>681</v>
      </c>
      <c r="C459" s="1">
        <v>12314048</v>
      </c>
      <c r="D459" s="1">
        <v>200</v>
      </c>
      <c r="E459" s="1">
        <v>400</v>
      </c>
      <c r="F459" s="11" t="s">
        <v>682</v>
      </c>
      <c r="G459" s="11" t="s">
        <v>634</v>
      </c>
      <c r="H459" s="1">
        <v>1289400000</v>
      </c>
      <c r="I459" s="1" t="s">
        <v>289</v>
      </c>
      <c r="J459" s="1">
        <v>100</v>
      </c>
      <c r="K459" s="11" t="s">
        <v>17</v>
      </c>
      <c r="L459" s="26">
        <v>120071184</v>
      </c>
      <c r="M459" s="1" t="s">
        <v>1638</v>
      </c>
      <c r="N459" s="1" t="s">
        <v>1882</v>
      </c>
      <c r="O459" s="1" t="s">
        <v>1883</v>
      </c>
      <c r="P459" s="1" t="s">
        <v>1884</v>
      </c>
      <c r="Q459" s="1" t="s">
        <v>1856</v>
      </c>
      <c r="R459" s="1">
        <v>100</v>
      </c>
      <c r="S459" s="1" t="s">
        <v>17</v>
      </c>
      <c r="T459" s="1">
        <v>9.7200000000000006</v>
      </c>
      <c r="X45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9.7200000000000006</v>
      </c>
      <c r="Y459" s="2">
        <v>15.63</v>
      </c>
      <c r="Z459" s="1" t="str">
        <f>IF(OR(SKF_Div_Material[[#This Row],[Netto]]&lt;&gt;"",SKF_Div_Material[[#This Row],[Faktor]]&lt;&gt;""),"",IF(SKF_Div_Material[[#This Row],[Rabatt]]&lt;&gt;"",SKF_Div_Material[[#This Row],[Brutto]],""))</f>
        <v/>
      </c>
      <c r="AC459" s="1">
        <v>85</v>
      </c>
      <c r="AD45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11.44</v>
      </c>
      <c r="AE459" s="17">
        <f>IFERROR(1-SKF_Div_Material[[#This Row],[Netto
End EK]]/SKF_Div_Material[[#This Row],[VK Preis]],"")</f>
        <v>0.15034965034965031</v>
      </c>
      <c r="AH459" s="1">
        <v>0</v>
      </c>
    </row>
    <row r="460" spans="1:34" x14ac:dyDescent="0.25">
      <c r="A460" s="11" t="s">
        <v>692</v>
      </c>
      <c r="B460" s="11"/>
      <c r="C460" s="1">
        <v>12306532</v>
      </c>
      <c r="D460" s="1">
        <v>10</v>
      </c>
      <c r="E460" s="1">
        <v>15</v>
      </c>
      <c r="F460" s="11" t="s">
        <v>693</v>
      </c>
      <c r="G460" s="11" t="s">
        <v>634</v>
      </c>
      <c r="H460" s="1">
        <v>382860000</v>
      </c>
      <c r="I460" s="1" t="s">
        <v>16</v>
      </c>
      <c r="J460" s="1">
        <v>100</v>
      </c>
      <c r="K460" s="11" t="s">
        <v>17</v>
      </c>
      <c r="L460" s="26">
        <v>120072426</v>
      </c>
      <c r="M460" s="1" t="s">
        <v>1638</v>
      </c>
      <c r="N460" s="1" t="s">
        <v>1871</v>
      </c>
      <c r="O460" s="1" t="s">
        <v>1892</v>
      </c>
      <c r="P460" s="1" t="s">
        <v>1893</v>
      </c>
      <c r="Q460" s="1" t="s">
        <v>1856</v>
      </c>
      <c r="R460" s="1">
        <v>100</v>
      </c>
      <c r="S460" s="1" t="s">
        <v>17</v>
      </c>
      <c r="T460" s="1">
        <v>18.96</v>
      </c>
      <c r="X46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18.96</v>
      </c>
      <c r="Y460" s="2">
        <v>42.63</v>
      </c>
      <c r="Z460" s="1" t="str">
        <f>IF(OR(SKF_Div_Material[[#This Row],[Netto]]&lt;&gt;"",SKF_Div_Material[[#This Row],[Faktor]]&lt;&gt;""),"",IF(SKF_Div_Material[[#This Row],[Rabatt]]&lt;&gt;"",SKF_Div_Material[[#This Row],[Brutto]],""))</f>
        <v/>
      </c>
      <c r="AC460" s="1">
        <v>85</v>
      </c>
      <c r="AD46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22.31</v>
      </c>
      <c r="AE460" s="17">
        <f>IFERROR(1-SKF_Div_Material[[#This Row],[Netto
End EK]]/SKF_Div_Material[[#This Row],[VK Preis]],"")</f>
        <v>0.15015688032272512</v>
      </c>
      <c r="AH460" s="1">
        <v>0</v>
      </c>
    </row>
    <row r="461" spans="1:34" x14ac:dyDescent="0.25">
      <c r="A461" s="11" t="s">
        <v>668</v>
      </c>
      <c r="B461" s="11" t="s">
        <v>669</v>
      </c>
      <c r="C461" s="1">
        <v>12306533</v>
      </c>
      <c r="D461" s="1">
        <v>250</v>
      </c>
      <c r="E461" s="1">
        <v>450</v>
      </c>
      <c r="F461" s="11" t="s">
        <v>670</v>
      </c>
      <c r="G461" s="11" t="s">
        <v>634</v>
      </c>
      <c r="H461" s="1">
        <v>383560000</v>
      </c>
      <c r="I461" s="1" t="s">
        <v>16</v>
      </c>
      <c r="J461" s="1">
        <v>100</v>
      </c>
      <c r="K461" s="11" t="s">
        <v>17</v>
      </c>
      <c r="L461" s="26">
        <v>120011656</v>
      </c>
      <c r="M461" s="1" t="s">
        <v>1638</v>
      </c>
      <c r="N461" s="1" t="s">
        <v>1871</v>
      </c>
      <c r="O461" s="1" t="s">
        <v>1872</v>
      </c>
      <c r="P461" s="1" t="s">
        <v>1873</v>
      </c>
      <c r="Q461" s="1" t="s">
        <v>1856</v>
      </c>
      <c r="R461" s="1">
        <v>100</v>
      </c>
      <c r="S461" s="1" t="s">
        <v>17</v>
      </c>
      <c r="T461" s="1">
        <v>32.76</v>
      </c>
      <c r="X46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32.76</v>
      </c>
      <c r="Y461" s="2">
        <v>73.25</v>
      </c>
      <c r="Z461" s="1" t="str">
        <f>IF(OR(SKF_Div_Material[[#This Row],[Netto]]&lt;&gt;"",SKF_Div_Material[[#This Row],[Faktor]]&lt;&gt;""),"",IF(SKF_Div_Material[[#This Row],[Rabatt]]&lt;&gt;"",SKF_Div_Material[[#This Row],[Brutto]],""))</f>
        <v/>
      </c>
      <c r="AC461" s="1">
        <v>85</v>
      </c>
      <c r="AD46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38.54</v>
      </c>
      <c r="AE461" s="17">
        <f>IFERROR(1-SKF_Div_Material[[#This Row],[Netto
End EK]]/SKF_Div_Material[[#This Row],[VK Preis]],"")</f>
        <v>0.14997405293201871</v>
      </c>
      <c r="AH461" s="1">
        <v>0</v>
      </c>
    </row>
    <row r="462" spans="1:34" x14ac:dyDescent="0.25">
      <c r="A462" s="11" t="s">
        <v>659</v>
      </c>
      <c r="B462" s="11" t="s">
        <v>660</v>
      </c>
      <c r="C462" s="1">
        <v>12313711</v>
      </c>
      <c r="D462" s="1">
        <v>10</v>
      </c>
      <c r="F462" s="11" t="s">
        <v>661</v>
      </c>
      <c r="G462" s="11" t="s">
        <v>634</v>
      </c>
      <c r="H462" s="1">
        <v>526700000</v>
      </c>
      <c r="I462" s="1" t="s">
        <v>197</v>
      </c>
      <c r="J462" s="1">
        <v>100</v>
      </c>
      <c r="K462" s="11" t="s">
        <v>17</v>
      </c>
      <c r="L462" s="26">
        <v>120071056</v>
      </c>
      <c r="M462" s="1" t="s">
        <v>1638</v>
      </c>
      <c r="N462" s="1" t="s">
        <v>1863</v>
      </c>
      <c r="O462" s="1" t="s">
        <v>1864</v>
      </c>
      <c r="P462" s="1" t="s">
        <v>1865</v>
      </c>
      <c r="Q462" s="1" t="s">
        <v>1856</v>
      </c>
      <c r="R462" s="1">
        <v>100</v>
      </c>
      <c r="S462" s="1" t="s">
        <v>17</v>
      </c>
      <c r="T462" s="1">
        <v>108.71</v>
      </c>
      <c r="X46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108.71</v>
      </c>
      <c r="Y462" s="2">
        <v>174.88</v>
      </c>
      <c r="Z462" s="1" t="str">
        <f>IF(OR(SKF_Div_Material[[#This Row],[Netto]]&lt;&gt;"",SKF_Div_Material[[#This Row],[Faktor]]&lt;&gt;""),"",IF(SKF_Div_Material[[#This Row],[Rabatt]]&lt;&gt;"",SKF_Div_Material[[#This Row],[Brutto]],""))</f>
        <v/>
      </c>
      <c r="AC462" s="1">
        <v>85</v>
      </c>
      <c r="AD46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127.89</v>
      </c>
      <c r="AE462" s="17">
        <f>IFERROR(1-SKF_Div_Material[[#This Row],[Netto
End EK]]/SKF_Div_Material[[#This Row],[VK Preis]],"")</f>
        <v>0.1499726327312535</v>
      </c>
      <c r="AH462" s="1">
        <v>0</v>
      </c>
    </row>
    <row r="463" spans="1:34" x14ac:dyDescent="0.25">
      <c r="A463" s="11" t="s">
        <v>683</v>
      </c>
      <c r="B463" s="11" t="s">
        <v>684</v>
      </c>
      <c r="C463" s="1">
        <v>12319297</v>
      </c>
      <c r="F463" s="11" t="s">
        <v>685</v>
      </c>
      <c r="G463" s="11" t="s">
        <v>634</v>
      </c>
      <c r="H463" s="1">
        <v>646260000</v>
      </c>
      <c r="I463" s="1" t="s">
        <v>16</v>
      </c>
      <c r="J463" s="1">
        <v>100</v>
      </c>
      <c r="K463" s="11" t="s">
        <v>17</v>
      </c>
      <c r="L463" s="26">
        <v>120070599</v>
      </c>
      <c r="M463" s="1" t="s">
        <v>1638</v>
      </c>
      <c r="N463" s="1" t="s">
        <v>1863</v>
      </c>
      <c r="O463" s="1" t="s">
        <v>1885</v>
      </c>
      <c r="P463" s="1" t="s">
        <v>1886</v>
      </c>
      <c r="Q463" s="1" t="s">
        <v>1856</v>
      </c>
      <c r="R463" s="1">
        <v>100</v>
      </c>
      <c r="S463" s="1" t="s">
        <v>17</v>
      </c>
      <c r="T463" s="1">
        <v>185.63</v>
      </c>
      <c r="X46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185.63</v>
      </c>
      <c r="Y463" s="2">
        <v>298.63</v>
      </c>
      <c r="Z463" s="1" t="str">
        <f>IF(OR(SKF_Div_Material[[#This Row],[Netto]]&lt;&gt;"",SKF_Div_Material[[#This Row],[Faktor]]&lt;&gt;""),"",IF(SKF_Div_Material[[#This Row],[Rabatt]]&lt;&gt;"",SKF_Div_Material[[#This Row],[Brutto]],""))</f>
        <v/>
      </c>
      <c r="AC463" s="1">
        <v>85</v>
      </c>
      <c r="AD46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218.39</v>
      </c>
      <c r="AE463" s="17">
        <f>IFERROR(1-SKF_Div_Material[[#This Row],[Netto
End EK]]/SKF_Div_Material[[#This Row],[VK Preis]],"")</f>
        <v>0.15000686844635736</v>
      </c>
      <c r="AH463" s="1">
        <v>0</v>
      </c>
    </row>
    <row r="464" spans="1:34" x14ac:dyDescent="0.25">
      <c r="A464" s="11" t="s">
        <v>650</v>
      </c>
      <c r="B464" s="11" t="s">
        <v>651</v>
      </c>
      <c r="C464" s="1">
        <v>13310287</v>
      </c>
      <c r="D464" s="1">
        <v>4</v>
      </c>
      <c r="E464" s="1">
        <v>10</v>
      </c>
      <c r="F464" s="11" t="s">
        <v>652</v>
      </c>
      <c r="G464" s="11" t="s">
        <v>634</v>
      </c>
      <c r="H464" s="1">
        <v>117500000</v>
      </c>
      <c r="I464" s="1" t="s">
        <v>450</v>
      </c>
      <c r="J464" s="1">
        <v>100</v>
      </c>
      <c r="K464" s="11" t="s">
        <v>224</v>
      </c>
      <c r="L464" s="26">
        <v>120072337</v>
      </c>
      <c r="M464" s="1" t="s">
        <v>1638</v>
      </c>
      <c r="N464" s="1" t="s">
        <v>1853</v>
      </c>
      <c r="O464" s="1" t="s">
        <v>1854</v>
      </c>
      <c r="P464" s="1" t="s">
        <v>1855</v>
      </c>
      <c r="Q464" s="1" t="s">
        <v>1856</v>
      </c>
      <c r="R464" s="1">
        <v>100</v>
      </c>
      <c r="S464" s="1" t="s">
        <v>224</v>
      </c>
      <c r="T464" s="1">
        <v>124.93</v>
      </c>
      <c r="X46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124.93</v>
      </c>
      <c r="Y464" s="2">
        <v>518.39</v>
      </c>
      <c r="Z464" s="1" t="str">
        <f>IF(OR(SKF_Div_Material[[#This Row],[Netto]]&lt;&gt;"",SKF_Div_Material[[#This Row],[Faktor]]&lt;&gt;""),"",IF(SKF_Div_Material[[#This Row],[Rabatt]]&lt;&gt;"",SKF_Div_Material[[#This Row],[Brutto]],""))</f>
        <v/>
      </c>
      <c r="AC464" s="1">
        <v>85</v>
      </c>
      <c r="AD46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146.97999999999999</v>
      </c>
      <c r="AE464" s="17">
        <f>IFERROR(1-SKF_Div_Material[[#This Row],[Netto
End EK]]/SKF_Div_Material[[#This Row],[VK Preis]],"")</f>
        <v>0.15002041094026386</v>
      </c>
      <c r="AH464" s="1">
        <v>0</v>
      </c>
    </row>
    <row r="465" spans="1:34" x14ac:dyDescent="0.25">
      <c r="A465" s="11" t="s">
        <v>653</v>
      </c>
      <c r="B465" s="11" t="s">
        <v>654</v>
      </c>
      <c r="C465" s="1">
        <v>13310290</v>
      </c>
      <c r="D465" s="1">
        <v>4</v>
      </c>
      <c r="E465" s="1">
        <v>30</v>
      </c>
      <c r="F465" s="11" t="s">
        <v>655</v>
      </c>
      <c r="G465" s="11" t="s">
        <v>634</v>
      </c>
      <c r="H465" s="1">
        <v>236500000</v>
      </c>
      <c r="I465" s="1" t="s">
        <v>450</v>
      </c>
      <c r="J465" s="1">
        <v>100</v>
      </c>
      <c r="K465" s="11" t="s">
        <v>224</v>
      </c>
      <c r="L465" s="26">
        <v>120072340</v>
      </c>
      <c r="M465" s="1" t="s">
        <v>1638</v>
      </c>
      <c r="N465" s="1" t="s">
        <v>1857</v>
      </c>
      <c r="O465" s="1" t="s">
        <v>1858</v>
      </c>
      <c r="P465" s="1" t="s">
        <v>1859</v>
      </c>
      <c r="Q465" s="1" t="s">
        <v>1856</v>
      </c>
      <c r="R465" s="1">
        <v>100</v>
      </c>
      <c r="S465" s="1" t="s">
        <v>224</v>
      </c>
      <c r="T465" s="1">
        <v>137.08000000000001</v>
      </c>
      <c r="X46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137.08000000000001</v>
      </c>
      <c r="Y465" s="2">
        <v>1214.22</v>
      </c>
      <c r="Z465" s="1" t="str">
        <f>IF(OR(SKF_Div_Material[[#This Row],[Netto]]&lt;&gt;"",SKF_Div_Material[[#This Row],[Faktor]]&lt;&gt;""),"",IF(SKF_Div_Material[[#This Row],[Rabatt]]&lt;&gt;"",SKF_Div_Material[[#This Row],[Brutto]],""))</f>
        <v/>
      </c>
      <c r="AC465" s="1">
        <v>85</v>
      </c>
      <c r="AD46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161.27000000000001</v>
      </c>
      <c r="AE465" s="17">
        <f>IFERROR(1-SKF_Div_Material[[#This Row],[Netto
End EK]]/SKF_Div_Material[[#This Row],[VK Preis]],"")</f>
        <v>0.14999689960935081</v>
      </c>
      <c r="AH465" s="1">
        <v>0</v>
      </c>
    </row>
    <row r="466" spans="1:34" x14ac:dyDescent="0.25">
      <c r="A466" s="11" t="s">
        <v>686</v>
      </c>
      <c r="B466" s="11" t="s">
        <v>687</v>
      </c>
      <c r="C466" s="1">
        <v>13310289</v>
      </c>
      <c r="D466" s="1">
        <v>78</v>
      </c>
      <c r="E466" s="1">
        <v>90</v>
      </c>
      <c r="F466" s="11" t="s">
        <v>688</v>
      </c>
      <c r="G466" s="11" t="s">
        <v>634</v>
      </c>
      <c r="H466" s="1">
        <v>514500000</v>
      </c>
      <c r="I466" s="1" t="s">
        <v>450</v>
      </c>
      <c r="J466" s="1">
        <v>100</v>
      </c>
      <c r="K466" s="11" t="s">
        <v>224</v>
      </c>
      <c r="L466" s="26">
        <v>120072345</v>
      </c>
      <c r="M466" s="1" t="s">
        <v>1638</v>
      </c>
      <c r="N466" s="1" t="s">
        <v>1887</v>
      </c>
      <c r="O466" s="1" t="s">
        <v>1888</v>
      </c>
      <c r="P466" s="1" t="s">
        <v>1889</v>
      </c>
      <c r="Q466" s="1" t="s">
        <v>1856</v>
      </c>
      <c r="R466" s="1">
        <v>100</v>
      </c>
      <c r="S466" s="1" t="s">
        <v>224</v>
      </c>
      <c r="T466" s="1">
        <v>81.540000000000006</v>
      </c>
      <c r="X46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81.540000000000006</v>
      </c>
      <c r="Y466" s="2">
        <v>693.98</v>
      </c>
      <c r="Z466" s="1" t="str">
        <f>IF(OR(SKF_Div_Material[[#This Row],[Netto]]&lt;&gt;"",SKF_Div_Material[[#This Row],[Faktor]]&lt;&gt;""),"",IF(SKF_Div_Material[[#This Row],[Rabatt]]&lt;&gt;"",SKF_Div_Material[[#This Row],[Brutto]],""))</f>
        <v/>
      </c>
      <c r="AC466" s="1">
        <v>85</v>
      </c>
      <c r="AD46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95.93</v>
      </c>
      <c r="AE466" s="17">
        <f>IFERROR(1-SKF_Div_Material[[#This Row],[Netto
End EK]]/SKF_Div_Material[[#This Row],[VK Preis]],"")</f>
        <v>0.15000521213384754</v>
      </c>
      <c r="AH466" s="1">
        <v>0</v>
      </c>
    </row>
    <row r="467" spans="1:34" x14ac:dyDescent="0.25">
      <c r="A467" s="11" t="s">
        <v>689</v>
      </c>
      <c r="B467" s="11" t="s">
        <v>690</v>
      </c>
      <c r="C467" s="1">
        <v>13310303</v>
      </c>
      <c r="D467" s="1">
        <v>25</v>
      </c>
      <c r="E467" s="1">
        <v>21</v>
      </c>
      <c r="F467" s="11" t="s">
        <v>691</v>
      </c>
      <c r="G467" s="11" t="s">
        <v>634</v>
      </c>
      <c r="H467" s="1">
        <v>178100000</v>
      </c>
      <c r="I467" s="1" t="s">
        <v>16</v>
      </c>
      <c r="J467" s="1">
        <v>100</v>
      </c>
      <c r="K467" s="11" t="s">
        <v>17</v>
      </c>
      <c r="L467" s="26">
        <v>120070479</v>
      </c>
      <c r="M467" s="1" t="s">
        <v>1638</v>
      </c>
      <c r="N467" s="1" t="s">
        <v>1853</v>
      </c>
      <c r="O467" s="1" t="s">
        <v>1890</v>
      </c>
      <c r="P467" s="1" t="s">
        <v>1891</v>
      </c>
      <c r="Q467" s="1" t="s">
        <v>1856</v>
      </c>
      <c r="R467" s="1">
        <v>100</v>
      </c>
      <c r="S467" s="1" t="s">
        <v>17</v>
      </c>
      <c r="T467" s="1">
        <v>76.08</v>
      </c>
      <c r="X46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76.08</v>
      </c>
      <c r="Y467" s="2">
        <v>195.51</v>
      </c>
      <c r="Z467" s="1" t="str">
        <f>IF(OR(SKF_Div_Material[[#This Row],[Netto]]&lt;&gt;"",SKF_Div_Material[[#This Row],[Faktor]]&lt;&gt;""),"",IF(SKF_Div_Material[[#This Row],[Rabatt]]&lt;&gt;"",SKF_Div_Material[[#This Row],[Brutto]],""))</f>
        <v/>
      </c>
      <c r="AC467" s="1">
        <v>85</v>
      </c>
      <c r="AD46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89.51</v>
      </c>
      <c r="AE467" s="17">
        <f>IFERROR(1-SKF_Div_Material[[#This Row],[Netto
End EK]]/SKF_Div_Material[[#This Row],[VK Preis]],"")</f>
        <v>0.15003910177633795</v>
      </c>
      <c r="AH467" s="1">
        <v>0</v>
      </c>
    </row>
    <row r="468" spans="1:34" x14ac:dyDescent="0.25">
      <c r="A468" s="11" t="s">
        <v>656</v>
      </c>
      <c r="B468" s="11" t="s">
        <v>657</v>
      </c>
      <c r="C468" s="1">
        <v>13319969</v>
      </c>
      <c r="D468" s="1">
        <v>20</v>
      </c>
      <c r="F468" s="11" t="s">
        <v>658</v>
      </c>
      <c r="G468" s="11" t="s">
        <v>634</v>
      </c>
      <c r="H468" s="1">
        <v>502860000</v>
      </c>
      <c r="I468" s="1" t="s">
        <v>16</v>
      </c>
      <c r="J468" s="1">
        <v>100</v>
      </c>
      <c r="K468" s="11" t="s">
        <v>17</v>
      </c>
      <c r="L468" s="26">
        <v>120072152</v>
      </c>
      <c r="M468" s="1" t="s">
        <v>1638</v>
      </c>
      <c r="N468" s="1" t="s">
        <v>1860</v>
      </c>
      <c r="O468" s="1" t="s">
        <v>1861</v>
      </c>
      <c r="P468" s="1" t="s">
        <v>1862</v>
      </c>
      <c r="Q468" s="1" t="s">
        <v>1856</v>
      </c>
      <c r="R468" s="1">
        <v>100</v>
      </c>
      <c r="S468" s="1" t="s">
        <v>17</v>
      </c>
      <c r="T468" s="1">
        <v>55.42</v>
      </c>
      <c r="X46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55.42</v>
      </c>
      <c r="Y468" s="2">
        <v>115</v>
      </c>
      <c r="Z468" s="1" t="str">
        <f>IF(OR(SKF_Div_Material[[#This Row],[Netto]]&lt;&gt;"",SKF_Div_Material[[#This Row],[Faktor]]&lt;&gt;""),"",IF(SKF_Div_Material[[#This Row],[Rabatt]]&lt;&gt;"",SKF_Div_Material[[#This Row],[Brutto]],""))</f>
        <v/>
      </c>
      <c r="AC468" s="1">
        <v>85</v>
      </c>
      <c r="AD46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65.2</v>
      </c>
      <c r="AE468" s="17">
        <f>IFERROR(1-SKF_Div_Material[[#This Row],[Netto
End EK]]/SKF_Div_Material[[#This Row],[VK Preis]],"")</f>
        <v>0.15000000000000002</v>
      </c>
      <c r="AH468" s="1">
        <v>0</v>
      </c>
    </row>
    <row r="469" spans="1:34" x14ac:dyDescent="0.25">
      <c r="A469" s="11" t="s">
        <v>1420</v>
      </c>
      <c r="B469" s="11" t="s">
        <v>1421</v>
      </c>
      <c r="C469" s="1">
        <v>10031551</v>
      </c>
      <c r="D469" s="1">
        <v>5</v>
      </c>
      <c r="F469" s="11" t="s">
        <v>1422</v>
      </c>
      <c r="G469" s="11" t="s">
        <v>634</v>
      </c>
      <c r="H469" s="1">
        <v>1788520000</v>
      </c>
      <c r="I469" s="1" t="s">
        <v>16</v>
      </c>
      <c r="J469" s="1">
        <v>1</v>
      </c>
      <c r="K469" s="11" t="s">
        <v>17</v>
      </c>
      <c r="L469" s="26">
        <v>120195313</v>
      </c>
      <c r="M469" s="1" t="s">
        <v>1638</v>
      </c>
      <c r="N469" s="1" t="s">
        <v>2493</v>
      </c>
      <c r="O469" s="1" t="s">
        <v>2494</v>
      </c>
      <c r="P469" s="1" t="s">
        <v>2495</v>
      </c>
      <c r="Q469" s="1" t="s">
        <v>2492</v>
      </c>
      <c r="R469" s="1">
        <v>1</v>
      </c>
      <c r="S469" s="1" t="s">
        <v>17</v>
      </c>
      <c r="T469" s="1">
        <v>0.99</v>
      </c>
      <c r="X46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0.99</v>
      </c>
      <c r="Y469" s="2">
        <v>3.3</v>
      </c>
      <c r="Z469" s="1" t="str">
        <f>IF(OR(SKF_Div_Material[[#This Row],[Netto]]&lt;&gt;"",SKF_Div_Material[[#This Row],[Faktor]]&lt;&gt;""),"",IF(SKF_Div_Material[[#This Row],[Rabatt]]&lt;&gt;"",SKF_Div_Material[[#This Row],[Brutto]],""))</f>
        <v/>
      </c>
      <c r="AC469" s="1">
        <v>85</v>
      </c>
      <c r="AD46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1.1599999999999999</v>
      </c>
      <c r="AE469" s="17">
        <f>IFERROR(1-SKF_Div_Material[[#This Row],[Netto
End EK]]/SKF_Div_Material[[#This Row],[VK Preis]],"")</f>
        <v>0.14655172413793094</v>
      </c>
      <c r="AH469" s="1">
        <v>0</v>
      </c>
    </row>
    <row r="470" spans="1:34" x14ac:dyDescent="0.25">
      <c r="A470" s="11" t="s">
        <v>1417</v>
      </c>
      <c r="B470" s="11" t="s">
        <v>1418</v>
      </c>
      <c r="C470" s="1">
        <v>10031550</v>
      </c>
      <c r="D470" s="1">
        <v>5</v>
      </c>
      <c r="F470" s="11" t="s">
        <v>1419</v>
      </c>
      <c r="G470" s="11" t="s">
        <v>634</v>
      </c>
      <c r="H470" s="1">
        <v>1498200000</v>
      </c>
      <c r="I470" s="1" t="s">
        <v>16</v>
      </c>
      <c r="J470" s="1">
        <v>1</v>
      </c>
      <c r="K470" s="11" t="s">
        <v>17</v>
      </c>
      <c r="L470" s="26">
        <v>120195233</v>
      </c>
      <c r="M470" s="1" t="s">
        <v>1638</v>
      </c>
      <c r="N470" s="1" t="s">
        <v>2489</v>
      </c>
      <c r="O470" s="1" t="s">
        <v>2490</v>
      </c>
      <c r="P470" s="1" t="s">
        <v>2491</v>
      </c>
      <c r="Q470" s="1" t="s">
        <v>2492</v>
      </c>
      <c r="R470" s="1">
        <v>1</v>
      </c>
      <c r="S470" s="1" t="s">
        <v>17</v>
      </c>
      <c r="T470" s="1">
        <v>2.94</v>
      </c>
      <c r="X47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2.94</v>
      </c>
      <c r="Y470" s="2">
        <v>9.7899999999999991</v>
      </c>
      <c r="Z470" s="1" t="str">
        <f>IF(OR(SKF_Div_Material[[#This Row],[Netto]]&lt;&gt;"",SKF_Div_Material[[#This Row],[Faktor]]&lt;&gt;""),"",IF(SKF_Div_Material[[#This Row],[Rabatt]]&lt;&gt;"",SKF_Div_Material[[#This Row],[Brutto]],""))</f>
        <v/>
      </c>
      <c r="AC470" s="1">
        <v>85</v>
      </c>
      <c r="AD47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3.46</v>
      </c>
      <c r="AE470" s="17">
        <f>IFERROR(1-SKF_Div_Material[[#This Row],[Netto
End EK]]/SKF_Div_Material[[#This Row],[VK Preis]],"")</f>
        <v>0.1502890173410405</v>
      </c>
      <c r="AH470" s="1">
        <v>0</v>
      </c>
    </row>
    <row r="471" spans="1:34" x14ac:dyDescent="0.25">
      <c r="A471" s="11" t="s">
        <v>647</v>
      </c>
      <c r="B471" s="11" t="s">
        <v>648</v>
      </c>
      <c r="C471" s="1">
        <v>13316987</v>
      </c>
      <c r="F471" s="11" t="s">
        <v>649</v>
      </c>
      <c r="G471" s="11" t="s">
        <v>634</v>
      </c>
      <c r="H471" s="1">
        <v>9994130000</v>
      </c>
      <c r="I471" s="1" t="s">
        <v>280</v>
      </c>
      <c r="J471" s="1">
        <v>100</v>
      </c>
      <c r="K471" s="11" t="s">
        <v>17</v>
      </c>
      <c r="L471" s="26">
        <v>120295702</v>
      </c>
      <c r="M471" s="1" t="s">
        <v>1638</v>
      </c>
      <c r="N471" s="1" t="s">
        <v>1849</v>
      </c>
      <c r="O471" s="1" t="s">
        <v>1850</v>
      </c>
      <c r="P471" s="1" t="s">
        <v>1851</v>
      </c>
      <c r="Q471" s="1" t="s">
        <v>1852</v>
      </c>
      <c r="R471" s="1">
        <v>100</v>
      </c>
      <c r="S471" s="1" t="s">
        <v>17</v>
      </c>
      <c r="T471" s="1">
        <v>40.49</v>
      </c>
      <c r="X47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40.49</v>
      </c>
      <c r="Y471" s="2">
        <v>65.31</v>
      </c>
      <c r="Z471" s="1" t="str">
        <f>IF(OR(SKF_Div_Material[[#This Row],[Netto]]&lt;&gt;"",SKF_Div_Material[[#This Row],[Faktor]]&lt;&gt;""),"",IF(SKF_Div_Material[[#This Row],[Rabatt]]&lt;&gt;"",SKF_Div_Material[[#This Row],[Brutto]],""))</f>
        <v/>
      </c>
      <c r="AC471" s="1">
        <v>85</v>
      </c>
      <c r="AD47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47.64</v>
      </c>
      <c r="AE471" s="17">
        <f>IFERROR(1-SKF_Div_Material[[#This Row],[Netto
End EK]]/SKF_Div_Material[[#This Row],[VK Preis]],"")</f>
        <v>0.15008396305625527</v>
      </c>
      <c r="AH471" s="1">
        <v>0</v>
      </c>
    </row>
    <row r="472" spans="1:34" x14ac:dyDescent="0.25">
      <c r="A472" s="11" t="s">
        <v>1511</v>
      </c>
      <c r="B472" s="11" t="s">
        <v>1512</v>
      </c>
      <c r="C472" s="1">
        <v>12319251</v>
      </c>
      <c r="E472" s="1">
        <v>5</v>
      </c>
      <c r="F472" s="11" t="s">
        <v>1513</v>
      </c>
      <c r="G472" s="11" t="s">
        <v>634</v>
      </c>
      <c r="H472" s="1">
        <v>329761001</v>
      </c>
      <c r="I472" s="1" t="s">
        <v>194</v>
      </c>
      <c r="J472" s="1">
        <v>1</v>
      </c>
      <c r="K472" s="11" t="s">
        <v>17</v>
      </c>
      <c r="L472" s="26">
        <v>120076387</v>
      </c>
      <c r="M472" s="1" t="s">
        <v>1638</v>
      </c>
      <c r="N472" s="1" t="s">
        <v>2570</v>
      </c>
      <c r="O472" s="1" t="s">
        <v>2571</v>
      </c>
      <c r="P472" s="1" t="s">
        <v>2572</v>
      </c>
      <c r="Q472" s="1" t="s">
        <v>2573</v>
      </c>
      <c r="R472" s="1">
        <v>100</v>
      </c>
      <c r="S472" s="1" t="s">
        <v>17</v>
      </c>
      <c r="T472" s="1">
        <v>1987.62</v>
      </c>
      <c r="X47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1987.62</v>
      </c>
      <c r="Y472" s="2">
        <v>4926.1499999999996</v>
      </c>
      <c r="Z472" s="1" t="str">
        <f>IF(OR(SKF_Div_Material[[#This Row],[Netto]]&lt;&gt;"",SKF_Div_Material[[#This Row],[Faktor]]&lt;&gt;""),"",IF(SKF_Div_Material[[#This Row],[Rabatt]]&lt;&gt;"",SKF_Div_Material[[#This Row],[Brutto]],""))</f>
        <v/>
      </c>
      <c r="AC472" s="1">
        <v>85</v>
      </c>
      <c r="AD47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2338.38</v>
      </c>
      <c r="AE472" s="17">
        <f>IFERROR(1-SKF_Div_Material[[#This Row],[Netto
End EK]]/SKF_Div_Material[[#This Row],[VK Preis]],"")</f>
        <v>0.15000128293947101</v>
      </c>
      <c r="AH472" s="1">
        <v>0</v>
      </c>
    </row>
    <row r="473" spans="1:34" x14ac:dyDescent="0.25">
      <c r="A473" s="11" t="s">
        <v>1219</v>
      </c>
      <c r="B473" s="11" t="s">
        <v>1220</v>
      </c>
      <c r="C473" s="1">
        <v>11319234</v>
      </c>
      <c r="D473" s="1">
        <v>4</v>
      </c>
      <c r="E473" s="1">
        <v>4</v>
      </c>
      <c r="F473" s="11" t="s">
        <v>1221</v>
      </c>
      <c r="G473" s="11" t="s">
        <v>634</v>
      </c>
      <c r="H473" s="1">
        <v>9001540000</v>
      </c>
      <c r="I473" s="1" t="s">
        <v>16</v>
      </c>
      <c r="J473" s="1">
        <v>1</v>
      </c>
      <c r="K473" s="11" t="s">
        <v>17</v>
      </c>
      <c r="L473" s="26">
        <v>120096653</v>
      </c>
      <c r="M473" s="1" t="s">
        <v>1638</v>
      </c>
      <c r="N473" s="1" t="s">
        <v>2327</v>
      </c>
      <c r="O473" s="1" t="s">
        <v>2328</v>
      </c>
      <c r="P473" s="1" t="s">
        <v>2329</v>
      </c>
      <c r="Q473" s="1" t="s">
        <v>2330</v>
      </c>
      <c r="R473" s="1">
        <v>1</v>
      </c>
      <c r="S473" s="1" t="s">
        <v>17</v>
      </c>
      <c r="T473" s="1">
        <v>32.979999999999997</v>
      </c>
      <c r="X47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32.979999999999997</v>
      </c>
      <c r="Y473" s="2">
        <v>53.2</v>
      </c>
      <c r="Z473" s="1" t="str">
        <f>IF(OR(SKF_Div_Material[[#This Row],[Netto]]&lt;&gt;"",SKF_Div_Material[[#This Row],[Faktor]]&lt;&gt;""),"",IF(SKF_Div_Material[[#This Row],[Rabatt]]&lt;&gt;"",SKF_Div_Material[[#This Row],[Brutto]],""))</f>
        <v/>
      </c>
      <c r="AC473" s="1">
        <v>85</v>
      </c>
      <c r="AD47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38.799999999999997</v>
      </c>
      <c r="AE473" s="17">
        <f>IFERROR(1-SKF_Div_Material[[#This Row],[Netto
End EK]]/SKF_Div_Material[[#This Row],[VK Preis]],"")</f>
        <v>0.15000000000000002</v>
      </c>
      <c r="AH473" s="1">
        <v>0</v>
      </c>
    </row>
    <row r="474" spans="1:34" x14ac:dyDescent="0.25">
      <c r="A474" s="11" t="s">
        <v>1240</v>
      </c>
      <c r="B474" s="11" t="s">
        <v>1241</v>
      </c>
      <c r="C474" s="1">
        <v>12310709</v>
      </c>
      <c r="D474" s="1">
        <v>2</v>
      </c>
      <c r="E474" s="1">
        <v>2</v>
      </c>
      <c r="F474" s="11" t="s">
        <v>1242</v>
      </c>
      <c r="G474" s="11" t="s">
        <v>634</v>
      </c>
      <c r="H474" s="1">
        <v>9006120000</v>
      </c>
      <c r="I474" s="1" t="s">
        <v>16</v>
      </c>
      <c r="J474" s="1">
        <v>1</v>
      </c>
      <c r="K474" s="11" t="s">
        <v>17</v>
      </c>
      <c r="L474" s="26">
        <v>120133165</v>
      </c>
      <c r="M474" s="1" t="s">
        <v>1638</v>
      </c>
      <c r="N474" s="1" t="s">
        <v>2337</v>
      </c>
      <c r="O474" s="1" t="s">
        <v>2347</v>
      </c>
      <c r="P474" s="1" t="s">
        <v>2348</v>
      </c>
      <c r="Q474" s="1" t="s">
        <v>2330</v>
      </c>
      <c r="R474" s="1">
        <v>1</v>
      </c>
      <c r="S474" s="1" t="s">
        <v>17</v>
      </c>
      <c r="T474" s="1">
        <v>144.06</v>
      </c>
      <c r="X47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144.06</v>
      </c>
      <c r="Y474" s="2">
        <v>232.35</v>
      </c>
      <c r="Z474" s="1" t="str">
        <f>IF(OR(SKF_Div_Material[[#This Row],[Netto]]&lt;&gt;"",SKF_Div_Material[[#This Row],[Faktor]]&lt;&gt;""),"",IF(SKF_Div_Material[[#This Row],[Rabatt]]&lt;&gt;"",SKF_Div_Material[[#This Row],[Brutto]],""))</f>
        <v/>
      </c>
      <c r="AC474" s="1">
        <v>85</v>
      </c>
      <c r="AD47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169.48</v>
      </c>
      <c r="AE474" s="17">
        <f>IFERROR(1-SKF_Div_Material[[#This Row],[Netto
End EK]]/SKF_Div_Material[[#This Row],[VK Preis]],"")</f>
        <v>0.14998819919754536</v>
      </c>
      <c r="AH474" s="1">
        <v>0</v>
      </c>
    </row>
    <row r="475" spans="1:34" x14ac:dyDescent="0.25">
      <c r="A475" s="11" t="s">
        <v>1243</v>
      </c>
      <c r="B475" s="11"/>
      <c r="C475" s="1">
        <v>12317225</v>
      </c>
      <c r="D475" s="1">
        <v>10</v>
      </c>
      <c r="E475" s="1">
        <v>4</v>
      </c>
      <c r="F475" s="11" t="s">
        <v>1244</v>
      </c>
      <c r="G475" s="11" t="s">
        <v>634</v>
      </c>
      <c r="H475" s="1">
        <v>9025940000</v>
      </c>
      <c r="I475" s="1" t="s">
        <v>16</v>
      </c>
      <c r="J475" s="1">
        <v>1</v>
      </c>
      <c r="K475" s="11" t="s">
        <v>17</v>
      </c>
      <c r="L475" s="26">
        <v>120295358</v>
      </c>
      <c r="M475" s="1" t="s">
        <v>1638</v>
      </c>
      <c r="N475" s="1" t="s">
        <v>2349</v>
      </c>
      <c r="O475" s="1" t="s">
        <v>2350</v>
      </c>
      <c r="P475" s="1" t="s">
        <v>2351</v>
      </c>
      <c r="Q475" s="1" t="s">
        <v>2330</v>
      </c>
      <c r="R475" s="1">
        <v>1</v>
      </c>
      <c r="S475" s="1" t="s">
        <v>17</v>
      </c>
      <c r="T475" s="1">
        <v>7.64</v>
      </c>
      <c r="X47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7.64</v>
      </c>
      <c r="Y475" s="2">
        <v>12.33</v>
      </c>
      <c r="Z475" s="1" t="str">
        <f>IF(OR(SKF_Div_Material[[#This Row],[Netto]]&lt;&gt;"",SKF_Div_Material[[#This Row],[Faktor]]&lt;&gt;""),"",IF(SKF_Div_Material[[#This Row],[Rabatt]]&lt;&gt;"",SKF_Div_Material[[#This Row],[Brutto]],""))</f>
        <v/>
      </c>
      <c r="AC475" s="1">
        <v>85</v>
      </c>
      <c r="AD47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8.99</v>
      </c>
      <c r="AE475" s="17">
        <f>IFERROR(1-SKF_Div_Material[[#This Row],[Netto
End EK]]/SKF_Div_Material[[#This Row],[VK Preis]],"")</f>
        <v>0.15016685205784208</v>
      </c>
      <c r="AH475" s="1">
        <v>0</v>
      </c>
    </row>
    <row r="476" spans="1:34" x14ac:dyDescent="0.25">
      <c r="A476" s="11" t="s">
        <v>1231</v>
      </c>
      <c r="B476" s="11" t="s">
        <v>1232</v>
      </c>
      <c r="C476" s="1">
        <v>12310712</v>
      </c>
      <c r="F476" s="11" t="s">
        <v>1233</v>
      </c>
      <c r="G476" s="11" t="s">
        <v>634</v>
      </c>
      <c r="H476" s="1">
        <v>1157830000</v>
      </c>
      <c r="I476" s="1" t="s">
        <v>16</v>
      </c>
      <c r="J476" s="1">
        <v>1</v>
      </c>
      <c r="K476" s="11" t="s">
        <v>17</v>
      </c>
      <c r="L476" s="26">
        <v>120291577</v>
      </c>
      <c r="M476" s="1" t="s">
        <v>1638</v>
      </c>
      <c r="N476" s="1" t="s">
        <v>2334</v>
      </c>
      <c r="O476" s="1" t="s">
        <v>2340</v>
      </c>
      <c r="P476" s="1" t="s">
        <v>2341</v>
      </c>
      <c r="Q476" s="1" t="s">
        <v>2330</v>
      </c>
      <c r="R476" s="1">
        <v>1</v>
      </c>
      <c r="S476" s="1" t="s">
        <v>17</v>
      </c>
      <c r="T476" s="1">
        <v>38.22</v>
      </c>
      <c r="X47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38.22</v>
      </c>
      <c r="Y476" s="2">
        <v>61.64</v>
      </c>
      <c r="Z476" s="1" t="str">
        <f>IF(OR(SKF_Div_Material[[#This Row],[Netto]]&lt;&gt;"",SKF_Div_Material[[#This Row],[Faktor]]&lt;&gt;""),"",IF(SKF_Div_Material[[#This Row],[Rabatt]]&lt;&gt;"",SKF_Div_Material[[#This Row],[Brutto]],""))</f>
        <v/>
      </c>
      <c r="AC476" s="1">
        <v>85</v>
      </c>
      <c r="AD47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44.96</v>
      </c>
      <c r="AE476" s="17">
        <f>IFERROR(1-SKF_Div_Material[[#This Row],[Netto
End EK]]/SKF_Div_Material[[#This Row],[VK Preis]],"")</f>
        <v>0.14991103202846978</v>
      </c>
      <c r="AH476" s="1">
        <v>0</v>
      </c>
    </row>
    <row r="477" spans="1:34" x14ac:dyDescent="0.25">
      <c r="A477" s="11" t="s">
        <v>1222</v>
      </c>
      <c r="B477" s="11" t="s">
        <v>1223</v>
      </c>
      <c r="C477" s="1">
        <v>10007683</v>
      </c>
      <c r="D477" s="1">
        <v>5</v>
      </c>
      <c r="E477" s="1">
        <v>6</v>
      </c>
      <c r="F477" s="11" t="s">
        <v>1224</v>
      </c>
      <c r="G477" s="11" t="s">
        <v>634</v>
      </c>
      <c r="H477" s="1">
        <v>9002650000</v>
      </c>
      <c r="I477" s="1" t="s">
        <v>16</v>
      </c>
      <c r="J477" s="1">
        <v>1</v>
      </c>
      <c r="K477" s="11" t="s">
        <v>17</v>
      </c>
      <c r="L477" s="26">
        <v>120102270</v>
      </c>
      <c r="M477" s="1" t="s">
        <v>1638</v>
      </c>
      <c r="N477" s="1" t="s">
        <v>2331</v>
      </c>
      <c r="O477" s="1" t="s">
        <v>2332</v>
      </c>
      <c r="P477" s="1" t="s">
        <v>2333</v>
      </c>
      <c r="Q477" s="1" t="s">
        <v>2330</v>
      </c>
      <c r="R477" s="1">
        <v>1</v>
      </c>
      <c r="S477" s="1" t="s">
        <v>17</v>
      </c>
      <c r="T477" s="1">
        <v>20.260000000000002</v>
      </c>
      <c r="X47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20.260000000000002</v>
      </c>
      <c r="Y477" s="2">
        <v>41.94</v>
      </c>
      <c r="Z477" s="1" t="str">
        <f>IF(OR(SKF_Div_Material[[#This Row],[Netto]]&lt;&gt;"",SKF_Div_Material[[#This Row],[Faktor]]&lt;&gt;""),"",IF(SKF_Div_Material[[#This Row],[Rabatt]]&lt;&gt;"",SKF_Div_Material[[#This Row],[Brutto]],""))</f>
        <v/>
      </c>
      <c r="AC477" s="1">
        <v>85</v>
      </c>
      <c r="AD47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23.84</v>
      </c>
      <c r="AE477" s="17">
        <f>IFERROR(1-SKF_Div_Material[[#This Row],[Netto
End EK]]/SKF_Div_Material[[#This Row],[VK Preis]],"")</f>
        <v>0.15016778523489926</v>
      </c>
      <c r="AH477" s="1">
        <v>0</v>
      </c>
    </row>
    <row r="478" spans="1:34" x14ac:dyDescent="0.25">
      <c r="A478" s="11" t="s">
        <v>1228</v>
      </c>
      <c r="B478" s="11" t="s">
        <v>1229</v>
      </c>
      <c r="C478" s="1">
        <v>12310705</v>
      </c>
      <c r="D478" s="1">
        <v>2</v>
      </c>
      <c r="E478" s="1">
        <v>4</v>
      </c>
      <c r="F478" s="11" t="s">
        <v>1230</v>
      </c>
      <c r="G478" s="11" t="s">
        <v>634</v>
      </c>
      <c r="H478" s="1">
        <v>9005990000</v>
      </c>
      <c r="I478" s="1" t="s">
        <v>16</v>
      </c>
      <c r="J478" s="1">
        <v>1</v>
      </c>
      <c r="K478" s="11" t="s">
        <v>17</v>
      </c>
      <c r="L478" s="26">
        <v>120295170</v>
      </c>
      <c r="M478" s="1" t="s">
        <v>1638</v>
      </c>
      <c r="N478" s="1" t="s">
        <v>2337</v>
      </c>
      <c r="O478" s="1" t="s">
        <v>2338</v>
      </c>
      <c r="P478" s="1" t="s">
        <v>2339</v>
      </c>
      <c r="Q478" s="1" t="s">
        <v>2330</v>
      </c>
      <c r="R478" s="1">
        <v>1</v>
      </c>
      <c r="S478" s="1" t="s">
        <v>17</v>
      </c>
      <c r="T478" s="1">
        <v>92.72</v>
      </c>
      <c r="X47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92.72</v>
      </c>
      <c r="Y478" s="2">
        <v>149.55000000000001</v>
      </c>
      <c r="Z478" s="1" t="str">
        <f>IF(OR(SKF_Div_Material[[#This Row],[Netto]]&lt;&gt;"",SKF_Div_Material[[#This Row],[Faktor]]&lt;&gt;""),"",IF(SKF_Div_Material[[#This Row],[Rabatt]]&lt;&gt;"",SKF_Div_Material[[#This Row],[Brutto]],""))</f>
        <v/>
      </c>
      <c r="AC478" s="1">
        <v>85</v>
      </c>
      <c r="AD47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109.08</v>
      </c>
      <c r="AE478" s="17">
        <f>IFERROR(1-SKF_Div_Material[[#This Row],[Netto
End EK]]/SKF_Div_Material[[#This Row],[VK Preis]],"")</f>
        <v>0.14998166483315001</v>
      </c>
      <c r="AH478" s="1">
        <v>0</v>
      </c>
    </row>
    <row r="479" spans="1:34" x14ac:dyDescent="0.25">
      <c r="A479" s="11" t="s">
        <v>1237</v>
      </c>
      <c r="B479" s="11" t="s">
        <v>1238</v>
      </c>
      <c r="C479" s="1">
        <v>12310707</v>
      </c>
      <c r="D479" s="1">
        <v>7</v>
      </c>
      <c r="E479" s="1">
        <v>5</v>
      </c>
      <c r="F479" s="11" t="s">
        <v>1239</v>
      </c>
      <c r="G479" s="11" t="s">
        <v>634</v>
      </c>
      <c r="H479" s="1">
        <v>567300000</v>
      </c>
      <c r="I479" s="1" t="s">
        <v>16</v>
      </c>
      <c r="J479" s="1">
        <v>1</v>
      </c>
      <c r="K479" s="11" t="s">
        <v>17</v>
      </c>
      <c r="L479" s="26">
        <v>120195194</v>
      </c>
      <c r="M479" s="1" t="s">
        <v>1638</v>
      </c>
      <c r="N479" s="1" t="s">
        <v>2344</v>
      </c>
      <c r="O479" s="1" t="s">
        <v>2345</v>
      </c>
      <c r="P479" s="1" t="s">
        <v>2346</v>
      </c>
      <c r="Q479" s="1" t="s">
        <v>2330</v>
      </c>
      <c r="R479" s="1">
        <v>1</v>
      </c>
      <c r="S479" s="1" t="s">
        <v>17</v>
      </c>
      <c r="T479" s="1">
        <v>166.82</v>
      </c>
      <c r="X47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166.82</v>
      </c>
      <c r="Y479" s="2">
        <v>269.07</v>
      </c>
      <c r="Z479" s="1" t="str">
        <f>IF(OR(SKF_Div_Material[[#This Row],[Netto]]&lt;&gt;"",SKF_Div_Material[[#This Row],[Faktor]]&lt;&gt;""),"",IF(SKF_Div_Material[[#This Row],[Rabatt]]&lt;&gt;"",SKF_Div_Material[[#This Row],[Brutto]],""))</f>
        <v/>
      </c>
      <c r="AC479" s="1">
        <v>85</v>
      </c>
      <c r="AD47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196.26</v>
      </c>
      <c r="AE479" s="17">
        <f>IFERROR(1-SKF_Div_Material[[#This Row],[Netto
End EK]]/SKF_Div_Material[[#This Row],[VK Preis]],"")</f>
        <v>0.15000509528176909</v>
      </c>
      <c r="AH479" s="1">
        <v>0</v>
      </c>
    </row>
    <row r="480" spans="1:34" x14ac:dyDescent="0.25">
      <c r="A480" s="11" t="s">
        <v>1540</v>
      </c>
      <c r="B480" s="11" t="s">
        <v>1541</v>
      </c>
      <c r="C480" s="1">
        <v>10037537</v>
      </c>
      <c r="F480" s="11" t="s">
        <v>1542</v>
      </c>
      <c r="G480" s="11" t="s">
        <v>634</v>
      </c>
      <c r="H480" s="1">
        <v>1920000000</v>
      </c>
      <c r="I480" s="1" t="s">
        <v>16</v>
      </c>
      <c r="J480" s="1">
        <v>1</v>
      </c>
      <c r="K480" s="11" t="s">
        <v>17</v>
      </c>
      <c r="L480" s="26">
        <v>120198765</v>
      </c>
      <c r="M480" s="1" t="s">
        <v>1638</v>
      </c>
      <c r="N480" s="1" t="s">
        <v>2596</v>
      </c>
      <c r="O480" s="1" t="s">
        <v>2597</v>
      </c>
      <c r="P480" s="1" t="s">
        <v>2598</v>
      </c>
      <c r="Q480" s="1" t="s">
        <v>2330</v>
      </c>
      <c r="R480" s="1">
        <v>1</v>
      </c>
      <c r="S480" s="1" t="s">
        <v>17</v>
      </c>
      <c r="T480" s="1">
        <v>168.89</v>
      </c>
      <c r="X48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168.89</v>
      </c>
      <c r="Y480" s="2">
        <v>272.41000000000003</v>
      </c>
      <c r="Z480" s="1" t="str">
        <f>IF(OR(SKF_Div_Material[[#This Row],[Netto]]&lt;&gt;"",SKF_Div_Material[[#This Row],[Faktor]]&lt;&gt;""),"",IF(SKF_Div_Material[[#This Row],[Rabatt]]&lt;&gt;"",SKF_Div_Material[[#This Row],[Brutto]],""))</f>
        <v/>
      </c>
      <c r="AC480" s="1">
        <v>85</v>
      </c>
      <c r="AD48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198.69</v>
      </c>
      <c r="AE480" s="17">
        <f>IFERROR(1-SKF_Div_Material[[#This Row],[Netto
End EK]]/SKF_Div_Material[[#This Row],[VK Preis]],"")</f>
        <v>0.14998238461925617</v>
      </c>
      <c r="AH480" s="1">
        <v>0</v>
      </c>
    </row>
    <row r="481" spans="1:34" x14ac:dyDescent="0.25">
      <c r="A481" s="11" t="s">
        <v>1234</v>
      </c>
      <c r="B481" s="11" t="s">
        <v>1235</v>
      </c>
      <c r="C481" s="1">
        <v>12310715</v>
      </c>
      <c r="D481" s="1">
        <v>8</v>
      </c>
      <c r="E481" s="1">
        <v>8</v>
      </c>
      <c r="F481" s="11" t="s">
        <v>1236</v>
      </c>
      <c r="G481" s="11" t="s">
        <v>634</v>
      </c>
      <c r="H481" s="1">
        <v>9005000000</v>
      </c>
      <c r="I481" s="1" t="s">
        <v>16</v>
      </c>
      <c r="J481" s="1">
        <v>1</v>
      </c>
      <c r="K481" s="11" t="s">
        <v>17</v>
      </c>
      <c r="L481" s="26">
        <v>120102272</v>
      </c>
      <c r="M481" s="1" t="s">
        <v>1638</v>
      </c>
      <c r="N481" s="1" t="s">
        <v>2337</v>
      </c>
      <c r="O481" s="1" t="s">
        <v>2342</v>
      </c>
      <c r="P481" s="1" t="s">
        <v>2343</v>
      </c>
      <c r="Q481" s="1" t="s">
        <v>2330</v>
      </c>
      <c r="R481" s="1">
        <v>1</v>
      </c>
      <c r="S481" s="1" t="s">
        <v>17</v>
      </c>
      <c r="T481" s="1">
        <v>54.09</v>
      </c>
      <c r="X48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54.09</v>
      </c>
      <c r="Y481" s="2">
        <v>112.69</v>
      </c>
      <c r="Z481" s="1" t="str">
        <f>IF(OR(SKF_Div_Material[[#This Row],[Netto]]&lt;&gt;"",SKF_Div_Material[[#This Row],[Faktor]]&lt;&gt;""),"",IF(SKF_Div_Material[[#This Row],[Rabatt]]&lt;&gt;"",SKF_Div_Material[[#This Row],[Brutto]],""))</f>
        <v/>
      </c>
      <c r="AC481" s="1">
        <v>85</v>
      </c>
      <c r="AD48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63.64</v>
      </c>
      <c r="AE481" s="17">
        <f>IFERROR(1-SKF_Div_Material[[#This Row],[Netto
End EK]]/SKF_Div_Material[[#This Row],[VK Preis]],"")</f>
        <v>0.15006285355122562</v>
      </c>
      <c r="AH481" s="1">
        <v>0</v>
      </c>
    </row>
    <row r="482" spans="1:34" x14ac:dyDescent="0.25">
      <c r="A482" s="11" t="s">
        <v>1225</v>
      </c>
      <c r="B482" s="11" t="s">
        <v>1226</v>
      </c>
      <c r="C482" s="1">
        <v>10014066</v>
      </c>
      <c r="E482" s="1">
        <v>1</v>
      </c>
      <c r="F482" s="11" t="s">
        <v>1227</v>
      </c>
      <c r="G482" s="11" t="s">
        <v>634</v>
      </c>
      <c r="H482" s="1">
        <v>9006060000</v>
      </c>
      <c r="I482" s="1" t="s">
        <v>16</v>
      </c>
      <c r="J482" s="1">
        <v>1</v>
      </c>
      <c r="K482" s="11" t="s">
        <v>17</v>
      </c>
      <c r="L482" s="26">
        <v>120096661</v>
      </c>
      <c r="M482" s="1" t="s">
        <v>1638</v>
      </c>
      <c r="N482" s="1" t="s">
        <v>2334</v>
      </c>
      <c r="O482" s="1" t="s">
        <v>2335</v>
      </c>
      <c r="P482" s="1" t="s">
        <v>2336</v>
      </c>
      <c r="Q482" s="1" t="s">
        <v>2330</v>
      </c>
      <c r="R482" s="1">
        <v>1</v>
      </c>
      <c r="S482" s="1" t="s">
        <v>17</v>
      </c>
      <c r="T482" s="1">
        <v>21.19</v>
      </c>
      <c r="X48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21.19</v>
      </c>
      <c r="Y482" s="2">
        <v>34.17</v>
      </c>
      <c r="Z482" s="1" t="str">
        <f>IF(OR(SKF_Div_Material[[#This Row],[Netto]]&lt;&gt;"",SKF_Div_Material[[#This Row],[Faktor]]&lt;&gt;""),"",IF(SKF_Div_Material[[#This Row],[Rabatt]]&lt;&gt;"",SKF_Div_Material[[#This Row],[Brutto]],""))</f>
        <v/>
      </c>
      <c r="AC482" s="1">
        <v>85</v>
      </c>
      <c r="AD48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24.93</v>
      </c>
      <c r="AE482" s="17">
        <f>IFERROR(1-SKF_Div_Material[[#This Row],[Netto
End EK]]/SKF_Div_Material[[#This Row],[VK Preis]],"")</f>
        <v>0.15002005615724023</v>
      </c>
      <c r="AH482" s="1">
        <v>0</v>
      </c>
    </row>
    <row r="483" spans="1:34" x14ac:dyDescent="0.25">
      <c r="A483" s="11" t="s">
        <v>1514</v>
      </c>
      <c r="B483" s="11"/>
      <c r="C483" s="1">
        <v>12303861</v>
      </c>
      <c r="D483" s="1">
        <v>8</v>
      </c>
      <c r="E483" s="1">
        <v>6</v>
      </c>
      <c r="F483" s="11" t="s">
        <v>1515</v>
      </c>
      <c r="G483" s="11" t="s">
        <v>634</v>
      </c>
      <c r="H483" s="1">
        <v>508401694</v>
      </c>
      <c r="I483" s="1" t="s">
        <v>16</v>
      </c>
      <c r="J483" s="1">
        <v>100</v>
      </c>
      <c r="K483" s="11" t="s">
        <v>17</v>
      </c>
      <c r="L483" s="26">
        <v>120196111</v>
      </c>
      <c r="M483" s="1" t="s">
        <v>1638</v>
      </c>
      <c r="N483" s="1" t="s">
        <v>2574</v>
      </c>
      <c r="O483" s="1" t="s">
        <v>2575</v>
      </c>
      <c r="P483" s="1" t="s">
        <v>2576</v>
      </c>
      <c r="Q483" s="1" t="s">
        <v>2577</v>
      </c>
      <c r="R483" s="1">
        <v>100</v>
      </c>
      <c r="S483" s="1" t="s">
        <v>17</v>
      </c>
      <c r="T483" s="1">
        <v>323.85000000000002</v>
      </c>
      <c r="X48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323.85000000000002</v>
      </c>
      <c r="Y483" s="2">
        <v>359.83</v>
      </c>
      <c r="Z483" s="1" t="str">
        <f>IF(OR(SKF_Div_Material[[#This Row],[Netto]]&lt;&gt;"",SKF_Div_Material[[#This Row],[Faktor]]&lt;&gt;""),"",IF(SKF_Div_Material[[#This Row],[Rabatt]]&lt;&gt;"",SKF_Div_Material[[#This Row],[Brutto]],""))</f>
        <v/>
      </c>
      <c r="AC483" s="1">
        <v>85</v>
      </c>
      <c r="AD48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381</v>
      </c>
      <c r="AE483" s="17">
        <f>IFERROR(1-SKF_Div_Material[[#This Row],[Netto
End EK]]/SKF_Div_Material[[#This Row],[VK Preis]],"")</f>
        <v>0.14999999999999991</v>
      </c>
      <c r="AH483" s="1">
        <v>0</v>
      </c>
    </row>
    <row r="484" spans="1:34" x14ac:dyDescent="0.25">
      <c r="A484" s="11" t="s">
        <v>631</v>
      </c>
      <c r="B484" s="11" t="s">
        <v>632</v>
      </c>
      <c r="C484" s="1">
        <v>10002645</v>
      </c>
      <c r="F484" s="11" t="s">
        <v>633</v>
      </c>
      <c r="G484" s="11" t="s">
        <v>634</v>
      </c>
      <c r="H484" s="1">
        <v>1627390000</v>
      </c>
      <c r="I484" s="1" t="s">
        <v>289</v>
      </c>
      <c r="J484" s="1">
        <v>100</v>
      </c>
      <c r="K484" s="11" t="s">
        <v>17</v>
      </c>
      <c r="L484" s="26">
        <v>999000145</v>
      </c>
      <c r="M484" s="1" t="s">
        <v>1638</v>
      </c>
      <c r="N484" s="1" t="s">
        <v>2696</v>
      </c>
      <c r="O484" s="1" t="s">
        <v>2698</v>
      </c>
      <c r="P484" s="1">
        <v>1627390000</v>
      </c>
      <c r="R484" s="1">
        <v>100</v>
      </c>
      <c r="S484" s="1" t="s">
        <v>17</v>
      </c>
      <c r="T484" s="1" t="s">
        <v>1639</v>
      </c>
      <c r="V484" s="17">
        <v>0.43090000000000001</v>
      </c>
      <c r="X48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141.67175399999999</v>
      </c>
      <c r="Y484" s="2">
        <v>248.94</v>
      </c>
      <c r="Z484" s="1" t="str">
        <f>IF(OR(SKF_Div_Material[[#This Row],[Netto]]&lt;&gt;"",SKF_Div_Material[[#This Row],[Faktor]]&lt;&gt;""),"",IF(SKF_Div_Material[[#This Row],[Rabatt]]&lt;&gt;"",SKF_Div_Material[[#This Row],[Brutto]],""))</f>
        <v/>
      </c>
      <c r="AA484" s="14"/>
      <c r="AC484" s="1">
        <v>85</v>
      </c>
      <c r="AD48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166.67</v>
      </c>
      <c r="AE484" s="14">
        <f>IFERROR(1-SKF_Div_Material[[#This Row],[Netto
End EK]]/SKF_Div_Material[[#This Row],[VK Preis]],"")</f>
        <v>0.14998647627047457</v>
      </c>
      <c r="AH484" s="1" t="s">
        <v>1639</v>
      </c>
    </row>
    <row r="485" spans="1:34" x14ac:dyDescent="0.25">
      <c r="A485" s="11" t="s">
        <v>769</v>
      </c>
      <c r="B485" s="11" t="s">
        <v>770</v>
      </c>
      <c r="C485" s="1">
        <v>10035685</v>
      </c>
      <c r="F485" s="11" t="s">
        <v>771</v>
      </c>
      <c r="G485" s="11" t="s">
        <v>634</v>
      </c>
      <c r="H485" s="1">
        <v>560001648</v>
      </c>
      <c r="I485" s="1" t="s">
        <v>197</v>
      </c>
      <c r="J485" s="1">
        <v>100</v>
      </c>
      <c r="K485" s="11" t="s">
        <v>17</v>
      </c>
      <c r="L485" s="26">
        <v>999000145</v>
      </c>
      <c r="M485" s="1" t="s">
        <v>1638</v>
      </c>
      <c r="N485" s="1" t="s">
        <v>2699</v>
      </c>
      <c r="O485" s="1" t="s">
        <v>2700</v>
      </c>
      <c r="P485" s="25" t="s">
        <v>2707</v>
      </c>
      <c r="R485" s="1">
        <v>100</v>
      </c>
      <c r="S485" s="1" t="s">
        <v>17</v>
      </c>
      <c r="T485" s="1" t="s">
        <v>1639</v>
      </c>
      <c r="V485" s="19">
        <v>0.63</v>
      </c>
      <c r="X48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134.24340000000001</v>
      </c>
      <c r="Y485" s="2">
        <v>362.82</v>
      </c>
      <c r="Z485" s="1" t="str">
        <f>IF(OR(SKF_Div_Material[[#This Row],[Netto]]&lt;&gt;"",SKF_Div_Material[[#This Row],[Faktor]]&lt;&gt;""),"",IF(SKF_Div_Material[[#This Row],[Rabatt]]&lt;&gt;"",SKF_Div_Material[[#This Row],[Brutto]],""))</f>
        <v/>
      </c>
      <c r="AA485" s="14"/>
      <c r="AC485" s="1">
        <v>85</v>
      </c>
      <c r="AD48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85" s="14">
        <f>IFERROR(1-SKF_Div_Material[[#This Row],[Netto
End EK]]/SKF_Div_Material[[#This Row],[VK Preis]],"")</f>
        <v>0.14998163743430637</v>
      </c>
      <c r="AH485" s="1" t="s">
        <v>1639</v>
      </c>
    </row>
    <row r="486" spans="1:34" x14ac:dyDescent="0.25">
      <c r="A486" s="11" t="s">
        <v>886</v>
      </c>
      <c r="B486" s="11" t="s">
        <v>887</v>
      </c>
      <c r="C486" s="1">
        <v>10035689</v>
      </c>
      <c r="F486" s="11" t="s">
        <v>888</v>
      </c>
      <c r="G486" s="11" t="s">
        <v>634</v>
      </c>
      <c r="H486" s="1">
        <v>560001656</v>
      </c>
      <c r="I486" s="1" t="s">
        <v>197</v>
      </c>
      <c r="J486" s="1">
        <v>100</v>
      </c>
      <c r="K486" s="11" t="s">
        <v>17</v>
      </c>
      <c r="L486" s="26">
        <v>999000145</v>
      </c>
      <c r="M486" s="1" t="s">
        <v>1638</v>
      </c>
      <c r="N486" s="1" t="s">
        <v>2699</v>
      </c>
      <c r="O486" s="1" t="s">
        <v>2701</v>
      </c>
      <c r="P486" s="25" t="s">
        <v>2713</v>
      </c>
      <c r="R486" s="1">
        <v>100</v>
      </c>
      <c r="S486" s="1" t="s">
        <v>17</v>
      </c>
      <c r="T486" s="1" t="s">
        <v>1639</v>
      </c>
      <c r="V486" s="19">
        <v>0.63</v>
      </c>
      <c r="X48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134.24340000000001</v>
      </c>
      <c r="Y486" s="2">
        <v>362.82</v>
      </c>
      <c r="Z486" s="1" t="str">
        <f>IF(OR(SKF_Div_Material[[#This Row],[Netto]]&lt;&gt;"",SKF_Div_Material[[#This Row],[Faktor]]&lt;&gt;""),"",IF(SKF_Div_Material[[#This Row],[Rabatt]]&lt;&gt;"",SKF_Div_Material[[#This Row],[Brutto]],""))</f>
        <v/>
      </c>
      <c r="AA486" s="14"/>
      <c r="AC486" s="1">
        <v>85</v>
      </c>
      <c r="AD48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86" s="14">
        <f>IFERROR(1-SKF_Div_Material[[#This Row],[Netto
End EK]]/SKF_Div_Material[[#This Row],[VK Preis]],"")</f>
        <v>0.14998163743430637</v>
      </c>
      <c r="AH486" s="1" t="s">
        <v>1639</v>
      </c>
    </row>
    <row r="487" spans="1:34" x14ac:dyDescent="0.25">
      <c r="A487" s="11" t="s">
        <v>901</v>
      </c>
      <c r="B487" s="11" t="s">
        <v>902</v>
      </c>
      <c r="C487" s="1">
        <v>10035694</v>
      </c>
      <c r="F487" s="11" t="s">
        <v>903</v>
      </c>
      <c r="G487" s="11" t="s">
        <v>634</v>
      </c>
      <c r="H487" s="1">
        <v>560001666</v>
      </c>
      <c r="I487" s="1" t="s">
        <v>197</v>
      </c>
      <c r="J487" s="1">
        <v>100</v>
      </c>
      <c r="K487" s="11" t="s">
        <v>17</v>
      </c>
      <c r="L487" s="26">
        <v>999000145</v>
      </c>
      <c r="M487" s="1" t="s">
        <v>1638</v>
      </c>
      <c r="N487" s="1" t="s">
        <v>2699</v>
      </c>
      <c r="O487" s="1" t="s">
        <v>2702</v>
      </c>
      <c r="P487" s="25" t="s">
        <v>2708</v>
      </c>
      <c r="R487" s="1">
        <v>100</v>
      </c>
      <c r="S487" s="1" t="s">
        <v>17</v>
      </c>
      <c r="T487" s="1" t="s">
        <v>1639</v>
      </c>
      <c r="V487" s="19">
        <v>0.63</v>
      </c>
      <c r="X48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134.24340000000001</v>
      </c>
      <c r="Y487" s="2">
        <v>362.82</v>
      </c>
      <c r="Z487" s="1" t="str">
        <f>IF(OR(SKF_Div_Material[[#This Row],[Netto]]&lt;&gt;"",SKF_Div_Material[[#This Row],[Faktor]]&lt;&gt;""),"",IF(SKF_Div_Material[[#This Row],[Rabatt]]&lt;&gt;"",SKF_Div_Material[[#This Row],[Brutto]],""))</f>
        <v/>
      </c>
      <c r="AA487" s="14"/>
      <c r="AC487" s="1">
        <v>85</v>
      </c>
      <c r="AD48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87" s="14">
        <f>IFERROR(1-SKF_Div_Material[[#This Row],[Netto
End EK]]/SKF_Div_Material[[#This Row],[VK Preis]],"")</f>
        <v>0.14998163743430637</v>
      </c>
      <c r="AH487" s="1" t="s">
        <v>1639</v>
      </c>
    </row>
    <row r="488" spans="1:34" x14ac:dyDescent="0.25">
      <c r="A488" s="11" t="s">
        <v>904</v>
      </c>
      <c r="B488" s="11" t="s">
        <v>905</v>
      </c>
      <c r="C488" s="1">
        <v>10035695</v>
      </c>
      <c r="F488" s="11" t="s">
        <v>906</v>
      </c>
      <c r="G488" s="11" t="s">
        <v>634</v>
      </c>
      <c r="H488" s="1">
        <v>560001668</v>
      </c>
      <c r="I488" s="1" t="s">
        <v>197</v>
      </c>
      <c r="J488" s="1">
        <v>100</v>
      </c>
      <c r="K488" s="11" t="s">
        <v>17</v>
      </c>
      <c r="L488" s="26">
        <v>999000145</v>
      </c>
      <c r="M488" s="1" t="s">
        <v>1638</v>
      </c>
      <c r="N488" s="1" t="s">
        <v>2699</v>
      </c>
      <c r="O488" s="1" t="s">
        <v>2703</v>
      </c>
      <c r="P488" s="25" t="s">
        <v>2709</v>
      </c>
      <c r="R488" s="1">
        <v>100</v>
      </c>
      <c r="S488" s="1" t="s">
        <v>17</v>
      </c>
      <c r="T488" s="1" t="s">
        <v>1639</v>
      </c>
      <c r="V488" s="19">
        <v>0.63</v>
      </c>
      <c r="X48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134.24340000000001</v>
      </c>
      <c r="Y488" s="2">
        <v>362.82</v>
      </c>
      <c r="Z488" s="1" t="str">
        <f>IF(OR(SKF_Div_Material[[#This Row],[Netto]]&lt;&gt;"",SKF_Div_Material[[#This Row],[Faktor]]&lt;&gt;""),"",IF(SKF_Div_Material[[#This Row],[Rabatt]]&lt;&gt;"",SKF_Div_Material[[#This Row],[Brutto]],""))</f>
        <v/>
      </c>
      <c r="AA488" s="14"/>
      <c r="AC488" s="1">
        <v>85</v>
      </c>
      <c r="AD48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88" s="14">
        <f>IFERROR(1-SKF_Div_Material[[#This Row],[Netto
End EK]]/SKF_Div_Material[[#This Row],[VK Preis]],"")</f>
        <v>0.14998163743430637</v>
      </c>
      <c r="AH488" s="1" t="s">
        <v>1639</v>
      </c>
    </row>
    <row r="489" spans="1:34" x14ac:dyDescent="0.25">
      <c r="A489" s="11" t="s">
        <v>931</v>
      </c>
      <c r="B489" s="11" t="s">
        <v>932</v>
      </c>
      <c r="C489" s="1">
        <v>10035705</v>
      </c>
      <c r="F489" s="11" t="s">
        <v>933</v>
      </c>
      <c r="G489" s="11" t="s">
        <v>634</v>
      </c>
      <c r="H489" s="1">
        <v>560001697</v>
      </c>
      <c r="I489" s="1" t="s">
        <v>197</v>
      </c>
      <c r="J489" s="1">
        <v>100</v>
      </c>
      <c r="K489" s="11" t="s">
        <v>17</v>
      </c>
      <c r="L489" s="26">
        <v>999000145</v>
      </c>
      <c r="M489" s="1" t="s">
        <v>1638</v>
      </c>
      <c r="N489" s="1" t="s">
        <v>2699</v>
      </c>
      <c r="O489" s="1" t="s">
        <v>2704</v>
      </c>
      <c r="P489" s="25" t="s">
        <v>2710</v>
      </c>
      <c r="R489" s="1">
        <v>100</v>
      </c>
      <c r="S489" s="1" t="s">
        <v>17</v>
      </c>
      <c r="T489" s="1" t="s">
        <v>1639</v>
      </c>
      <c r="V489" s="19">
        <v>0.63</v>
      </c>
      <c r="X48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134.24340000000001</v>
      </c>
      <c r="Y489" s="2">
        <v>362.82</v>
      </c>
      <c r="Z489" s="1" t="str">
        <f>IF(OR(SKF_Div_Material[[#This Row],[Netto]]&lt;&gt;"",SKF_Div_Material[[#This Row],[Faktor]]&lt;&gt;""),"",IF(SKF_Div_Material[[#This Row],[Rabatt]]&lt;&gt;"",SKF_Div_Material[[#This Row],[Brutto]],""))</f>
        <v/>
      </c>
      <c r="AA489" s="14"/>
      <c r="AC489" s="1">
        <v>85</v>
      </c>
      <c r="AD48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157.93</v>
      </c>
      <c r="AE489" s="14">
        <f>IFERROR(1-SKF_Div_Material[[#This Row],[Netto
End EK]]/SKF_Div_Material[[#This Row],[VK Preis]],"")</f>
        <v>0.14998163743430637</v>
      </c>
      <c r="AH489" s="1" t="s">
        <v>1639</v>
      </c>
    </row>
    <row r="490" spans="1:34" x14ac:dyDescent="0.25">
      <c r="A490" s="11" t="s">
        <v>1279</v>
      </c>
      <c r="B490" s="11" t="s">
        <v>1280</v>
      </c>
      <c r="C490" s="1">
        <v>10031227</v>
      </c>
      <c r="F490" s="11" t="s">
        <v>1281</v>
      </c>
      <c r="G490" s="11" t="s">
        <v>634</v>
      </c>
      <c r="H490" s="1">
        <v>1210410000</v>
      </c>
      <c r="I490" s="1" t="s">
        <v>197</v>
      </c>
      <c r="J490" s="1">
        <v>100</v>
      </c>
      <c r="K490" s="11" t="s">
        <v>17</v>
      </c>
      <c r="L490" s="26">
        <v>999000145</v>
      </c>
      <c r="M490" s="1" t="s">
        <v>1638</v>
      </c>
      <c r="N490" s="1" t="s">
        <v>2714</v>
      </c>
      <c r="O490" s="1" t="s">
        <v>2705</v>
      </c>
      <c r="P490" s="1">
        <v>1210410000</v>
      </c>
      <c r="R490" s="1">
        <v>100</v>
      </c>
      <c r="S490" s="1" t="s">
        <v>17</v>
      </c>
      <c r="T490" s="1" t="s">
        <v>1639</v>
      </c>
      <c r="V490" s="19">
        <v>0.43</v>
      </c>
      <c r="X49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30.124500000000005</v>
      </c>
      <c r="Y490" s="2">
        <v>52.85</v>
      </c>
      <c r="Z490" s="1" t="str">
        <f>IF(OR(SKF_Div_Material[[#This Row],[Netto]]&lt;&gt;"",SKF_Div_Material[[#This Row],[Faktor]]&lt;&gt;""),"",IF(SKF_Div_Material[[#This Row],[Rabatt]]&lt;&gt;"",SKF_Div_Material[[#This Row],[Brutto]],""))</f>
        <v/>
      </c>
      <c r="AA490" s="14"/>
      <c r="AC490" s="1">
        <v>85</v>
      </c>
      <c r="AD49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35.44</v>
      </c>
      <c r="AE490" s="14">
        <f>IFERROR(1-SKF_Div_Material[[#This Row],[Netto
End EK]]/SKF_Div_Material[[#This Row],[VK Preis]],"")</f>
        <v>0.14998589164785536</v>
      </c>
      <c r="AH490" s="1" t="s">
        <v>1639</v>
      </c>
    </row>
    <row r="491" spans="1:34" x14ac:dyDescent="0.25">
      <c r="A491" s="11" t="s">
        <v>1414</v>
      </c>
      <c r="B491" s="11" t="s">
        <v>1415</v>
      </c>
      <c r="C491" s="1">
        <v>10038866</v>
      </c>
      <c r="F491" s="11" t="s">
        <v>1416</v>
      </c>
      <c r="G491" s="11" t="s">
        <v>634</v>
      </c>
      <c r="H491" s="1">
        <v>1122990000</v>
      </c>
      <c r="I491" s="1" t="s">
        <v>197</v>
      </c>
      <c r="J491" s="1">
        <v>1</v>
      </c>
      <c r="K491" s="11" t="s">
        <v>17</v>
      </c>
      <c r="L491" s="26">
        <v>999000145</v>
      </c>
      <c r="M491" s="1" t="s">
        <v>1638</v>
      </c>
      <c r="N491" s="1" t="s">
        <v>2697</v>
      </c>
      <c r="O491" s="1" t="s">
        <v>2706</v>
      </c>
      <c r="P491" s="1">
        <v>1122990000</v>
      </c>
      <c r="R491" s="1">
        <v>1</v>
      </c>
      <c r="S491" s="1" t="s">
        <v>17</v>
      </c>
      <c r="T491" s="1" t="s">
        <v>1639</v>
      </c>
      <c r="V491" s="19">
        <v>0.54</v>
      </c>
      <c r="X49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7.0701999999999989</v>
      </c>
      <c r="Y491" s="2">
        <v>15.37</v>
      </c>
      <c r="Z491" s="1" t="str">
        <f>IF(OR(SKF_Div_Material[[#This Row],[Netto]]&lt;&gt;"",SKF_Div_Material[[#This Row],[Faktor]]&lt;&gt;""),"",IF(SKF_Div_Material[[#This Row],[Rabatt]]&lt;&gt;"",SKF_Div_Material[[#This Row],[Brutto]],""))</f>
        <v/>
      </c>
      <c r="AA491" s="14"/>
      <c r="AC491" s="1">
        <v>85</v>
      </c>
      <c r="AD49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8.32</v>
      </c>
      <c r="AE491" s="14">
        <f>IFERROR(1-SKF_Div_Material[[#This Row],[Netto
End EK]]/SKF_Div_Material[[#This Row],[VK Preis]],"")</f>
        <v>0.15021634615384627</v>
      </c>
      <c r="AH491" s="1" t="s">
        <v>1639</v>
      </c>
    </row>
    <row r="492" spans="1:34" x14ac:dyDescent="0.25">
      <c r="A492" s="11" t="s">
        <v>1525</v>
      </c>
      <c r="B492" s="11" t="s">
        <v>1526</v>
      </c>
      <c r="C492" s="1">
        <v>10032380</v>
      </c>
      <c r="E492" s="1">
        <v>2</v>
      </c>
      <c r="F492" s="11" t="s">
        <v>1527</v>
      </c>
      <c r="G492" s="11" t="s">
        <v>634</v>
      </c>
      <c r="H492" s="1">
        <v>2426390000</v>
      </c>
      <c r="I492" s="1" t="s">
        <v>16</v>
      </c>
      <c r="J492" s="1">
        <v>1</v>
      </c>
      <c r="K492" s="11" t="s">
        <v>17</v>
      </c>
      <c r="L492" s="26">
        <v>999000145</v>
      </c>
      <c r="M492" s="1" t="s">
        <v>1638</v>
      </c>
      <c r="N492" s="1" t="s">
        <v>2715</v>
      </c>
      <c r="O492" s="1" t="s">
        <v>2716</v>
      </c>
      <c r="P492" s="1">
        <v>2426390000</v>
      </c>
      <c r="R492" s="1">
        <v>1</v>
      </c>
      <c r="S492" s="1" t="s">
        <v>17</v>
      </c>
      <c r="T492" s="1" t="s">
        <v>1639</v>
      </c>
      <c r="V492" s="19">
        <v>0.2</v>
      </c>
      <c r="X49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304.88000000000005</v>
      </c>
      <c r="Y492" s="2">
        <v>381.1</v>
      </c>
      <c r="Z492" s="1" t="str">
        <f>IF(OR(SKF_Div_Material[[#This Row],[Netto]]&lt;&gt;"",SKF_Div_Material[[#This Row],[Faktor]]&lt;&gt;""),"",IF(SKF_Div_Material[[#This Row],[Rabatt]]&lt;&gt;"",SKF_Div_Material[[#This Row],[Brutto]],""))</f>
        <v/>
      </c>
      <c r="AA492" s="14"/>
      <c r="AC492" s="1">
        <v>85</v>
      </c>
      <c r="AD49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358.68</v>
      </c>
      <c r="AE492" s="14">
        <f>IFERROR(1-SKF_Div_Material[[#This Row],[Netto
End EK]]/SKF_Div_Material[[#This Row],[VK Preis]],"")</f>
        <v>0.14999442399910767</v>
      </c>
      <c r="AH492" s="1" t="s">
        <v>1639</v>
      </c>
    </row>
    <row r="493" spans="1:34" x14ac:dyDescent="0.25">
      <c r="A493" s="11" t="s">
        <v>1546</v>
      </c>
      <c r="B493" s="11"/>
      <c r="C493" s="1">
        <v>13306738</v>
      </c>
      <c r="F493" s="11" t="s">
        <v>1547</v>
      </c>
      <c r="G493" s="11" t="s">
        <v>634</v>
      </c>
      <c r="H493" s="1">
        <v>539160000</v>
      </c>
      <c r="I493" s="1" t="s">
        <v>1275</v>
      </c>
      <c r="J493" s="1">
        <v>100</v>
      </c>
      <c r="K493" s="11" t="s">
        <v>17</v>
      </c>
      <c r="L493" s="26">
        <v>999000145</v>
      </c>
      <c r="M493" s="1" t="s">
        <v>1638</v>
      </c>
      <c r="N493" s="1" t="s">
        <v>2717</v>
      </c>
      <c r="O493" s="1" t="s">
        <v>2718</v>
      </c>
      <c r="P493" s="25" t="s">
        <v>2711</v>
      </c>
      <c r="R493" s="1">
        <v>100</v>
      </c>
      <c r="S493" s="1" t="s">
        <v>17</v>
      </c>
      <c r="T493" s="1" t="s">
        <v>1639</v>
      </c>
      <c r="V493" s="19">
        <v>0.54</v>
      </c>
      <c r="X49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540.39879999999994</v>
      </c>
      <c r="Y493" s="2">
        <v>1174.78</v>
      </c>
      <c r="Z493" s="1" t="str">
        <f>IF(OR(SKF_Div_Material[[#This Row],[Netto]]&lt;&gt;"",SKF_Div_Material[[#This Row],[Faktor]]&lt;&gt;""),"",IF(SKF_Div_Material[[#This Row],[Rabatt]]&lt;&gt;"",SKF_Div_Material[[#This Row],[Brutto]],""))</f>
        <v/>
      </c>
      <c r="AA493" s="14"/>
      <c r="AC493" s="1">
        <v>85</v>
      </c>
      <c r="AD49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635.76</v>
      </c>
      <c r="AE493" s="14">
        <f>IFERROR(1-SKF_Div_Material[[#This Row],[Netto
End EK]]/SKF_Div_Material[[#This Row],[VK Preis]],"")</f>
        <v>0.14999559582232302</v>
      </c>
      <c r="AH493" s="1" t="s">
        <v>1639</v>
      </c>
    </row>
    <row r="494" spans="1:34" x14ac:dyDescent="0.25">
      <c r="A494" s="11" t="s">
        <v>1557</v>
      </c>
      <c r="B494" s="11" t="s">
        <v>1558</v>
      </c>
      <c r="C494" s="1">
        <v>12304539</v>
      </c>
      <c r="F494" s="11" t="s">
        <v>1559</v>
      </c>
      <c r="G494" s="11" t="s">
        <v>634</v>
      </c>
      <c r="H494" s="1">
        <v>1943910000</v>
      </c>
      <c r="I494" s="1" t="s">
        <v>1560</v>
      </c>
      <c r="J494" s="1">
        <v>100</v>
      </c>
      <c r="K494" s="11" t="s">
        <v>17</v>
      </c>
      <c r="L494" s="26">
        <v>999000145</v>
      </c>
      <c r="M494" s="1" t="s">
        <v>1638</v>
      </c>
      <c r="N494" s="1" t="s">
        <v>2696</v>
      </c>
      <c r="O494" s="1" t="s">
        <v>2719</v>
      </c>
      <c r="P494" s="1">
        <v>1943910000</v>
      </c>
      <c r="R494" s="1">
        <v>100</v>
      </c>
      <c r="S494" s="1" t="s">
        <v>17</v>
      </c>
      <c r="T494" s="1" t="s">
        <v>1639</v>
      </c>
      <c r="V494" s="17">
        <v>0.43090000000000001</v>
      </c>
      <c r="X49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361.48662899999999</v>
      </c>
      <c r="Y494" s="2">
        <v>635.19000000000005</v>
      </c>
      <c r="Z494" s="1" t="str">
        <f>IF(OR(SKF_Div_Material[[#This Row],[Netto]]&lt;&gt;"",SKF_Div_Material[[#This Row],[Faktor]]&lt;&gt;""),"",IF(SKF_Div_Material[[#This Row],[Rabatt]]&lt;&gt;"",SKF_Div_Material[[#This Row],[Brutto]],""))</f>
        <v/>
      </c>
      <c r="AA494" s="14"/>
      <c r="AC494" s="1">
        <v>85</v>
      </c>
      <c r="AD49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425.28</v>
      </c>
      <c r="AE494" s="14">
        <f>IFERROR(1-SKF_Div_Material[[#This Row],[Netto
End EK]]/SKF_Div_Material[[#This Row],[VK Preis]],"")</f>
        <v>0.15000322375846498</v>
      </c>
      <c r="AH494" s="1" t="s">
        <v>1639</v>
      </c>
    </row>
    <row r="495" spans="1:34" x14ac:dyDescent="0.25">
      <c r="A495" s="11" t="s">
        <v>1561</v>
      </c>
      <c r="B495" s="11"/>
      <c r="C495" s="1">
        <v>13306741</v>
      </c>
      <c r="F495" s="11" t="s">
        <v>1562</v>
      </c>
      <c r="G495" s="11" t="s">
        <v>634</v>
      </c>
      <c r="H495" s="1">
        <v>539060000</v>
      </c>
      <c r="I495" s="1" t="s">
        <v>1275</v>
      </c>
      <c r="J495" s="1">
        <v>100</v>
      </c>
      <c r="K495" s="11" t="s">
        <v>17</v>
      </c>
      <c r="L495" s="26">
        <v>999000145</v>
      </c>
      <c r="M495" s="1" t="s">
        <v>1638</v>
      </c>
      <c r="N495" s="1" t="s">
        <v>2717</v>
      </c>
      <c r="O495" s="1" t="s">
        <v>2720</v>
      </c>
      <c r="P495" s="25" t="s">
        <v>2712</v>
      </c>
      <c r="R495" s="1">
        <v>100</v>
      </c>
      <c r="S495" s="1" t="s">
        <v>17</v>
      </c>
      <c r="T495" s="1" t="s">
        <v>1639</v>
      </c>
      <c r="V495" s="19">
        <v>0.54</v>
      </c>
      <c r="X49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553.31099999999992</v>
      </c>
      <c r="Y495" s="2">
        <v>1202.8499999999999</v>
      </c>
      <c r="Z495" s="1" t="str">
        <f>IF(OR(SKF_Div_Material[[#This Row],[Netto]]&lt;&gt;"",SKF_Div_Material[[#This Row],[Faktor]]&lt;&gt;""),"",IF(SKF_Div_Material[[#This Row],[Rabatt]]&lt;&gt;"",SKF_Div_Material[[#This Row],[Brutto]],""))</f>
        <v/>
      </c>
      <c r="AA495" s="14"/>
      <c r="AC495" s="1">
        <v>85</v>
      </c>
      <c r="AD49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650.95000000000005</v>
      </c>
      <c r="AE495" s="14">
        <f>IFERROR(1-SKF_Div_Material[[#This Row],[Netto
End EK]]/SKF_Div_Material[[#This Row],[VK Preis]],"")</f>
        <v>0.14999462324295276</v>
      </c>
      <c r="AH495" s="1" t="s">
        <v>1639</v>
      </c>
    </row>
    <row r="496" spans="1:34" x14ac:dyDescent="0.25">
      <c r="A496" s="11" t="s">
        <v>1563</v>
      </c>
      <c r="B496" s="11" t="s">
        <v>1564</v>
      </c>
      <c r="C496" s="1">
        <v>12317895</v>
      </c>
      <c r="D496" s="1">
        <v>4</v>
      </c>
      <c r="E496" s="1">
        <v>5</v>
      </c>
      <c r="F496" s="11" t="s">
        <v>1565</v>
      </c>
      <c r="G496" s="11" t="s">
        <v>1566</v>
      </c>
      <c r="H496" s="1" t="s">
        <v>2619</v>
      </c>
      <c r="I496" s="1" t="s">
        <v>16</v>
      </c>
      <c r="J496" s="1">
        <v>1</v>
      </c>
      <c r="K496" s="11" t="s">
        <v>17</v>
      </c>
      <c r="L496" s="26">
        <v>0</v>
      </c>
      <c r="M496" s="1" t="s">
        <v>1566</v>
      </c>
      <c r="N496" s="1" t="s">
        <v>2620</v>
      </c>
      <c r="T496" s="1" t="s">
        <v>1639</v>
      </c>
      <c r="V496" s="19"/>
      <c r="X496" s="2" t="str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/>
      </c>
      <c r="Z496" s="1" t="str">
        <f>IF(OR(SKF_Div_Material[[#This Row],[Netto]]&lt;&gt;"",SKF_Div_Material[[#This Row],[Faktor]]&lt;&gt;""),"",IF(SKF_Div_Material[[#This Row],[Rabatt]]&lt;&gt;"",SKF_Div_Material[[#This Row],[Brutto]],""))</f>
        <v/>
      </c>
      <c r="AA496" s="14"/>
      <c r="AD496" s="1" t="str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/>
      </c>
      <c r="AE496" s="14" t="str">
        <f>IFERROR(1-SKF_Div_Material[[#This Row],[Netto
End EK]]/SKF_Div_Material[[#This Row],[VK Preis]],"")</f>
        <v/>
      </c>
      <c r="AG496" s="1" t="s">
        <v>2614</v>
      </c>
      <c r="AH496" s="1" t="s">
        <v>1639</v>
      </c>
    </row>
    <row r="497" spans="1:34" x14ac:dyDescent="0.25">
      <c r="A497" s="11" t="s">
        <v>1567</v>
      </c>
      <c r="B497" s="11" t="s">
        <v>1568</v>
      </c>
      <c r="C497" s="1">
        <v>13307722</v>
      </c>
      <c r="F497" s="11" t="s">
        <v>1567</v>
      </c>
      <c r="G497" s="11" t="s">
        <v>1566</v>
      </c>
      <c r="H497" s="1" t="s">
        <v>1569</v>
      </c>
      <c r="I497" s="1" t="s">
        <v>16</v>
      </c>
      <c r="J497" s="1">
        <v>1</v>
      </c>
      <c r="K497" s="11" t="s">
        <v>17</v>
      </c>
      <c r="L497" s="26">
        <v>999000030</v>
      </c>
      <c r="M497" s="1" t="s">
        <v>1566</v>
      </c>
      <c r="N497" s="1" t="s">
        <v>2621</v>
      </c>
      <c r="O497" s="1" t="s">
        <v>2622</v>
      </c>
      <c r="P497" s="1" t="s">
        <v>2624</v>
      </c>
      <c r="R497" s="1">
        <v>1</v>
      </c>
      <c r="S497" s="1" t="s">
        <v>17</v>
      </c>
      <c r="T497" s="1" t="s">
        <v>1639</v>
      </c>
      <c r="V497" s="19">
        <v>0.15</v>
      </c>
      <c r="X49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9.52</v>
      </c>
      <c r="Y497" s="2">
        <v>11.2</v>
      </c>
      <c r="Z497" s="1" t="str">
        <f>IF(OR(SKF_Div_Material[[#This Row],[Netto]]&lt;&gt;"",SKF_Div_Material[[#This Row],[Faktor]]&lt;&gt;""),"",IF(SKF_Div_Material[[#This Row],[Rabatt]]&lt;&gt;"",SKF_Div_Material[[#This Row],[Brutto]],""))</f>
        <v/>
      </c>
      <c r="AA497" s="14"/>
      <c r="AC497" s="1">
        <v>82</v>
      </c>
      <c r="AD49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11.61</v>
      </c>
      <c r="AE497" s="14">
        <f>IFERROR(1-SKF_Div_Material[[#This Row],[Netto
End EK]]/SKF_Div_Material[[#This Row],[VK Preis]],"")</f>
        <v>0.18001722652885443</v>
      </c>
      <c r="AH497" s="1" t="s">
        <v>1639</v>
      </c>
    </row>
    <row r="498" spans="1:34" x14ac:dyDescent="0.25">
      <c r="A498" s="11" t="s">
        <v>1570</v>
      </c>
      <c r="B498" s="11" t="s">
        <v>1571</v>
      </c>
      <c r="C498" s="1">
        <v>12308811</v>
      </c>
      <c r="D498" s="1">
        <v>6</v>
      </c>
      <c r="E498" s="1">
        <v>6</v>
      </c>
      <c r="F498" s="11" t="s">
        <v>1572</v>
      </c>
      <c r="G498" s="11" t="s">
        <v>1566</v>
      </c>
      <c r="H498" s="1">
        <v>51616099</v>
      </c>
      <c r="I498" s="1" t="s">
        <v>16</v>
      </c>
      <c r="J498" s="1">
        <v>1</v>
      </c>
      <c r="K498" s="11" t="s">
        <v>17</v>
      </c>
      <c r="L498" s="26">
        <v>999000030</v>
      </c>
      <c r="M498" s="1" t="s">
        <v>1566</v>
      </c>
      <c r="N498" s="1" t="s">
        <v>2770</v>
      </c>
      <c r="P498" s="1" t="s">
        <v>2771</v>
      </c>
      <c r="R498" s="1">
        <v>1</v>
      </c>
      <c r="S498" s="1" t="s">
        <v>17</v>
      </c>
      <c r="T498" s="1" t="s">
        <v>1639</v>
      </c>
      <c r="V498" s="19">
        <v>0.15</v>
      </c>
      <c r="X498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4.42</v>
      </c>
      <c r="Y498" s="2">
        <v>5.2</v>
      </c>
      <c r="Z498" s="1" t="str">
        <f>IF(OR(SKF_Div_Material[[#This Row],[Netto]]&lt;&gt;"",SKF_Div_Material[[#This Row],[Faktor]]&lt;&gt;""),"",IF(SKF_Div_Material[[#This Row],[Rabatt]]&lt;&gt;"",SKF_Div_Material[[#This Row],[Brutto]],""))</f>
        <v/>
      </c>
      <c r="AA498" s="14"/>
      <c r="AC498" s="1">
        <v>82</v>
      </c>
      <c r="AD498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5.39</v>
      </c>
      <c r="AE498" s="14">
        <f>IFERROR(1-SKF_Div_Material[[#This Row],[Netto
End EK]]/SKF_Div_Material[[#This Row],[VK Preis]],"")</f>
        <v>0.17996289424860845</v>
      </c>
      <c r="AH498" s="1" t="s">
        <v>1639</v>
      </c>
    </row>
    <row r="499" spans="1:34" x14ac:dyDescent="0.25">
      <c r="A499" s="11" t="s">
        <v>1573</v>
      </c>
      <c r="B499" s="11" t="s">
        <v>1574</v>
      </c>
      <c r="C499" s="1">
        <v>13307721</v>
      </c>
      <c r="F499" s="11" t="s">
        <v>1573</v>
      </c>
      <c r="G499" s="11" t="s">
        <v>1566</v>
      </c>
      <c r="H499" s="1" t="s">
        <v>1575</v>
      </c>
      <c r="I499" s="1" t="s">
        <v>16</v>
      </c>
      <c r="J499" s="1">
        <v>1</v>
      </c>
      <c r="K499" s="11" t="s">
        <v>17</v>
      </c>
      <c r="L499" s="26">
        <v>999000030</v>
      </c>
      <c r="M499" s="1" t="s">
        <v>1566</v>
      </c>
      <c r="N499" s="1" t="s">
        <v>2621</v>
      </c>
      <c r="O499" s="1" t="s">
        <v>2623</v>
      </c>
      <c r="P499" s="1" t="s">
        <v>2625</v>
      </c>
      <c r="R499" s="1">
        <v>1</v>
      </c>
      <c r="S499" s="1" t="s">
        <v>17</v>
      </c>
      <c r="T499" s="1" t="s">
        <v>1639</v>
      </c>
      <c r="V499" s="19">
        <v>0.15</v>
      </c>
      <c r="X499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9.52</v>
      </c>
      <c r="Y499" s="2">
        <v>11.2</v>
      </c>
      <c r="Z499" s="1" t="str">
        <f>IF(OR(SKF_Div_Material[[#This Row],[Netto]]&lt;&gt;"",SKF_Div_Material[[#This Row],[Faktor]]&lt;&gt;""),"",IF(SKF_Div_Material[[#This Row],[Rabatt]]&lt;&gt;"",SKF_Div_Material[[#This Row],[Brutto]],""))</f>
        <v/>
      </c>
      <c r="AA499" s="14"/>
      <c r="AC499" s="1">
        <v>82</v>
      </c>
      <c r="AD499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11.61</v>
      </c>
      <c r="AE499" s="14">
        <f>IFERROR(1-SKF_Div_Material[[#This Row],[Netto
End EK]]/SKF_Div_Material[[#This Row],[VK Preis]],"")</f>
        <v>0.18001722652885443</v>
      </c>
      <c r="AH499" s="1" t="s">
        <v>1639</v>
      </c>
    </row>
    <row r="500" spans="1:34" x14ac:dyDescent="0.25">
      <c r="A500" s="11" t="s">
        <v>1576</v>
      </c>
      <c r="B500" s="11" t="s">
        <v>1577</v>
      </c>
      <c r="C500" s="1">
        <v>13306777</v>
      </c>
      <c r="F500" s="11" t="s">
        <v>1578</v>
      </c>
      <c r="G500" s="11" t="s">
        <v>1566</v>
      </c>
      <c r="H500" s="1" t="s">
        <v>1579</v>
      </c>
      <c r="I500" s="1" t="s">
        <v>16</v>
      </c>
      <c r="J500" s="1">
        <v>1</v>
      </c>
      <c r="K500" s="11" t="s">
        <v>17</v>
      </c>
      <c r="L500" s="26">
        <v>999000030</v>
      </c>
      <c r="M500" s="1" t="s">
        <v>1566</v>
      </c>
      <c r="N500" s="1" t="s">
        <v>2775</v>
      </c>
      <c r="O500" s="1" t="s">
        <v>2776</v>
      </c>
      <c r="P500" s="1" t="s">
        <v>2777</v>
      </c>
      <c r="R500" s="1">
        <v>1</v>
      </c>
      <c r="S500" s="1" t="s">
        <v>17</v>
      </c>
      <c r="T500" s="1" t="s">
        <v>1639</v>
      </c>
      <c r="V500" s="19">
        <v>0.15</v>
      </c>
      <c r="X500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18.02</v>
      </c>
      <c r="Y500" s="2">
        <v>21.2</v>
      </c>
      <c r="Z500" s="1" t="str">
        <f>IF(OR(SKF_Div_Material[[#This Row],[Netto]]&lt;&gt;"",SKF_Div_Material[[#This Row],[Faktor]]&lt;&gt;""),"",IF(SKF_Div_Material[[#This Row],[Rabatt]]&lt;&gt;"",SKF_Div_Material[[#This Row],[Brutto]],""))</f>
        <v/>
      </c>
      <c r="AA500" s="14"/>
      <c r="AC500" s="1">
        <v>82</v>
      </c>
      <c r="AD500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21.98</v>
      </c>
      <c r="AE500" s="14">
        <f>IFERROR(1-SKF_Div_Material[[#This Row],[Netto
End EK]]/SKF_Div_Material[[#This Row],[VK Preis]],"")</f>
        <v>0.18016378525932675</v>
      </c>
      <c r="AH500" s="1" t="s">
        <v>1639</v>
      </c>
    </row>
    <row r="501" spans="1:34" x14ac:dyDescent="0.25">
      <c r="A501" s="11" t="s">
        <v>1580</v>
      </c>
      <c r="B501" s="11" t="s">
        <v>1581</v>
      </c>
      <c r="C501" s="1">
        <v>12317897</v>
      </c>
      <c r="D501" s="1">
        <v>5</v>
      </c>
      <c r="E501" s="1">
        <v>6</v>
      </c>
      <c r="F501" s="11" t="s">
        <v>1582</v>
      </c>
      <c r="G501" s="11" t="s">
        <v>1566</v>
      </c>
      <c r="H501" s="1" t="s">
        <v>1583</v>
      </c>
      <c r="I501" s="1" t="s">
        <v>16</v>
      </c>
      <c r="J501" s="1">
        <v>1</v>
      </c>
      <c r="K501" s="11" t="s">
        <v>17</v>
      </c>
      <c r="L501" s="26">
        <v>999000030</v>
      </c>
      <c r="M501" s="1" t="s">
        <v>1566</v>
      </c>
      <c r="N501" s="1" t="s">
        <v>2772</v>
      </c>
      <c r="O501" s="1" t="s">
        <v>2774</v>
      </c>
      <c r="P501" s="1" t="s">
        <v>2773</v>
      </c>
      <c r="R501" s="1">
        <v>1</v>
      </c>
      <c r="S501" s="1" t="s">
        <v>17</v>
      </c>
      <c r="T501" s="1" t="s">
        <v>1639</v>
      </c>
      <c r="V501" s="19">
        <v>0.15</v>
      </c>
      <c r="X501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4.335</v>
      </c>
      <c r="Y501" s="2">
        <v>5.0999999999999996</v>
      </c>
      <c r="Z501" s="1" t="str">
        <f>IF(OR(SKF_Div_Material[[#This Row],[Netto]]&lt;&gt;"",SKF_Div_Material[[#This Row],[Faktor]]&lt;&gt;""),"",IF(SKF_Div_Material[[#This Row],[Rabatt]]&lt;&gt;"",SKF_Div_Material[[#This Row],[Brutto]],""))</f>
        <v/>
      </c>
      <c r="AA501" s="14"/>
      <c r="AC501" s="1">
        <v>82</v>
      </c>
      <c r="AD501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5.29</v>
      </c>
      <c r="AE501" s="14">
        <f>IFERROR(1-SKF_Div_Material[[#This Row],[Netto
End EK]]/SKF_Div_Material[[#This Row],[VK Preis]],"")</f>
        <v>0.18052930056710781</v>
      </c>
      <c r="AH501" s="1" t="s">
        <v>1639</v>
      </c>
    </row>
    <row r="502" spans="1:34" x14ac:dyDescent="0.25">
      <c r="A502" s="11" t="s">
        <v>1588</v>
      </c>
      <c r="B502" s="11" t="s">
        <v>1589</v>
      </c>
      <c r="C502" s="1">
        <v>10033634</v>
      </c>
      <c r="F502" s="11" t="s">
        <v>1588</v>
      </c>
      <c r="G502" s="11" t="s">
        <v>1586</v>
      </c>
      <c r="H502" s="1" t="s">
        <v>1590</v>
      </c>
      <c r="I502" s="1" t="s">
        <v>16</v>
      </c>
      <c r="J502" s="1">
        <v>1</v>
      </c>
      <c r="K502" s="11" t="s">
        <v>17</v>
      </c>
      <c r="L502" s="26">
        <v>999000374</v>
      </c>
      <c r="M502" s="1" t="s">
        <v>1586</v>
      </c>
      <c r="N502" s="11" t="s">
        <v>1588</v>
      </c>
      <c r="O502" s="1" t="s">
        <v>1639</v>
      </c>
      <c r="P502" s="1" t="s">
        <v>1590</v>
      </c>
      <c r="Q502" s="1" t="s">
        <v>1639</v>
      </c>
      <c r="R502" s="1">
        <v>1</v>
      </c>
      <c r="S502" s="1" t="s">
        <v>17</v>
      </c>
      <c r="T502" s="1" t="s">
        <v>1639</v>
      </c>
      <c r="V502" s="19">
        <v>0.46</v>
      </c>
      <c r="X502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35.159400000000005</v>
      </c>
      <c r="Y502" s="2">
        <v>65.11</v>
      </c>
      <c r="Z502" s="1" t="str">
        <f>IF(OR(SKF_Div_Material[[#This Row],[Netto]]&lt;&gt;"",SKF_Div_Material[[#This Row],[Faktor]]&lt;&gt;""),"",IF(SKF_Div_Material[[#This Row],[Rabatt]]&lt;&gt;"",SKF_Div_Material[[#This Row],[Brutto]],""))</f>
        <v/>
      </c>
      <c r="AC502" s="1">
        <v>83</v>
      </c>
      <c r="AD502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42.36</v>
      </c>
      <c r="AE502" s="17">
        <f>IFERROR(1-SKF_Div_Material[[#This Row],[Netto
End EK]]/SKF_Div_Material[[#This Row],[VK Preis]],"")</f>
        <v>0.1699858356940509</v>
      </c>
      <c r="AH502" s="1" t="s">
        <v>1639</v>
      </c>
    </row>
    <row r="503" spans="1:34" x14ac:dyDescent="0.25">
      <c r="A503" s="11" t="s">
        <v>1591</v>
      </c>
      <c r="B503" s="11" t="s">
        <v>1592</v>
      </c>
      <c r="C503" s="1">
        <v>10033633</v>
      </c>
      <c r="F503" s="11" t="s">
        <v>1591</v>
      </c>
      <c r="G503" s="11" t="s">
        <v>1586</v>
      </c>
      <c r="H503" s="1" t="s">
        <v>1593</v>
      </c>
      <c r="I503" s="1" t="s">
        <v>16</v>
      </c>
      <c r="J503" s="1">
        <v>1</v>
      </c>
      <c r="K503" s="11" t="s">
        <v>17</v>
      </c>
      <c r="L503" s="26">
        <v>999000374</v>
      </c>
      <c r="M503" s="1" t="s">
        <v>1586</v>
      </c>
      <c r="N503" s="11" t="s">
        <v>1591</v>
      </c>
      <c r="O503" s="1" t="s">
        <v>1639</v>
      </c>
      <c r="P503" s="1" t="s">
        <v>1593</v>
      </c>
      <c r="Q503" s="1" t="s">
        <v>1639</v>
      </c>
      <c r="R503" s="1">
        <v>1</v>
      </c>
      <c r="S503" s="1" t="s">
        <v>17</v>
      </c>
      <c r="T503" s="1" t="s">
        <v>1639</v>
      </c>
      <c r="V503" s="19">
        <v>0.46</v>
      </c>
      <c r="X503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35.159400000000005</v>
      </c>
      <c r="Y503" s="2">
        <v>65.11</v>
      </c>
      <c r="Z503" s="1" t="str">
        <f>IF(OR(SKF_Div_Material[[#This Row],[Netto]]&lt;&gt;"",SKF_Div_Material[[#This Row],[Faktor]]&lt;&gt;""),"",IF(SKF_Div_Material[[#This Row],[Rabatt]]&lt;&gt;"",SKF_Div_Material[[#This Row],[Brutto]],""))</f>
        <v/>
      </c>
      <c r="AC503" s="1">
        <v>83</v>
      </c>
      <c r="AD503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42.36</v>
      </c>
      <c r="AE503" s="17">
        <f>IFERROR(1-SKF_Div_Material[[#This Row],[Netto
End EK]]/SKF_Div_Material[[#This Row],[VK Preis]],"")</f>
        <v>0.1699858356940509</v>
      </c>
      <c r="AH503" s="1" t="s">
        <v>1639</v>
      </c>
    </row>
    <row r="504" spans="1:34" x14ac:dyDescent="0.25">
      <c r="A504" s="11" t="s">
        <v>1594</v>
      </c>
      <c r="B504" s="11" t="s">
        <v>1595</v>
      </c>
      <c r="C504" s="1">
        <v>10033635</v>
      </c>
      <c r="F504" s="11" t="s">
        <v>1594</v>
      </c>
      <c r="G504" s="11" t="s">
        <v>1586</v>
      </c>
      <c r="H504" s="1" t="s">
        <v>1596</v>
      </c>
      <c r="I504" s="1" t="s">
        <v>16</v>
      </c>
      <c r="J504" s="1">
        <v>1</v>
      </c>
      <c r="K504" s="11" t="s">
        <v>17</v>
      </c>
      <c r="L504" s="26">
        <v>999000374</v>
      </c>
      <c r="M504" s="1" t="s">
        <v>1586</v>
      </c>
      <c r="N504" s="11" t="s">
        <v>1594</v>
      </c>
      <c r="O504" s="1" t="s">
        <v>1639</v>
      </c>
      <c r="P504" s="1" t="s">
        <v>1596</v>
      </c>
      <c r="Q504" s="1" t="s">
        <v>1639</v>
      </c>
      <c r="R504" s="1">
        <v>1</v>
      </c>
      <c r="S504" s="1" t="s">
        <v>17</v>
      </c>
      <c r="T504" s="1" t="s">
        <v>1639</v>
      </c>
      <c r="V504" s="19">
        <v>0.46</v>
      </c>
      <c r="X504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9.8712000000000018</v>
      </c>
      <c r="Y504" s="2">
        <v>18.28</v>
      </c>
      <c r="Z504" s="1" t="str">
        <f>IF(OR(SKF_Div_Material[[#This Row],[Netto]]&lt;&gt;"",SKF_Div_Material[[#This Row],[Faktor]]&lt;&gt;""),"",IF(SKF_Div_Material[[#This Row],[Rabatt]]&lt;&gt;"",SKF_Div_Material[[#This Row],[Brutto]],""))</f>
        <v/>
      </c>
      <c r="AC504" s="1">
        <v>83</v>
      </c>
      <c r="AD504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11.89</v>
      </c>
      <c r="AE504" s="17">
        <f>IFERROR(1-SKF_Div_Material[[#This Row],[Netto
End EK]]/SKF_Div_Material[[#This Row],[VK Preis]],"")</f>
        <v>0.16978973927670304</v>
      </c>
      <c r="AH504" s="1" t="s">
        <v>1639</v>
      </c>
    </row>
    <row r="505" spans="1:34" x14ac:dyDescent="0.25">
      <c r="A505" s="11" t="s">
        <v>1597</v>
      </c>
      <c r="B505" s="11" t="s">
        <v>1598</v>
      </c>
      <c r="C505" s="1">
        <v>10032654</v>
      </c>
      <c r="F505" s="11" t="s">
        <v>1599</v>
      </c>
      <c r="G505" s="11" t="s">
        <v>1586</v>
      </c>
      <c r="H505" s="1" t="s">
        <v>1600</v>
      </c>
      <c r="I505" s="1" t="s">
        <v>16</v>
      </c>
      <c r="J505" s="1">
        <v>1</v>
      </c>
      <c r="K505" s="11" t="s">
        <v>17</v>
      </c>
      <c r="L505" s="26">
        <v>999000374</v>
      </c>
      <c r="M505" s="1" t="s">
        <v>1586</v>
      </c>
      <c r="N505" s="11" t="s">
        <v>1599</v>
      </c>
      <c r="O505" s="1" t="s">
        <v>1639</v>
      </c>
      <c r="P505" s="1" t="s">
        <v>1600</v>
      </c>
      <c r="Q505" s="1" t="s">
        <v>1639</v>
      </c>
      <c r="R505" s="1">
        <v>1</v>
      </c>
      <c r="S505" s="1" t="s">
        <v>17</v>
      </c>
      <c r="T505" s="1" t="s">
        <v>1639</v>
      </c>
      <c r="V505" s="19">
        <v>0.46</v>
      </c>
      <c r="X505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9.99</v>
      </c>
      <c r="Y505" s="2">
        <v>18.5</v>
      </c>
      <c r="Z505" s="1" t="str">
        <f>IF(OR(SKF_Div_Material[[#This Row],[Netto]]&lt;&gt;"",SKF_Div_Material[[#This Row],[Faktor]]&lt;&gt;""),"",IF(SKF_Div_Material[[#This Row],[Rabatt]]&lt;&gt;"",SKF_Div_Material[[#This Row],[Brutto]],""))</f>
        <v/>
      </c>
      <c r="AC505" s="1">
        <v>83</v>
      </c>
      <c r="AD505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12.04</v>
      </c>
      <c r="AE505" s="17">
        <f>IFERROR(1-SKF_Div_Material[[#This Row],[Netto
End EK]]/SKF_Div_Material[[#This Row],[VK Preis]],"")</f>
        <v>0.17026578073089693</v>
      </c>
      <c r="AH505" s="1" t="s">
        <v>1639</v>
      </c>
    </row>
    <row r="506" spans="1:34" x14ac:dyDescent="0.25">
      <c r="A506" s="11" t="s">
        <v>1601</v>
      </c>
      <c r="B506" s="11" t="s">
        <v>1602</v>
      </c>
      <c r="C506" s="1">
        <v>10032653</v>
      </c>
      <c r="F506" s="11" t="s">
        <v>1603</v>
      </c>
      <c r="G506" s="11" t="s">
        <v>1586</v>
      </c>
      <c r="H506" s="1" t="s">
        <v>1604</v>
      </c>
      <c r="I506" s="1" t="s">
        <v>16</v>
      </c>
      <c r="J506" s="1">
        <v>1</v>
      </c>
      <c r="K506" s="11" t="s">
        <v>17</v>
      </c>
      <c r="L506" s="26">
        <v>999000374</v>
      </c>
      <c r="M506" s="1" t="s">
        <v>1586</v>
      </c>
      <c r="N506" s="11" t="s">
        <v>1603</v>
      </c>
      <c r="O506" s="1" t="s">
        <v>1639</v>
      </c>
      <c r="P506" s="1" t="s">
        <v>1604</v>
      </c>
      <c r="Q506" s="1" t="s">
        <v>1639</v>
      </c>
      <c r="R506" s="1">
        <v>1</v>
      </c>
      <c r="S506" s="1" t="s">
        <v>17</v>
      </c>
      <c r="T506" s="1" t="s">
        <v>1639</v>
      </c>
      <c r="V506" s="19">
        <v>0.46</v>
      </c>
      <c r="X506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9.99</v>
      </c>
      <c r="Y506" s="2">
        <v>18.5</v>
      </c>
      <c r="Z506" s="1" t="str">
        <f>IF(OR(SKF_Div_Material[[#This Row],[Netto]]&lt;&gt;"",SKF_Div_Material[[#This Row],[Faktor]]&lt;&gt;""),"",IF(SKF_Div_Material[[#This Row],[Rabatt]]&lt;&gt;"",SKF_Div_Material[[#This Row],[Brutto]],""))</f>
        <v/>
      </c>
      <c r="AC506" s="1">
        <v>83</v>
      </c>
      <c r="AD506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12.04</v>
      </c>
      <c r="AE506" s="17">
        <f>IFERROR(1-SKF_Div_Material[[#This Row],[Netto
End EK]]/SKF_Div_Material[[#This Row],[VK Preis]],"")</f>
        <v>0.17026578073089693</v>
      </c>
      <c r="AH506" s="1" t="s">
        <v>1639</v>
      </c>
    </row>
    <row r="507" spans="1:34" x14ac:dyDescent="0.25">
      <c r="A507" s="11" t="s">
        <v>1584</v>
      </c>
      <c r="B507" s="11" t="s">
        <v>1585</v>
      </c>
      <c r="C507" s="1">
        <v>10033632</v>
      </c>
      <c r="F507" s="11" t="s">
        <v>1584</v>
      </c>
      <c r="G507" s="11" t="s">
        <v>1586</v>
      </c>
      <c r="H507" s="1" t="s">
        <v>1587</v>
      </c>
      <c r="I507" s="1" t="s">
        <v>16</v>
      </c>
      <c r="J507" s="1">
        <v>1</v>
      </c>
      <c r="K507" s="11" t="s">
        <v>17</v>
      </c>
      <c r="L507" s="26">
        <v>120265775</v>
      </c>
      <c r="M507" s="1" t="s">
        <v>1586</v>
      </c>
      <c r="N507" s="1" t="s">
        <v>2611</v>
      </c>
      <c r="O507" s="1" t="s">
        <v>2612</v>
      </c>
      <c r="P507" s="1" t="s">
        <v>1587</v>
      </c>
      <c r="Q507" s="1" t="s">
        <v>2613</v>
      </c>
      <c r="R507" s="1">
        <v>1</v>
      </c>
      <c r="S507" s="1" t="s">
        <v>17</v>
      </c>
      <c r="T507" s="1">
        <v>15.56</v>
      </c>
      <c r="V507" s="19">
        <v>0.46</v>
      </c>
      <c r="X507" s="2">
        <f>IFERROR(IF(AND(SKF_Div_Material[[#This Row],[Brutto]]=0,SKF_Div_Material[[#This Row],[Netto EK]]=0,SKF_Div_Material[[#This Row],[EP 1 lt.
Stamm]]=0),"",IF(SKF_Div_Material[[#This Row],[Netto EK]]&lt;&gt;0,SKF_Div_Material[[#This Row],[Netto EK]],IF(SKF_Div_Material[[#This Row],[Rab 1
EK]]&lt;&gt;0,SKF_Div_Material[[#This Row],[Brutto]]*(1-SKF_Div_Material[[#This Row],[Rab 1
EK]])*(1-SKF_Div_Material[[#This Row],[Rab 2
EK]]),SKF_Div_Material[[#This Row],[EP 1 lt.
Stamm]]))),"")</f>
        <v>15.562800000000001</v>
      </c>
      <c r="Y507" s="2">
        <v>28.82</v>
      </c>
      <c r="Z507" s="1" t="str">
        <f>IF(OR(SKF_Div_Material[[#This Row],[Netto]]&lt;&gt;"",SKF_Div_Material[[#This Row],[Faktor]]&lt;&gt;""),"",IF(SKF_Div_Material[[#This Row],[Rabatt]]&lt;&gt;"",SKF_Div_Material[[#This Row],[Brutto]],""))</f>
        <v/>
      </c>
      <c r="AC507" s="1">
        <v>83</v>
      </c>
      <c r="AD507" s="1">
        <f>IFERROR(ROUND(IF(SKF_Div_Material[[#This Row],[Netto]]&lt;&gt;"",SKF_Div_Material[[#This Row],[Netto]],IF(AND(SKF_Div_Material[[#This Row],[Rabatt]]="",SKF_Div_Material[[#This Row],[Faktor]]="",SKF_Div_Material[[#This Row],[VK
Br.]]=""),"",IF(SKF_Div_Material[[#This Row],[Faktor]]&lt;&gt;"",SKF_Div_Material[[#This Row],[Netto
End EK]]/(SKF_Div_Material[[#This Row],[Faktor]]/100),SKF_Div_Material[[#This Row],[Brutto]]*(1-SKF_Div_Material[[#This Row],[Rabatt]])))),2),"")</f>
        <v>18.75</v>
      </c>
      <c r="AE507" s="17">
        <f>IFERROR(1-SKF_Div_Material[[#This Row],[Netto
End EK]]/SKF_Div_Material[[#This Row],[VK Preis]],"")</f>
        <v>0.16998399999999991</v>
      </c>
      <c r="AG507" s="1" t="s">
        <v>2615</v>
      </c>
      <c r="AH507" s="1">
        <v>3</v>
      </c>
    </row>
  </sheetData>
  <mergeCells count="1">
    <mergeCell ref="A1:K1"/>
  </mergeCell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G T E T q o I Y U e m A A A A + A A A A B I A H A B D b 2 5 m a W c v U G F j a 2 F n Z S 5 4 b W w g o h g A K K A U A A A A A A A A A A A A A A A A A A A A A A A A A A A A h Y / B C o I w H I d f R X Z 3 m z N B 4 u 8 k u i Y E R X Q d c + l I Z 7 j Z f L c O P V K v k F B W t 4 6 / j + / w / R 6 3 O + R j 2 w R X 1 V v d m Q x F m K J A G d m V 2 l Q Z G t w p T F H O Y S v k W V Q q m G R j l 6 M t M 1 Q 7 d 1 k S 4 r 3 H P s Z d X x F G a U S O x W Y n a 9 U K 9 J H 1 f z n U x j p h p E I c D q 8 Y z n C S 4 i S i M V 5 Q B m T G U G j z V d h U j C m Q H w j r o X F D r 3 i p w t U e y D y B v F / w J 1 B L A w Q U A A I A C A B A Z M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T E T i i K R 7 g O A A A A E Q A A A B M A H A B G b 3 J t d W x h c y 9 T Z W N 0 a W 9 u M S 5 t I K I Y A C i g F A A A A A A A A A A A A A A A A A A A A A A A A A A A A C t O T S 7 J z M 9 T C I b Q h t Y A U E s B A i 0 A F A A C A A g A Q G T E T q o I Y U e m A A A A + A A A A B I A A A A A A A A A A A A A A A A A A A A A A E N v b m Z p Z y 9 Q Y W N r Y W d l L n h t b F B L A Q I t A B Q A A g A I A E B k x E 4 P y u m r p A A A A O k A A A A T A A A A A A A A A A A A A A A A A P I A A A B b Q 2 9 u d G V u d F 9 U e X B l c 1 0 u e G 1 s U E s B A i 0 A F A A C A A g A Q G T E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M i 1 h N w / c p E o o h h 8 o a C h h k A A A A A A g A A A A A A A 2 Y A A M A A A A A Q A A A A c u v Y W d T Z 4 W D D b i O 9 v 4 B h / w A A A A A E g A A A o A A A A B A A A A B h 7 + H q 0 6 p 2 F V / O / 7 q y f t K j U A A A A G c D V x Q a A 9 M w 6 c E t 2 n s E g W I 9 Z L v B j t O w o f + U K W h l 4 w Z 1 m + R b X 6 l L 4 U Z / j 3 2 p E N L m x Y T c f 7 E W B g J 3 P d U G 3 4 r E I S W K q E 6 Y y T 4 b H 0 S Q t 4 o g E Y W z F A A A A H a + W D 6 G g p X / 3 9 3 1 o e 1 P g k U H k H z w < / D a t a M a s h u p > 
</file>

<file path=customXml/itemProps1.xml><?xml version="1.0" encoding="utf-8"?>
<ds:datastoreItem xmlns:ds="http://schemas.openxmlformats.org/officeDocument/2006/customXml" ds:itemID="{BF19719B-BBF1-4EC7-BEED-D6214CA914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SKF-Worksheet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2023-03-13T15:38:51Z</dcterms:modified>
</cp:coreProperties>
</file>