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fb4962a5df0fa7a/Documents/"/>
    </mc:Choice>
  </mc:AlternateContent>
  <xr:revisionPtr revIDLastSave="0" documentId="8_{063D8AF1-A576-D644-B5E2-DE1223E0529F}" xr6:coauthVersionLast="47" xr6:coauthVersionMax="47" xr10:uidLastSave="{00000000-0000-0000-0000-000000000000}"/>
  <bookViews>
    <workbookView xWindow="-110" yWindow="-110" windowWidth="19420" windowHeight="10300" activeTab="1" xr2:uid="{CFC62D61-C8C9-447E-896F-CCF1C0F45D5B}"/>
  </bookViews>
  <sheets>
    <sheet name="DASHBOARD SALES" sheetId="25" r:id="rId1"/>
    <sheet name="DATA SETS" sheetId="1" r:id="rId2"/>
    <sheet name="TOTAL SALES" sheetId="4" r:id="rId3"/>
    <sheet name="TIMES SOLD " sheetId="5" r:id="rId4"/>
    <sheet name="AVERAGE SALES" sheetId="6" r:id="rId5"/>
    <sheet name="Pivot Table" sheetId="11" r:id="rId6"/>
    <sheet name="COLUM" sheetId="18" r:id="rId7"/>
    <sheet name="PIE CHART" sheetId="16" r:id="rId8"/>
    <sheet name="LINE CHART" sheetId="24" r:id="rId9"/>
  </sheets>
  <calcPr calcId="191028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5" i="4"/>
  <c r="I2" i="1"/>
  <c r="B2" i="6"/>
  <c r="B3" i="5"/>
  <c r="B4" i="5"/>
  <c r="B5" i="5"/>
  <c r="B6" i="5"/>
  <c r="B2" i="5"/>
  <c r="I61" i="1"/>
  <c r="I100" i="1"/>
  <c r="H76" i="1"/>
  <c r="I76" i="1"/>
  <c r="H71" i="1"/>
  <c r="I71" i="1"/>
  <c r="H24" i="1"/>
  <c r="I24" i="1"/>
  <c r="H7" i="1"/>
  <c r="H52" i="1"/>
  <c r="I52" i="1"/>
  <c r="H98" i="1"/>
  <c r="I98" i="1"/>
  <c r="H43" i="1"/>
  <c r="I43" i="1"/>
  <c r="H48" i="1"/>
  <c r="I48" i="1"/>
  <c r="H99" i="1"/>
  <c r="I99" i="1"/>
  <c r="H82" i="1"/>
  <c r="I82" i="1"/>
  <c r="H87" i="1"/>
  <c r="I87" i="1"/>
  <c r="H17" i="1"/>
  <c r="I17" i="1"/>
  <c r="H10" i="1"/>
  <c r="H23" i="1"/>
  <c r="I23" i="1"/>
  <c r="H83" i="1"/>
  <c r="I83" i="1"/>
  <c r="H20" i="1"/>
  <c r="I20" i="1"/>
  <c r="H38" i="1"/>
  <c r="I38" i="1"/>
  <c r="H11" i="1"/>
  <c r="I11" i="1"/>
  <c r="H90" i="1"/>
  <c r="I90" i="1"/>
  <c r="H51" i="1"/>
  <c r="I51" i="1"/>
  <c r="H60" i="1"/>
  <c r="I60" i="1"/>
  <c r="H31" i="1"/>
  <c r="I31" i="1"/>
  <c r="H32" i="1"/>
  <c r="I32" i="1"/>
  <c r="H81" i="1"/>
  <c r="I81" i="1"/>
  <c r="H45" i="1"/>
  <c r="I45" i="1"/>
  <c r="H34" i="1"/>
  <c r="I34" i="1"/>
  <c r="H18" i="1"/>
  <c r="I18" i="1"/>
  <c r="H78" i="1"/>
  <c r="I78" i="1"/>
  <c r="H25" i="1"/>
  <c r="I25" i="1"/>
  <c r="H61" i="1"/>
  <c r="H13" i="1"/>
  <c r="I13" i="1"/>
  <c r="H75" i="1"/>
  <c r="I75" i="1"/>
  <c r="H29" i="1"/>
  <c r="I29" i="1"/>
  <c r="H91" i="1"/>
  <c r="I91" i="1"/>
  <c r="H74" i="1"/>
  <c r="I74" i="1"/>
  <c r="H66" i="1"/>
  <c r="I66" i="1"/>
  <c r="H2" i="1"/>
  <c r="H33" i="1"/>
  <c r="I33" i="1"/>
  <c r="H35" i="1"/>
  <c r="I35" i="1"/>
  <c r="H100" i="1"/>
  <c r="H54" i="1"/>
  <c r="I54" i="1"/>
  <c r="H55" i="1"/>
  <c r="I55" i="1"/>
  <c r="H44" i="1"/>
  <c r="I44" i="1"/>
  <c r="H77" i="1"/>
  <c r="I77" i="1"/>
  <c r="H19" i="1"/>
  <c r="I19" i="1"/>
  <c r="H5" i="1"/>
  <c r="I5" i="1"/>
  <c r="H93" i="1"/>
  <c r="I93" i="1"/>
  <c r="H79" i="1"/>
  <c r="I79" i="1"/>
  <c r="H26" i="1"/>
  <c r="I26" i="1"/>
  <c r="H3" i="1"/>
  <c r="H8" i="1"/>
  <c r="I8" i="1"/>
  <c r="H49" i="1"/>
  <c r="I49" i="1"/>
  <c r="H57" i="1"/>
  <c r="I57" i="1"/>
  <c r="H46" i="1"/>
  <c r="I46" i="1"/>
  <c r="H56" i="1"/>
  <c r="I56" i="1"/>
  <c r="H85" i="1"/>
  <c r="I85" i="1"/>
  <c r="H72" i="1"/>
  <c r="I72" i="1"/>
  <c r="H67" i="1"/>
  <c r="I67" i="1"/>
  <c r="H95" i="1"/>
  <c r="I95" i="1"/>
  <c r="H50" i="1"/>
  <c r="I50" i="1"/>
  <c r="H4" i="1"/>
  <c r="I4" i="1"/>
  <c r="H89" i="1"/>
  <c r="I89" i="1"/>
  <c r="H15" i="1"/>
  <c r="I15" i="1"/>
  <c r="H92" i="1"/>
  <c r="I92" i="1"/>
  <c r="H47" i="1"/>
  <c r="I47" i="1"/>
  <c r="H16" i="1"/>
  <c r="I16" i="1"/>
  <c r="H36" i="1"/>
  <c r="I36" i="1"/>
  <c r="H96" i="1"/>
  <c r="I96" i="1"/>
  <c r="H9" i="1"/>
  <c r="I9" i="1"/>
  <c r="H65" i="1"/>
  <c r="I65" i="1"/>
  <c r="H40" i="1"/>
  <c r="I40" i="1"/>
  <c r="H88" i="1"/>
  <c r="I88" i="1"/>
  <c r="H73" i="1"/>
  <c r="I73" i="1"/>
  <c r="H27" i="1"/>
  <c r="I27" i="1"/>
  <c r="H53" i="1"/>
  <c r="I53" i="1"/>
  <c r="H101" i="1"/>
  <c r="I101" i="1"/>
  <c r="H94" i="1"/>
  <c r="I94" i="1"/>
  <c r="H6" i="1"/>
  <c r="I6" i="1"/>
  <c r="H30" i="1"/>
  <c r="I30" i="1"/>
  <c r="H97" i="1"/>
  <c r="I97" i="1"/>
  <c r="H41" i="1"/>
  <c r="I41" i="1"/>
  <c r="H42" i="1"/>
  <c r="I42" i="1"/>
  <c r="H28" i="1"/>
  <c r="I28" i="1"/>
  <c r="H68" i="1"/>
  <c r="I68" i="1"/>
  <c r="H62" i="1"/>
  <c r="I62" i="1"/>
  <c r="H63" i="1"/>
  <c r="I63" i="1"/>
  <c r="H39" i="1"/>
  <c r="I39" i="1"/>
  <c r="H37" i="1"/>
  <c r="I37" i="1"/>
  <c r="H12" i="1"/>
  <c r="I12" i="1"/>
  <c r="H84" i="1"/>
  <c r="I84" i="1"/>
  <c r="H21" i="1"/>
  <c r="I21" i="1"/>
  <c r="H58" i="1"/>
  <c r="I58" i="1"/>
  <c r="H86" i="1"/>
  <c r="I86" i="1"/>
  <c r="H69" i="1"/>
  <c r="I69" i="1"/>
  <c r="H22" i="1"/>
  <c r="I22" i="1"/>
  <c r="H59" i="1"/>
  <c r="I59" i="1"/>
  <c r="H14" i="1"/>
  <c r="I14" i="1"/>
  <c r="H64" i="1"/>
  <c r="I64" i="1"/>
  <c r="H80" i="1"/>
  <c r="I80" i="1"/>
  <c r="H70" i="1"/>
  <c r="I70" i="1"/>
  <c r="B2" i="4"/>
  <c r="B3" i="6"/>
  <c r="B5" i="6"/>
  <c r="B4" i="6"/>
  <c r="I10" i="1"/>
  <c r="I7" i="1"/>
  <c r="I3" i="1"/>
  <c r="B4" i="4"/>
</calcChain>
</file>

<file path=xl/sharedStrings.xml><?xml version="1.0" encoding="utf-8"?>
<sst xmlns="http://schemas.openxmlformats.org/spreadsheetml/2006/main" count="723" uniqueCount="86">
  <si>
    <t>Date</t>
  </si>
  <si>
    <t>Salesperson</t>
  </si>
  <si>
    <t>Region</t>
  </si>
  <si>
    <t>Product</t>
  </si>
  <si>
    <t>Units Sold</t>
  </si>
  <si>
    <t>Unit Price</t>
  </si>
  <si>
    <t>Discount (%)</t>
  </si>
  <si>
    <t>Frank</t>
  </si>
  <si>
    <t>North</t>
  </si>
  <si>
    <t>Laptop</t>
  </si>
  <si>
    <t>East</t>
  </si>
  <si>
    <t>Monitor</t>
  </si>
  <si>
    <t>Bob</t>
  </si>
  <si>
    <t>South</t>
  </si>
  <si>
    <t>Tablet</t>
  </si>
  <si>
    <t>Diana</t>
  </si>
  <si>
    <t>Alice</t>
  </si>
  <si>
    <t>Eve</t>
  </si>
  <si>
    <t>West</t>
  </si>
  <si>
    <t>Keyboard</t>
  </si>
  <si>
    <t>Charlie</t>
  </si>
  <si>
    <t>Mouse</t>
  </si>
  <si>
    <t>Final sales Amount</t>
  </si>
  <si>
    <t>Grand Total</t>
  </si>
  <si>
    <t>(All)</t>
  </si>
  <si>
    <t>Sum of Final sales Amount</t>
  </si>
  <si>
    <t>High/Normal</t>
  </si>
  <si>
    <t>Total Sales</t>
  </si>
  <si>
    <t>Times Sold</t>
  </si>
  <si>
    <t>Average Sale Over $500</t>
  </si>
  <si>
    <t>TABLET</t>
  </si>
  <si>
    <t>📘 Excel Assignment: Company Sales Dashboard</t>
  </si>
  <si>
    <t>🧾 Scenario:</t>
  </si>
  <si>
    <t>You are working as a data analyst at a consumer electronics company. You are provided with a monthly sales dataset and asked to analyze performance across products, regions, and sales reps using Excel tools.</t>
  </si>
  <si>
    <t>1/30/2025</t>
  </si>
  <si>
    <t>📊 Sample Dataset:</t>
  </si>
  <si>
    <t>1/22/2025</t>
  </si>
  <si>
    <t>1/27/2025</t>
  </si>
  <si>
    <t>✅ Tasks to Complete:</t>
  </si>
  <si>
    <t>2/16/2025</t>
  </si>
  <si>
    <t>1. Calculate Final Sales Amount</t>
  </si>
  <si>
    <t>2/21/2025</t>
  </si>
  <si>
    <t>Add a column:</t>
  </si>
  <si>
    <t>Final Sale = Units Sold * Unit Price * (1 - Discount %)</t>
  </si>
  <si>
    <t>2. Use Excel Functions</t>
  </si>
  <si>
    <t>Use the following:</t>
  </si>
  <si>
    <t>1/17/2025</t>
  </si>
  <si>
    <r>
      <t>IF()</t>
    </r>
    <r>
      <rPr>
        <sz val="11"/>
        <color rgb="FF000000"/>
        <rFont val="Calibri"/>
        <family val="2"/>
      </rPr>
      <t xml:space="preserve"> to flag whether Final Sale is over $1,000 → "High" or "Normal".</t>
    </r>
  </si>
  <si>
    <r>
      <t>SUMIF()</t>
    </r>
    <r>
      <rPr>
        <sz val="11"/>
        <color rgb="FF000000"/>
        <rFont val="Calibri"/>
        <family val="2"/>
      </rPr>
      <t xml:space="preserve"> to get total sales per region.</t>
    </r>
  </si>
  <si>
    <t>2/23/2025</t>
  </si>
  <si>
    <r>
      <t>COUNTIF()</t>
    </r>
    <r>
      <rPr>
        <sz val="11"/>
        <color rgb="FF000000"/>
        <rFont val="Calibri"/>
        <family val="2"/>
      </rPr>
      <t xml:space="preserve"> to count how many times each product was sold.</t>
    </r>
  </si>
  <si>
    <t>1/29/2025</t>
  </si>
  <si>
    <r>
      <t>AVERAGEIFS()</t>
    </r>
    <r>
      <rPr>
        <sz val="11"/>
        <color rgb="FF000000"/>
        <rFont val="Calibri"/>
        <family val="2"/>
      </rPr>
      <t xml:space="preserve"> to find average sale amount per region with sales over $500.</t>
    </r>
  </si>
  <si>
    <t>1/14/2025</t>
  </si>
  <si>
    <t>3. Create a Pivot Table</t>
  </si>
  <si>
    <r>
      <t xml:space="preserve">Summarize total Final Sales by </t>
    </r>
    <r>
      <rPr>
        <b/>
        <sz val="11"/>
        <color rgb="FF000000"/>
        <rFont val="Calibri"/>
        <family val="2"/>
      </rPr>
      <t>Region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Salesperson</t>
    </r>
    <r>
      <rPr>
        <sz val="11"/>
        <color rgb="FF000000"/>
        <rFont val="Calibri"/>
        <family val="2"/>
      </rPr>
      <t>.</t>
    </r>
  </si>
  <si>
    <t>2/14/2025</t>
  </si>
  <si>
    <r>
      <t xml:space="preserve">Add </t>
    </r>
    <r>
      <rPr>
        <b/>
        <sz val="11"/>
        <color rgb="FF000000"/>
        <rFont val="Calibri"/>
        <family val="2"/>
      </rPr>
      <t>Product</t>
    </r>
    <r>
      <rPr>
        <sz val="11"/>
        <color rgb="FF000000"/>
        <rFont val="Calibri"/>
        <family val="2"/>
      </rPr>
      <t xml:space="preserve"> as a filter.</t>
    </r>
  </si>
  <si>
    <t>1/24/2025</t>
  </si>
  <si>
    <t>1/15/2025</t>
  </si>
  <si>
    <t>4. Create Charts</t>
  </si>
  <si>
    <t>Column Chart: Total sales by Product.</t>
  </si>
  <si>
    <t>2/13/2025</t>
  </si>
  <si>
    <t>Pie Chart: Sales contribution by Region.</t>
  </si>
  <si>
    <t>Line Chart: Daily sales trend (group by Date).</t>
  </si>
  <si>
    <t>5. Use Conditional Formatting</t>
  </si>
  <si>
    <r>
      <t xml:space="preserve">Highlight rows where Final Sale &gt; $2,000 in </t>
    </r>
    <r>
      <rPr>
        <b/>
        <sz val="11"/>
        <color rgb="FF000000"/>
        <rFont val="Calibri"/>
        <family val="2"/>
      </rPr>
      <t>green</t>
    </r>
    <r>
      <rPr>
        <sz val="11"/>
        <color rgb="FF000000"/>
        <rFont val="Calibri"/>
        <family val="2"/>
      </rPr>
      <t>.</t>
    </r>
  </si>
  <si>
    <r>
      <t xml:space="preserve">Highlight rows with Discount &gt; 10% in </t>
    </r>
    <r>
      <rPr>
        <b/>
        <sz val="11"/>
        <color rgb="FF000000"/>
        <rFont val="Calibri"/>
        <family val="2"/>
      </rPr>
      <t>yellow</t>
    </r>
    <r>
      <rPr>
        <sz val="11"/>
        <color rgb="FF000000"/>
        <rFont val="Calibri"/>
        <family val="2"/>
      </rPr>
      <t>.</t>
    </r>
  </si>
  <si>
    <t>2/24/2025</t>
  </si>
  <si>
    <t>6. Data Validation and Dropdown</t>
  </si>
  <si>
    <t>Add a dropdown list in the Product column with predefined options: "Laptop", "Monitor", "Keyboard", "Mouse", "Tablet".</t>
  </si>
  <si>
    <t>7. Protect the Sheet</t>
  </si>
  <si>
    <t>Protect formulas but allow editing of data entry fields (like Units Sold, Discount, etc.).</t>
  </si>
  <si>
    <t>1/23/2025</t>
  </si>
  <si>
    <t>2/26/2025</t>
  </si>
  <si>
    <t>2/18/2025</t>
  </si>
  <si>
    <t>2/28/2025</t>
  </si>
  <si>
    <t>1/28/2025</t>
  </si>
  <si>
    <t>2/22/2025</t>
  </si>
  <si>
    <t>2/25/2025</t>
  </si>
  <si>
    <t>1/16/2025</t>
  </si>
  <si>
    <t>1/19/2025</t>
  </si>
  <si>
    <t>1/20/2025</t>
  </si>
  <si>
    <t>1/18/2025</t>
  </si>
  <si>
    <t>2/17/2025</t>
  </si>
  <si>
    <t>2/20/2025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</si>
</sst>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$-409]#,##0.00"/>
    <numFmt numFmtId="165" formatCode="_-[$$-409]* #,##0.00_ ;_-[$$-409]* \-#,##0.00\ ;_-[$$-409]* &quot;-&quot;??_ ;_-@_ 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13"/>
      <color theme="1"/>
      <name val="Calibri"/>
      <family val="2"/>
    </font>
    <font>
      <sz val="10"/>
      <color theme="1"/>
      <name val="Arimo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pivotButton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1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[$$-409]#,##0.00"/>
    </dxf>
  </dxfs>
  <tableStyles count="1" defaultTableStyle="TableStyleMedium2" defaultPivotStyle="PivotStyleLight16">
    <tableStyle name="Invisible" pivot="0" table="0" count="0" xr9:uid="{A0C49B7C-FB11-420C-A6D7-25B013B7EA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BY PRODUCT</a:t>
            </a:r>
            <a:endParaRPr lang="en-GB"/>
          </a:p>
        </c:rich>
      </c:tx>
      <c:layout>
        <c:manualLayout>
          <c:xMode val="edge"/>
          <c:yMode val="edge"/>
          <c:x val="0.2870630750103606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11590643006357"/>
          <c:y val="0.16101633129192183"/>
          <c:w val="0.76729383316881306"/>
          <c:h val="0.63575313502478858"/>
        </c:manualLayout>
      </c:layout>
      <c:barChart>
        <c:barDir val="col"/>
        <c:grouping val="clustered"/>
        <c:varyColors val="0"/>
        <c:ser>
          <c:idx val="0"/>
          <c:order val="0"/>
          <c:tx>
            <c:v>Keyboard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5997</c:v>
              </c:pt>
            </c:numLit>
          </c:val>
          <c:extLst>
            <c:ext xmlns:c16="http://schemas.microsoft.com/office/drawing/2014/chart" uri="{C3380CC4-5D6E-409C-BE32-E72D297353CC}">
              <c16:uniqueId val="{00000000-3A09-4FC8-9C81-4660238D29F0}"/>
            </c:ext>
          </c:extLst>
        </c:ser>
        <c:ser>
          <c:idx val="1"/>
          <c:order val="1"/>
          <c:tx>
            <c:v>Laptop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164780</c:v>
              </c:pt>
            </c:numLit>
          </c:val>
          <c:extLst>
            <c:ext xmlns:c16="http://schemas.microsoft.com/office/drawing/2014/chart" uri="{C3380CC4-5D6E-409C-BE32-E72D297353CC}">
              <c16:uniqueId val="{00000001-3A09-4FC8-9C81-4660238D29F0}"/>
            </c:ext>
          </c:extLst>
        </c:ser>
        <c:ser>
          <c:idx val="2"/>
          <c:order val="2"/>
          <c:tx>
            <c:v>Monitor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54750</c:v>
              </c:pt>
            </c:numLit>
          </c:val>
          <c:extLst>
            <c:ext xmlns:c16="http://schemas.microsoft.com/office/drawing/2014/chart" uri="{C3380CC4-5D6E-409C-BE32-E72D297353CC}">
              <c16:uniqueId val="{00000002-3A09-4FC8-9C81-4660238D29F0}"/>
            </c:ext>
          </c:extLst>
        </c:ser>
        <c:ser>
          <c:idx val="3"/>
          <c:order val="3"/>
          <c:tx>
            <c:v>Mouse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2723.75</c:v>
              </c:pt>
            </c:numLit>
          </c:val>
          <c:extLst>
            <c:ext xmlns:c16="http://schemas.microsoft.com/office/drawing/2014/chart" uri="{C3380CC4-5D6E-409C-BE32-E72D297353CC}">
              <c16:uniqueId val="{00000003-3A09-4FC8-9C81-4660238D29F0}"/>
            </c:ext>
          </c:extLst>
        </c:ser>
        <c:ser>
          <c:idx val="4"/>
          <c:order val="4"/>
          <c:tx>
            <c:v>Tablet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62610</c:v>
              </c:pt>
            </c:numLit>
          </c:val>
          <c:extLst>
            <c:ext xmlns:c16="http://schemas.microsoft.com/office/drawing/2014/chart" uri="{C3380CC4-5D6E-409C-BE32-E72D297353CC}">
              <c16:uniqueId val="{00000004-3A09-4FC8-9C81-4660238D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9682064"/>
        <c:axId val="1619676784"/>
      </c:barChart>
      <c:catAx>
        <c:axId val="16196820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PRODUCTS</a:t>
                </a:r>
              </a:p>
            </c:rich>
          </c:tx>
          <c:layout>
            <c:manualLayout>
              <c:xMode val="edge"/>
              <c:yMode val="edge"/>
              <c:x val="0.44830987963239288"/>
              <c:y val="0.8106583552055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19676784"/>
        <c:crosses val="autoZero"/>
        <c:auto val="1"/>
        <c:lblAlgn val="ctr"/>
        <c:lblOffset val="100"/>
        <c:noMultiLvlLbl val="0"/>
      </c:catAx>
      <c:valAx>
        <c:axId val="16196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layout>
            <c:manualLayout>
              <c:xMode val="edge"/>
              <c:yMode val="edge"/>
              <c:x val="7.8036163846866066E-3"/>
              <c:y val="0.37694845435987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CONTRIBUTION BY REGION </a:t>
            </a:r>
          </a:p>
        </c:rich>
      </c:tx>
      <c:layout>
        <c:manualLayout>
          <c:xMode val="edge"/>
          <c:yMode val="edge"/>
          <c:x val="0.24162168097028258"/>
          <c:y val="9.0517272100621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472825043211063"/>
          <c:y val="0.25306366804483887"/>
          <c:w val="0.41057038601882084"/>
          <c:h val="0.67558739104100285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A36-4B58-B1ED-969A45660F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11-4DED-B613-06A3791D83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11-4DED-B613-06A3791D83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A36-4B58-B1ED-969A45660F3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East</c:v>
              </c:pt>
              <c:pt idx="1">
                <c:v>North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43877</c:v>
              </c:pt>
              <c:pt idx="1">
                <c:v>90662</c:v>
              </c:pt>
              <c:pt idx="2">
                <c:v>83356.5</c:v>
              </c:pt>
              <c:pt idx="3">
                <c:v>72965.25</c:v>
              </c:pt>
            </c:numLit>
          </c:val>
          <c:extLst>
            <c:ext xmlns:c16="http://schemas.microsoft.com/office/drawing/2014/chart" uri="{C3380CC4-5D6E-409C-BE32-E72D297353CC}">
              <c16:uniqueId val="{00000000-9A36-4B58-B1ED-969A45660F3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49593495934971"/>
          <c:y val="0.4347144901201731"/>
          <c:w val="8.2794441147576905E-2"/>
          <c:h val="0.2941831707110951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SALES TREND</a:t>
            </a:r>
          </a:p>
        </c:rich>
      </c:tx>
      <c:layout>
        <c:manualLayout>
          <c:xMode val="edge"/>
          <c:yMode val="edge"/>
          <c:x val="0.33453877356239559"/>
          <c:y val="2.674216398625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50"/>
              <c:pt idx="0">
                <c:v>1/14/2025</c:v>
              </c:pt>
              <c:pt idx="1">
                <c:v>1/15/2025</c:v>
              </c:pt>
              <c:pt idx="2">
                <c:v>1/16/2025</c:v>
              </c:pt>
              <c:pt idx="3">
                <c:v>1/17/2025</c:v>
              </c:pt>
              <c:pt idx="4">
                <c:v>1/18/2025</c:v>
              </c:pt>
              <c:pt idx="5">
                <c:v>1/19/2025</c:v>
              </c:pt>
              <c:pt idx="6">
                <c:v>1/20/2025</c:v>
              </c:pt>
              <c:pt idx="7">
                <c:v>1/22/2025</c:v>
              </c:pt>
              <c:pt idx="8">
                <c:v>1/23/2025</c:v>
              </c:pt>
              <c:pt idx="9">
                <c:v>1/24/2025</c:v>
              </c:pt>
              <c:pt idx="10">
                <c:v>1/27/2025</c:v>
              </c:pt>
              <c:pt idx="11">
                <c:v>1/28/2025</c:v>
              </c:pt>
              <c:pt idx="12">
                <c:v>1/29/2025</c:v>
              </c:pt>
              <c:pt idx="13">
                <c:v>1/30/2025</c:v>
              </c:pt>
              <c:pt idx="14">
                <c:v>2/13/2025</c:v>
              </c:pt>
              <c:pt idx="15">
                <c:v>2/14/2025</c:v>
              </c:pt>
              <c:pt idx="16">
                <c:v>2/16/2025</c:v>
              </c:pt>
              <c:pt idx="17">
                <c:v>2/17/2025</c:v>
              </c:pt>
              <c:pt idx="18">
                <c:v>2/18/2025</c:v>
              </c:pt>
              <c:pt idx="19">
                <c:v>2/20/2025</c:v>
              </c:pt>
              <c:pt idx="20">
                <c:v>2/21/2025</c:v>
              </c:pt>
              <c:pt idx="21">
                <c:v>2/22/2025</c:v>
              </c:pt>
              <c:pt idx="22">
                <c:v>2/23/2025</c:v>
              </c:pt>
              <c:pt idx="23">
                <c:v>2/24/2025</c:v>
              </c:pt>
              <c:pt idx="24">
                <c:v>2/25/2025</c:v>
              </c:pt>
              <c:pt idx="25">
                <c:v>2/26/2025</c:v>
              </c:pt>
              <c:pt idx="26">
                <c:v>2/28/2025</c:v>
              </c:pt>
              <c:pt idx="27">
                <c:v>01/01/2025</c:v>
              </c:pt>
              <c:pt idx="28">
                <c:v>02/01/2025</c:v>
              </c:pt>
              <c:pt idx="29">
                <c:v>03/01/2025</c:v>
              </c:pt>
              <c:pt idx="30">
                <c:v>01/02/2025</c:v>
              </c:pt>
              <c:pt idx="31">
                <c:v>02/02/2025</c:v>
              </c:pt>
              <c:pt idx="32">
                <c:v>01/03/2025</c:v>
              </c:pt>
              <c:pt idx="33">
                <c:v>02/03/2025</c:v>
              </c:pt>
              <c:pt idx="34">
                <c:v>01/04/2025</c:v>
              </c:pt>
              <c:pt idx="35">
                <c:v>02/04/2025</c:v>
              </c:pt>
              <c:pt idx="36">
                <c:v>01/05/2025</c:v>
              </c:pt>
              <c:pt idx="37">
                <c:v>02/05/2025</c:v>
              </c:pt>
              <c:pt idx="38">
                <c:v>01/06/2025</c:v>
              </c:pt>
              <c:pt idx="39">
                <c:v>02/06/2025</c:v>
              </c:pt>
              <c:pt idx="40">
                <c:v>01/07/2025</c:v>
              </c:pt>
              <c:pt idx="41">
                <c:v>02/07/2025</c:v>
              </c:pt>
              <c:pt idx="42">
                <c:v>01/08/2025</c:v>
              </c:pt>
              <c:pt idx="43">
                <c:v>02/08/2025</c:v>
              </c:pt>
              <c:pt idx="44">
                <c:v>01/09/2025</c:v>
              </c:pt>
              <c:pt idx="45">
                <c:v>02/09/2025</c:v>
              </c:pt>
              <c:pt idx="46">
                <c:v>02/10/2025</c:v>
              </c:pt>
              <c:pt idx="47">
                <c:v>01/11/2025</c:v>
              </c:pt>
              <c:pt idx="48">
                <c:v>01/12/2025</c:v>
              </c:pt>
              <c:pt idx="49">
                <c:v>02/12/2025</c:v>
              </c:pt>
            </c:strLit>
          </c:cat>
          <c:val>
            <c:numLit>
              <c:formatCode>General</c:formatCode>
              <c:ptCount val="50"/>
              <c:pt idx="0">
                <c:v>13140</c:v>
              </c:pt>
              <c:pt idx="1">
                <c:v>3390</c:v>
              </c:pt>
              <c:pt idx="2">
                <c:v>925</c:v>
              </c:pt>
              <c:pt idx="3">
                <c:v>2800</c:v>
              </c:pt>
              <c:pt idx="4">
                <c:v>380</c:v>
              </c:pt>
              <c:pt idx="5">
                <c:v>4232</c:v>
              </c:pt>
              <c:pt idx="6">
                <c:v>665</c:v>
              </c:pt>
              <c:pt idx="7">
                <c:v>2400</c:v>
              </c:pt>
              <c:pt idx="8">
                <c:v>4655</c:v>
              </c:pt>
              <c:pt idx="9">
                <c:v>7025</c:v>
              </c:pt>
              <c:pt idx="10">
                <c:v>12985</c:v>
              </c:pt>
              <c:pt idx="11">
                <c:v>1000</c:v>
              </c:pt>
              <c:pt idx="12">
                <c:v>405</c:v>
              </c:pt>
              <c:pt idx="13">
                <c:v>1450</c:v>
              </c:pt>
              <c:pt idx="14">
                <c:v>9512</c:v>
              </c:pt>
              <c:pt idx="15">
                <c:v>5130</c:v>
              </c:pt>
              <c:pt idx="16">
                <c:v>8455</c:v>
              </c:pt>
              <c:pt idx="17">
                <c:v>4000</c:v>
              </c:pt>
              <c:pt idx="18">
                <c:v>14000</c:v>
              </c:pt>
              <c:pt idx="19">
                <c:v>3990</c:v>
              </c:pt>
              <c:pt idx="20">
                <c:v>4455</c:v>
              </c:pt>
              <c:pt idx="21">
                <c:v>285</c:v>
              </c:pt>
              <c:pt idx="22">
                <c:v>6650</c:v>
              </c:pt>
              <c:pt idx="23">
                <c:v>900</c:v>
              </c:pt>
              <c:pt idx="24">
                <c:v>10710</c:v>
              </c:pt>
              <c:pt idx="25">
                <c:v>15010</c:v>
              </c:pt>
              <c:pt idx="26">
                <c:v>7275</c:v>
              </c:pt>
              <c:pt idx="27">
                <c:v>7966.5</c:v>
              </c:pt>
              <c:pt idx="28">
                <c:v>7171.25</c:v>
              </c:pt>
              <c:pt idx="29">
                <c:v>5040</c:v>
              </c:pt>
              <c:pt idx="30">
                <c:v>6330</c:v>
              </c:pt>
              <c:pt idx="31">
                <c:v>3900</c:v>
              </c:pt>
              <c:pt idx="32">
                <c:v>3960</c:v>
              </c:pt>
              <c:pt idx="33">
                <c:v>1800</c:v>
              </c:pt>
              <c:pt idx="34">
                <c:v>8905.5</c:v>
              </c:pt>
              <c:pt idx="35">
                <c:v>9910</c:v>
              </c:pt>
              <c:pt idx="36">
                <c:v>6800</c:v>
              </c:pt>
              <c:pt idx="37">
                <c:v>513</c:v>
              </c:pt>
              <c:pt idx="38">
                <c:v>5770</c:v>
              </c:pt>
              <c:pt idx="39">
                <c:v>4740</c:v>
              </c:pt>
              <c:pt idx="40">
                <c:v>988</c:v>
              </c:pt>
              <c:pt idx="41">
                <c:v>13965</c:v>
              </c:pt>
              <c:pt idx="42">
                <c:v>6160</c:v>
              </c:pt>
              <c:pt idx="43">
                <c:v>28800</c:v>
              </c:pt>
              <c:pt idx="44">
                <c:v>570</c:v>
              </c:pt>
              <c:pt idx="45">
                <c:v>855</c:v>
              </c:pt>
              <c:pt idx="46">
                <c:v>157.5</c:v>
              </c:pt>
              <c:pt idx="47">
                <c:v>17863</c:v>
              </c:pt>
              <c:pt idx="48">
                <c:v>1250</c:v>
              </c:pt>
              <c:pt idx="49">
                <c:v>1622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E36-4440-B11A-6419A3A77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90032"/>
        <c:axId val="93300592"/>
      </c:lineChart>
      <c:catAx>
        <c:axId val="9329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DATES</a:t>
                </a:r>
              </a:p>
            </c:rich>
          </c:tx>
          <c:layout>
            <c:manualLayout>
              <c:xMode val="edge"/>
              <c:yMode val="edge"/>
              <c:x val="0.45070978094562825"/>
              <c:y val="0.88281831174710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00592"/>
        <c:crosses val="autoZero"/>
        <c:auto val="1"/>
        <c:lblAlgn val="ctr"/>
        <c:lblOffset val="100"/>
        <c:noMultiLvlLbl val="0"/>
      </c:catAx>
      <c:valAx>
        <c:axId val="933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0</xdr:row>
      <xdr:rowOff>120650</xdr:rowOff>
    </xdr:from>
    <xdr:to>
      <xdr:col>11</xdr:col>
      <xdr:colOff>450850</xdr:colOff>
      <xdr:row>15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A2BBAE5-75A1-4779-BC9D-4BB1C2377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76200</xdr:rowOff>
    </xdr:from>
    <xdr:to>
      <xdr:col>9</xdr:col>
      <xdr:colOff>431799</xdr:colOff>
      <xdr:row>16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F3B82-52BB-2072-CB6D-6AE95FB9C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57150</xdr:rowOff>
    </xdr:from>
    <xdr:to>
      <xdr:col>12</xdr:col>
      <xdr:colOff>508000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455CEF-9995-452D-8FF5-BFEAA525D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ka Celestine" refreshedDate="45857.683056481481" createdVersion="8" refreshedVersion="8" minRefreshableVersion="3" recordCount="100" xr:uid="{2389A963-2E0F-4351-AB41-97C0AD4CC9E8}">
  <cacheSource type="worksheet">
    <worksheetSource ref="A1:I101" sheet="DATA SETS"/>
  </cacheSource>
  <cacheFields count="9">
    <cacheField name="Date" numFmtId="14">
      <sharedItems containsDate="1" containsMixedTypes="1" minDate="2025-01-01T00:00:00" maxDate="2025-12-03T00:00:00" count="50">
        <d v="2025-08-02T00:00:00"/>
        <d v="2025-12-02T00:00:00"/>
        <d v="2025-11-01T00:00:00"/>
        <d v="2025-03-01T00:00:00"/>
        <s v="1/30/2025"/>
        <d v="2025-01-03T00:00:00"/>
        <s v="1/22/2025"/>
        <s v="1/27/2025"/>
        <s v="2/16/2025"/>
        <s v="2/21/2025"/>
        <d v="2025-07-01T00:00:00"/>
        <d v="2025-04-01T00:00:00"/>
        <d v="2025-09-01T00:00:00"/>
        <d v="2025-08-01T00:00:00"/>
        <s v="1/17/2025"/>
        <s v="2/23/2025"/>
        <s v="1/29/2025"/>
        <d v="2025-03-02T00:00:00"/>
        <s v="1/14/2025"/>
        <s v="2/14/2025"/>
        <s v="1/24/2025"/>
        <s v="1/15/2025"/>
        <s v="2/13/2025"/>
        <d v="2025-04-02T00:00:00"/>
        <d v="2025-05-01T00:00:00"/>
        <d v="2025-10-02T00:00:00"/>
        <d v="2025-12-01T00:00:00"/>
        <s v="2/24/2025"/>
        <d v="2025-09-02T00:00:00"/>
        <d v="2025-06-02T00:00:00"/>
        <d v="2025-01-01T00:00:00"/>
        <d v="2025-01-02T00:00:00"/>
        <s v="1/23/2025"/>
        <d v="2025-02-01T00:00:00"/>
        <s v="2/26/2025"/>
        <d v="2025-02-02T00:00:00"/>
        <s v="2/18/2025"/>
        <s v="2/28/2025"/>
        <s v="1/28/2025"/>
        <s v="2/22/2025"/>
        <d v="2025-06-01T00:00:00"/>
        <s v="2/25/2025"/>
        <s v="1/16/2025"/>
        <d v="2025-05-02T00:00:00"/>
        <s v="1/19/2025"/>
        <s v="1/20/2025"/>
        <d v="2025-07-02T00:00:00"/>
        <s v="1/18/2025"/>
        <s v="2/17/2025"/>
        <s v="2/20/2025"/>
      </sharedItems>
    </cacheField>
    <cacheField name="Salesperson" numFmtId="0">
      <sharedItems count="6">
        <s v="Frank"/>
        <s v="Bob"/>
        <s v="Diana"/>
        <s v="Alice"/>
        <s v="Eve"/>
        <s v="Charlie"/>
      </sharedItems>
    </cacheField>
    <cacheField name="Region" numFmtId="0">
      <sharedItems count="4">
        <s v="North"/>
        <s v="East"/>
        <s v="South"/>
        <s v="West"/>
      </sharedItems>
    </cacheField>
    <cacheField name="Product" numFmtId="0">
      <sharedItems count="5">
        <s v="Laptop"/>
        <s v="Monitor"/>
        <s v="Tablet"/>
        <s v="Keyboard"/>
        <s v="Mouse"/>
      </sharedItems>
    </cacheField>
    <cacheField name="Units Sold" numFmtId="0">
      <sharedItems containsSemiMixedTypes="0" containsString="0" containsNumber="1" containsInteger="1" minValue="1" maxValue="20"/>
    </cacheField>
    <cacheField name="Unit Price" numFmtId="0">
      <sharedItems containsSemiMixedTypes="0" containsString="0" containsNumber="1" containsInteger="1" minValue="25" maxValue="700"/>
    </cacheField>
    <cacheField name="Discount (%)" numFmtId="0">
      <sharedItems containsSemiMixedTypes="0" containsString="0" containsNumber="1" containsInteger="1" minValue="0" maxValue="15"/>
    </cacheField>
    <cacheField name="Final sales Amount" numFmtId="0">
      <sharedItems containsSemiMixedTypes="0" containsString="0" containsNumber="1" minValue="28.5" maxValue="14000" count="81">
        <n v="11900"/>
        <n v="1520"/>
        <n v="13300"/>
        <n v="1200"/>
        <n v="1260"/>
        <n v="300"/>
        <n v="2400"/>
        <n v="7000"/>
        <n v="480"/>
        <n v="3800"/>
        <n v="1890"/>
        <n v="270"/>
        <n v="8820"/>
        <n v="570"/>
        <n v="4655"/>
        <n v="4500"/>
        <n v="2800"/>
        <n v="57"/>
        <n v="6650"/>
        <n v="405"/>
        <n v="1800"/>
        <n v="3200"/>
        <n v="5040"/>
        <n v="5130"/>
        <n v="2600"/>
        <n v="390"/>
        <n v="243"/>
        <n v="5600"/>
        <n v="513"/>
        <n v="810"/>
        <n v="2000"/>
        <n v="157.5"/>
        <n v="400"/>
        <n v="900"/>
        <n v="855"/>
        <n v="1425"/>
        <n v="4900"/>
        <n v="3000"/>
        <n v="3900"/>
        <n v="166.25"/>
        <n v="1020"/>
        <n v="102"/>
        <n v="475"/>
        <n v="6300"/>
        <n v="1710"/>
        <n v="342"/>
        <n v="1190"/>
        <n v="6000"/>
        <n v="2100"/>
        <n v="5985"/>
        <n v="14000"/>
        <n v="360"/>
        <n v="4335"/>
        <n v="1000"/>
        <n v="541.5"/>
        <n v="285"/>
        <n v="10710"/>
        <n v="2970"/>
        <n v="700"/>
        <n v="1140"/>
        <n v="600"/>
        <n v="2565"/>
        <n v="3240"/>
        <n v="3060"/>
        <n v="250"/>
        <n v="30"/>
        <n v="850"/>
        <n v="432"/>
        <n v="665"/>
        <n v="5320"/>
        <n v="3600"/>
        <n v="380"/>
        <n v="225"/>
        <n v="28.5"/>
        <n v="4000"/>
        <n v="3990"/>
        <n v="8645"/>
        <n v="2850"/>
        <n v="4800"/>
        <n v="5100"/>
        <n v="3570"/>
      </sharedItems>
    </cacheField>
    <cacheField name="High/Norm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n v="20"/>
    <n v="700"/>
    <n v="15"/>
    <x v="0"/>
    <s v="High"/>
  </r>
  <r>
    <x v="1"/>
    <x v="0"/>
    <x v="1"/>
    <x v="1"/>
    <n v="8"/>
    <n v="200"/>
    <n v="5"/>
    <x v="1"/>
    <s v="High"/>
  </r>
  <r>
    <x v="0"/>
    <x v="1"/>
    <x v="2"/>
    <x v="0"/>
    <n v="19"/>
    <n v="700"/>
    <n v="0"/>
    <x v="2"/>
    <s v="High"/>
  </r>
  <r>
    <x v="2"/>
    <x v="0"/>
    <x v="0"/>
    <x v="2"/>
    <n v="4"/>
    <n v="300"/>
    <n v="0"/>
    <x v="3"/>
    <s v="High"/>
  </r>
  <r>
    <x v="3"/>
    <x v="2"/>
    <x v="0"/>
    <x v="0"/>
    <n v="2"/>
    <n v="700"/>
    <n v="10"/>
    <x v="4"/>
    <s v="High"/>
  </r>
  <r>
    <x v="4"/>
    <x v="3"/>
    <x v="2"/>
    <x v="1"/>
    <n v="6"/>
    <n v="200"/>
    <n v="0"/>
    <x v="3"/>
    <s v="High"/>
  </r>
  <r>
    <x v="5"/>
    <x v="4"/>
    <x v="0"/>
    <x v="2"/>
    <n v="1"/>
    <n v="300"/>
    <n v="0"/>
    <x v="5"/>
    <s v="Normal"/>
  </r>
  <r>
    <x v="6"/>
    <x v="1"/>
    <x v="3"/>
    <x v="1"/>
    <n v="12"/>
    <n v="200"/>
    <n v="0"/>
    <x v="6"/>
    <s v="High"/>
  </r>
  <r>
    <x v="7"/>
    <x v="2"/>
    <x v="1"/>
    <x v="0"/>
    <n v="10"/>
    <n v="700"/>
    <n v="0"/>
    <x v="7"/>
    <s v="High"/>
  </r>
  <r>
    <x v="5"/>
    <x v="1"/>
    <x v="3"/>
    <x v="3"/>
    <n v="16"/>
    <n v="30"/>
    <n v="0"/>
    <x v="8"/>
    <s v="Normal"/>
  </r>
  <r>
    <x v="8"/>
    <x v="5"/>
    <x v="2"/>
    <x v="1"/>
    <n v="19"/>
    <n v="200"/>
    <n v="0"/>
    <x v="9"/>
    <s v="High"/>
  </r>
  <r>
    <x v="9"/>
    <x v="5"/>
    <x v="0"/>
    <x v="0"/>
    <n v="3"/>
    <n v="700"/>
    <n v="10"/>
    <x v="10"/>
    <s v="High"/>
  </r>
  <r>
    <x v="10"/>
    <x v="2"/>
    <x v="0"/>
    <x v="3"/>
    <n v="9"/>
    <n v="30"/>
    <n v="0"/>
    <x v="11"/>
    <s v="Normal"/>
  </r>
  <r>
    <x v="11"/>
    <x v="5"/>
    <x v="1"/>
    <x v="0"/>
    <n v="14"/>
    <n v="700"/>
    <n v="10"/>
    <x v="12"/>
    <s v="High"/>
  </r>
  <r>
    <x v="12"/>
    <x v="0"/>
    <x v="3"/>
    <x v="2"/>
    <n v="2"/>
    <n v="300"/>
    <n v="5"/>
    <x v="13"/>
    <s v="Normal"/>
  </r>
  <r>
    <x v="8"/>
    <x v="3"/>
    <x v="3"/>
    <x v="0"/>
    <n v="7"/>
    <n v="700"/>
    <n v="5"/>
    <x v="14"/>
    <s v="High"/>
  </r>
  <r>
    <x v="13"/>
    <x v="4"/>
    <x v="1"/>
    <x v="2"/>
    <n v="15"/>
    <n v="300"/>
    <n v="0"/>
    <x v="15"/>
    <s v="High"/>
  </r>
  <r>
    <x v="14"/>
    <x v="5"/>
    <x v="2"/>
    <x v="0"/>
    <n v="4"/>
    <n v="700"/>
    <n v="0"/>
    <x v="16"/>
    <s v="High"/>
  </r>
  <r>
    <x v="11"/>
    <x v="3"/>
    <x v="2"/>
    <x v="3"/>
    <n v="2"/>
    <n v="30"/>
    <n v="5"/>
    <x v="17"/>
    <s v="Normal"/>
  </r>
  <r>
    <x v="15"/>
    <x v="3"/>
    <x v="2"/>
    <x v="0"/>
    <n v="10"/>
    <n v="700"/>
    <n v="5"/>
    <x v="18"/>
    <s v="High"/>
  </r>
  <r>
    <x v="16"/>
    <x v="2"/>
    <x v="1"/>
    <x v="4"/>
    <n v="18"/>
    <n v="25"/>
    <n v="10"/>
    <x v="19"/>
    <s v="Normal"/>
  </r>
  <r>
    <x v="17"/>
    <x v="0"/>
    <x v="1"/>
    <x v="1"/>
    <n v="10"/>
    <n v="200"/>
    <n v="10"/>
    <x v="20"/>
    <s v="High"/>
  </r>
  <r>
    <x v="18"/>
    <x v="5"/>
    <x v="1"/>
    <x v="1"/>
    <n v="16"/>
    <n v="200"/>
    <n v="0"/>
    <x v="21"/>
    <s v="High"/>
  </r>
  <r>
    <x v="18"/>
    <x v="0"/>
    <x v="1"/>
    <x v="0"/>
    <n v="8"/>
    <n v="700"/>
    <n v="10"/>
    <x v="22"/>
    <s v="High"/>
  </r>
  <r>
    <x v="19"/>
    <x v="4"/>
    <x v="2"/>
    <x v="2"/>
    <n v="18"/>
    <n v="300"/>
    <n v="5"/>
    <x v="23"/>
    <s v="High"/>
  </r>
  <r>
    <x v="20"/>
    <x v="0"/>
    <x v="2"/>
    <x v="1"/>
    <n v="13"/>
    <n v="200"/>
    <n v="0"/>
    <x v="24"/>
    <s v="High"/>
  </r>
  <r>
    <x v="21"/>
    <x v="2"/>
    <x v="3"/>
    <x v="3"/>
    <n v="13"/>
    <n v="30"/>
    <n v="0"/>
    <x v="25"/>
    <s v="Normal"/>
  </r>
  <r>
    <x v="10"/>
    <x v="0"/>
    <x v="2"/>
    <x v="3"/>
    <n v="9"/>
    <n v="30"/>
    <n v="10"/>
    <x v="26"/>
    <s v="Normal"/>
  </r>
  <r>
    <x v="22"/>
    <x v="3"/>
    <x v="2"/>
    <x v="0"/>
    <n v="8"/>
    <n v="700"/>
    <n v="0"/>
    <x v="27"/>
    <s v="High"/>
  </r>
  <r>
    <x v="2"/>
    <x v="5"/>
    <x v="3"/>
    <x v="3"/>
    <n v="19"/>
    <n v="30"/>
    <n v="10"/>
    <x v="28"/>
    <s v="Normal"/>
  </r>
  <r>
    <x v="23"/>
    <x v="3"/>
    <x v="2"/>
    <x v="2"/>
    <n v="3"/>
    <n v="300"/>
    <n v="10"/>
    <x v="29"/>
    <s v="Normal"/>
  </r>
  <r>
    <x v="24"/>
    <x v="0"/>
    <x v="1"/>
    <x v="1"/>
    <n v="10"/>
    <n v="200"/>
    <n v="0"/>
    <x v="30"/>
    <s v="High"/>
  </r>
  <r>
    <x v="25"/>
    <x v="0"/>
    <x v="3"/>
    <x v="4"/>
    <n v="7"/>
    <n v="25"/>
    <n v="10"/>
    <x v="31"/>
    <s v="Normal"/>
  </r>
  <r>
    <x v="26"/>
    <x v="0"/>
    <x v="3"/>
    <x v="1"/>
    <n v="2"/>
    <n v="200"/>
    <n v="0"/>
    <x v="32"/>
    <s v="Normal"/>
  </r>
  <r>
    <x v="27"/>
    <x v="5"/>
    <x v="2"/>
    <x v="1"/>
    <n v="5"/>
    <n v="200"/>
    <n v="10"/>
    <x v="33"/>
    <s v="Normal"/>
  </r>
  <r>
    <x v="28"/>
    <x v="0"/>
    <x v="1"/>
    <x v="2"/>
    <n v="3"/>
    <n v="300"/>
    <n v="5"/>
    <x v="34"/>
    <s v="Normal"/>
  </r>
  <r>
    <x v="29"/>
    <x v="2"/>
    <x v="3"/>
    <x v="3"/>
    <n v="15"/>
    <n v="30"/>
    <n v="10"/>
    <x v="19"/>
    <s v="Normal"/>
  </r>
  <r>
    <x v="30"/>
    <x v="1"/>
    <x v="2"/>
    <x v="2"/>
    <n v="5"/>
    <n v="300"/>
    <n v="5"/>
    <x v="35"/>
    <s v="High"/>
  </r>
  <r>
    <x v="18"/>
    <x v="2"/>
    <x v="0"/>
    <x v="0"/>
    <n v="7"/>
    <n v="700"/>
    <n v="0"/>
    <x v="36"/>
    <s v="High"/>
  </r>
  <r>
    <x v="21"/>
    <x v="3"/>
    <x v="2"/>
    <x v="1"/>
    <n v="15"/>
    <n v="200"/>
    <n v="0"/>
    <x v="37"/>
    <s v="High"/>
  </r>
  <r>
    <x v="5"/>
    <x v="0"/>
    <x v="3"/>
    <x v="2"/>
    <n v="13"/>
    <n v="300"/>
    <n v="0"/>
    <x v="38"/>
    <s v="High"/>
  </r>
  <r>
    <x v="31"/>
    <x v="3"/>
    <x v="3"/>
    <x v="4"/>
    <n v="7"/>
    <n v="25"/>
    <n v="5"/>
    <x v="39"/>
    <s v="Normal"/>
  </r>
  <r>
    <x v="31"/>
    <x v="4"/>
    <x v="3"/>
    <x v="2"/>
    <n v="4"/>
    <n v="300"/>
    <n v="15"/>
    <x v="40"/>
    <s v="High"/>
  </r>
  <r>
    <x v="32"/>
    <x v="5"/>
    <x v="0"/>
    <x v="0"/>
    <n v="7"/>
    <n v="700"/>
    <n v="5"/>
    <x v="14"/>
    <s v="High"/>
  </r>
  <r>
    <x v="1"/>
    <x v="0"/>
    <x v="1"/>
    <x v="3"/>
    <n v="4"/>
    <n v="30"/>
    <n v="15"/>
    <x v="41"/>
    <s v="Normal"/>
  </r>
  <r>
    <x v="10"/>
    <x v="3"/>
    <x v="1"/>
    <x v="4"/>
    <n v="19"/>
    <n v="25"/>
    <n v="0"/>
    <x v="42"/>
    <s v="Normal"/>
  </r>
  <r>
    <x v="33"/>
    <x v="1"/>
    <x v="3"/>
    <x v="0"/>
    <n v="10"/>
    <n v="700"/>
    <n v="10"/>
    <x v="43"/>
    <s v="High"/>
  </r>
  <r>
    <x v="34"/>
    <x v="0"/>
    <x v="1"/>
    <x v="2"/>
    <n v="6"/>
    <n v="300"/>
    <n v="5"/>
    <x v="44"/>
    <s v="High"/>
  </r>
  <r>
    <x v="22"/>
    <x v="1"/>
    <x v="0"/>
    <x v="3"/>
    <n v="12"/>
    <n v="30"/>
    <n v="5"/>
    <x v="45"/>
    <s v="Normal"/>
  </r>
  <r>
    <x v="2"/>
    <x v="0"/>
    <x v="2"/>
    <x v="1"/>
    <n v="7"/>
    <n v="200"/>
    <n v="15"/>
    <x v="46"/>
    <s v="High"/>
  </r>
  <r>
    <x v="30"/>
    <x v="5"/>
    <x v="2"/>
    <x v="2"/>
    <n v="20"/>
    <n v="300"/>
    <n v="0"/>
    <x v="47"/>
    <s v="High"/>
  </r>
  <r>
    <x v="3"/>
    <x v="4"/>
    <x v="0"/>
    <x v="2"/>
    <n v="7"/>
    <n v="300"/>
    <n v="0"/>
    <x v="48"/>
    <s v="High"/>
  </r>
  <r>
    <x v="7"/>
    <x v="5"/>
    <x v="3"/>
    <x v="0"/>
    <n v="9"/>
    <n v="700"/>
    <n v="5"/>
    <x v="49"/>
    <s v="High"/>
  </r>
  <r>
    <x v="35"/>
    <x v="3"/>
    <x v="1"/>
    <x v="3"/>
    <n v="19"/>
    <n v="30"/>
    <n v="0"/>
    <x v="13"/>
    <s v="Normal"/>
  </r>
  <r>
    <x v="20"/>
    <x v="1"/>
    <x v="0"/>
    <x v="1"/>
    <n v="15"/>
    <n v="200"/>
    <n v="0"/>
    <x v="37"/>
    <s v="High"/>
  </r>
  <r>
    <x v="31"/>
    <x v="4"/>
    <x v="0"/>
    <x v="0"/>
    <n v="9"/>
    <n v="700"/>
    <n v="5"/>
    <x v="49"/>
    <s v="High"/>
  </r>
  <r>
    <x v="36"/>
    <x v="0"/>
    <x v="3"/>
    <x v="0"/>
    <n v="20"/>
    <n v="700"/>
    <n v="0"/>
    <x v="50"/>
    <s v="High"/>
  </r>
  <r>
    <x v="0"/>
    <x v="4"/>
    <x v="2"/>
    <x v="1"/>
    <n v="2"/>
    <n v="200"/>
    <n v="10"/>
    <x v="51"/>
    <s v="Normal"/>
  </r>
  <r>
    <x v="29"/>
    <x v="0"/>
    <x v="3"/>
    <x v="2"/>
    <n v="17"/>
    <n v="300"/>
    <n v="15"/>
    <x v="52"/>
    <s v="High"/>
  </r>
  <r>
    <x v="37"/>
    <x v="1"/>
    <x v="1"/>
    <x v="2"/>
    <n v="17"/>
    <n v="300"/>
    <n v="15"/>
    <x v="52"/>
    <s v="High"/>
  </r>
  <r>
    <x v="38"/>
    <x v="4"/>
    <x v="3"/>
    <x v="1"/>
    <n v="5"/>
    <n v="200"/>
    <n v="0"/>
    <x v="53"/>
    <s v="Normal"/>
  </r>
  <r>
    <x v="30"/>
    <x v="4"/>
    <x v="2"/>
    <x v="3"/>
    <n v="19"/>
    <n v="30"/>
    <n v="5"/>
    <x v="54"/>
    <s v="Normal"/>
  </r>
  <r>
    <x v="39"/>
    <x v="2"/>
    <x v="1"/>
    <x v="4"/>
    <n v="12"/>
    <n v="25"/>
    <n v="5"/>
    <x v="55"/>
    <s v="Normal"/>
  </r>
  <r>
    <x v="40"/>
    <x v="4"/>
    <x v="3"/>
    <x v="0"/>
    <n v="4"/>
    <n v="700"/>
    <n v="0"/>
    <x v="16"/>
    <s v="High"/>
  </r>
  <r>
    <x v="41"/>
    <x v="1"/>
    <x v="2"/>
    <x v="0"/>
    <n v="17"/>
    <n v="700"/>
    <n v="10"/>
    <x v="56"/>
    <s v="High"/>
  </r>
  <r>
    <x v="20"/>
    <x v="5"/>
    <x v="0"/>
    <x v="2"/>
    <n v="5"/>
    <n v="300"/>
    <n v="5"/>
    <x v="35"/>
    <s v="High"/>
  </r>
  <r>
    <x v="40"/>
    <x v="4"/>
    <x v="2"/>
    <x v="2"/>
    <n v="11"/>
    <n v="300"/>
    <n v="10"/>
    <x v="57"/>
    <s v="High"/>
  </r>
  <r>
    <x v="42"/>
    <x v="1"/>
    <x v="0"/>
    <x v="0"/>
    <n v="1"/>
    <n v="700"/>
    <n v="0"/>
    <x v="58"/>
    <s v="Normal"/>
  </r>
  <r>
    <x v="37"/>
    <x v="0"/>
    <x v="0"/>
    <x v="1"/>
    <n v="6"/>
    <n v="200"/>
    <n v="5"/>
    <x v="59"/>
    <s v="High"/>
  </r>
  <r>
    <x v="3"/>
    <x v="3"/>
    <x v="0"/>
    <x v="3"/>
    <n v="20"/>
    <n v="30"/>
    <n v="0"/>
    <x v="60"/>
    <s v="Normal"/>
  </r>
  <r>
    <x v="43"/>
    <x v="3"/>
    <x v="2"/>
    <x v="3"/>
    <n v="19"/>
    <n v="30"/>
    <n v="10"/>
    <x v="28"/>
    <s v="Normal"/>
  </r>
  <r>
    <x v="44"/>
    <x v="0"/>
    <x v="3"/>
    <x v="1"/>
    <n v="20"/>
    <n v="200"/>
    <n v="5"/>
    <x v="9"/>
    <s v="High"/>
  </r>
  <r>
    <x v="9"/>
    <x v="4"/>
    <x v="2"/>
    <x v="2"/>
    <n v="9"/>
    <n v="300"/>
    <n v="5"/>
    <x v="61"/>
    <s v="High"/>
  </r>
  <r>
    <x v="0"/>
    <x v="4"/>
    <x v="3"/>
    <x v="1"/>
    <n v="18"/>
    <n v="200"/>
    <n v="10"/>
    <x v="62"/>
    <s v="High"/>
  </r>
  <r>
    <x v="2"/>
    <x v="2"/>
    <x v="3"/>
    <x v="1"/>
    <n v="18"/>
    <n v="200"/>
    <n v="15"/>
    <x v="63"/>
    <s v="High"/>
  </r>
  <r>
    <x v="4"/>
    <x v="3"/>
    <x v="0"/>
    <x v="4"/>
    <n v="10"/>
    <n v="25"/>
    <n v="0"/>
    <x v="64"/>
    <s v="Normal"/>
  </r>
  <r>
    <x v="5"/>
    <x v="5"/>
    <x v="3"/>
    <x v="4"/>
    <n v="16"/>
    <n v="25"/>
    <n v="10"/>
    <x v="51"/>
    <s v="Normal"/>
  </r>
  <r>
    <x v="34"/>
    <x v="2"/>
    <x v="0"/>
    <x v="0"/>
    <n v="20"/>
    <n v="700"/>
    <n v="5"/>
    <x v="2"/>
    <s v="High"/>
  </r>
  <r>
    <x v="33"/>
    <x v="3"/>
    <x v="3"/>
    <x v="3"/>
    <n v="1"/>
    <n v="30"/>
    <n v="0"/>
    <x v="65"/>
    <s v="Normal"/>
  </r>
  <r>
    <x v="26"/>
    <x v="3"/>
    <x v="2"/>
    <x v="1"/>
    <n v="5"/>
    <n v="200"/>
    <n v="15"/>
    <x v="66"/>
    <s v="Normal"/>
  </r>
  <r>
    <x v="37"/>
    <x v="1"/>
    <x v="3"/>
    <x v="1"/>
    <n v="9"/>
    <n v="200"/>
    <n v="0"/>
    <x v="20"/>
    <s v="High"/>
  </r>
  <r>
    <x v="44"/>
    <x v="2"/>
    <x v="2"/>
    <x v="3"/>
    <n v="16"/>
    <n v="30"/>
    <n v="10"/>
    <x v="67"/>
    <s v="Normal"/>
  </r>
  <r>
    <x v="45"/>
    <x v="2"/>
    <x v="2"/>
    <x v="0"/>
    <n v="1"/>
    <n v="700"/>
    <n v="5"/>
    <x v="68"/>
    <s v="Normal"/>
  </r>
  <r>
    <x v="2"/>
    <x v="2"/>
    <x v="0"/>
    <x v="0"/>
    <n v="17"/>
    <n v="700"/>
    <n v="0"/>
    <x v="0"/>
    <s v="High"/>
  </r>
  <r>
    <x v="46"/>
    <x v="0"/>
    <x v="0"/>
    <x v="0"/>
    <n v="8"/>
    <n v="700"/>
    <n v="5"/>
    <x v="69"/>
    <s v="High"/>
  </r>
  <r>
    <x v="23"/>
    <x v="1"/>
    <x v="2"/>
    <x v="4"/>
    <n v="16"/>
    <n v="25"/>
    <n v="0"/>
    <x v="32"/>
    <s v="Normal"/>
  </r>
  <r>
    <x v="23"/>
    <x v="2"/>
    <x v="3"/>
    <x v="1"/>
    <n v="18"/>
    <n v="200"/>
    <n v="0"/>
    <x v="70"/>
    <s v="High"/>
  </r>
  <r>
    <x v="47"/>
    <x v="2"/>
    <x v="0"/>
    <x v="1"/>
    <n v="2"/>
    <n v="200"/>
    <n v="5"/>
    <x v="71"/>
    <s v="Normal"/>
  </r>
  <r>
    <x v="42"/>
    <x v="2"/>
    <x v="0"/>
    <x v="4"/>
    <n v="9"/>
    <n v="25"/>
    <n v="0"/>
    <x v="72"/>
    <s v="Normal"/>
  </r>
  <r>
    <x v="11"/>
    <x v="5"/>
    <x v="3"/>
    <x v="3"/>
    <n v="1"/>
    <n v="30"/>
    <n v="5"/>
    <x v="73"/>
    <s v="Normal"/>
  </r>
  <r>
    <x v="48"/>
    <x v="2"/>
    <x v="3"/>
    <x v="1"/>
    <n v="20"/>
    <n v="200"/>
    <n v="0"/>
    <x v="74"/>
    <s v="High"/>
  </r>
  <r>
    <x v="13"/>
    <x v="1"/>
    <x v="1"/>
    <x v="1"/>
    <n v="7"/>
    <n v="200"/>
    <n v="10"/>
    <x v="4"/>
    <s v="High"/>
  </r>
  <r>
    <x v="35"/>
    <x v="3"/>
    <x v="0"/>
    <x v="3"/>
    <n v="16"/>
    <n v="30"/>
    <n v="0"/>
    <x v="8"/>
    <s v="Normal"/>
  </r>
  <r>
    <x v="49"/>
    <x v="3"/>
    <x v="0"/>
    <x v="2"/>
    <n v="14"/>
    <n v="300"/>
    <n v="5"/>
    <x v="75"/>
    <s v="High"/>
  </r>
  <r>
    <x v="46"/>
    <x v="2"/>
    <x v="2"/>
    <x v="0"/>
    <n v="13"/>
    <n v="700"/>
    <n v="5"/>
    <x v="76"/>
    <s v="High"/>
  </r>
  <r>
    <x v="13"/>
    <x v="4"/>
    <x v="0"/>
    <x v="1"/>
    <n v="2"/>
    <n v="200"/>
    <n v="0"/>
    <x v="32"/>
    <s v="Normal"/>
  </r>
  <r>
    <x v="35"/>
    <x v="3"/>
    <x v="0"/>
    <x v="1"/>
    <n v="15"/>
    <n v="200"/>
    <n v="5"/>
    <x v="77"/>
    <s v="High"/>
  </r>
  <r>
    <x v="24"/>
    <x v="2"/>
    <x v="0"/>
    <x v="2"/>
    <n v="16"/>
    <n v="300"/>
    <n v="0"/>
    <x v="78"/>
    <s v="High"/>
  </r>
  <r>
    <x v="23"/>
    <x v="1"/>
    <x v="0"/>
    <x v="2"/>
    <n v="17"/>
    <n v="300"/>
    <n v="0"/>
    <x v="79"/>
    <s v="High"/>
  </r>
  <r>
    <x v="22"/>
    <x v="3"/>
    <x v="3"/>
    <x v="2"/>
    <n v="14"/>
    <n v="300"/>
    <n v="15"/>
    <x v="80"/>
    <s v="Hig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2BE00-FCA8-495E-B4A6-BC93D264958C}" name="PivotTable4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 rowHeaderCaption="Region" colHeaderCaption="sales person">
  <location ref="A3:H9" firstHeaderRow="1" firstDataRow="2" firstDataCol="1" rowPageCount="1" colPageCount="1"/>
  <pivotFields count="9">
    <pivotField compact="0" outline="0" subtotalTop="0" showAll="0" defaultSubtotal="0"/>
    <pivotField axis="axisCol" compact="0" outline="0" subtotalTop="0" showAll="0" defaultSubtotal="0">
      <items count="6">
        <item x="3"/>
        <item x="1"/>
        <item x="5"/>
        <item x="2"/>
        <item x="4"/>
        <item x="0"/>
      </items>
    </pivotField>
    <pivotField axis="axisRow" compact="0" outline="0" subtotalTop="0" showAll="0" defaultSubtotal="0">
      <items count="4">
        <item x="1"/>
        <item x="0"/>
        <item x="2"/>
        <item x="3"/>
      </items>
    </pivotField>
    <pivotField axis="axisPage" compact="0" outline="0" subtotalTop="0" showAll="0" defaultSubtotal="0">
      <items count="5">
        <item x="3"/>
        <item x="0"/>
        <item x="1"/>
        <item x="4"/>
        <item x="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3" hier="-1"/>
  </pageFields>
  <dataFields count="1">
    <dataField name="Sum of Final sales Amount" fld="7" baseField="0" baseItem="0" numFmtId="164"/>
  </dataFields>
  <formats count="1">
    <format dxfId="2">
      <pivotArea outline="0" collapsedLevelsAreSubtotals="1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D4990-3052-4DD6-A034-EE803C10E810}">
  <dimension ref="A1:Z101"/>
  <sheetViews>
    <sheetView zoomScale="71" zoomScaleNormal="71" workbookViewId="0">
      <selection activeCell="I7" sqref="I7"/>
    </sheetView>
  </sheetViews>
  <sheetFormatPr defaultRowHeight="15" x14ac:dyDescent="0.2"/>
  <cols>
    <col min="1" max="1" width="12.64453125" customWidth="1"/>
    <col min="2" max="2" width="11.02734375" customWidth="1"/>
    <col min="7" max="7" width="11.97265625" customWidth="1"/>
  </cols>
  <sheetData>
    <row r="1" spans="1:26" ht="15.75" thickBo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4" thickBot="1" x14ac:dyDescent="0.25">
      <c r="A2" s="15">
        <v>45871</v>
      </c>
      <c r="B2" s="13" t="s">
        <v>7</v>
      </c>
      <c r="C2" s="13" t="s">
        <v>8</v>
      </c>
      <c r="D2" s="13" t="s">
        <v>9</v>
      </c>
      <c r="E2" s="16">
        <v>20</v>
      </c>
      <c r="F2" s="16">
        <v>700</v>
      </c>
      <c r="G2" s="16">
        <v>15</v>
      </c>
      <c r="H2" s="13"/>
      <c r="I2" s="17" t="s">
        <v>31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thickBot="1" x14ac:dyDescent="0.25">
      <c r="A3" s="15">
        <v>45993</v>
      </c>
      <c r="B3" s="13" t="s">
        <v>7</v>
      </c>
      <c r="C3" s="13" t="s">
        <v>10</v>
      </c>
      <c r="D3" s="13" t="s">
        <v>11</v>
      </c>
      <c r="E3" s="16">
        <v>8</v>
      </c>
      <c r="F3" s="16">
        <v>200</v>
      </c>
      <c r="G3" s="16">
        <v>5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.75" thickBot="1" x14ac:dyDescent="0.25">
      <c r="A4" s="15">
        <v>45871</v>
      </c>
      <c r="B4" s="13" t="s">
        <v>12</v>
      </c>
      <c r="C4" s="13" t="s">
        <v>13</v>
      </c>
      <c r="D4" s="13" t="s">
        <v>9</v>
      </c>
      <c r="E4" s="16">
        <v>19</v>
      </c>
      <c r="F4" s="16">
        <v>700</v>
      </c>
      <c r="G4" s="16">
        <v>0</v>
      </c>
      <c r="H4" s="13"/>
      <c r="I4" s="18" t="s">
        <v>32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thickBot="1" x14ac:dyDescent="0.25">
      <c r="A5" s="15">
        <v>45962</v>
      </c>
      <c r="B5" s="13" t="s">
        <v>7</v>
      </c>
      <c r="C5" s="13" t="s">
        <v>8</v>
      </c>
      <c r="D5" s="13" t="s">
        <v>14</v>
      </c>
      <c r="E5" s="16">
        <v>4</v>
      </c>
      <c r="F5" s="16">
        <v>300</v>
      </c>
      <c r="G5" s="16">
        <v>0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thickBot="1" x14ac:dyDescent="0.25">
      <c r="A6" s="15">
        <v>45717</v>
      </c>
      <c r="B6" s="13" t="s">
        <v>15</v>
      </c>
      <c r="C6" s="13" t="s">
        <v>8</v>
      </c>
      <c r="D6" s="13" t="s">
        <v>9</v>
      </c>
      <c r="E6" s="16">
        <v>2</v>
      </c>
      <c r="F6" s="16">
        <v>700</v>
      </c>
      <c r="G6" s="16">
        <v>10</v>
      </c>
      <c r="H6" s="13"/>
      <c r="I6" s="14" t="s">
        <v>33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.75" thickBot="1" x14ac:dyDescent="0.25">
      <c r="A7" s="16" t="s">
        <v>34</v>
      </c>
      <c r="B7" s="13" t="s">
        <v>16</v>
      </c>
      <c r="C7" s="13" t="s">
        <v>13</v>
      </c>
      <c r="D7" s="13" t="s">
        <v>11</v>
      </c>
      <c r="E7" s="16">
        <v>6</v>
      </c>
      <c r="F7" s="16">
        <v>200</v>
      </c>
      <c r="G7" s="16">
        <v>0</v>
      </c>
      <c r="H7" s="13"/>
      <c r="I7" s="18" t="s">
        <v>35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.75" thickBot="1" x14ac:dyDescent="0.25">
      <c r="A8" s="15">
        <v>45660</v>
      </c>
      <c r="B8" s="13" t="s">
        <v>17</v>
      </c>
      <c r="C8" s="13" t="s">
        <v>8</v>
      </c>
      <c r="D8" s="13" t="s">
        <v>14</v>
      </c>
      <c r="E8" s="16">
        <v>1</v>
      </c>
      <c r="F8" s="16">
        <v>300</v>
      </c>
      <c r="G8" s="16">
        <v>0</v>
      </c>
      <c r="H8" s="13"/>
      <c r="I8" s="18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thickBot="1" x14ac:dyDescent="0.25">
      <c r="A9" s="16" t="s">
        <v>36</v>
      </c>
      <c r="B9" s="13" t="s">
        <v>12</v>
      </c>
      <c r="C9" s="13" t="s">
        <v>18</v>
      </c>
      <c r="D9" s="13" t="s">
        <v>11</v>
      </c>
      <c r="E9" s="16">
        <v>12</v>
      </c>
      <c r="F9" s="16">
        <v>200</v>
      </c>
      <c r="G9" s="16">
        <v>0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4" thickBot="1" x14ac:dyDescent="0.25">
      <c r="A10" s="16" t="s">
        <v>37</v>
      </c>
      <c r="B10" s="13" t="s">
        <v>15</v>
      </c>
      <c r="C10" s="13" t="s">
        <v>10</v>
      </c>
      <c r="D10" s="13" t="s">
        <v>9</v>
      </c>
      <c r="E10" s="16">
        <v>10</v>
      </c>
      <c r="F10" s="16">
        <v>700</v>
      </c>
      <c r="G10" s="16">
        <v>0</v>
      </c>
      <c r="H10" s="13"/>
      <c r="I10" s="17" t="s">
        <v>38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thickBot="1" x14ac:dyDescent="0.25">
      <c r="A11" s="15">
        <v>45660</v>
      </c>
      <c r="B11" s="13" t="s">
        <v>12</v>
      </c>
      <c r="C11" s="13" t="s">
        <v>18</v>
      </c>
      <c r="D11" s="13" t="s">
        <v>19</v>
      </c>
      <c r="E11" s="16">
        <v>16</v>
      </c>
      <c r="F11" s="16">
        <v>30</v>
      </c>
      <c r="G11" s="16">
        <v>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.75" thickBot="1" x14ac:dyDescent="0.25">
      <c r="A12" s="16" t="s">
        <v>39</v>
      </c>
      <c r="B12" s="13" t="s">
        <v>20</v>
      </c>
      <c r="C12" s="13" t="s">
        <v>13</v>
      </c>
      <c r="D12" s="13" t="s">
        <v>11</v>
      </c>
      <c r="E12" s="16">
        <v>19</v>
      </c>
      <c r="F12" s="16">
        <v>200</v>
      </c>
      <c r="G12" s="16">
        <v>0</v>
      </c>
      <c r="H12" s="13"/>
      <c r="I12" s="18" t="s">
        <v>40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thickBot="1" x14ac:dyDescent="0.25">
      <c r="A13" s="16" t="s">
        <v>41</v>
      </c>
      <c r="B13" s="13" t="s">
        <v>20</v>
      </c>
      <c r="C13" s="13" t="s">
        <v>8</v>
      </c>
      <c r="D13" s="13" t="s">
        <v>9</v>
      </c>
      <c r="E13" s="16">
        <v>3</v>
      </c>
      <c r="F13" s="16">
        <v>700</v>
      </c>
      <c r="G13" s="16">
        <v>10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thickBot="1" x14ac:dyDescent="0.25">
      <c r="A14" s="15">
        <v>45839</v>
      </c>
      <c r="B14" s="13" t="s">
        <v>15</v>
      </c>
      <c r="C14" s="13" t="s">
        <v>8</v>
      </c>
      <c r="D14" s="13" t="s">
        <v>19</v>
      </c>
      <c r="E14" s="16">
        <v>9</v>
      </c>
      <c r="F14" s="16">
        <v>30</v>
      </c>
      <c r="G14" s="16">
        <v>0</v>
      </c>
      <c r="H14" s="13"/>
      <c r="I14" s="14" t="s">
        <v>42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thickBot="1" x14ac:dyDescent="0.25">
      <c r="A15" s="15">
        <v>45748</v>
      </c>
      <c r="B15" s="13" t="s">
        <v>20</v>
      </c>
      <c r="C15" s="13" t="s">
        <v>10</v>
      </c>
      <c r="D15" s="13" t="s">
        <v>9</v>
      </c>
      <c r="E15" s="16">
        <v>14</v>
      </c>
      <c r="F15" s="16">
        <v>700</v>
      </c>
      <c r="G15" s="16">
        <v>10</v>
      </c>
      <c r="H15" s="13"/>
      <c r="I15" s="19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thickBot="1" x14ac:dyDescent="0.25">
      <c r="A16" s="15">
        <v>45901</v>
      </c>
      <c r="B16" s="13" t="s">
        <v>7</v>
      </c>
      <c r="C16" s="13" t="s">
        <v>18</v>
      </c>
      <c r="D16" s="13" t="s">
        <v>14</v>
      </c>
      <c r="E16" s="16">
        <v>2</v>
      </c>
      <c r="F16" s="16">
        <v>300</v>
      </c>
      <c r="G16" s="16">
        <v>5</v>
      </c>
      <c r="H16" s="13"/>
      <c r="I16" s="20" t="s">
        <v>43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thickBot="1" x14ac:dyDescent="0.25">
      <c r="A17" s="16" t="s">
        <v>39</v>
      </c>
      <c r="B17" s="13" t="s">
        <v>16</v>
      </c>
      <c r="C17" s="13" t="s">
        <v>18</v>
      </c>
      <c r="D17" s="13" t="s">
        <v>9</v>
      </c>
      <c r="E17" s="16">
        <v>7</v>
      </c>
      <c r="F17" s="16">
        <v>700</v>
      </c>
      <c r="G17" s="16">
        <v>5</v>
      </c>
      <c r="H17" s="13"/>
      <c r="I17" s="18" t="s">
        <v>44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thickBot="1" x14ac:dyDescent="0.25">
      <c r="A18" s="15">
        <v>45870</v>
      </c>
      <c r="B18" s="13" t="s">
        <v>17</v>
      </c>
      <c r="C18" s="13" t="s">
        <v>10</v>
      </c>
      <c r="D18" s="13" t="s">
        <v>14</v>
      </c>
      <c r="E18" s="16">
        <v>15</v>
      </c>
      <c r="F18" s="16">
        <v>300</v>
      </c>
      <c r="G18" s="16">
        <v>0</v>
      </c>
      <c r="H18" s="13"/>
      <c r="I18" s="14" t="s">
        <v>45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thickBot="1" x14ac:dyDescent="0.25">
      <c r="A19" s="16" t="s">
        <v>46</v>
      </c>
      <c r="B19" s="13" t="s">
        <v>20</v>
      </c>
      <c r="C19" s="13" t="s">
        <v>13</v>
      </c>
      <c r="D19" s="13" t="s">
        <v>9</v>
      </c>
      <c r="E19" s="16">
        <v>4</v>
      </c>
      <c r="F19" s="16">
        <v>700</v>
      </c>
      <c r="G19" s="16">
        <v>0</v>
      </c>
      <c r="H19" s="13"/>
      <c r="I19" s="21" t="s">
        <v>47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thickBot="1" x14ac:dyDescent="0.25">
      <c r="A20" s="15">
        <v>45748</v>
      </c>
      <c r="B20" s="13" t="s">
        <v>16</v>
      </c>
      <c r="C20" s="13" t="s">
        <v>13</v>
      </c>
      <c r="D20" s="13" t="s">
        <v>19</v>
      </c>
      <c r="E20" s="16">
        <v>2</v>
      </c>
      <c r="F20" s="16">
        <v>30</v>
      </c>
      <c r="G20" s="16">
        <v>5</v>
      </c>
      <c r="H20" s="13"/>
      <c r="I20" s="21" t="s">
        <v>48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thickBot="1" x14ac:dyDescent="0.25">
      <c r="A21" s="16" t="s">
        <v>49</v>
      </c>
      <c r="B21" s="13" t="s">
        <v>16</v>
      </c>
      <c r="C21" s="13" t="s">
        <v>13</v>
      </c>
      <c r="D21" s="13" t="s">
        <v>9</v>
      </c>
      <c r="E21" s="16">
        <v>10</v>
      </c>
      <c r="F21" s="16">
        <v>700</v>
      </c>
      <c r="G21" s="16">
        <v>5</v>
      </c>
      <c r="H21" s="13"/>
      <c r="I21" s="21" t="s">
        <v>50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thickBot="1" x14ac:dyDescent="0.25">
      <c r="A22" s="16" t="s">
        <v>51</v>
      </c>
      <c r="B22" s="13" t="s">
        <v>15</v>
      </c>
      <c r="C22" s="13" t="s">
        <v>10</v>
      </c>
      <c r="D22" s="13" t="s">
        <v>21</v>
      </c>
      <c r="E22" s="16">
        <v>18</v>
      </c>
      <c r="F22" s="16">
        <v>25</v>
      </c>
      <c r="G22" s="16">
        <v>10</v>
      </c>
      <c r="H22" s="13"/>
      <c r="I22" s="21" t="s">
        <v>52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thickBot="1" x14ac:dyDescent="0.25">
      <c r="A23" s="15">
        <v>45718</v>
      </c>
      <c r="B23" s="13" t="s">
        <v>7</v>
      </c>
      <c r="C23" s="13" t="s">
        <v>10</v>
      </c>
      <c r="D23" s="13" t="s">
        <v>11</v>
      </c>
      <c r="E23" s="16">
        <v>10</v>
      </c>
      <c r="F23" s="16">
        <v>200</v>
      </c>
      <c r="G23" s="16">
        <v>10</v>
      </c>
      <c r="H23" s="13"/>
      <c r="I23" s="19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.75" thickBot="1" x14ac:dyDescent="0.25">
      <c r="A24" s="16" t="s">
        <v>53</v>
      </c>
      <c r="B24" s="13" t="s">
        <v>20</v>
      </c>
      <c r="C24" s="13" t="s">
        <v>10</v>
      </c>
      <c r="D24" s="13" t="s">
        <v>11</v>
      </c>
      <c r="E24" s="16">
        <v>16</v>
      </c>
      <c r="F24" s="16">
        <v>200</v>
      </c>
      <c r="G24" s="16">
        <v>0</v>
      </c>
      <c r="H24" s="13"/>
      <c r="I24" s="18" t="s">
        <v>54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thickBot="1" x14ac:dyDescent="0.25">
      <c r="A25" s="16" t="s">
        <v>53</v>
      </c>
      <c r="B25" s="13" t="s">
        <v>7</v>
      </c>
      <c r="C25" s="13" t="s">
        <v>10</v>
      </c>
      <c r="D25" s="13" t="s">
        <v>9</v>
      </c>
      <c r="E25" s="16">
        <v>8</v>
      </c>
      <c r="F25" s="16">
        <v>700</v>
      </c>
      <c r="G25" s="16">
        <v>10</v>
      </c>
      <c r="H25" s="13"/>
      <c r="I25" s="22" t="s">
        <v>55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thickBot="1" x14ac:dyDescent="0.25">
      <c r="A26" s="16" t="s">
        <v>56</v>
      </c>
      <c r="B26" s="13" t="s">
        <v>17</v>
      </c>
      <c r="C26" s="13" t="s">
        <v>13</v>
      </c>
      <c r="D26" s="13" t="s">
        <v>14</v>
      </c>
      <c r="E26" s="16">
        <v>18</v>
      </c>
      <c r="F26" s="16">
        <v>300</v>
      </c>
      <c r="G26" s="16">
        <v>5</v>
      </c>
      <c r="H26" s="13"/>
      <c r="I26" s="22" t="s">
        <v>57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thickBot="1" x14ac:dyDescent="0.25">
      <c r="A27" s="16" t="s">
        <v>58</v>
      </c>
      <c r="B27" s="13" t="s">
        <v>7</v>
      </c>
      <c r="C27" s="13" t="s">
        <v>13</v>
      </c>
      <c r="D27" s="13" t="s">
        <v>11</v>
      </c>
      <c r="E27" s="16">
        <v>13</v>
      </c>
      <c r="F27" s="16">
        <v>200</v>
      </c>
      <c r="G27" s="16">
        <v>0</v>
      </c>
      <c r="H27" s="13"/>
      <c r="I27" s="19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.75" thickBot="1" x14ac:dyDescent="0.25">
      <c r="A28" s="16" t="s">
        <v>59</v>
      </c>
      <c r="B28" s="13" t="s">
        <v>15</v>
      </c>
      <c r="C28" s="13" t="s">
        <v>18</v>
      </c>
      <c r="D28" s="13" t="s">
        <v>19</v>
      </c>
      <c r="E28" s="16">
        <v>13</v>
      </c>
      <c r="F28" s="16">
        <v>30</v>
      </c>
      <c r="G28" s="16">
        <v>0</v>
      </c>
      <c r="H28" s="13"/>
      <c r="I28" s="18" t="s">
        <v>60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thickBot="1" x14ac:dyDescent="0.25">
      <c r="A29" s="15">
        <v>45839</v>
      </c>
      <c r="B29" s="13" t="s">
        <v>7</v>
      </c>
      <c r="C29" s="13" t="s">
        <v>13</v>
      </c>
      <c r="D29" s="13" t="s">
        <v>19</v>
      </c>
      <c r="E29" s="16">
        <v>9</v>
      </c>
      <c r="F29" s="16">
        <v>30</v>
      </c>
      <c r="G29" s="16">
        <v>10</v>
      </c>
      <c r="H29" s="13"/>
      <c r="I29" s="23" t="s">
        <v>61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thickBot="1" x14ac:dyDescent="0.25">
      <c r="A30" s="16" t="s">
        <v>62</v>
      </c>
      <c r="B30" s="13" t="s">
        <v>16</v>
      </c>
      <c r="C30" s="13" t="s">
        <v>13</v>
      </c>
      <c r="D30" s="13" t="s">
        <v>9</v>
      </c>
      <c r="E30" s="16">
        <v>8</v>
      </c>
      <c r="F30" s="16">
        <v>700</v>
      </c>
      <c r="G30" s="16">
        <v>0</v>
      </c>
      <c r="H30" s="13"/>
      <c r="I30" s="23" t="s">
        <v>63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thickBot="1" x14ac:dyDescent="0.25">
      <c r="A31" s="15">
        <v>45962</v>
      </c>
      <c r="B31" s="13" t="s">
        <v>20</v>
      </c>
      <c r="C31" s="13" t="s">
        <v>18</v>
      </c>
      <c r="D31" s="13" t="s">
        <v>19</v>
      </c>
      <c r="E31" s="16">
        <v>19</v>
      </c>
      <c r="F31" s="16">
        <v>30</v>
      </c>
      <c r="G31" s="16">
        <v>10</v>
      </c>
      <c r="H31" s="13"/>
      <c r="I31" s="23" t="s">
        <v>64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thickBot="1" x14ac:dyDescent="0.25">
      <c r="A32" s="15">
        <v>45749</v>
      </c>
      <c r="B32" s="13" t="s">
        <v>16</v>
      </c>
      <c r="C32" s="13" t="s">
        <v>13</v>
      </c>
      <c r="D32" s="13" t="s">
        <v>14</v>
      </c>
      <c r="E32" s="16">
        <v>3</v>
      </c>
      <c r="F32" s="16">
        <v>300</v>
      </c>
      <c r="G32" s="16">
        <v>10</v>
      </c>
      <c r="H32" s="13"/>
      <c r="I32" s="19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.75" thickBot="1" x14ac:dyDescent="0.25">
      <c r="A33" s="15">
        <v>45778</v>
      </c>
      <c r="B33" s="13" t="s">
        <v>7</v>
      </c>
      <c r="C33" s="13" t="s">
        <v>10</v>
      </c>
      <c r="D33" s="13" t="s">
        <v>11</v>
      </c>
      <c r="E33" s="16">
        <v>10</v>
      </c>
      <c r="F33" s="16">
        <v>200</v>
      </c>
      <c r="G33" s="16">
        <v>0</v>
      </c>
      <c r="H33" s="13"/>
      <c r="I33" s="18" t="s">
        <v>65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thickBot="1" x14ac:dyDescent="0.25">
      <c r="A34" s="15">
        <v>45932</v>
      </c>
      <c r="B34" s="13" t="s">
        <v>7</v>
      </c>
      <c r="C34" s="13" t="s">
        <v>18</v>
      </c>
      <c r="D34" s="13" t="s">
        <v>21</v>
      </c>
      <c r="E34" s="16">
        <v>7</v>
      </c>
      <c r="F34" s="16">
        <v>25</v>
      </c>
      <c r="G34" s="16">
        <v>10</v>
      </c>
      <c r="H34" s="13"/>
      <c r="I34" s="22" t="s">
        <v>66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thickBot="1" x14ac:dyDescent="0.25">
      <c r="A35" s="15">
        <v>45992</v>
      </c>
      <c r="B35" s="13" t="s">
        <v>7</v>
      </c>
      <c r="C35" s="13" t="s">
        <v>18</v>
      </c>
      <c r="D35" s="13" t="s">
        <v>11</v>
      </c>
      <c r="E35" s="16">
        <v>2</v>
      </c>
      <c r="F35" s="16">
        <v>200</v>
      </c>
      <c r="G35" s="16">
        <v>0</v>
      </c>
      <c r="H35" s="13"/>
      <c r="I35" s="22" t="s">
        <v>67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thickBot="1" x14ac:dyDescent="0.25">
      <c r="A36" s="16" t="s">
        <v>68</v>
      </c>
      <c r="B36" s="13" t="s">
        <v>20</v>
      </c>
      <c r="C36" s="13" t="s">
        <v>13</v>
      </c>
      <c r="D36" s="13" t="s">
        <v>11</v>
      </c>
      <c r="E36" s="16">
        <v>5</v>
      </c>
      <c r="F36" s="16">
        <v>200</v>
      </c>
      <c r="G36" s="16">
        <v>10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.75" thickBot="1" x14ac:dyDescent="0.25">
      <c r="A37" s="15">
        <v>45902</v>
      </c>
      <c r="B37" s="13" t="s">
        <v>7</v>
      </c>
      <c r="C37" s="13" t="s">
        <v>10</v>
      </c>
      <c r="D37" s="13" t="s">
        <v>14</v>
      </c>
      <c r="E37" s="16">
        <v>3</v>
      </c>
      <c r="F37" s="16">
        <v>300</v>
      </c>
      <c r="G37" s="16">
        <v>5</v>
      </c>
      <c r="H37" s="13"/>
      <c r="I37" s="18" t="s">
        <v>69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thickBot="1" x14ac:dyDescent="0.25">
      <c r="A38" s="15">
        <v>45810</v>
      </c>
      <c r="B38" s="13" t="s">
        <v>15</v>
      </c>
      <c r="C38" s="13" t="s">
        <v>18</v>
      </c>
      <c r="D38" s="13" t="s">
        <v>19</v>
      </c>
      <c r="E38" s="16">
        <v>15</v>
      </c>
      <c r="F38" s="16">
        <v>30</v>
      </c>
      <c r="G38" s="16">
        <v>10</v>
      </c>
      <c r="H38" s="13"/>
      <c r="I38" s="14" t="s">
        <v>70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thickBot="1" x14ac:dyDescent="0.25">
      <c r="A39" s="15">
        <v>45658</v>
      </c>
      <c r="B39" s="13" t="s">
        <v>12</v>
      </c>
      <c r="C39" s="13" t="s">
        <v>13</v>
      </c>
      <c r="D39" s="13" t="s">
        <v>14</v>
      </c>
      <c r="E39" s="16">
        <v>5</v>
      </c>
      <c r="F39" s="16">
        <v>300</v>
      </c>
      <c r="G39" s="16">
        <v>5</v>
      </c>
      <c r="H39" s="13"/>
      <c r="I39" s="19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.75" thickBot="1" x14ac:dyDescent="0.25">
      <c r="A40" s="16" t="s">
        <v>53</v>
      </c>
      <c r="B40" s="13" t="s">
        <v>15</v>
      </c>
      <c r="C40" s="13" t="s">
        <v>8</v>
      </c>
      <c r="D40" s="13" t="s">
        <v>9</v>
      </c>
      <c r="E40" s="16">
        <v>7</v>
      </c>
      <c r="F40" s="16">
        <v>700</v>
      </c>
      <c r="G40" s="16">
        <v>0</v>
      </c>
      <c r="H40" s="13"/>
      <c r="I40" s="18" t="s">
        <v>71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thickBot="1" x14ac:dyDescent="0.25">
      <c r="A41" s="16" t="s">
        <v>59</v>
      </c>
      <c r="B41" s="13" t="s">
        <v>16</v>
      </c>
      <c r="C41" s="13" t="s">
        <v>13</v>
      </c>
      <c r="D41" s="13" t="s">
        <v>11</v>
      </c>
      <c r="E41" s="16">
        <v>15</v>
      </c>
      <c r="F41" s="16">
        <v>200</v>
      </c>
      <c r="G41" s="16">
        <v>0</v>
      </c>
      <c r="H41" s="13"/>
      <c r="I41" s="14" t="s">
        <v>72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thickBot="1" x14ac:dyDescent="0.25">
      <c r="A42" s="15">
        <v>45660</v>
      </c>
      <c r="B42" s="13" t="s">
        <v>7</v>
      </c>
      <c r="C42" s="13" t="s">
        <v>18</v>
      </c>
      <c r="D42" s="13" t="s">
        <v>14</v>
      </c>
      <c r="E42" s="16">
        <v>13</v>
      </c>
      <c r="F42" s="16">
        <v>300</v>
      </c>
      <c r="G42" s="16">
        <v>0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thickBot="1" x14ac:dyDescent="0.25">
      <c r="A43" s="15">
        <v>45659</v>
      </c>
      <c r="B43" s="13" t="s">
        <v>16</v>
      </c>
      <c r="C43" s="13" t="s">
        <v>18</v>
      </c>
      <c r="D43" s="13" t="s">
        <v>21</v>
      </c>
      <c r="E43" s="16">
        <v>7</v>
      </c>
      <c r="F43" s="16">
        <v>25</v>
      </c>
      <c r="G43" s="16">
        <v>5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thickBot="1" x14ac:dyDescent="0.25">
      <c r="A44" s="15">
        <v>45659</v>
      </c>
      <c r="B44" s="13" t="s">
        <v>17</v>
      </c>
      <c r="C44" s="13" t="s">
        <v>18</v>
      </c>
      <c r="D44" s="13" t="s">
        <v>14</v>
      </c>
      <c r="E44" s="16">
        <v>4</v>
      </c>
      <c r="F44" s="16">
        <v>300</v>
      </c>
      <c r="G44" s="16">
        <v>15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thickBot="1" x14ac:dyDescent="0.25">
      <c r="A45" s="16" t="s">
        <v>73</v>
      </c>
      <c r="B45" s="13" t="s">
        <v>20</v>
      </c>
      <c r="C45" s="13" t="s">
        <v>8</v>
      </c>
      <c r="D45" s="13" t="s">
        <v>9</v>
      </c>
      <c r="E45" s="16">
        <v>7</v>
      </c>
      <c r="F45" s="16">
        <v>700</v>
      </c>
      <c r="G45" s="16">
        <v>5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thickBot="1" x14ac:dyDescent="0.25">
      <c r="A46" s="15">
        <v>45993</v>
      </c>
      <c r="B46" s="13" t="s">
        <v>7</v>
      </c>
      <c r="C46" s="13" t="s">
        <v>10</v>
      </c>
      <c r="D46" s="13" t="s">
        <v>19</v>
      </c>
      <c r="E46" s="16">
        <v>4</v>
      </c>
      <c r="F46" s="16">
        <v>30</v>
      </c>
      <c r="G46" s="16">
        <v>15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thickBot="1" x14ac:dyDescent="0.25">
      <c r="A47" s="15">
        <v>45839</v>
      </c>
      <c r="B47" s="13" t="s">
        <v>16</v>
      </c>
      <c r="C47" s="13" t="s">
        <v>10</v>
      </c>
      <c r="D47" s="13" t="s">
        <v>21</v>
      </c>
      <c r="E47" s="16">
        <v>19</v>
      </c>
      <c r="F47" s="16">
        <v>25</v>
      </c>
      <c r="G47" s="16">
        <v>0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thickBot="1" x14ac:dyDescent="0.25">
      <c r="A48" s="15">
        <v>45689</v>
      </c>
      <c r="B48" s="13" t="s">
        <v>12</v>
      </c>
      <c r="C48" s="13" t="s">
        <v>18</v>
      </c>
      <c r="D48" s="13" t="s">
        <v>9</v>
      </c>
      <c r="E48" s="16">
        <v>10</v>
      </c>
      <c r="F48" s="16">
        <v>700</v>
      </c>
      <c r="G48" s="16">
        <v>10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thickBot="1" x14ac:dyDescent="0.25">
      <c r="A49" s="16" t="s">
        <v>74</v>
      </c>
      <c r="B49" s="13" t="s">
        <v>7</v>
      </c>
      <c r="C49" s="13" t="s">
        <v>10</v>
      </c>
      <c r="D49" s="13" t="s">
        <v>14</v>
      </c>
      <c r="E49" s="16">
        <v>6</v>
      </c>
      <c r="F49" s="16">
        <v>300</v>
      </c>
      <c r="G49" s="16">
        <v>5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thickBot="1" x14ac:dyDescent="0.25">
      <c r="A50" s="16" t="s">
        <v>62</v>
      </c>
      <c r="B50" s="13" t="s">
        <v>12</v>
      </c>
      <c r="C50" s="13" t="s">
        <v>8</v>
      </c>
      <c r="D50" s="13" t="s">
        <v>19</v>
      </c>
      <c r="E50" s="16">
        <v>12</v>
      </c>
      <c r="F50" s="16">
        <v>30</v>
      </c>
      <c r="G50" s="16">
        <v>5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thickBot="1" x14ac:dyDescent="0.25">
      <c r="A51" s="15">
        <v>45962</v>
      </c>
      <c r="B51" s="13" t="s">
        <v>7</v>
      </c>
      <c r="C51" s="13" t="s">
        <v>13</v>
      </c>
      <c r="D51" s="13" t="s">
        <v>11</v>
      </c>
      <c r="E51" s="16">
        <v>7</v>
      </c>
      <c r="F51" s="16">
        <v>200</v>
      </c>
      <c r="G51" s="16">
        <v>15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thickBot="1" x14ac:dyDescent="0.25">
      <c r="A52" s="15">
        <v>45658</v>
      </c>
      <c r="B52" s="13" t="s">
        <v>20</v>
      </c>
      <c r="C52" s="13" t="s">
        <v>13</v>
      </c>
      <c r="D52" s="13" t="s">
        <v>14</v>
      </c>
      <c r="E52" s="16">
        <v>20</v>
      </c>
      <c r="F52" s="16">
        <v>300</v>
      </c>
      <c r="G52" s="16">
        <v>0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thickBot="1" x14ac:dyDescent="0.25">
      <c r="A53" s="15">
        <v>45717</v>
      </c>
      <c r="B53" s="13" t="s">
        <v>17</v>
      </c>
      <c r="C53" s="13" t="s">
        <v>8</v>
      </c>
      <c r="D53" s="13" t="s">
        <v>14</v>
      </c>
      <c r="E53" s="16">
        <v>7</v>
      </c>
      <c r="F53" s="16">
        <v>300</v>
      </c>
      <c r="G53" s="16">
        <v>0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thickBot="1" x14ac:dyDescent="0.25">
      <c r="A54" s="16" t="s">
        <v>37</v>
      </c>
      <c r="B54" s="13" t="s">
        <v>20</v>
      </c>
      <c r="C54" s="13" t="s">
        <v>18</v>
      </c>
      <c r="D54" s="13" t="s">
        <v>9</v>
      </c>
      <c r="E54" s="16">
        <v>9</v>
      </c>
      <c r="F54" s="16">
        <v>700</v>
      </c>
      <c r="G54" s="16">
        <v>5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thickBot="1" x14ac:dyDescent="0.25">
      <c r="A55" s="15">
        <v>45690</v>
      </c>
      <c r="B55" s="13" t="s">
        <v>16</v>
      </c>
      <c r="C55" s="13" t="s">
        <v>10</v>
      </c>
      <c r="D55" s="13" t="s">
        <v>19</v>
      </c>
      <c r="E55" s="16">
        <v>19</v>
      </c>
      <c r="F55" s="16">
        <v>30</v>
      </c>
      <c r="G55" s="16">
        <v>0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thickBot="1" x14ac:dyDescent="0.25">
      <c r="A56" s="16" t="s">
        <v>58</v>
      </c>
      <c r="B56" s="13" t="s">
        <v>12</v>
      </c>
      <c r="C56" s="13" t="s">
        <v>8</v>
      </c>
      <c r="D56" s="13" t="s">
        <v>11</v>
      </c>
      <c r="E56" s="16">
        <v>15</v>
      </c>
      <c r="F56" s="16">
        <v>200</v>
      </c>
      <c r="G56" s="16">
        <v>0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thickBot="1" x14ac:dyDescent="0.25">
      <c r="A57" s="15">
        <v>45659</v>
      </c>
      <c r="B57" s="13" t="s">
        <v>17</v>
      </c>
      <c r="C57" s="13" t="s">
        <v>8</v>
      </c>
      <c r="D57" s="13" t="s">
        <v>9</v>
      </c>
      <c r="E57" s="16">
        <v>9</v>
      </c>
      <c r="F57" s="16">
        <v>700</v>
      </c>
      <c r="G57" s="16">
        <v>5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thickBot="1" x14ac:dyDescent="0.25">
      <c r="A58" s="16" t="s">
        <v>75</v>
      </c>
      <c r="B58" s="13" t="s">
        <v>7</v>
      </c>
      <c r="C58" s="13" t="s">
        <v>18</v>
      </c>
      <c r="D58" s="13" t="s">
        <v>9</v>
      </c>
      <c r="E58" s="16">
        <v>20</v>
      </c>
      <c r="F58" s="16">
        <v>700</v>
      </c>
      <c r="G58" s="16">
        <v>0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thickBot="1" x14ac:dyDescent="0.25">
      <c r="A59" s="15">
        <v>45871</v>
      </c>
      <c r="B59" s="13" t="s">
        <v>17</v>
      </c>
      <c r="C59" s="13" t="s">
        <v>13</v>
      </c>
      <c r="D59" s="13" t="s">
        <v>11</v>
      </c>
      <c r="E59" s="16">
        <v>2</v>
      </c>
      <c r="F59" s="16">
        <v>200</v>
      </c>
      <c r="G59" s="16">
        <v>10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thickBot="1" x14ac:dyDescent="0.25">
      <c r="A60" s="15">
        <v>45810</v>
      </c>
      <c r="B60" s="13" t="s">
        <v>7</v>
      </c>
      <c r="C60" s="13" t="s">
        <v>18</v>
      </c>
      <c r="D60" s="13" t="s">
        <v>14</v>
      </c>
      <c r="E60" s="16">
        <v>17</v>
      </c>
      <c r="F60" s="16">
        <v>300</v>
      </c>
      <c r="G60" s="16">
        <v>15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thickBot="1" x14ac:dyDescent="0.25">
      <c r="A61" s="16" t="s">
        <v>76</v>
      </c>
      <c r="B61" s="13" t="s">
        <v>12</v>
      </c>
      <c r="C61" s="13" t="s">
        <v>10</v>
      </c>
      <c r="D61" s="13" t="s">
        <v>14</v>
      </c>
      <c r="E61" s="16">
        <v>17</v>
      </c>
      <c r="F61" s="16">
        <v>300</v>
      </c>
      <c r="G61" s="16">
        <v>15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thickBot="1" x14ac:dyDescent="0.25">
      <c r="A62" s="16" t="s">
        <v>77</v>
      </c>
      <c r="B62" s="13" t="s">
        <v>17</v>
      </c>
      <c r="C62" s="13" t="s">
        <v>18</v>
      </c>
      <c r="D62" s="13" t="s">
        <v>11</v>
      </c>
      <c r="E62" s="16">
        <v>5</v>
      </c>
      <c r="F62" s="16">
        <v>200</v>
      </c>
      <c r="G62" s="16">
        <v>0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thickBot="1" x14ac:dyDescent="0.25">
      <c r="A63" s="15">
        <v>45658</v>
      </c>
      <c r="B63" s="13" t="s">
        <v>17</v>
      </c>
      <c r="C63" s="13" t="s">
        <v>13</v>
      </c>
      <c r="D63" s="13" t="s">
        <v>19</v>
      </c>
      <c r="E63" s="16">
        <v>19</v>
      </c>
      <c r="F63" s="16">
        <v>30</v>
      </c>
      <c r="G63" s="16">
        <v>5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thickBot="1" x14ac:dyDescent="0.25">
      <c r="A64" s="16" t="s">
        <v>78</v>
      </c>
      <c r="B64" s="13" t="s">
        <v>15</v>
      </c>
      <c r="C64" s="13" t="s">
        <v>10</v>
      </c>
      <c r="D64" s="13" t="s">
        <v>21</v>
      </c>
      <c r="E64" s="16">
        <v>12</v>
      </c>
      <c r="F64" s="16">
        <v>25</v>
      </c>
      <c r="G64" s="16">
        <v>5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thickBot="1" x14ac:dyDescent="0.25">
      <c r="A65" s="15">
        <v>45809</v>
      </c>
      <c r="B65" s="13" t="s">
        <v>17</v>
      </c>
      <c r="C65" s="13" t="s">
        <v>18</v>
      </c>
      <c r="D65" s="13" t="s">
        <v>9</v>
      </c>
      <c r="E65" s="16">
        <v>4</v>
      </c>
      <c r="F65" s="16">
        <v>700</v>
      </c>
      <c r="G65" s="16">
        <v>0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thickBot="1" x14ac:dyDescent="0.25">
      <c r="A66" s="16" t="s">
        <v>79</v>
      </c>
      <c r="B66" s="13" t="s">
        <v>12</v>
      </c>
      <c r="C66" s="13" t="s">
        <v>13</v>
      </c>
      <c r="D66" s="13" t="s">
        <v>9</v>
      </c>
      <c r="E66" s="16">
        <v>17</v>
      </c>
      <c r="F66" s="16">
        <v>700</v>
      </c>
      <c r="G66" s="16">
        <v>10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thickBot="1" x14ac:dyDescent="0.25">
      <c r="A67" s="16" t="s">
        <v>58</v>
      </c>
      <c r="B67" s="13" t="s">
        <v>20</v>
      </c>
      <c r="C67" s="13" t="s">
        <v>8</v>
      </c>
      <c r="D67" s="13" t="s">
        <v>14</v>
      </c>
      <c r="E67" s="16">
        <v>5</v>
      </c>
      <c r="F67" s="16">
        <v>300</v>
      </c>
      <c r="G67" s="16">
        <v>5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thickBot="1" x14ac:dyDescent="0.25">
      <c r="A68" s="15">
        <v>45809</v>
      </c>
      <c r="B68" s="13" t="s">
        <v>17</v>
      </c>
      <c r="C68" s="13" t="s">
        <v>13</v>
      </c>
      <c r="D68" s="13" t="s">
        <v>14</v>
      </c>
      <c r="E68" s="16">
        <v>11</v>
      </c>
      <c r="F68" s="16">
        <v>300</v>
      </c>
      <c r="G68" s="16">
        <v>10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thickBot="1" x14ac:dyDescent="0.25">
      <c r="A69" s="16" t="s">
        <v>80</v>
      </c>
      <c r="B69" s="13" t="s">
        <v>12</v>
      </c>
      <c r="C69" s="13" t="s">
        <v>8</v>
      </c>
      <c r="D69" s="13" t="s">
        <v>9</v>
      </c>
      <c r="E69" s="16">
        <v>1</v>
      </c>
      <c r="F69" s="16">
        <v>700</v>
      </c>
      <c r="G69" s="16">
        <v>0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thickBot="1" x14ac:dyDescent="0.25">
      <c r="A70" s="16" t="s">
        <v>76</v>
      </c>
      <c r="B70" s="13" t="s">
        <v>7</v>
      </c>
      <c r="C70" s="13" t="s">
        <v>8</v>
      </c>
      <c r="D70" s="13" t="s">
        <v>11</v>
      </c>
      <c r="E70" s="16">
        <v>6</v>
      </c>
      <c r="F70" s="16">
        <v>200</v>
      </c>
      <c r="G70" s="16">
        <v>5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thickBot="1" x14ac:dyDescent="0.25">
      <c r="A71" s="15">
        <v>45717</v>
      </c>
      <c r="B71" s="13" t="s">
        <v>16</v>
      </c>
      <c r="C71" s="13" t="s">
        <v>8</v>
      </c>
      <c r="D71" s="13" t="s">
        <v>19</v>
      </c>
      <c r="E71" s="16">
        <v>20</v>
      </c>
      <c r="F71" s="16">
        <v>30</v>
      </c>
      <c r="G71" s="16">
        <v>0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thickBot="1" x14ac:dyDescent="0.25">
      <c r="A72" s="15">
        <v>45779</v>
      </c>
      <c r="B72" s="13" t="s">
        <v>16</v>
      </c>
      <c r="C72" s="13" t="s">
        <v>13</v>
      </c>
      <c r="D72" s="13" t="s">
        <v>19</v>
      </c>
      <c r="E72" s="16">
        <v>19</v>
      </c>
      <c r="F72" s="16">
        <v>30</v>
      </c>
      <c r="G72" s="16">
        <v>10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thickBot="1" x14ac:dyDescent="0.25">
      <c r="A73" s="16" t="s">
        <v>81</v>
      </c>
      <c r="B73" s="13" t="s">
        <v>7</v>
      </c>
      <c r="C73" s="13" t="s">
        <v>18</v>
      </c>
      <c r="D73" s="13" t="s">
        <v>11</v>
      </c>
      <c r="E73" s="16">
        <v>20</v>
      </c>
      <c r="F73" s="16">
        <v>200</v>
      </c>
      <c r="G73" s="16">
        <v>5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thickBot="1" x14ac:dyDescent="0.25">
      <c r="A74" s="16" t="s">
        <v>41</v>
      </c>
      <c r="B74" s="13" t="s">
        <v>17</v>
      </c>
      <c r="C74" s="13" t="s">
        <v>13</v>
      </c>
      <c r="D74" s="13" t="s">
        <v>14</v>
      </c>
      <c r="E74" s="16">
        <v>9</v>
      </c>
      <c r="F74" s="16">
        <v>300</v>
      </c>
      <c r="G74" s="16">
        <v>5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thickBot="1" x14ac:dyDescent="0.25">
      <c r="A75" s="15">
        <v>45871</v>
      </c>
      <c r="B75" s="13" t="s">
        <v>17</v>
      </c>
      <c r="C75" s="13" t="s">
        <v>18</v>
      </c>
      <c r="D75" s="13" t="s">
        <v>11</v>
      </c>
      <c r="E75" s="16">
        <v>18</v>
      </c>
      <c r="F75" s="16">
        <v>200</v>
      </c>
      <c r="G75" s="16">
        <v>10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thickBot="1" x14ac:dyDescent="0.25">
      <c r="A76" s="15">
        <v>45962</v>
      </c>
      <c r="B76" s="13" t="s">
        <v>15</v>
      </c>
      <c r="C76" s="13" t="s">
        <v>18</v>
      </c>
      <c r="D76" s="13" t="s">
        <v>11</v>
      </c>
      <c r="E76" s="16">
        <v>18</v>
      </c>
      <c r="F76" s="16">
        <v>200</v>
      </c>
      <c r="G76" s="16">
        <v>15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thickBot="1" x14ac:dyDescent="0.25">
      <c r="A77" s="16" t="s">
        <v>34</v>
      </c>
      <c r="B77" s="13" t="s">
        <v>16</v>
      </c>
      <c r="C77" s="13" t="s">
        <v>8</v>
      </c>
      <c r="D77" s="13" t="s">
        <v>21</v>
      </c>
      <c r="E77" s="16">
        <v>10</v>
      </c>
      <c r="F77" s="16">
        <v>25</v>
      </c>
      <c r="G77" s="16">
        <v>0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thickBot="1" x14ac:dyDescent="0.25">
      <c r="A78" s="15">
        <v>45660</v>
      </c>
      <c r="B78" s="13" t="s">
        <v>20</v>
      </c>
      <c r="C78" s="13" t="s">
        <v>18</v>
      </c>
      <c r="D78" s="13" t="s">
        <v>21</v>
      </c>
      <c r="E78" s="16">
        <v>16</v>
      </c>
      <c r="F78" s="16">
        <v>25</v>
      </c>
      <c r="G78" s="16">
        <v>10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thickBot="1" x14ac:dyDescent="0.25">
      <c r="A79" s="16" t="s">
        <v>74</v>
      </c>
      <c r="B79" s="13" t="s">
        <v>15</v>
      </c>
      <c r="C79" s="13" t="s">
        <v>8</v>
      </c>
      <c r="D79" s="13" t="s">
        <v>9</v>
      </c>
      <c r="E79" s="16">
        <v>20</v>
      </c>
      <c r="F79" s="16">
        <v>700</v>
      </c>
      <c r="G79" s="16">
        <v>5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thickBot="1" x14ac:dyDescent="0.25">
      <c r="A80" s="15">
        <v>45689</v>
      </c>
      <c r="B80" s="13" t="s">
        <v>16</v>
      </c>
      <c r="C80" s="13" t="s">
        <v>18</v>
      </c>
      <c r="D80" s="13" t="s">
        <v>19</v>
      </c>
      <c r="E80" s="16">
        <v>1</v>
      </c>
      <c r="F80" s="16">
        <v>30</v>
      </c>
      <c r="G80" s="16">
        <v>0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thickBot="1" x14ac:dyDescent="0.25">
      <c r="A81" s="15">
        <v>45992</v>
      </c>
      <c r="B81" s="13" t="s">
        <v>16</v>
      </c>
      <c r="C81" s="13" t="s">
        <v>13</v>
      </c>
      <c r="D81" s="13" t="s">
        <v>11</v>
      </c>
      <c r="E81" s="16">
        <v>5</v>
      </c>
      <c r="F81" s="16">
        <v>200</v>
      </c>
      <c r="G81" s="16">
        <v>15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thickBot="1" x14ac:dyDescent="0.25">
      <c r="A82" s="16" t="s">
        <v>76</v>
      </c>
      <c r="B82" s="13" t="s">
        <v>12</v>
      </c>
      <c r="C82" s="13" t="s">
        <v>18</v>
      </c>
      <c r="D82" s="13" t="s">
        <v>11</v>
      </c>
      <c r="E82" s="16">
        <v>9</v>
      </c>
      <c r="F82" s="16">
        <v>200</v>
      </c>
      <c r="G82" s="16">
        <v>0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thickBot="1" x14ac:dyDescent="0.25">
      <c r="A83" s="16" t="s">
        <v>81</v>
      </c>
      <c r="B83" s="13" t="s">
        <v>15</v>
      </c>
      <c r="C83" s="13" t="s">
        <v>13</v>
      </c>
      <c r="D83" s="13" t="s">
        <v>19</v>
      </c>
      <c r="E83" s="16">
        <v>16</v>
      </c>
      <c r="F83" s="16">
        <v>30</v>
      </c>
      <c r="G83" s="16">
        <v>10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thickBot="1" x14ac:dyDescent="0.25">
      <c r="A84" s="16" t="s">
        <v>82</v>
      </c>
      <c r="B84" s="13" t="s">
        <v>15</v>
      </c>
      <c r="C84" s="13" t="s">
        <v>13</v>
      </c>
      <c r="D84" s="13" t="s">
        <v>9</v>
      </c>
      <c r="E84" s="16">
        <v>1</v>
      </c>
      <c r="F84" s="16">
        <v>700</v>
      </c>
      <c r="G84" s="16">
        <v>5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thickBot="1" x14ac:dyDescent="0.25">
      <c r="A85" s="15">
        <v>45962</v>
      </c>
      <c r="B85" s="13" t="s">
        <v>15</v>
      </c>
      <c r="C85" s="13" t="s">
        <v>8</v>
      </c>
      <c r="D85" s="13" t="s">
        <v>9</v>
      </c>
      <c r="E85" s="16">
        <v>17</v>
      </c>
      <c r="F85" s="16">
        <v>700</v>
      </c>
      <c r="G85" s="16">
        <v>0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thickBot="1" x14ac:dyDescent="0.25">
      <c r="A86" s="15">
        <v>45840</v>
      </c>
      <c r="B86" s="13" t="s">
        <v>7</v>
      </c>
      <c r="C86" s="13" t="s">
        <v>8</v>
      </c>
      <c r="D86" s="13" t="s">
        <v>9</v>
      </c>
      <c r="E86" s="16">
        <v>8</v>
      </c>
      <c r="F86" s="16">
        <v>700</v>
      </c>
      <c r="G86" s="16">
        <v>5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thickBot="1" x14ac:dyDescent="0.25">
      <c r="A87" s="15">
        <v>45749</v>
      </c>
      <c r="B87" s="13" t="s">
        <v>12</v>
      </c>
      <c r="C87" s="13" t="s">
        <v>13</v>
      </c>
      <c r="D87" s="13" t="s">
        <v>21</v>
      </c>
      <c r="E87" s="16">
        <v>16</v>
      </c>
      <c r="F87" s="16">
        <v>25</v>
      </c>
      <c r="G87" s="16">
        <v>0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thickBot="1" x14ac:dyDescent="0.25">
      <c r="A88" s="15">
        <v>45749</v>
      </c>
      <c r="B88" s="13" t="s">
        <v>15</v>
      </c>
      <c r="C88" s="13" t="s">
        <v>18</v>
      </c>
      <c r="D88" s="13" t="s">
        <v>11</v>
      </c>
      <c r="E88" s="16">
        <v>18</v>
      </c>
      <c r="F88" s="16">
        <v>200</v>
      </c>
      <c r="G88" s="16">
        <v>0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thickBot="1" x14ac:dyDescent="0.25">
      <c r="A89" s="16" t="s">
        <v>83</v>
      </c>
      <c r="B89" s="13" t="s">
        <v>15</v>
      </c>
      <c r="C89" s="13" t="s">
        <v>8</v>
      </c>
      <c r="D89" s="13" t="s">
        <v>11</v>
      </c>
      <c r="E89" s="16">
        <v>2</v>
      </c>
      <c r="F89" s="16">
        <v>200</v>
      </c>
      <c r="G89" s="16">
        <v>5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thickBot="1" x14ac:dyDescent="0.25">
      <c r="A90" s="16" t="s">
        <v>80</v>
      </c>
      <c r="B90" s="13" t="s">
        <v>15</v>
      </c>
      <c r="C90" s="13" t="s">
        <v>8</v>
      </c>
      <c r="D90" s="13" t="s">
        <v>21</v>
      </c>
      <c r="E90" s="16">
        <v>9</v>
      </c>
      <c r="F90" s="16">
        <v>25</v>
      </c>
      <c r="G90" s="16">
        <v>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thickBot="1" x14ac:dyDescent="0.25">
      <c r="A91" s="15">
        <v>45748</v>
      </c>
      <c r="B91" s="13" t="s">
        <v>20</v>
      </c>
      <c r="C91" s="13" t="s">
        <v>18</v>
      </c>
      <c r="D91" s="13" t="s">
        <v>19</v>
      </c>
      <c r="E91" s="16">
        <v>1</v>
      </c>
      <c r="F91" s="16">
        <v>30</v>
      </c>
      <c r="G91" s="16">
        <v>5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thickBot="1" x14ac:dyDescent="0.25">
      <c r="A92" s="16" t="s">
        <v>84</v>
      </c>
      <c r="B92" s="13" t="s">
        <v>15</v>
      </c>
      <c r="C92" s="13" t="s">
        <v>18</v>
      </c>
      <c r="D92" s="13" t="s">
        <v>11</v>
      </c>
      <c r="E92" s="16">
        <v>20</v>
      </c>
      <c r="F92" s="16">
        <v>200</v>
      </c>
      <c r="G92" s="16">
        <v>0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thickBot="1" x14ac:dyDescent="0.25">
      <c r="A93" s="15">
        <v>45870</v>
      </c>
      <c r="B93" s="13" t="s">
        <v>12</v>
      </c>
      <c r="C93" s="13" t="s">
        <v>10</v>
      </c>
      <c r="D93" s="13" t="s">
        <v>11</v>
      </c>
      <c r="E93" s="16">
        <v>7</v>
      </c>
      <c r="F93" s="16">
        <v>200</v>
      </c>
      <c r="G93" s="16">
        <v>10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thickBot="1" x14ac:dyDescent="0.25">
      <c r="A94" s="15">
        <v>45690</v>
      </c>
      <c r="B94" s="13" t="s">
        <v>16</v>
      </c>
      <c r="C94" s="13" t="s">
        <v>8</v>
      </c>
      <c r="D94" s="13" t="s">
        <v>19</v>
      </c>
      <c r="E94" s="16">
        <v>16</v>
      </c>
      <c r="F94" s="16">
        <v>30</v>
      </c>
      <c r="G94" s="16">
        <v>0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thickBot="1" x14ac:dyDescent="0.25">
      <c r="A95" s="16" t="s">
        <v>85</v>
      </c>
      <c r="B95" s="13" t="s">
        <v>16</v>
      </c>
      <c r="C95" s="13" t="s">
        <v>8</v>
      </c>
      <c r="D95" s="13" t="s">
        <v>14</v>
      </c>
      <c r="E95" s="16">
        <v>14</v>
      </c>
      <c r="F95" s="16">
        <v>300</v>
      </c>
      <c r="G95" s="16">
        <v>5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thickBot="1" x14ac:dyDescent="0.25">
      <c r="A96" s="15">
        <v>45840</v>
      </c>
      <c r="B96" s="13" t="s">
        <v>15</v>
      </c>
      <c r="C96" s="13" t="s">
        <v>13</v>
      </c>
      <c r="D96" s="13" t="s">
        <v>9</v>
      </c>
      <c r="E96" s="16">
        <v>13</v>
      </c>
      <c r="F96" s="16">
        <v>700</v>
      </c>
      <c r="G96" s="16">
        <v>5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thickBot="1" x14ac:dyDescent="0.25">
      <c r="A97" s="15">
        <v>45870</v>
      </c>
      <c r="B97" s="13" t="s">
        <v>17</v>
      </c>
      <c r="C97" s="13" t="s">
        <v>8</v>
      </c>
      <c r="D97" s="13" t="s">
        <v>11</v>
      </c>
      <c r="E97" s="16">
        <v>2</v>
      </c>
      <c r="F97" s="16">
        <v>200</v>
      </c>
      <c r="G97" s="16">
        <v>0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thickBot="1" x14ac:dyDescent="0.25">
      <c r="A98" s="15">
        <v>45690</v>
      </c>
      <c r="B98" s="13" t="s">
        <v>16</v>
      </c>
      <c r="C98" s="13" t="s">
        <v>8</v>
      </c>
      <c r="D98" s="13" t="s">
        <v>11</v>
      </c>
      <c r="E98" s="16">
        <v>15</v>
      </c>
      <c r="F98" s="16">
        <v>200</v>
      </c>
      <c r="G98" s="16">
        <v>5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thickBot="1" x14ac:dyDescent="0.25">
      <c r="A99" s="15">
        <v>45778</v>
      </c>
      <c r="B99" s="13" t="s">
        <v>15</v>
      </c>
      <c r="C99" s="13" t="s">
        <v>8</v>
      </c>
      <c r="D99" s="13" t="s">
        <v>14</v>
      </c>
      <c r="E99" s="16">
        <v>16</v>
      </c>
      <c r="F99" s="16">
        <v>300</v>
      </c>
      <c r="G99" s="16">
        <v>0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thickBot="1" x14ac:dyDescent="0.25">
      <c r="A100" s="15">
        <v>45749</v>
      </c>
      <c r="B100" s="13" t="s">
        <v>12</v>
      </c>
      <c r="C100" s="13" t="s">
        <v>8</v>
      </c>
      <c r="D100" s="13" t="s">
        <v>14</v>
      </c>
      <c r="E100" s="16">
        <v>17</v>
      </c>
      <c r="F100" s="16">
        <v>300</v>
      </c>
      <c r="G100" s="16">
        <v>0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thickBot="1" x14ac:dyDescent="0.25">
      <c r="A101" s="16" t="s">
        <v>62</v>
      </c>
      <c r="B101" s="13" t="s">
        <v>16</v>
      </c>
      <c r="C101" s="13" t="s">
        <v>18</v>
      </c>
      <c r="D101" s="13" t="s">
        <v>14</v>
      </c>
      <c r="E101" s="16">
        <v>14</v>
      </c>
      <c r="F101" s="16">
        <v>300</v>
      </c>
      <c r="G101" s="16">
        <v>15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12071-CB10-4992-A510-25156A215670}">
  <dimension ref="A1:I101"/>
  <sheetViews>
    <sheetView tabSelected="1" topLeftCell="A41" zoomScale="94" zoomScaleNormal="94" workbookViewId="0">
      <selection activeCell="E1" sqref="E1"/>
    </sheetView>
  </sheetViews>
  <sheetFormatPr defaultRowHeight="15" x14ac:dyDescent="0.2"/>
  <cols>
    <col min="1" max="1" width="11.56640625" style="5" customWidth="1"/>
    <col min="2" max="2" width="10.76171875" style="4" customWidth="1"/>
    <col min="3" max="3" width="12.10546875" customWidth="1"/>
    <col min="4" max="4" width="11.8359375" customWidth="1"/>
    <col min="5" max="5" width="14.390625" style="4" customWidth="1"/>
    <col min="6" max="6" width="12.375" style="4" customWidth="1"/>
    <col min="7" max="7" width="16.8125" style="4" customWidth="1"/>
    <col min="8" max="8" width="17.62109375" style="4" customWidth="1"/>
    <col min="9" max="9" width="14.125" style="4" customWidth="1"/>
  </cols>
  <sheetData>
    <row r="1" spans="1:9" s="1" customFormat="1" ht="21.6" customHeight="1" x14ac:dyDescent="0.2">
      <c r="A1" s="10" t="s">
        <v>0</v>
      </c>
      <c r="B1" s="11" t="s">
        <v>1</v>
      </c>
      <c r="C1" s="12" t="s">
        <v>2</v>
      </c>
      <c r="D1" s="12" t="s">
        <v>3</v>
      </c>
      <c r="E1" s="11" t="s">
        <v>4</v>
      </c>
      <c r="F1" s="11" t="s">
        <v>5</v>
      </c>
      <c r="G1" s="11" t="s">
        <v>6</v>
      </c>
      <c r="H1" s="11" t="s">
        <v>22</v>
      </c>
      <c r="I1" s="11" t="s">
        <v>26</v>
      </c>
    </row>
    <row r="2" spans="1:9" ht="19.5" customHeight="1" x14ac:dyDescent="0.2">
      <c r="A2" s="5">
        <v>45658</v>
      </c>
      <c r="B2" s="4" t="s">
        <v>12</v>
      </c>
      <c r="C2" t="s">
        <v>13</v>
      </c>
      <c r="D2" t="s">
        <v>30</v>
      </c>
      <c r="E2" s="4">
        <v>5</v>
      </c>
      <c r="F2" s="6">
        <v>300</v>
      </c>
      <c r="G2" s="4">
        <v>5</v>
      </c>
      <c r="H2" s="6">
        <f t="shared" ref="H2:H33" si="0">E2*F2*(1-G2/100)</f>
        <v>1425</v>
      </c>
      <c r="I2" s="4" t="str">
        <f t="shared" ref="I2:I33" si="1">IF(H2&gt;1000, "High","Normal")</f>
        <v>High</v>
      </c>
    </row>
    <row r="3" spans="1:9" x14ac:dyDescent="0.2">
      <c r="A3" s="5">
        <v>45658</v>
      </c>
      <c r="B3" s="4" t="s">
        <v>20</v>
      </c>
      <c r="C3" t="s">
        <v>13</v>
      </c>
      <c r="D3" t="s">
        <v>14</v>
      </c>
      <c r="E3" s="4">
        <v>20</v>
      </c>
      <c r="F3" s="6">
        <v>300</v>
      </c>
      <c r="G3" s="4">
        <v>0</v>
      </c>
      <c r="H3" s="6">
        <f t="shared" si="0"/>
        <v>6000</v>
      </c>
      <c r="I3" s="4" t="str">
        <f t="shared" si="1"/>
        <v>High</v>
      </c>
    </row>
    <row r="4" spans="1:9" x14ac:dyDescent="0.2">
      <c r="A4" s="5">
        <v>45658</v>
      </c>
      <c r="B4" s="4" t="s">
        <v>17</v>
      </c>
      <c r="C4" t="s">
        <v>13</v>
      </c>
      <c r="D4" t="s">
        <v>19</v>
      </c>
      <c r="E4" s="4">
        <v>19</v>
      </c>
      <c r="F4" s="6">
        <v>30</v>
      </c>
      <c r="G4" s="4">
        <v>5</v>
      </c>
      <c r="H4" s="6">
        <f t="shared" si="0"/>
        <v>541.5</v>
      </c>
      <c r="I4" s="4" t="str">
        <f t="shared" si="1"/>
        <v>Normal</v>
      </c>
    </row>
    <row r="5" spans="1:9" x14ac:dyDescent="0.2">
      <c r="A5" s="5">
        <v>45659</v>
      </c>
      <c r="B5" s="4" t="s">
        <v>12</v>
      </c>
      <c r="C5" t="s">
        <v>18</v>
      </c>
      <c r="D5" t="s">
        <v>9</v>
      </c>
      <c r="E5" s="4">
        <v>10</v>
      </c>
      <c r="F5" s="6">
        <v>700</v>
      </c>
      <c r="G5" s="4">
        <v>10</v>
      </c>
      <c r="H5" s="6">
        <f t="shared" si="0"/>
        <v>6300</v>
      </c>
      <c r="I5" s="4" t="str">
        <f t="shared" si="1"/>
        <v>High</v>
      </c>
    </row>
    <row r="6" spans="1:9" x14ac:dyDescent="0.2">
      <c r="A6" s="5">
        <v>45659</v>
      </c>
      <c r="B6" s="4" t="s">
        <v>16</v>
      </c>
      <c r="C6" t="s">
        <v>18</v>
      </c>
      <c r="D6" t="s">
        <v>19</v>
      </c>
      <c r="E6" s="4">
        <v>1</v>
      </c>
      <c r="F6" s="6">
        <v>30</v>
      </c>
      <c r="G6" s="4">
        <v>0</v>
      </c>
      <c r="H6" s="6">
        <f t="shared" si="0"/>
        <v>30</v>
      </c>
      <c r="I6" s="4" t="str">
        <f t="shared" si="1"/>
        <v>Normal</v>
      </c>
    </row>
    <row r="7" spans="1:9" x14ac:dyDescent="0.2">
      <c r="A7" s="5">
        <v>45660</v>
      </c>
      <c r="B7" s="4" t="s">
        <v>15</v>
      </c>
      <c r="C7" t="s">
        <v>8</v>
      </c>
      <c r="D7" t="s">
        <v>9</v>
      </c>
      <c r="E7" s="4">
        <v>2</v>
      </c>
      <c r="F7" s="6">
        <v>700</v>
      </c>
      <c r="G7" s="4">
        <v>10</v>
      </c>
      <c r="H7" s="6">
        <f t="shared" si="0"/>
        <v>1260</v>
      </c>
      <c r="I7" s="4" t="str">
        <f t="shared" si="1"/>
        <v>High</v>
      </c>
    </row>
    <row r="8" spans="1:9" x14ac:dyDescent="0.2">
      <c r="A8" s="5">
        <v>45660</v>
      </c>
      <c r="B8" s="4" t="s">
        <v>17</v>
      </c>
      <c r="C8" t="s">
        <v>8</v>
      </c>
      <c r="D8" t="s">
        <v>14</v>
      </c>
      <c r="E8" s="4">
        <v>7</v>
      </c>
      <c r="F8" s="6">
        <v>300</v>
      </c>
      <c r="G8" s="4">
        <v>0</v>
      </c>
      <c r="H8" s="6">
        <f t="shared" si="0"/>
        <v>2100</v>
      </c>
      <c r="I8" s="4" t="str">
        <f t="shared" si="1"/>
        <v>High</v>
      </c>
    </row>
    <row r="9" spans="1:9" x14ac:dyDescent="0.2">
      <c r="A9" s="5">
        <v>45660</v>
      </c>
      <c r="B9" s="4" t="s">
        <v>16</v>
      </c>
      <c r="C9" t="s">
        <v>8</v>
      </c>
      <c r="D9" t="s">
        <v>19</v>
      </c>
      <c r="E9" s="4">
        <v>20</v>
      </c>
      <c r="F9" s="6">
        <v>30</v>
      </c>
      <c r="G9" s="4">
        <v>0</v>
      </c>
      <c r="H9" s="6">
        <f t="shared" si="0"/>
        <v>600</v>
      </c>
      <c r="I9" s="4" t="str">
        <f t="shared" si="1"/>
        <v>Normal</v>
      </c>
    </row>
    <row r="10" spans="1:9" x14ac:dyDescent="0.2">
      <c r="A10" s="5">
        <v>45661</v>
      </c>
      <c r="B10" s="4" t="s">
        <v>20</v>
      </c>
      <c r="C10" t="s">
        <v>10</v>
      </c>
      <c r="D10" t="s">
        <v>9</v>
      </c>
      <c r="E10" s="4">
        <v>14</v>
      </c>
      <c r="F10" s="6">
        <v>700</v>
      </c>
      <c r="G10" s="4">
        <v>10</v>
      </c>
      <c r="H10" s="6">
        <f t="shared" si="0"/>
        <v>8820</v>
      </c>
      <c r="I10" s="4" t="str">
        <f t="shared" si="1"/>
        <v>High</v>
      </c>
    </row>
    <row r="11" spans="1:9" x14ac:dyDescent="0.2">
      <c r="A11" s="5">
        <v>45661</v>
      </c>
      <c r="B11" s="4" t="s">
        <v>16</v>
      </c>
      <c r="C11" t="s">
        <v>13</v>
      </c>
      <c r="D11" t="s">
        <v>19</v>
      </c>
      <c r="E11" s="4">
        <v>2</v>
      </c>
      <c r="F11" s="6">
        <v>30</v>
      </c>
      <c r="G11" s="4">
        <v>5</v>
      </c>
      <c r="H11" s="6">
        <f t="shared" si="0"/>
        <v>57</v>
      </c>
      <c r="I11" s="4" t="str">
        <f t="shared" si="1"/>
        <v>Normal</v>
      </c>
    </row>
    <row r="12" spans="1:9" x14ac:dyDescent="0.2">
      <c r="A12" s="5">
        <v>45661</v>
      </c>
      <c r="B12" s="4" t="s">
        <v>20</v>
      </c>
      <c r="C12" t="s">
        <v>18</v>
      </c>
      <c r="D12" t="s">
        <v>19</v>
      </c>
      <c r="E12" s="4">
        <v>1</v>
      </c>
      <c r="F12" s="6">
        <v>30</v>
      </c>
      <c r="G12" s="4">
        <v>5</v>
      </c>
      <c r="H12" s="6">
        <f t="shared" si="0"/>
        <v>28.5</v>
      </c>
      <c r="I12" s="4" t="str">
        <f t="shared" si="1"/>
        <v>Normal</v>
      </c>
    </row>
    <row r="13" spans="1:9" x14ac:dyDescent="0.2">
      <c r="A13" s="5">
        <v>45662</v>
      </c>
      <c r="B13" s="4" t="s">
        <v>7</v>
      </c>
      <c r="C13" t="s">
        <v>10</v>
      </c>
      <c r="D13" t="s">
        <v>11</v>
      </c>
      <c r="E13" s="4">
        <v>10</v>
      </c>
      <c r="F13" s="6">
        <v>200</v>
      </c>
      <c r="G13" s="4">
        <v>0</v>
      </c>
      <c r="H13" s="6">
        <f t="shared" si="0"/>
        <v>2000</v>
      </c>
      <c r="I13" s="4" t="str">
        <f t="shared" si="1"/>
        <v>High</v>
      </c>
    </row>
    <row r="14" spans="1:9" x14ac:dyDescent="0.2">
      <c r="A14" s="5">
        <v>45662</v>
      </c>
      <c r="B14" s="4" t="s">
        <v>15</v>
      </c>
      <c r="C14" t="s">
        <v>8</v>
      </c>
      <c r="D14" t="s">
        <v>14</v>
      </c>
      <c r="E14" s="4">
        <v>16</v>
      </c>
      <c r="F14" s="6">
        <v>300</v>
      </c>
      <c r="G14" s="4">
        <v>0</v>
      </c>
      <c r="H14" s="6">
        <f t="shared" si="0"/>
        <v>4800</v>
      </c>
      <c r="I14" s="4" t="str">
        <f t="shared" si="1"/>
        <v>High</v>
      </c>
    </row>
    <row r="15" spans="1:9" x14ac:dyDescent="0.2">
      <c r="A15" s="5">
        <v>45663</v>
      </c>
      <c r="B15" s="4" t="s">
        <v>17</v>
      </c>
      <c r="C15" t="s">
        <v>18</v>
      </c>
      <c r="D15" t="s">
        <v>9</v>
      </c>
      <c r="E15" s="4">
        <v>4</v>
      </c>
      <c r="F15" s="6">
        <v>700</v>
      </c>
      <c r="G15" s="4">
        <v>0</v>
      </c>
      <c r="H15" s="6">
        <f t="shared" si="0"/>
        <v>2800</v>
      </c>
      <c r="I15" s="4" t="str">
        <f t="shared" si="1"/>
        <v>High</v>
      </c>
    </row>
    <row r="16" spans="1:9" x14ac:dyDescent="0.2">
      <c r="A16" s="5">
        <v>45663</v>
      </c>
      <c r="B16" s="4" t="s">
        <v>17</v>
      </c>
      <c r="C16" t="s">
        <v>13</v>
      </c>
      <c r="D16" t="s">
        <v>14</v>
      </c>
      <c r="E16" s="4">
        <v>11</v>
      </c>
      <c r="F16" s="6">
        <v>300</v>
      </c>
      <c r="G16" s="4">
        <v>10</v>
      </c>
      <c r="H16" s="6">
        <f t="shared" si="0"/>
        <v>2970</v>
      </c>
      <c r="I16" s="4" t="str">
        <f t="shared" si="1"/>
        <v>High</v>
      </c>
    </row>
    <row r="17" spans="1:9" x14ac:dyDescent="0.2">
      <c r="A17" s="5">
        <v>45664</v>
      </c>
      <c r="B17" s="4" t="s">
        <v>15</v>
      </c>
      <c r="C17" t="s">
        <v>8</v>
      </c>
      <c r="D17" t="s">
        <v>19</v>
      </c>
      <c r="E17" s="4">
        <v>9</v>
      </c>
      <c r="F17" s="6">
        <v>30</v>
      </c>
      <c r="G17" s="4">
        <v>0</v>
      </c>
      <c r="H17" s="6">
        <f t="shared" si="0"/>
        <v>270</v>
      </c>
      <c r="I17" s="4" t="str">
        <f t="shared" si="1"/>
        <v>Normal</v>
      </c>
    </row>
    <row r="18" spans="1:9" x14ac:dyDescent="0.2">
      <c r="A18" s="5">
        <v>45664</v>
      </c>
      <c r="B18" s="4" t="s">
        <v>7</v>
      </c>
      <c r="C18" t="s">
        <v>13</v>
      </c>
      <c r="D18" t="s">
        <v>19</v>
      </c>
      <c r="E18" s="4">
        <v>9</v>
      </c>
      <c r="F18" s="6">
        <v>30</v>
      </c>
      <c r="G18" s="4">
        <v>10</v>
      </c>
      <c r="H18" s="6">
        <f t="shared" si="0"/>
        <v>243</v>
      </c>
      <c r="I18" s="4" t="str">
        <f t="shared" si="1"/>
        <v>Normal</v>
      </c>
    </row>
    <row r="19" spans="1:9" x14ac:dyDescent="0.2">
      <c r="A19" s="5">
        <v>45664</v>
      </c>
      <c r="B19" s="4" t="s">
        <v>16</v>
      </c>
      <c r="C19" t="s">
        <v>10</v>
      </c>
      <c r="D19" t="s">
        <v>21</v>
      </c>
      <c r="E19" s="4">
        <v>19</v>
      </c>
      <c r="F19" s="6">
        <v>25</v>
      </c>
      <c r="G19" s="4">
        <v>0</v>
      </c>
      <c r="H19" s="6">
        <f t="shared" si="0"/>
        <v>475</v>
      </c>
      <c r="I19" s="4" t="str">
        <f t="shared" si="1"/>
        <v>Normal</v>
      </c>
    </row>
    <row r="20" spans="1:9" x14ac:dyDescent="0.2">
      <c r="A20" s="5">
        <v>45665</v>
      </c>
      <c r="B20" s="4" t="s">
        <v>17</v>
      </c>
      <c r="C20" t="s">
        <v>10</v>
      </c>
      <c r="D20" t="s">
        <v>14</v>
      </c>
      <c r="E20" s="4">
        <v>15</v>
      </c>
      <c r="F20" s="6">
        <v>300</v>
      </c>
      <c r="G20" s="4">
        <v>0</v>
      </c>
      <c r="H20" s="6">
        <f t="shared" si="0"/>
        <v>4500</v>
      </c>
      <c r="I20" s="4" t="str">
        <f t="shared" si="1"/>
        <v>High</v>
      </c>
    </row>
    <row r="21" spans="1:9" x14ac:dyDescent="0.2">
      <c r="A21" s="5">
        <v>45665</v>
      </c>
      <c r="B21" s="4" t="s">
        <v>12</v>
      </c>
      <c r="C21" t="s">
        <v>10</v>
      </c>
      <c r="D21" t="s">
        <v>11</v>
      </c>
      <c r="E21" s="4">
        <v>7</v>
      </c>
      <c r="F21" s="6">
        <v>200</v>
      </c>
      <c r="G21" s="4">
        <v>10</v>
      </c>
      <c r="H21" s="6">
        <f t="shared" si="0"/>
        <v>1260</v>
      </c>
      <c r="I21" s="4" t="str">
        <f t="shared" si="1"/>
        <v>High</v>
      </c>
    </row>
    <row r="22" spans="1:9" x14ac:dyDescent="0.2">
      <c r="A22" s="5">
        <v>45665</v>
      </c>
      <c r="B22" s="4" t="s">
        <v>17</v>
      </c>
      <c r="C22" t="s">
        <v>8</v>
      </c>
      <c r="D22" t="s">
        <v>11</v>
      </c>
      <c r="E22" s="4">
        <v>2</v>
      </c>
      <c r="F22" s="6">
        <v>200</v>
      </c>
      <c r="G22" s="4">
        <v>0</v>
      </c>
      <c r="H22" s="6">
        <f t="shared" si="0"/>
        <v>400</v>
      </c>
      <c r="I22" s="4" t="str">
        <f t="shared" si="1"/>
        <v>Normal</v>
      </c>
    </row>
    <row r="23" spans="1:9" x14ac:dyDescent="0.2">
      <c r="A23" s="5">
        <v>45666</v>
      </c>
      <c r="B23" s="4" t="s">
        <v>7</v>
      </c>
      <c r="C23" t="s">
        <v>18</v>
      </c>
      <c r="D23" t="s">
        <v>14</v>
      </c>
      <c r="E23" s="4">
        <v>2</v>
      </c>
      <c r="F23" s="6">
        <v>300</v>
      </c>
      <c r="G23" s="4">
        <v>5</v>
      </c>
      <c r="H23" s="6">
        <f t="shared" si="0"/>
        <v>570</v>
      </c>
      <c r="I23" s="4" t="str">
        <f t="shared" si="1"/>
        <v>Normal</v>
      </c>
    </row>
    <row r="24" spans="1:9" x14ac:dyDescent="0.2">
      <c r="A24" s="5">
        <v>45668</v>
      </c>
      <c r="B24" s="4" t="s">
        <v>7</v>
      </c>
      <c r="C24" t="s">
        <v>8</v>
      </c>
      <c r="D24" t="s">
        <v>14</v>
      </c>
      <c r="E24" s="4">
        <v>4</v>
      </c>
      <c r="F24" s="6">
        <v>300</v>
      </c>
      <c r="G24" s="4">
        <v>0</v>
      </c>
      <c r="H24" s="6">
        <f t="shared" si="0"/>
        <v>1200</v>
      </c>
      <c r="I24" s="4" t="str">
        <f t="shared" si="1"/>
        <v>High</v>
      </c>
    </row>
    <row r="25" spans="1:9" x14ac:dyDescent="0.2">
      <c r="A25" s="5">
        <v>45668</v>
      </c>
      <c r="B25" s="4" t="s">
        <v>20</v>
      </c>
      <c r="C25" t="s">
        <v>18</v>
      </c>
      <c r="D25" t="s">
        <v>19</v>
      </c>
      <c r="E25" s="4">
        <v>19</v>
      </c>
      <c r="F25" s="6">
        <v>30</v>
      </c>
      <c r="G25" s="4">
        <v>10</v>
      </c>
      <c r="H25" s="6">
        <f t="shared" si="0"/>
        <v>513</v>
      </c>
      <c r="I25" s="4" t="str">
        <f t="shared" si="1"/>
        <v>Normal</v>
      </c>
    </row>
    <row r="26" spans="1:9" x14ac:dyDescent="0.2">
      <c r="A26" s="5">
        <v>45668</v>
      </c>
      <c r="B26" s="4" t="s">
        <v>7</v>
      </c>
      <c r="C26" t="s">
        <v>13</v>
      </c>
      <c r="D26" t="s">
        <v>11</v>
      </c>
      <c r="E26" s="4">
        <v>7</v>
      </c>
      <c r="F26" s="6">
        <v>200</v>
      </c>
      <c r="G26" s="4">
        <v>15</v>
      </c>
      <c r="H26" s="6">
        <f t="shared" si="0"/>
        <v>1190</v>
      </c>
      <c r="I26" s="4" t="str">
        <f t="shared" si="1"/>
        <v>High</v>
      </c>
    </row>
    <row r="27" spans="1:9" x14ac:dyDescent="0.2">
      <c r="A27" s="5">
        <v>45668</v>
      </c>
      <c r="B27" s="4" t="s">
        <v>15</v>
      </c>
      <c r="C27" t="s">
        <v>18</v>
      </c>
      <c r="D27" t="s">
        <v>11</v>
      </c>
      <c r="E27" s="4">
        <v>18</v>
      </c>
      <c r="F27" s="6">
        <v>200</v>
      </c>
      <c r="G27" s="4">
        <v>15</v>
      </c>
      <c r="H27" s="6">
        <f t="shared" si="0"/>
        <v>3060</v>
      </c>
      <c r="I27" s="4" t="str">
        <f t="shared" si="1"/>
        <v>High</v>
      </c>
    </row>
    <row r="28" spans="1:9" x14ac:dyDescent="0.2">
      <c r="A28" s="5">
        <v>45668</v>
      </c>
      <c r="B28" s="4" t="s">
        <v>15</v>
      </c>
      <c r="C28" t="s">
        <v>8</v>
      </c>
      <c r="D28" t="s">
        <v>9</v>
      </c>
      <c r="E28" s="4">
        <v>17</v>
      </c>
      <c r="F28" s="6">
        <v>700</v>
      </c>
      <c r="G28" s="4">
        <v>0</v>
      </c>
      <c r="H28" s="6">
        <f t="shared" si="0"/>
        <v>11900</v>
      </c>
      <c r="I28" s="4" t="str">
        <f t="shared" si="1"/>
        <v>High</v>
      </c>
    </row>
    <row r="29" spans="1:9" x14ac:dyDescent="0.2">
      <c r="A29" s="5">
        <v>45669</v>
      </c>
      <c r="B29" s="4" t="s">
        <v>7</v>
      </c>
      <c r="C29" t="s">
        <v>18</v>
      </c>
      <c r="D29" t="s">
        <v>11</v>
      </c>
      <c r="E29" s="4">
        <v>2</v>
      </c>
      <c r="F29" s="6">
        <v>200</v>
      </c>
      <c r="G29" s="4">
        <v>0</v>
      </c>
      <c r="H29" s="6">
        <f t="shared" si="0"/>
        <v>400</v>
      </c>
      <c r="I29" s="4" t="str">
        <f t="shared" si="1"/>
        <v>Normal</v>
      </c>
    </row>
    <row r="30" spans="1:9" x14ac:dyDescent="0.2">
      <c r="A30" s="5">
        <v>45669</v>
      </c>
      <c r="B30" s="4" t="s">
        <v>16</v>
      </c>
      <c r="C30" t="s">
        <v>13</v>
      </c>
      <c r="D30" t="s">
        <v>11</v>
      </c>
      <c r="E30" s="4">
        <v>5</v>
      </c>
      <c r="F30" s="6">
        <v>200</v>
      </c>
      <c r="G30" s="4">
        <v>15</v>
      </c>
      <c r="H30" s="6">
        <f t="shared" si="0"/>
        <v>850</v>
      </c>
      <c r="I30" s="4" t="str">
        <f t="shared" si="1"/>
        <v>Normal</v>
      </c>
    </row>
    <row r="31" spans="1:9" x14ac:dyDescent="0.2">
      <c r="A31" s="5">
        <v>45671</v>
      </c>
      <c r="B31" s="4" t="s">
        <v>20</v>
      </c>
      <c r="C31" t="s">
        <v>10</v>
      </c>
      <c r="D31" t="s">
        <v>11</v>
      </c>
      <c r="E31" s="4">
        <v>16</v>
      </c>
      <c r="F31" s="6">
        <v>200</v>
      </c>
      <c r="G31" s="4">
        <v>0</v>
      </c>
      <c r="H31" s="6">
        <f t="shared" si="0"/>
        <v>3200</v>
      </c>
      <c r="I31" s="4" t="str">
        <f t="shared" si="1"/>
        <v>High</v>
      </c>
    </row>
    <row r="32" spans="1:9" x14ac:dyDescent="0.2">
      <c r="A32" s="5">
        <v>45671</v>
      </c>
      <c r="B32" s="4" t="s">
        <v>7</v>
      </c>
      <c r="C32" t="s">
        <v>10</v>
      </c>
      <c r="D32" t="s">
        <v>9</v>
      </c>
      <c r="E32" s="4">
        <v>8</v>
      </c>
      <c r="F32" s="6">
        <v>700</v>
      </c>
      <c r="G32" s="4">
        <v>10</v>
      </c>
      <c r="H32" s="6">
        <f t="shared" si="0"/>
        <v>5040</v>
      </c>
      <c r="I32" s="4" t="str">
        <f t="shared" si="1"/>
        <v>High</v>
      </c>
    </row>
    <row r="33" spans="1:9" x14ac:dyDescent="0.2">
      <c r="A33" s="5">
        <v>45671</v>
      </c>
      <c r="B33" s="4" t="s">
        <v>15</v>
      </c>
      <c r="C33" t="s">
        <v>8</v>
      </c>
      <c r="D33" t="s">
        <v>9</v>
      </c>
      <c r="E33" s="4">
        <v>7</v>
      </c>
      <c r="F33" s="6">
        <v>700</v>
      </c>
      <c r="G33" s="4">
        <v>0</v>
      </c>
      <c r="H33" s="6">
        <f t="shared" si="0"/>
        <v>4900</v>
      </c>
      <c r="I33" s="4" t="str">
        <f t="shared" si="1"/>
        <v>High</v>
      </c>
    </row>
    <row r="34" spans="1:9" x14ac:dyDescent="0.2">
      <c r="A34" s="5">
        <v>45672</v>
      </c>
      <c r="B34" s="4" t="s">
        <v>15</v>
      </c>
      <c r="C34" t="s">
        <v>18</v>
      </c>
      <c r="D34" t="s">
        <v>19</v>
      </c>
      <c r="E34" s="4">
        <v>13</v>
      </c>
      <c r="F34" s="6">
        <v>30</v>
      </c>
      <c r="G34" s="4">
        <v>0</v>
      </c>
      <c r="H34" s="6">
        <f t="shared" ref="H34:H65" si="2">E34*F34*(1-G34/100)</f>
        <v>390</v>
      </c>
      <c r="I34" s="4" t="str">
        <f t="shared" ref="I34:I65" si="3">IF(H34&gt;1000, "High","Normal")</f>
        <v>Normal</v>
      </c>
    </row>
    <row r="35" spans="1:9" x14ac:dyDescent="0.2">
      <c r="A35" s="5">
        <v>45672</v>
      </c>
      <c r="B35" s="4" t="s">
        <v>16</v>
      </c>
      <c r="C35" t="s">
        <v>13</v>
      </c>
      <c r="D35" t="s">
        <v>11</v>
      </c>
      <c r="E35" s="4">
        <v>15</v>
      </c>
      <c r="F35" s="6">
        <v>200</v>
      </c>
      <c r="G35" s="4">
        <v>0</v>
      </c>
      <c r="H35" s="6">
        <f t="shared" si="2"/>
        <v>3000</v>
      </c>
      <c r="I35" s="4" t="str">
        <f t="shared" si="3"/>
        <v>High</v>
      </c>
    </row>
    <row r="36" spans="1:9" x14ac:dyDescent="0.2">
      <c r="A36" s="5">
        <v>45673</v>
      </c>
      <c r="B36" s="4" t="s">
        <v>12</v>
      </c>
      <c r="C36" t="s">
        <v>8</v>
      </c>
      <c r="D36" t="s">
        <v>9</v>
      </c>
      <c r="E36" s="4">
        <v>1</v>
      </c>
      <c r="F36" s="6">
        <v>700</v>
      </c>
      <c r="G36" s="4">
        <v>0</v>
      </c>
      <c r="H36" s="6">
        <f t="shared" si="2"/>
        <v>700</v>
      </c>
      <c r="I36" s="4" t="str">
        <f t="shared" si="3"/>
        <v>Normal</v>
      </c>
    </row>
    <row r="37" spans="1:9" x14ac:dyDescent="0.2">
      <c r="A37" s="5">
        <v>45673</v>
      </c>
      <c r="B37" s="4" t="s">
        <v>15</v>
      </c>
      <c r="C37" t="s">
        <v>8</v>
      </c>
      <c r="D37" t="s">
        <v>21</v>
      </c>
      <c r="E37" s="4">
        <v>9</v>
      </c>
      <c r="F37" s="6">
        <v>25</v>
      </c>
      <c r="G37" s="4">
        <v>0</v>
      </c>
      <c r="H37" s="6">
        <f t="shared" si="2"/>
        <v>225</v>
      </c>
      <c r="I37" s="4" t="str">
        <f t="shared" si="3"/>
        <v>Normal</v>
      </c>
    </row>
    <row r="38" spans="1:9" x14ac:dyDescent="0.2">
      <c r="A38" s="5">
        <v>45674</v>
      </c>
      <c r="B38" s="4" t="s">
        <v>20</v>
      </c>
      <c r="C38" t="s">
        <v>13</v>
      </c>
      <c r="D38" t="s">
        <v>9</v>
      </c>
      <c r="E38" s="4">
        <v>4</v>
      </c>
      <c r="F38" s="6">
        <v>700</v>
      </c>
      <c r="G38" s="4">
        <v>0</v>
      </c>
      <c r="H38" s="6">
        <f t="shared" si="2"/>
        <v>2800</v>
      </c>
      <c r="I38" s="4" t="str">
        <f t="shared" si="3"/>
        <v>High</v>
      </c>
    </row>
    <row r="39" spans="1:9" x14ac:dyDescent="0.2">
      <c r="A39" s="5">
        <v>45675</v>
      </c>
      <c r="B39" s="4" t="s">
        <v>15</v>
      </c>
      <c r="C39" t="s">
        <v>8</v>
      </c>
      <c r="D39" t="s">
        <v>11</v>
      </c>
      <c r="E39" s="4">
        <v>2</v>
      </c>
      <c r="F39" s="6">
        <v>200</v>
      </c>
      <c r="G39" s="4">
        <v>5</v>
      </c>
      <c r="H39" s="6">
        <f t="shared" si="2"/>
        <v>380</v>
      </c>
      <c r="I39" s="4" t="str">
        <f t="shared" si="3"/>
        <v>Normal</v>
      </c>
    </row>
    <row r="40" spans="1:9" x14ac:dyDescent="0.2">
      <c r="A40" s="5">
        <v>45676</v>
      </c>
      <c r="B40" s="4" t="s">
        <v>7</v>
      </c>
      <c r="C40" t="s">
        <v>18</v>
      </c>
      <c r="D40" t="s">
        <v>11</v>
      </c>
      <c r="E40" s="4">
        <v>20</v>
      </c>
      <c r="F40" s="6">
        <v>200</v>
      </c>
      <c r="G40" s="4">
        <v>5</v>
      </c>
      <c r="H40" s="6">
        <f t="shared" si="2"/>
        <v>3800</v>
      </c>
      <c r="I40" s="4" t="str">
        <f t="shared" si="3"/>
        <v>High</v>
      </c>
    </row>
    <row r="41" spans="1:9" x14ac:dyDescent="0.2">
      <c r="A41" s="5">
        <v>45676</v>
      </c>
      <c r="B41" s="4" t="s">
        <v>15</v>
      </c>
      <c r="C41" t="s">
        <v>13</v>
      </c>
      <c r="D41" t="s">
        <v>19</v>
      </c>
      <c r="E41" s="4">
        <v>16</v>
      </c>
      <c r="F41" s="6">
        <v>30</v>
      </c>
      <c r="G41" s="4">
        <v>10</v>
      </c>
      <c r="H41" s="6">
        <f t="shared" si="2"/>
        <v>432</v>
      </c>
      <c r="I41" s="4" t="str">
        <f t="shared" si="3"/>
        <v>Normal</v>
      </c>
    </row>
    <row r="42" spans="1:9" x14ac:dyDescent="0.2">
      <c r="A42" s="5">
        <v>45677</v>
      </c>
      <c r="B42" s="4" t="s">
        <v>15</v>
      </c>
      <c r="C42" t="s">
        <v>13</v>
      </c>
      <c r="D42" t="s">
        <v>9</v>
      </c>
      <c r="E42" s="4">
        <v>1</v>
      </c>
      <c r="F42" s="6">
        <v>700</v>
      </c>
      <c r="G42" s="4">
        <v>5</v>
      </c>
      <c r="H42" s="6">
        <f t="shared" si="2"/>
        <v>665</v>
      </c>
      <c r="I42" s="4" t="str">
        <f t="shared" si="3"/>
        <v>Normal</v>
      </c>
    </row>
    <row r="43" spans="1:9" x14ac:dyDescent="0.2">
      <c r="A43" s="5">
        <v>45679</v>
      </c>
      <c r="B43" s="4" t="s">
        <v>12</v>
      </c>
      <c r="C43" t="s">
        <v>18</v>
      </c>
      <c r="D43" t="s">
        <v>11</v>
      </c>
      <c r="E43" s="4">
        <v>12</v>
      </c>
      <c r="F43" s="6">
        <v>200</v>
      </c>
      <c r="G43" s="4">
        <v>0</v>
      </c>
      <c r="H43" s="6">
        <f t="shared" si="2"/>
        <v>2400</v>
      </c>
      <c r="I43" s="4" t="str">
        <f t="shared" si="3"/>
        <v>High</v>
      </c>
    </row>
    <row r="44" spans="1:9" x14ac:dyDescent="0.2">
      <c r="A44" s="5">
        <v>45680</v>
      </c>
      <c r="B44" s="4" t="s">
        <v>20</v>
      </c>
      <c r="C44" t="s">
        <v>8</v>
      </c>
      <c r="D44" t="s">
        <v>9</v>
      </c>
      <c r="E44" s="4">
        <v>7</v>
      </c>
      <c r="F44" s="6">
        <v>700</v>
      </c>
      <c r="G44" s="4">
        <v>5</v>
      </c>
      <c r="H44" s="6">
        <f t="shared" si="2"/>
        <v>4655</v>
      </c>
      <c r="I44" s="4" t="str">
        <f t="shared" si="3"/>
        <v>High</v>
      </c>
    </row>
    <row r="45" spans="1:9" x14ac:dyDescent="0.2">
      <c r="A45" s="5">
        <v>45681</v>
      </c>
      <c r="B45" s="4" t="s">
        <v>7</v>
      </c>
      <c r="C45" t="s">
        <v>13</v>
      </c>
      <c r="D45" t="s">
        <v>11</v>
      </c>
      <c r="E45" s="4">
        <v>13</v>
      </c>
      <c r="F45" s="6">
        <v>200</v>
      </c>
      <c r="G45" s="4">
        <v>0</v>
      </c>
      <c r="H45" s="6">
        <f t="shared" si="2"/>
        <v>2600</v>
      </c>
      <c r="I45" s="4" t="str">
        <f t="shared" si="3"/>
        <v>High</v>
      </c>
    </row>
    <row r="46" spans="1:9" x14ac:dyDescent="0.2">
      <c r="A46" s="5">
        <v>45681</v>
      </c>
      <c r="B46" s="4" t="s">
        <v>12</v>
      </c>
      <c r="C46" t="s">
        <v>8</v>
      </c>
      <c r="D46" t="s">
        <v>11</v>
      </c>
      <c r="E46" s="4">
        <v>15</v>
      </c>
      <c r="F46" s="6">
        <v>200</v>
      </c>
      <c r="G46" s="4">
        <v>0</v>
      </c>
      <c r="H46" s="6">
        <f t="shared" si="2"/>
        <v>3000</v>
      </c>
      <c r="I46" s="4" t="str">
        <f t="shared" si="3"/>
        <v>High</v>
      </c>
    </row>
    <row r="47" spans="1:9" x14ac:dyDescent="0.2">
      <c r="A47" s="5">
        <v>45681</v>
      </c>
      <c r="B47" s="4" t="s">
        <v>20</v>
      </c>
      <c r="C47" t="s">
        <v>8</v>
      </c>
      <c r="D47" t="s">
        <v>14</v>
      </c>
      <c r="E47" s="4">
        <v>5</v>
      </c>
      <c r="F47" s="6">
        <v>300</v>
      </c>
      <c r="G47" s="4">
        <v>5</v>
      </c>
      <c r="H47" s="6">
        <f t="shared" si="2"/>
        <v>1425</v>
      </c>
      <c r="I47" s="4" t="str">
        <f t="shared" si="3"/>
        <v>High</v>
      </c>
    </row>
    <row r="48" spans="1:9" x14ac:dyDescent="0.2">
      <c r="A48" s="5">
        <v>45684</v>
      </c>
      <c r="B48" s="4" t="s">
        <v>15</v>
      </c>
      <c r="C48" t="s">
        <v>10</v>
      </c>
      <c r="D48" t="s">
        <v>9</v>
      </c>
      <c r="E48" s="4">
        <v>10</v>
      </c>
      <c r="F48" s="6">
        <v>700</v>
      </c>
      <c r="G48" s="4">
        <v>0</v>
      </c>
      <c r="H48" s="6">
        <f t="shared" si="2"/>
        <v>7000</v>
      </c>
      <c r="I48" s="4" t="str">
        <f t="shared" si="3"/>
        <v>High</v>
      </c>
    </row>
    <row r="49" spans="1:9" x14ac:dyDescent="0.2">
      <c r="A49" s="5">
        <v>45684</v>
      </c>
      <c r="B49" s="4" t="s">
        <v>20</v>
      </c>
      <c r="C49" t="s">
        <v>18</v>
      </c>
      <c r="D49" t="s">
        <v>9</v>
      </c>
      <c r="E49" s="4">
        <v>9</v>
      </c>
      <c r="F49" s="6">
        <v>700</v>
      </c>
      <c r="G49" s="4">
        <v>5</v>
      </c>
      <c r="H49" s="6">
        <f t="shared" si="2"/>
        <v>5985</v>
      </c>
      <c r="I49" s="4" t="str">
        <f t="shared" si="3"/>
        <v>High</v>
      </c>
    </row>
    <row r="50" spans="1:9" x14ac:dyDescent="0.2">
      <c r="A50" s="5">
        <v>45685</v>
      </c>
      <c r="B50" s="4" t="s">
        <v>17</v>
      </c>
      <c r="C50" t="s">
        <v>18</v>
      </c>
      <c r="D50" t="s">
        <v>11</v>
      </c>
      <c r="E50" s="4">
        <v>5</v>
      </c>
      <c r="F50" s="6">
        <v>200</v>
      </c>
      <c r="G50" s="4">
        <v>0</v>
      </c>
      <c r="H50" s="6">
        <f t="shared" si="2"/>
        <v>1000</v>
      </c>
      <c r="I50" s="4" t="str">
        <f t="shared" si="3"/>
        <v>Normal</v>
      </c>
    </row>
    <row r="51" spans="1:9" x14ac:dyDescent="0.2">
      <c r="A51" s="5">
        <v>45686</v>
      </c>
      <c r="B51" s="4" t="s">
        <v>15</v>
      </c>
      <c r="C51" t="s">
        <v>10</v>
      </c>
      <c r="D51" t="s">
        <v>21</v>
      </c>
      <c r="E51" s="4">
        <v>18</v>
      </c>
      <c r="F51" s="6">
        <v>25</v>
      </c>
      <c r="G51" s="4">
        <v>10</v>
      </c>
      <c r="H51" s="6">
        <f t="shared" si="2"/>
        <v>405</v>
      </c>
      <c r="I51" s="4" t="str">
        <f t="shared" si="3"/>
        <v>Normal</v>
      </c>
    </row>
    <row r="52" spans="1:9" x14ac:dyDescent="0.2">
      <c r="A52" s="5">
        <v>45687</v>
      </c>
      <c r="B52" s="4" t="s">
        <v>16</v>
      </c>
      <c r="C52" t="s">
        <v>13</v>
      </c>
      <c r="D52" t="s">
        <v>11</v>
      </c>
      <c r="E52" s="4">
        <v>6</v>
      </c>
      <c r="F52" s="6">
        <v>200</v>
      </c>
      <c r="G52" s="4">
        <v>0</v>
      </c>
      <c r="H52" s="6">
        <f t="shared" si="2"/>
        <v>1200</v>
      </c>
      <c r="I52" s="4" t="str">
        <f t="shared" si="3"/>
        <v>High</v>
      </c>
    </row>
    <row r="53" spans="1:9" x14ac:dyDescent="0.2">
      <c r="A53" s="5">
        <v>45687</v>
      </c>
      <c r="B53" s="4" t="s">
        <v>16</v>
      </c>
      <c r="C53" t="s">
        <v>8</v>
      </c>
      <c r="D53" t="s">
        <v>21</v>
      </c>
      <c r="E53" s="4">
        <v>10</v>
      </c>
      <c r="F53" s="6">
        <v>25</v>
      </c>
      <c r="G53" s="4">
        <v>0</v>
      </c>
      <c r="H53" s="6">
        <f t="shared" si="2"/>
        <v>250</v>
      </c>
      <c r="I53" s="4" t="str">
        <f t="shared" si="3"/>
        <v>Normal</v>
      </c>
    </row>
    <row r="54" spans="1:9" x14ac:dyDescent="0.2">
      <c r="A54" s="5">
        <v>45689</v>
      </c>
      <c r="B54" s="4" t="s">
        <v>16</v>
      </c>
      <c r="C54" t="s">
        <v>18</v>
      </c>
      <c r="D54" t="s">
        <v>21</v>
      </c>
      <c r="E54" s="4">
        <v>7</v>
      </c>
      <c r="F54" s="6">
        <v>25</v>
      </c>
      <c r="G54" s="4">
        <v>5</v>
      </c>
      <c r="H54" s="6">
        <f t="shared" si="2"/>
        <v>166.25</v>
      </c>
      <c r="I54" s="4" t="str">
        <f t="shared" si="3"/>
        <v>Normal</v>
      </c>
    </row>
    <row r="55" spans="1:9" x14ac:dyDescent="0.2">
      <c r="A55" s="5">
        <v>45689</v>
      </c>
      <c r="B55" s="4" t="s">
        <v>17</v>
      </c>
      <c r="C55" t="s">
        <v>18</v>
      </c>
      <c r="D55" t="s">
        <v>14</v>
      </c>
      <c r="E55" s="4">
        <v>4</v>
      </c>
      <c r="F55" s="6">
        <v>300</v>
      </c>
      <c r="G55" s="4">
        <v>15</v>
      </c>
      <c r="H55" s="6">
        <f t="shared" si="2"/>
        <v>1020</v>
      </c>
      <c r="I55" s="4" t="str">
        <f t="shared" si="3"/>
        <v>High</v>
      </c>
    </row>
    <row r="56" spans="1:9" x14ac:dyDescent="0.2">
      <c r="A56" s="5">
        <v>45689</v>
      </c>
      <c r="B56" s="4" t="s">
        <v>17</v>
      </c>
      <c r="C56" t="s">
        <v>8</v>
      </c>
      <c r="D56" t="s">
        <v>9</v>
      </c>
      <c r="E56" s="4">
        <v>9</v>
      </c>
      <c r="F56" s="6">
        <v>700</v>
      </c>
      <c r="G56" s="4">
        <v>5</v>
      </c>
      <c r="H56" s="6">
        <f t="shared" si="2"/>
        <v>5985</v>
      </c>
      <c r="I56" s="4" t="str">
        <f t="shared" si="3"/>
        <v>High</v>
      </c>
    </row>
    <row r="57" spans="1:9" x14ac:dyDescent="0.2">
      <c r="A57" s="5">
        <v>45690</v>
      </c>
      <c r="B57" s="4" t="s">
        <v>16</v>
      </c>
      <c r="C57" t="s">
        <v>10</v>
      </c>
      <c r="D57" t="s">
        <v>19</v>
      </c>
      <c r="E57" s="4">
        <v>19</v>
      </c>
      <c r="F57" s="6">
        <v>30</v>
      </c>
      <c r="G57" s="4">
        <v>0</v>
      </c>
      <c r="H57" s="6">
        <f t="shared" si="2"/>
        <v>570</v>
      </c>
      <c r="I57" s="4" t="str">
        <f t="shared" si="3"/>
        <v>Normal</v>
      </c>
    </row>
    <row r="58" spans="1:9" x14ac:dyDescent="0.2">
      <c r="A58" s="5">
        <v>45690</v>
      </c>
      <c r="B58" s="4" t="s">
        <v>16</v>
      </c>
      <c r="C58" t="s">
        <v>8</v>
      </c>
      <c r="D58" t="s">
        <v>19</v>
      </c>
      <c r="E58" s="4">
        <v>16</v>
      </c>
      <c r="F58" s="6">
        <v>30</v>
      </c>
      <c r="G58" s="4">
        <v>0</v>
      </c>
      <c r="H58" s="6">
        <f t="shared" si="2"/>
        <v>480</v>
      </c>
      <c r="I58" s="4" t="str">
        <f t="shared" si="3"/>
        <v>Normal</v>
      </c>
    </row>
    <row r="59" spans="1:9" x14ac:dyDescent="0.2">
      <c r="A59" s="5">
        <v>45690</v>
      </c>
      <c r="B59" s="4" t="s">
        <v>16</v>
      </c>
      <c r="C59" t="s">
        <v>8</v>
      </c>
      <c r="D59" t="s">
        <v>11</v>
      </c>
      <c r="E59" s="4">
        <v>15</v>
      </c>
      <c r="F59" s="6">
        <v>200</v>
      </c>
      <c r="G59" s="4">
        <v>5</v>
      </c>
      <c r="H59" s="6">
        <f t="shared" si="2"/>
        <v>2850</v>
      </c>
      <c r="I59" s="4" t="str">
        <f t="shared" si="3"/>
        <v>High</v>
      </c>
    </row>
    <row r="60" spans="1:9" x14ac:dyDescent="0.2">
      <c r="A60" s="5">
        <v>45691</v>
      </c>
      <c r="B60" s="4" t="s">
        <v>7</v>
      </c>
      <c r="C60" t="s">
        <v>10</v>
      </c>
      <c r="D60" t="s">
        <v>11</v>
      </c>
      <c r="E60" s="4">
        <v>10</v>
      </c>
      <c r="F60" s="6">
        <v>200</v>
      </c>
      <c r="G60" s="4">
        <v>10</v>
      </c>
      <c r="H60" s="6">
        <f t="shared" si="2"/>
        <v>1800</v>
      </c>
      <c r="I60" s="4" t="str">
        <f t="shared" si="3"/>
        <v>High</v>
      </c>
    </row>
    <row r="61" spans="1:9" x14ac:dyDescent="0.2">
      <c r="A61" s="5">
        <v>45692</v>
      </c>
      <c r="B61" s="4" t="s">
        <v>16</v>
      </c>
      <c r="C61" t="s">
        <v>13</v>
      </c>
      <c r="D61" t="s">
        <v>14</v>
      </c>
      <c r="E61" s="4">
        <v>3</v>
      </c>
      <c r="F61" s="6">
        <v>300</v>
      </c>
      <c r="G61" s="4">
        <v>10</v>
      </c>
      <c r="H61" s="6">
        <f t="shared" si="2"/>
        <v>810</v>
      </c>
      <c r="I61" s="4" t="str">
        <f t="shared" si="3"/>
        <v>Normal</v>
      </c>
    </row>
    <row r="62" spans="1:9" x14ac:dyDescent="0.2">
      <c r="A62" s="5">
        <v>45692</v>
      </c>
      <c r="B62" s="4" t="s">
        <v>12</v>
      </c>
      <c r="C62" t="s">
        <v>13</v>
      </c>
      <c r="D62" t="s">
        <v>21</v>
      </c>
      <c r="E62" s="4">
        <v>16</v>
      </c>
      <c r="F62" s="6">
        <v>25</v>
      </c>
      <c r="G62" s="4">
        <v>0</v>
      </c>
      <c r="H62" s="6">
        <f t="shared" si="2"/>
        <v>400</v>
      </c>
      <c r="I62" s="4" t="str">
        <f t="shared" si="3"/>
        <v>Normal</v>
      </c>
    </row>
    <row r="63" spans="1:9" x14ac:dyDescent="0.2">
      <c r="A63" s="5">
        <v>45692</v>
      </c>
      <c r="B63" s="4" t="s">
        <v>15</v>
      </c>
      <c r="C63" t="s">
        <v>18</v>
      </c>
      <c r="D63" t="s">
        <v>11</v>
      </c>
      <c r="E63" s="4">
        <v>18</v>
      </c>
      <c r="F63" s="6">
        <v>200</v>
      </c>
      <c r="G63" s="4">
        <v>0</v>
      </c>
      <c r="H63" s="6">
        <f t="shared" si="2"/>
        <v>3600</v>
      </c>
      <c r="I63" s="4" t="str">
        <f t="shared" si="3"/>
        <v>High</v>
      </c>
    </row>
    <row r="64" spans="1:9" x14ac:dyDescent="0.2">
      <c r="A64" s="5">
        <v>45692</v>
      </c>
      <c r="B64" s="4" t="s">
        <v>12</v>
      </c>
      <c r="C64" t="s">
        <v>8</v>
      </c>
      <c r="D64" t="s">
        <v>14</v>
      </c>
      <c r="E64" s="4">
        <v>17</v>
      </c>
      <c r="F64" s="6">
        <v>300</v>
      </c>
      <c r="G64" s="4">
        <v>0</v>
      </c>
      <c r="H64" s="6">
        <f t="shared" si="2"/>
        <v>5100</v>
      </c>
      <c r="I64" s="4" t="str">
        <f t="shared" si="3"/>
        <v>High</v>
      </c>
    </row>
    <row r="65" spans="1:9" x14ac:dyDescent="0.2">
      <c r="A65" s="5">
        <v>45693</v>
      </c>
      <c r="B65" s="4" t="s">
        <v>16</v>
      </c>
      <c r="C65" t="s">
        <v>13</v>
      </c>
      <c r="D65" t="s">
        <v>19</v>
      </c>
      <c r="E65" s="4">
        <v>19</v>
      </c>
      <c r="F65" s="6">
        <v>30</v>
      </c>
      <c r="G65" s="4">
        <v>10</v>
      </c>
      <c r="H65" s="6">
        <f t="shared" si="2"/>
        <v>513</v>
      </c>
      <c r="I65" s="4" t="str">
        <f t="shared" si="3"/>
        <v>Normal</v>
      </c>
    </row>
    <row r="66" spans="1:9" x14ac:dyDescent="0.2">
      <c r="A66" s="5">
        <v>45694</v>
      </c>
      <c r="B66" s="4" t="s">
        <v>15</v>
      </c>
      <c r="C66" t="s">
        <v>18</v>
      </c>
      <c r="D66" t="s">
        <v>19</v>
      </c>
      <c r="E66" s="4">
        <v>15</v>
      </c>
      <c r="F66" s="6">
        <v>30</v>
      </c>
      <c r="G66" s="4">
        <v>10</v>
      </c>
      <c r="H66" s="6">
        <f t="shared" ref="H66:H97" si="4">E66*F66*(1-G66/100)</f>
        <v>405</v>
      </c>
      <c r="I66" s="4" t="str">
        <f t="shared" ref="I66:I97" si="5">IF(H66&gt;1000, "High","Normal")</f>
        <v>Normal</v>
      </c>
    </row>
    <row r="67" spans="1:9" x14ac:dyDescent="0.2">
      <c r="A67" s="5">
        <v>45694</v>
      </c>
      <c r="B67" s="4" t="s">
        <v>7</v>
      </c>
      <c r="C67" t="s">
        <v>18</v>
      </c>
      <c r="D67" t="s">
        <v>14</v>
      </c>
      <c r="E67" s="4">
        <v>17</v>
      </c>
      <c r="F67" s="6">
        <v>300</v>
      </c>
      <c r="G67" s="4">
        <v>15</v>
      </c>
      <c r="H67" s="6">
        <f t="shared" si="4"/>
        <v>4335</v>
      </c>
      <c r="I67" s="4" t="str">
        <f t="shared" si="5"/>
        <v>High</v>
      </c>
    </row>
    <row r="68" spans="1:9" x14ac:dyDescent="0.2">
      <c r="A68" s="5">
        <v>45695</v>
      </c>
      <c r="B68" s="4" t="s">
        <v>7</v>
      </c>
      <c r="C68" t="s">
        <v>8</v>
      </c>
      <c r="D68" t="s">
        <v>9</v>
      </c>
      <c r="E68" s="4">
        <v>8</v>
      </c>
      <c r="F68" s="6">
        <v>700</v>
      </c>
      <c r="G68" s="4">
        <v>5</v>
      </c>
      <c r="H68" s="6">
        <f t="shared" si="4"/>
        <v>5320</v>
      </c>
      <c r="I68" s="4" t="str">
        <f t="shared" si="5"/>
        <v>High</v>
      </c>
    </row>
    <row r="69" spans="1:9" x14ac:dyDescent="0.2">
      <c r="A69" s="5">
        <v>45695</v>
      </c>
      <c r="B69" s="4" t="s">
        <v>15</v>
      </c>
      <c r="C69" t="s">
        <v>13</v>
      </c>
      <c r="D69" t="s">
        <v>9</v>
      </c>
      <c r="E69" s="4">
        <v>13</v>
      </c>
      <c r="F69" s="6">
        <v>700</v>
      </c>
      <c r="G69" s="4">
        <v>5</v>
      </c>
      <c r="H69" s="6">
        <f t="shared" si="4"/>
        <v>8645</v>
      </c>
      <c r="I69" s="4" t="str">
        <f t="shared" si="5"/>
        <v>High</v>
      </c>
    </row>
    <row r="70" spans="1:9" x14ac:dyDescent="0.2">
      <c r="A70" s="5">
        <v>45696</v>
      </c>
      <c r="B70" s="4" t="s">
        <v>7</v>
      </c>
      <c r="C70" t="s">
        <v>8</v>
      </c>
      <c r="D70" t="s">
        <v>9</v>
      </c>
      <c r="E70" s="4">
        <v>20</v>
      </c>
      <c r="F70" s="6">
        <v>700</v>
      </c>
      <c r="G70" s="4">
        <v>15</v>
      </c>
      <c r="H70" s="6">
        <f t="shared" si="4"/>
        <v>11900</v>
      </c>
      <c r="I70" s="4" t="str">
        <f t="shared" si="5"/>
        <v>High</v>
      </c>
    </row>
    <row r="71" spans="1:9" x14ac:dyDescent="0.2">
      <c r="A71" s="5">
        <v>45696</v>
      </c>
      <c r="B71" s="4" t="s">
        <v>12</v>
      </c>
      <c r="C71" t="s">
        <v>13</v>
      </c>
      <c r="D71" t="s">
        <v>9</v>
      </c>
      <c r="E71" s="4">
        <v>19</v>
      </c>
      <c r="F71" s="6">
        <v>700</v>
      </c>
      <c r="G71" s="4">
        <v>0</v>
      </c>
      <c r="H71" s="6">
        <f t="shared" si="4"/>
        <v>13300</v>
      </c>
      <c r="I71" s="4" t="str">
        <f t="shared" si="5"/>
        <v>High</v>
      </c>
    </row>
    <row r="72" spans="1:9" x14ac:dyDescent="0.2">
      <c r="A72" s="5">
        <v>45696</v>
      </c>
      <c r="B72" s="4" t="s">
        <v>17</v>
      </c>
      <c r="C72" t="s">
        <v>13</v>
      </c>
      <c r="D72" t="s">
        <v>11</v>
      </c>
      <c r="E72" s="4">
        <v>2</v>
      </c>
      <c r="F72" s="6">
        <v>200</v>
      </c>
      <c r="G72" s="4">
        <v>10</v>
      </c>
      <c r="H72" s="6">
        <f t="shared" si="4"/>
        <v>360</v>
      </c>
      <c r="I72" s="4" t="str">
        <f t="shared" si="5"/>
        <v>Normal</v>
      </c>
    </row>
    <row r="73" spans="1:9" x14ac:dyDescent="0.2">
      <c r="A73" s="5">
        <v>45696</v>
      </c>
      <c r="B73" s="4" t="s">
        <v>17</v>
      </c>
      <c r="C73" t="s">
        <v>18</v>
      </c>
      <c r="D73" t="s">
        <v>11</v>
      </c>
      <c r="E73" s="4">
        <v>18</v>
      </c>
      <c r="F73" s="6">
        <v>200</v>
      </c>
      <c r="G73" s="4">
        <v>10</v>
      </c>
      <c r="H73" s="6">
        <f t="shared" si="4"/>
        <v>3240</v>
      </c>
      <c r="I73" s="4" t="str">
        <f t="shared" si="5"/>
        <v>High</v>
      </c>
    </row>
    <row r="74" spans="1:9" x14ac:dyDescent="0.2">
      <c r="A74" s="5">
        <v>45697</v>
      </c>
      <c r="B74" s="4" t="s">
        <v>7</v>
      </c>
      <c r="C74" t="s">
        <v>10</v>
      </c>
      <c r="D74" t="s">
        <v>14</v>
      </c>
      <c r="E74" s="4">
        <v>3</v>
      </c>
      <c r="F74" s="6">
        <v>300</v>
      </c>
      <c r="G74" s="4">
        <v>5</v>
      </c>
      <c r="H74" s="6">
        <f t="shared" si="4"/>
        <v>855</v>
      </c>
      <c r="I74" s="4" t="str">
        <f t="shared" si="5"/>
        <v>Normal</v>
      </c>
    </row>
    <row r="75" spans="1:9" x14ac:dyDescent="0.2">
      <c r="A75" s="5">
        <v>45698</v>
      </c>
      <c r="B75" s="4" t="s">
        <v>7</v>
      </c>
      <c r="C75" t="s">
        <v>18</v>
      </c>
      <c r="D75" t="s">
        <v>21</v>
      </c>
      <c r="E75" s="4">
        <v>7</v>
      </c>
      <c r="F75" s="6">
        <v>25</v>
      </c>
      <c r="G75" s="4">
        <v>10</v>
      </c>
      <c r="H75" s="6">
        <f t="shared" si="4"/>
        <v>157.5</v>
      </c>
      <c r="I75" s="4" t="str">
        <f t="shared" si="5"/>
        <v>Normal</v>
      </c>
    </row>
    <row r="76" spans="1:9" x14ac:dyDescent="0.2">
      <c r="A76" s="5">
        <v>45700</v>
      </c>
      <c r="B76" s="4" t="s">
        <v>7</v>
      </c>
      <c r="C76" t="s">
        <v>10</v>
      </c>
      <c r="D76" t="s">
        <v>11</v>
      </c>
      <c r="E76" s="4">
        <v>8</v>
      </c>
      <c r="F76" s="6">
        <v>200</v>
      </c>
      <c r="G76" s="4">
        <v>5</v>
      </c>
      <c r="H76" s="6">
        <f t="shared" si="4"/>
        <v>1520</v>
      </c>
      <c r="I76" s="4" t="str">
        <f t="shared" si="5"/>
        <v>High</v>
      </c>
    </row>
    <row r="77" spans="1:9" x14ac:dyDescent="0.2">
      <c r="A77" s="5">
        <v>45700</v>
      </c>
      <c r="B77" s="4" t="s">
        <v>7</v>
      </c>
      <c r="C77" t="s">
        <v>10</v>
      </c>
      <c r="D77" t="s">
        <v>19</v>
      </c>
      <c r="E77" s="4">
        <v>4</v>
      </c>
      <c r="F77" s="6">
        <v>30</v>
      </c>
      <c r="G77" s="4">
        <v>15</v>
      </c>
      <c r="H77" s="6">
        <f t="shared" si="4"/>
        <v>102</v>
      </c>
      <c r="I77" s="4" t="str">
        <f t="shared" si="5"/>
        <v>Normal</v>
      </c>
    </row>
    <row r="78" spans="1:9" x14ac:dyDescent="0.2">
      <c r="A78" s="5">
        <v>45701</v>
      </c>
      <c r="B78" s="4" t="s">
        <v>16</v>
      </c>
      <c r="C78" t="s">
        <v>13</v>
      </c>
      <c r="D78" t="s">
        <v>9</v>
      </c>
      <c r="E78" s="4">
        <v>8</v>
      </c>
      <c r="F78" s="6">
        <v>700</v>
      </c>
      <c r="G78" s="4">
        <v>0</v>
      </c>
      <c r="H78" s="6">
        <f t="shared" si="4"/>
        <v>5600</v>
      </c>
      <c r="I78" s="4" t="str">
        <f t="shared" si="5"/>
        <v>High</v>
      </c>
    </row>
    <row r="79" spans="1:9" x14ac:dyDescent="0.2">
      <c r="A79" s="5">
        <v>45701</v>
      </c>
      <c r="B79" s="4" t="s">
        <v>12</v>
      </c>
      <c r="C79" t="s">
        <v>8</v>
      </c>
      <c r="D79" t="s">
        <v>19</v>
      </c>
      <c r="E79" s="4">
        <v>12</v>
      </c>
      <c r="F79" s="6">
        <v>30</v>
      </c>
      <c r="G79" s="4">
        <v>5</v>
      </c>
      <c r="H79" s="6">
        <f t="shared" si="4"/>
        <v>342</v>
      </c>
      <c r="I79" s="4" t="str">
        <f t="shared" si="5"/>
        <v>Normal</v>
      </c>
    </row>
    <row r="80" spans="1:9" x14ac:dyDescent="0.2">
      <c r="A80" s="5">
        <v>45701</v>
      </c>
      <c r="B80" s="4" t="s">
        <v>16</v>
      </c>
      <c r="C80" t="s">
        <v>18</v>
      </c>
      <c r="D80" t="s">
        <v>14</v>
      </c>
      <c r="E80" s="4">
        <v>14</v>
      </c>
      <c r="F80" s="6">
        <v>300</v>
      </c>
      <c r="G80" s="4">
        <v>15</v>
      </c>
      <c r="H80" s="6">
        <f t="shared" si="4"/>
        <v>3570</v>
      </c>
      <c r="I80" s="4" t="str">
        <f t="shared" si="5"/>
        <v>High</v>
      </c>
    </row>
    <row r="81" spans="1:9" x14ac:dyDescent="0.2">
      <c r="A81" s="5">
        <v>45702</v>
      </c>
      <c r="B81" s="4" t="s">
        <v>17</v>
      </c>
      <c r="C81" t="s">
        <v>13</v>
      </c>
      <c r="D81" t="s">
        <v>14</v>
      </c>
      <c r="E81" s="4">
        <v>18</v>
      </c>
      <c r="F81" s="6">
        <v>300</v>
      </c>
      <c r="G81" s="4">
        <v>5</v>
      </c>
      <c r="H81" s="6">
        <f t="shared" si="4"/>
        <v>5130</v>
      </c>
      <c r="I81" s="4" t="str">
        <f t="shared" si="5"/>
        <v>High</v>
      </c>
    </row>
    <row r="82" spans="1:9" x14ac:dyDescent="0.2">
      <c r="A82" s="5">
        <v>45704</v>
      </c>
      <c r="B82" s="4" t="s">
        <v>20</v>
      </c>
      <c r="C82" t="s">
        <v>13</v>
      </c>
      <c r="D82" t="s">
        <v>11</v>
      </c>
      <c r="E82" s="4">
        <v>19</v>
      </c>
      <c r="F82" s="6">
        <v>200</v>
      </c>
      <c r="G82" s="4">
        <v>0</v>
      </c>
      <c r="H82" s="6">
        <f t="shared" si="4"/>
        <v>3800</v>
      </c>
      <c r="I82" s="4" t="str">
        <f t="shared" si="5"/>
        <v>High</v>
      </c>
    </row>
    <row r="83" spans="1:9" x14ac:dyDescent="0.2">
      <c r="A83" s="5">
        <v>45704</v>
      </c>
      <c r="B83" s="4" t="s">
        <v>16</v>
      </c>
      <c r="C83" t="s">
        <v>18</v>
      </c>
      <c r="D83" t="s">
        <v>9</v>
      </c>
      <c r="E83" s="4">
        <v>7</v>
      </c>
      <c r="F83" s="6">
        <v>700</v>
      </c>
      <c r="G83" s="4">
        <v>5</v>
      </c>
      <c r="H83" s="6">
        <f t="shared" si="4"/>
        <v>4655</v>
      </c>
      <c r="I83" s="4" t="str">
        <f t="shared" si="5"/>
        <v>High</v>
      </c>
    </row>
    <row r="84" spans="1:9" x14ac:dyDescent="0.2">
      <c r="A84" s="5">
        <v>45705</v>
      </c>
      <c r="B84" s="4" t="s">
        <v>15</v>
      </c>
      <c r="C84" t="s">
        <v>18</v>
      </c>
      <c r="D84" t="s">
        <v>11</v>
      </c>
      <c r="E84" s="4">
        <v>20</v>
      </c>
      <c r="F84" s="6">
        <v>200</v>
      </c>
      <c r="G84" s="4">
        <v>0</v>
      </c>
      <c r="H84" s="6">
        <f t="shared" si="4"/>
        <v>4000</v>
      </c>
      <c r="I84" s="4" t="str">
        <f t="shared" si="5"/>
        <v>High</v>
      </c>
    </row>
    <row r="85" spans="1:9" x14ac:dyDescent="0.2">
      <c r="A85" s="5">
        <v>45706</v>
      </c>
      <c r="B85" s="4" t="s">
        <v>7</v>
      </c>
      <c r="C85" t="s">
        <v>18</v>
      </c>
      <c r="D85" t="s">
        <v>9</v>
      </c>
      <c r="E85" s="4">
        <v>20</v>
      </c>
      <c r="F85" s="6">
        <v>700</v>
      </c>
      <c r="G85" s="4">
        <v>0</v>
      </c>
      <c r="H85" s="6">
        <f t="shared" si="4"/>
        <v>14000</v>
      </c>
      <c r="I85" s="4" t="str">
        <f t="shared" si="5"/>
        <v>High</v>
      </c>
    </row>
    <row r="86" spans="1:9" x14ac:dyDescent="0.2">
      <c r="A86" s="5">
        <v>45708</v>
      </c>
      <c r="B86" s="4" t="s">
        <v>16</v>
      </c>
      <c r="C86" t="s">
        <v>8</v>
      </c>
      <c r="D86" t="s">
        <v>14</v>
      </c>
      <c r="E86" s="4">
        <v>14</v>
      </c>
      <c r="F86" s="6">
        <v>300</v>
      </c>
      <c r="G86" s="4">
        <v>5</v>
      </c>
      <c r="H86" s="6">
        <f t="shared" si="4"/>
        <v>3990</v>
      </c>
      <c r="I86" s="4" t="str">
        <f t="shared" si="5"/>
        <v>High</v>
      </c>
    </row>
    <row r="87" spans="1:9" x14ac:dyDescent="0.2">
      <c r="A87" s="5">
        <v>45709</v>
      </c>
      <c r="B87" s="4" t="s">
        <v>20</v>
      </c>
      <c r="C87" t="s">
        <v>8</v>
      </c>
      <c r="D87" t="s">
        <v>9</v>
      </c>
      <c r="E87" s="4">
        <v>3</v>
      </c>
      <c r="F87" s="6">
        <v>700</v>
      </c>
      <c r="G87" s="4">
        <v>10</v>
      </c>
      <c r="H87" s="6">
        <f t="shared" si="4"/>
        <v>1890</v>
      </c>
      <c r="I87" s="4" t="str">
        <f t="shared" si="5"/>
        <v>High</v>
      </c>
    </row>
    <row r="88" spans="1:9" x14ac:dyDescent="0.2">
      <c r="A88" s="5">
        <v>45709</v>
      </c>
      <c r="B88" s="4" t="s">
        <v>17</v>
      </c>
      <c r="C88" t="s">
        <v>13</v>
      </c>
      <c r="D88" t="s">
        <v>14</v>
      </c>
      <c r="E88" s="4">
        <v>9</v>
      </c>
      <c r="F88" s="6">
        <v>300</v>
      </c>
      <c r="G88" s="4">
        <v>5</v>
      </c>
      <c r="H88" s="6">
        <f t="shared" si="4"/>
        <v>2565</v>
      </c>
      <c r="I88" s="4" t="str">
        <f t="shared" si="5"/>
        <v>High</v>
      </c>
    </row>
    <row r="89" spans="1:9" x14ac:dyDescent="0.2">
      <c r="A89" s="5">
        <v>45710</v>
      </c>
      <c r="B89" s="4" t="s">
        <v>15</v>
      </c>
      <c r="C89" t="s">
        <v>10</v>
      </c>
      <c r="D89" t="s">
        <v>21</v>
      </c>
      <c r="E89" s="4">
        <v>12</v>
      </c>
      <c r="F89" s="6">
        <v>25</v>
      </c>
      <c r="G89" s="4">
        <v>5</v>
      </c>
      <c r="H89" s="6">
        <f t="shared" si="4"/>
        <v>285</v>
      </c>
      <c r="I89" s="4" t="str">
        <f t="shared" si="5"/>
        <v>Normal</v>
      </c>
    </row>
    <row r="90" spans="1:9" x14ac:dyDescent="0.2">
      <c r="A90" s="5">
        <v>45711</v>
      </c>
      <c r="B90" s="4" t="s">
        <v>16</v>
      </c>
      <c r="C90" t="s">
        <v>13</v>
      </c>
      <c r="D90" t="s">
        <v>9</v>
      </c>
      <c r="E90" s="4">
        <v>10</v>
      </c>
      <c r="F90" s="6">
        <v>700</v>
      </c>
      <c r="G90" s="4">
        <v>5</v>
      </c>
      <c r="H90" s="6">
        <f t="shared" si="4"/>
        <v>6650</v>
      </c>
      <c r="I90" s="4" t="str">
        <f t="shared" si="5"/>
        <v>High</v>
      </c>
    </row>
    <row r="91" spans="1:9" x14ac:dyDescent="0.2">
      <c r="A91" s="5">
        <v>45712</v>
      </c>
      <c r="B91" s="4" t="s">
        <v>20</v>
      </c>
      <c r="C91" t="s">
        <v>13</v>
      </c>
      <c r="D91" t="s">
        <v>11</v>
      </c>
      <c r="E91" s="4">
        <v>5</v>
      </c>
      <c r="F91" s="6">
        <v>200</v>
      </c>
      <c r="G91" s="4">
        <v>10</v>
      </c>
      <c r="H91" s="6">
        <f t="shared" si="4"/>
        <v>900</v>
      </c>
      <c r="I91" s="4" t="str">
        <f t="shared" si="5"/>
        <v>Normal</v>
      </c>
    </row>
    <row r="92" spans="1:9" x14ac:dyDescent="0.2">
      <c r="A92" s="5">
        <v>45713</v>
      </c>
      <c r="B92" s="4" t="s">
        <v>12</v>
      </c>
      <c r="C92" t="s">
        <v>13</v>
      </c>
      <c r="D92" t="s">
        <v>9</v>
      </c>
      <c r="E92" s="4">
        <v>17</v>
      </c>
      <c r="F92" s="6">
        <v>700</v>
      </c>
      <c r="G92" s="4">
        <v>10</v>
      </c>
      <c r="H92" s="6">
        <f t="shared" si="4"/>
        <v>10710</v>
      </c>
      <c r="I92" s="4" t="str">
        <f t="shared" si="5"/>
        <v>High</v>
      </c>
    </row>
    <row r="93" spans="1:9" x14ac:dyDescent="0.2">
      <c r="A93" s="5">
        <v>45714</v>
      </c>
      <c r="B93" s="4" t="s">
        <v>7</v>
      </c>
      <c r="C93" t="s">
        <v>10</v>
      </c>
      <c r="D93" t="s">
        <v>14</v>
      </c>
      <c r="E93" s="4">
        <v>6</v>
      </c>
      <c r="F93" s="6">
        <v>300</v>
      </c>
      <c r="G93" s="4">
        <v>5</v>
      </c>
      <c r="H93" s="6">
        <f t="shared" si="4"/>
        <v>1710</v>
      </c>
      <c r="I93" s="4" t="str">
        <f t="shared" si="5"/>
        <v>High</v>
      </c>
    </row>
    <row r="94" spans="1:9" x14ac:dyDescent="0.2">
      <c r="A94" s="5">
        <v>45714</v>
      </c>
      <c r="B94" s="4" t="s">
        <v>15</v>
      </c>
      <c r="C94" t="s">
        <v>8</v>
      </c>
      <c r="D94" t="s">
        <v>9</v>
      </c>
      <c r="E94" s="4">
        <v>20</v>
      </c>
      <c r="F94" s="6">
        <v>700</v>
      </c>
      <c r="G94" s="4">
        <v>5</v>
      </c>
      <c r="H94" s="6">
        <f t="shared" si="4"/>
        <v>13300</v>
      </c>
      <c r="I94" s="4" t="str">
        <f t="shared" si="5"/>
        <v>High</v>
      </c>
    </row>
    <row r="95" spans="1:9" x14ac:dyDescent="0.2">
      <c r="A95" s="5">
        <v>45716</v>
      </c>
      <c r="B95" s="4" t="s">
        <v>12</v>
      </c>
      <c r="C95" t="s">
        <v>10</v>
      </c>
      <c r="D95" t="s">
        <v>14</v>
      </c>
      <c r="E95" s="4">
        <v>17</v>
      </c>
      <c r="F95" s="6">
        <v>300</v>
      </c>
      <c r="G95" s="4">
        <v>15</v>
      </c>
      <c r="H95" s="6">
        <f t="shared" si="4"/>
        <v>4335</v>
      </c>
      <c r="I95" s="4" t="str">
        <f t="shared" si="5"/>
        <v>High</v>
      </c>
    </row>
    <row r="96" spans="1:9" x14ac:dyDescent="0.2">
      <c r="A96" s="5">
        <v>45716</v>
      </c>
      <c r="B96" s="4" t="s">
        <v>7</v>
      </c>
      <c r="C96" t="s">
        <v>8</v>
      </c>
      <c r="D96" t="s">
        <v>11</v>
      </c>
      <c r="E96" s="4">
        <v>6</v>
      </c>
      <c r="F96" s="6">
        <v>200</v>
      </c>
      <c r="G96" s="4">
        <v>5</v>
      </c>
      <c r="H96" s="6">
        <f t="shared" si="4"/>
        <v>1140</v>
      </c>
      <c r="I96" s="4" t="str">
        <f t="shared" si="5"/>
        <v>High</v>
      </c>
    </row>
    <row r="97" spans="1:9" x14ac:dyDescent="0.2">
      <c r="A97" s="5">
        <v>45716</v>
      </c>
      <c r="B97" s="4" t="s">
        <v>12</v>
      </c>
      <c r="C97" t="s">
        <v>18</v>
      </c>
      <c r="D97" t="s">
        <v>11</v>
      </c>
      <c r="E97" s="4">
        <v>9</v>
      </c>
      <c r="F97" s="6">
        <v>200</v>
      </c>
      <c r="G97" s="4">
        <v>0</v>
      </c>
      <c r="H97" s="6">
        <f t="shared" si="4"/>
        <v>1800</v>
      </c>
      <c r="I97" s="4" t="str">
        <f t="shared" si="5"/>
        <v>High</v>
      </c>
    </row>
    <row r="98" spans="1:9" x14ac:dyDescent="0.2">
      <c r="A98" s="5">
        <v>45717</v>
      </c>
      <c r="B98" s="4" t="s">
        <v>17</v>
      </c>
      <c r="C98" t="s">
        <v>8</v>
      </c>
      <c r="D98" t="s">
        <v>14</v>
      </c>
      <c r="E98" s="4">
        <v>1</v>
      </c>
      <c r="F98" s="6">
        <v>300</v>
      </c>
      <c r="G98" s="4">
        <v>0</v>
      </c>
      <c r="H98" s="6">
        <f t="shared" ref="H98:H101" si="6">E98*F98*(1-G98/100)</f>
        <v>300</v>
      </c>
      <c r="I98" s="4" t="str">
        <f t="shared" ref="I98:I101" si="7">IF(H98&gt;1000, "High","Normal")</f>
        <v>Normal</v>
      </c>
    </row>
    <row r="99" spans="1:9" x14ac:dyDescent="0.2">
      <c r="A99" s="5">
        <v>45717</v>
      </c>
      <c r="B99" s="4" t="s">
        <v>12</v>
      </c>
      <c r="C99" t="s">
        <v>18</v>
      </c>
      <c r="D99" t="s">
        <v>19</v>
      </c>
      <c r="E99" s="4">
        <v>16</v>
      </c>
      <c r="F99" s="6">
        <v>30</v>
      </c>
      <c r="G99" s="4">
        <v>0</v>
      </c>
      <c r="H99" s="6">
        <f t="shared" si="6"/>
        <v>480</v>
      </c>
      <c r="I99" s="4" t="str">
        <f t="shared" si="7"/>
        <v>Normal</v>
      </c>
    </row>
    <row r="100" spans="1:9" x14ac:dyDescent="0.2">
      <c r="A100" s="5">
        <v>45717</v>
      </c>
      <c r="B100" s="4" t="s">
        <v>7</v>
      </c>
      <c r="C100" t="s">
        <v>18</v>
      </c>
      <c r="D100" t="s">
        <v>14</v>
      </c>
      <c r="E100" s="4">
        <v>13</v>
      </c>
      <c r="F100" s="6">
        <v>300</v>
      </c>
      <c r="G100" s="4">
        <v>0</v>
      </c>
      <c r="H100" s="6">
        <f t="shared" si="6"/>
        <v>3900</v>
      </c>
      <c r="I100" s="4" t="str">
        <f t="shared" si="7"/>
        <v>High</v>
      </c>
    </row>
    <row r="101" spans="1:9" x14ac:dyDescent="0.2">
      <c r="A101" s="5">
        <v>45717</v>
      </c>
      <c r="B101" s="4" t="s">
        <v>20</v>
      </c>
      <c r="C101" t="s">
        <v>18</v>
      </c>
      <c r="D101" t="s">
        <v>21</v>
      </c>
      <c r="E101" s="4">
        <v>16</v>
      </c>
      <c r="F101" s="6">
        <v>25</v>
      </c>
      <c r="G101" s="4">
        <v>10</v>
      </c>
      <c r="H101" s="6">
        <f t="shared" si="6"/>
        <v>360</v>
      </c>
      <c r="I101" s="4" t="str">
        <f t="shared" si="7"/>
        <v>Normal</v>
      </c>
    </row>
  </sheetData>
  <sheetProtection algorithmName="SHA-512" hashValue="aaghRrauL2b6jIxbvWONxCYyZhUORNjM0+d48P+Hp9uix0xOMM6Bwj2JKRYGuflJOrgi3Q9jT7dzkzY/Pwo5yA==" saltValue="0s7UDlMC9fZw/znaYwiEgA==" spinCount="100000" sheet="1" objects="1" scenarios="1" selectLockedCells="1"/>
  <sortState xmlns:xlrd2="http://schemas.microsoft.com/office/spreadsheetml/2017/richdata2" ref="A2:I101">
    <sortCondition ref="A1:A101"/>
  </sortState>
  <conditionalFormatting sqref="G2:G101">
    <cfRule type="cellIs" dxfId="1" priority="1" operator="greaterThan">
      <formula>10</formula>
    </cfRule>
  </conditionalFormatting>
  <conditionalFormatting sqref="H2:H101">
    <cfRule type="cellIs" dxfId="0" priority="2" operator="greaterThan">
      <formula>2000</formula>
    </cfRule>
  </conditionalFormatting>
  <dataValidations xWindow="486" yWindow="588" count="1">
    <dataValidation type="list" allowBlank="1" showInputMessage="1" showErrorMessage="1" sqref="D2:D101" xr:uid="{3B96F4F4-B906-4B15-ADF5-3D473A61B84D}">
      <formula1>"LAPTOP,MONITO,KEYBOARD,MOUSE,TABLET"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E378-2E9A-4298-A1AE-D0AAC179C8FE}">
  <dimension ref="A1:D5"/>
  <sheetViews>
    <sheetView workbookViewId="0">
      <selection activeCell="C6" sqref="C6"/>
    </sheetView>
  </sheetViews>
  <sheetFormatPr defaultColWidth="18.29296875" defaultRowHeight="15" x14ac:dyDescent="0.2"/>
  <cols>
    <col min="1" max="1" width="14.66015625" style="4" customWidth="1"/>
    <col min="2" max="2" width="14.390625" style="4" customWidth="1"/>
  </cols>
  <sheetData>
    <row r="1" spans="1:4" s="1" customFormat="1" x14ac:dyDescent="0.2">
      <c r="A1" s="3" t="s">
        <v>2</v>
      </c>
      <c r="B1" s="3" t="s">
        <v>27</v>
      </c>
    </row>
    <row r="2" spans="1:4" x14ac:dyDescent="0.2">
      <c r="A2" s="4" t="s">
        <v>8</v>
      </c>
      <c r="B2" s="7">
        <f>SUMIF('DATA SETS'!C2:C101,"north",'DATA SETS'!H2:H101)</f>
        <v>90662</v>
      </c>
    </row>
    <row r="3" spans="1:4" x14ac:dyDescent="0.2">
      <c r="A3" s="4" t="s">
        <v>13</v>
      </c>
      <c r="B3" s="7">
        <f>SUMIF('DATA SETS'!C3:C102,"north",'DATA SETS'!H3:H102)</f>
        <v>90662</v>
      </c>
      <c r="D3" s="8"/>
    </row>
    <row r="4" spans="1:4" ht="12.6" customHeight="1" x14ac:dyDescent="0.2">
      <c r="A4" s="4" t="s">
        <v>10</v>
      </c>
      <c r="B4" s="7">
        <f>SUMIF('DATA SETS'!C4:C103,"north",'DATA SETS'!H4:H103)</f>
        <v>90662</v>
      </c>
    </row>
    <row r="5" spans="1:4" ht="12" customHeight="1" x14ac:dyDescent="0.2">
      <c r="A5" s="4" t="s">
        <v>18</v>
      </c>
      <c r="B5" s="7">
        <f>SUMIF('DATA SETS'!C5:C104,"north",'DATA SETS'!H5:H104)</f>
        <v>90662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2B91-1738-45D0-A203-EB741BF87705}">
  <dimension ref="A1:B6"/>
  <sheetViews>
    <sheetView workbookViewId="0">
      <selection activeCell="D9" sqref="D9"/>
    </sheetView>
  </sheetViews>
  <sheetFormatPr defaultRowHeight="15" x14ac:dyDescent="0.2"/>
  <cols>
    <col min="1" max="1" width="10.4921875" customWidth="1"/>
    <col min="2" max="2" width="12.5078125" style="4" customWidth="1"/>
  </cols>
  <sheetData>
    <row r="1" spans="1:2" s="1" customFormat="1" x14ac:dyDescent="0.2">
      <c r="A1" s="1" t="s">
        <v>3</v>
      </c>
      <c r="B1" s="3" t="s">
        <v>28</v>
      </c>
    </row>
    <row r="2" spans="1:2" x14ac:dyDescent="0.2">
      <c r="A2" t="s">
        <v>9</v>
      </c>
      <c r="B2" s="4">
        <f>COUNTIF('DATA SETS'!D2:D101,"laptop")</f>
        <v>25</v>
      </c>
    </row>
    <row r="3" spans="1:2" x14ac:dyDescent="0.2">
      <c r="A3" t="s">
        <v>11</v>
      </c>
      <c r="B3" s="4">
        <f>COUNTIF('DATA SETS'!D3:D102,"laptop")</f>
        <v>25</v>
      </c>
    </row>
    <row r="4" spans="1:2" x14ac:dyDescent="0.2">
      <c r="A4" t="s">
        <v>14</v>
      </c>
      <c r="B4" s="4">
        <f>COUNTIF('DATA SETS'!D4:D103,"laptop")</f>
        <v>25</v>
      </c>
    </row>
    <row r="5" spans="1:2" x14ac:dyDescent="0.2">
      <c r="A5" t="s">
        <v>19</v>
      </c>
      <c r="B5" s="4">
        <f>COUNTIF('DATA SETS'!D5:D104,"laptop")</f>
        <v>25</v>
      </c>
    </row>
    <row r="6" spans="1:2" x14ac:dyDescent="0.2">
      <c r="A6" t="s">
        <v>21</v>
      </c>
      <c r="B6" s="4">
        <f>COUNTIF('DATA SETS'!D6:D105,"laptop")</f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4FE8-14CD-4191-811F-CF5D787C739D}">
  <dimension ref="A1:B5"/>
  <sheetViews>
    <sheetView zoomScale="99" zoomScaleNormal="99" workbookViewId="0">
      <selection activeCell="B17" sqref="B17"/>
    </sheetView>
  </sheetViews>
  <sheetFormatPr defaultRowHeight="15" x14ac:dyDescent="0.2"/>
  <cols>
    <col min="1" max="1" width="13.85546875" customWidth="1"/>
    <col min="2" max="2" width="21.38671875" customWidth="1"/>
  </cols>
  <sheetData>
    <row r="1" spans="1:2" s="1" customFormat="1" x14ac:dyDescent="0.2">
      <c r="A1" s="1" t="s">
        <v>2</v>
      </c>
      <c r="B1" s="3" t="s">
        <v>29</v>
      </c>
    </row>
    <row r="2" spans="1:2" x14ac:dyDescent="0.2">
      <c r="A2" t="s">
        <v>8</v>
      </c>
      <c r="B2" s="7">
        <f>AVERAGEIFS('DATA SETS'!H2:H101,'DATA SETS'!C2:C101,"North",'DATA SETS'!H2:H101,"&gt;500")</f>
        <v>4400.75</v>
      </c>
    </row>
    <row r="3" spans="1:2" x14ac:dyDescent="0.2">
      <c r="A3" t="s">
        <v>13</v>
      </c>
      <c r="B3" s="7">
        <f>AVERAGEIFS('DATA SETS'!H3:H102,'DATA SETS'!C3:C102,"South",'DATA SETS'!H3:H102,"&gt;500")</f>
        <v>3830.4523809523807</v>
      </c>
    </row>
    <row r="4" spans="1:2" x14ac:dyDescent="0.2">
      <c r="A4" t="s">
        <v>10</v>
      </c>
      <c r="B4" s="7">
        <f>AVERAGEIFS('DATA SETS'!H4:H103,'DATA SETS'!C4:C103,"East",'DATA SETS'!H4:H103,"&gt;500")</f>
        <v>3277.6923076923076</v>
      </c>
    </row>
    <row r="5" spans="1:2" x14ac:dyDescent="0.2">
      <c r="A5" t="s">
        <v>18</v>
      </c>
      <c r="B5" s="7">
        <f>AVERAGEIFS('DATA SETS'!H5:H104,'DATA SETS'!C5:C104,"West",'DATA SETS'!H5:H104,"&gt;500")</f>
        <v>3713.0526315789475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356A-391F-418C-B143-AB2DBB28A5E7}">
  <dimension ref="A1:H9"/>
  <sheetViews>
    <sheetView workbookViewId="0">
      <selection activeCell="H7" sqref="H7"/>
    </sheetView>
  </sheetViews>
  <sheetFormatPr defaultRowHeight="15" x14ac:dyDescent="0.2"/>
  <cols>
    <col min="1" max="1" width="23.13671875" bestFit="1" customWidth="1"/>
    <col min="2" max="7" width="13.31640625" bestFit="1" customWidth="1"/>
    <col min="8" max="8" width="10.89453125" bestFit="1" customWidth="1"/>
  </cols>
  <sheetData>
    <row r="1" spans="1:8" s="1" customFormat="1" x14ac:dyDescent="0.2">
      <c r="A1" s="2" t="s">
        <v>3</v>
      </c>
      <c r="B1" t="s">
        <v>24</v>
      </c>
    </row>
    <row r="3" spans="1:8" x14ac:dyDescent="0.2">
      <c r="A3" s="2" t="s">
        <v>25</v>
      </c>
      <c r="B3" s="2" t="s">
        <v>1</v>
      </c>
    </row>
    <row r="4" spans="1:8" x14ac:dyDescent="0.2">
      <c r="A4" s="2" t="s">
        <v>2</v>
      </c>
      <c r="B4" t="s">
        <v>16</v>
      </c>
      <c r="C4" t="s">
        <v>12</v>
      </c>
      <c r="D4" t="s">
        <v>20</v>
      </c>
      <c r="E4" t="s">
        <v>15</v>
      </c>
      <c r="F4" t="s">
        <v>17</v>
      </c>
      <c r="G4" t="s">
        <v>7</v>
      </c>
      <c r="H4" t="s">
        <v>23</v>
      </c>
    </row>
    <row r="5" spans="1:8" x14ac:dyDescent="0.2">
      <c r="A5" t="s">
        <v>10</v>
      </c>
      <c r="B5" s="9">
        <v>1045</v>
      </c>
      <c r="C5" s="9">
        <v>5595</v>
      </c>
      <c r="D5" s="9">
        <v>12020</v>
      </c>
      <c r="E5" s="9">
        <v>7690</v>
      </c>
      <c r="F5" s="9">
        <v>4500</v>
      </c>
      <c r="G5" s="9">
        <v>13027</v>
      </c>
      <c r="H5" s="9">
        <v>43877</v>
      </c>
    </row>
    <row r="6" spans="1:8" x14ac:dyDescent="0.2">
      <c r="A6" t="s">
        <v>8</v>
      </c>
      <c r="B6" s="9">
        <v>8170</v>
      </c>
      <c r="C6" s="9">
        <v>9142</v>
      </c>
      <c r="D6" s="9">
        <v>7970</v>
      </c>
      <c r="E6" s="9">
        <v>37035</v>
      </c>
      <c r="F6" s="9">
        <v>8785</v>
      </c>
      <c r="G6" s="9">
        <v>19560</v>
      </c>
      <c r="H6" s="9">
        <v>90662</v>
      </c>
    </row>
    <row r="7" spans="1:8" x14ac:dyDescent="0.2">
      <c r="A7" t="s">
        <v>13</v>
      </c>
      <c r="B7" s="9">
        <v>18680</v>
      </c>
      <c r="C7" s="9">
        <v>25835</v>
      </c>
      <c r="D7" s="9">
        <v>13500</v>
      </c>
      <c r="E7" s="9">
        <v>9742</v>
      </c>
      <c r="F7" s="9">
        <v>11566.5</v>
      </c>
      <c r="G7" s="9">
        <v>4033</v>
      </c>
      <c r="H7" s="9">
        <v>83356.5</v>
      </c>
    </row>
    <row r="8" spans="1:8" x14ac:dyDescent="0.2">
      <c r="A8" t="s">
        <v>18</v>
      </c>
      <c r="B8" s="9">
        <v>8421.25</v>
      </c>
      <c r="C8" s="9">
        <v>10980</v>
      </c>
      <c r="D8" s="9">
        <v>6886.5</v>
      </c>
      <c r="E8" s="9">
        <v>11455</v>
      </c>
      <c r="F8" s="9">
        <v>8060</v>
      </c>
      <c r="G8" s="9">
        <v>27162.5</v>
      </c>
      <c r="H8" s="9">
        <v>72965.25</v>
      </c>
    </row>
    <row r="9" spans="1:8" x14ac:dyDescent="0.2">
      <c r="A9" t="s">
        <v>23</v>
      </c>
      <c r="B9" s="9">
        <v>36316.25</v>
      </c>
      <c r="C9" s="9">
        <v>51552</v>
      </c>
      <c r="D9" s="9">
        <v>40376.5</v>
      </c>
      <c r="E9" s="9">
        <v>65922</v>
      </c>
      <c r="F9" s="9">
        <v>32911.5</v>
      </c>
      <c r="G9" s="9">
        <v>63782.5</v>
      </c>
      <c r="H9" s="9">
        <v>290860.75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C8EA-9443-4DF2-8103-34EF5DF2B76D}">
  <dimension ref="A1"/>
  <sheetViews>
    <sheetView workbookViewId="0">
      <selection activeCell="K2" sqref="K2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66B-0FCE-4B6A-B6E2-019341B497C5}">
  <dimension ref="A1"/>
  <sheetViews>
    <sheetView workbookViewId="0">
      <selection activeCell="C1" sqref="A1:C9"/>
    </sheetView>
  </sheetViews>
  <sheetFormatPr defaultRowHeight="15" x14ac:dyDescent="0.2"/>
  <cols>
    <col min="1" max="1" width="7.80078125" bestFit="1" customWidth="1"/>
    <col min="2" max="2" width="8.875" bestFit="1" customWidth="1"/>
    <col min="3" max="3" width="10.35546875" bestFit="1" customWidth="1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3E19-126D-48E2-A9B2-BBECA1782D6B}">
  <dimension ref="A1"/>
  <sheetViews>
    <sheetView workbookViewId="0">
      <selection activeCell="N3" sqref="N3"/>
    </sheetView>
  </sheetViews>
  <sheetFormatPr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 SALES</vt:lpstr>
      <vt:lpstr>DATA SETS</vt:lpstr>
      <vt:lpstr>TOTAL SALES</vt:lpstr>
      <vt:lpstr>TIMES SOLD </vt:lpstr>
      <vt:lpstr>AVERAGE SALES</vt:lpstr>
      <vt:lpstr>Pivot Table</vt:lpstr>
      <vt:lpstr>COLUM</vt:lpstr>
      <vt:lpstr>PIE CHART</vt:lpstr>
      <vt:lpstr>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Chika Celestine</dc:creator>
  <cp:lastModifiedBy>Chika Celestine</cp:lastModifiedBy>
  <dcterms:created xsi:type="dcterms:W3CDTF">2025-07-17T00:08:50Z</dcterms:created>
  <dcterms:modified xsi:type="dcterms:W3CDTF">2025-08-12T16:33:01Z</dcterms:modified>
</cp:coreProperties>
</file>