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fb4962a5df0fa7a/Desktop/Project Excel 3/"/>
    </mc:Choice>
  </mc:AlternateContent>
  <xr:revisionPtr revIDLastSave="12" documentId="8_{A9635A6C-C171-44D1-9C79-FD9C26462FCA}" xr6:coauthVersionLast="47" xr6:coauthVersionMax="47" xr10:uidLastSave="{182BC34D-8A30-46DE-B577-37A369634396}"/>
  <bookViews>
    <workbookView xWindow="-110" yWindow="-110" windowWidth="19420" windowHeight="10300" firstSheet="2" activeTab="6" xr2:uid="{00000000-000D-0000-FFFF-FFFF00000000}"/>
  </bookViews>
  <sheets>
    <sheet name="Sheet1" sheetId="1" r:id="rId1"/>
    <sheet name="KPI Tables " sheetId="2" r:id="rId2"/>
    <sheet name="Adherence status" sheetId="10" r:id="rId3"/>
    <sheet name="Shifts avg" sheetId="19" r:id="rId4"/>
    <sheet name="Shifts" sheetId="11" r:id="rId5"/>
    <sheet name="Interval" sheetId="12" r:id="rId6"/>
    <sheet name="Agent Name" sheetId="15" r:id="rId7"/>
    <sheet name="Calls per hour" sheetId="21" r:id="rId8"/>
  </sheets>
  <definedNames>
    <definedName name="_xlcn.WorksheetConnection_Sheet1A1G1511" hidden="1">Sheet1!$A$1:$G$151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G$15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3" i="2"/>
  <c r="B2" i="2"/>
  <c r="B1" i="2"/>
  <c r="B4" i="2" s="1"/>
  <c r="I3" i="10"/>
  <c r="D10" i="21"/>
  <c r="D3" i="21"/>
  <c r="D4" i="21"/>
  <c r="D5" i="21"/>
  <c r="D6" i="21"/>
  <c r="D7" i="21"/>
  <c r="D8" i="21"/>
  <c r="D9" i="21"/>
  <c r="D11" i="21"/>
  <c r="D12" i="21"/>
  <c r="D13" i="21"/>
  <c r="D14" i="21"/>
  <c r="D15" i="21"/>
  <c r="D16" i="21"/>
  <c r="D17" i="21"/>
  <c r="D2" i="21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H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G$15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1511"/>
        </x15:connection>
      </ext>
    </extLst>
  </connection>
</connections>
</file>

<file path=xl/sharedStrings.xml><?xml version="1.0" encoding="utf-8"?>
<sst xmlns="http://schemas.openxmlformats.org/spreadsheetml/2006/main" count="704" uniqueCount="59">
  <si>
    <t>Date</t>
  </si>
  <si>
    <t>Agent Name</t>
  </si>
  <si>
    <t>Shift</t>
  </si>
  <si>
    <t>Interval</t>
  </si>
  <si>
    <t>Planned Calls</t>
  </si>
  <si>
    <t>Actual Calls</t>
  </si>
  <si>
    <t>Adherence Status</t>
  </si>
  <si>
    <t>Agent_1</t>
  </si>
  <si>
    <t>Agent_2</t>
  </si>
  <si>
    <t>Agent_3</t>
  </si>
  <si>
    <t>Agent_4</t>
  </si>
  <si>
    <t>Agent_5</t>
  </si>
  <si>
    <t>Agent_6</t>
  </si>
  <si>
    <t>Agent_7</t>
  </si>
  <si>
    <t>Agent_8</t>
  </si>
  <si>
    <t>Agent_9</t>
  </si>
  <si>
    <t>Agent_10</t>
  </si>
  <si>
    <t>Agent_11</t>
  </si>
  <si>
    <t>Agent_12</t>
  </si>
  <si>
    <t>Agent_13</t>
  </si>
  <si>
    <t>Agent_14</t>
  </si>
  <si>
    <t>Agent_15</t>
  </si>
  <si>
    <t>Afternoon</t>
  </si>
  <si>
    <t>Morning</t>
  </si>
  <si>
    <t>Evening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</si>
  <si>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</si>
  <si>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</si>
  <si>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</si>
  <si>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</si>
  <si>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</si>
  <si>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</si>
  <si>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</si>
  <si>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</si>
  <si>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</si>
  <si>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</si>
  <si>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On Time</t>
  </si>
  <si>
    <t>Offline</t>
  </si>
  <si>
    <t>Late</t>
  </si>
  <si>
    <t>Break Overrun</t>
  </si>
  <si>
    <t xml:space="preserve">Today's Planned Calls </t>
  </si>
  <si>
    <t>Today's Actual Calls</t>
  </si>
  <si>
    <t xml:space="preserve">Adherence Rate On time </t>
  </si>
  <si>
    <t>Call Gap</t>
  </si>
  <si>
    <t>Grand Total</t>
  </si>
  <si>
    <t>Count of Adherence Status</t>
  </si>
  <si>
    <t>Sum of Actual Calls</t>
  </si>
  <si>
    <t xml:space="preserve">Shifts </t>
  </si>
  <si>
    <t>Average of Actual Calls</t>
  </si>
  <si>
    <t>Shifts</t>
  </si>
  <si>
    <t>Count of Interval</t>
  </si>
  <si>
    <t xml:space="preserve">Calls per hour </t>
  </si>
  <si>
    <t>Average Team Adherence Today</t>
  </si>
  <si>
    <t xml:space="preserve">Adherence Rate Offline </t>
  </si>
  <si>
    <t xml:space="preserve">Adeherence Rate Late </t>
  </si>
  <si>
    <t xml:space="preserve">Adeherence Rate Break Overrun </t>
  </si>
  <si>
    <t>The Agents</t>
  </si>
  <si>
    <t>Adherence Status%</t>
  </si>
  <si>
    <t xml:space="preserve">Adherence Status </t>
  </si>
  <si>
    <t>SLA(service level 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</si>
</sst>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9" fontId="0" fillId="0" borderId="0" xfId="1" applyFont="1"/>
    <xf numFmtId="2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65" formatCode="0.000"/>
    </dxf>
    <dxf>
      <numFmt numFmtId="2" formatCode="0.00"/>
    </dxf>
    <dxf>
      <numFmt numFmtId="165" formatCode="0.000"/>
    </dxf>
    <dxf>
      <numFmt numFmtId="2" formatCode="0.00"/>
    </dxf>
  </dxfs>
  <tableStyles count="1" defaultTableStyle="TableStyleMedium2" defaultPivotStyle="PivotStyleLight16">
    <tableStyle name="Invisible" pivot="0" table="0" count="0" xr9:uid="{894B1B9A-9C31-44F1-A52B-1645F66446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[WFM_RealTime_Performance_31July2025 (version 1).xlsb1.xlsx]Shifts avg!PivotTable1</c:name>
    <c:fmtId val="2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'Shifts avg'!$B$2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'Shifts avg'!$A$3:$A$6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'Shifts avg'!$B$3:$B$6</c:f>
              <c:numCache>
                <c:formatCode>0.00</c:formatCode>
                <c:ptCount val="3"/>
                <c:pt idx="0">
                  <c:v>7.371428571428571</c:v>
                </c:pt>
                <c:pt idx="1">
                  <c:v>7.7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E-4677-825B-EDAA6D11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88032367"/>
        <c:axId val="488040047"/>
        <c:axId val="0"/>
      </c:bar3DChart>
      <c:catAx>
        <c:axId val="4880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40047"/>
        <c:crosses val="autoZero"/>
        <c:auto val="1"/>
        <c:lblAlgn val="ctr"/>
        <c:lblOffset val="100"/>
        <c:noMultiLvlLbl val="0"/>
      </c:catAx>
      <c:valAx>
        <c:axId val="4880400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[WFM_RealTime_Performance_31July2025 (version 1).xlsb1.xlsx]Interval!PivotTable8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85757732003827E-2"/>
          <c:y val="0.26107652835530393"/>
          <c:w val="0.78790390379892861"/>
          <c:h val="0.54576484119260371"/>
        </c:manualLayout>
      </c:layout>
      <c:lineChart>
        <c:grouping val="standard"/>
        <c:varyColors val="0"/>
        <c:ser>
          <c:idx val="0"/>
          <c:order val="0"/>
          <c:tx>
            <c:strRef>
              <c:f>Interval!$B$2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Interval!$A$3:$A$13</c:f>
              <c:strCache>
                <c:ptCount val="10"/>
                <c:pt idx="0">
                  <c:v>08:00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</c:strCache>
            </c:strRef>
          </c:cat>
          <c:val>
            <c:numRef>
              <c:f>Interval!$B$3:$B$13</c:f>
              <c:numCache>
                <c:formatCode>General</c:formatCode>
                <c:ptCount val="10"/>
                <c:pt idx="0">
                  <c:v>113</c:v>
                </c:pt>
                <c:pt idx="1">
                  <c:v>119</c:v>
                </c:pt>
                <c:pt idx="2">
                  <c:v>119</c:v>
                </c:pt>
                <c:pt idx="3">
                  <c:v>121</c:v>
                </c:pt>
                <c:pt idx="4">
                  <c:v>122</c:v>
                </c:pt>
                <c:pt idx="5">
                  <c:v>90</c:v>
                </c:pt>
                <c:pt idx="6">
                  <c:v>96</c:v>
                </c:pt>
                <c:pt idx="7">
                  <c:v>119</c:v>
                </c:pt>
                <c:pt idx="8">
                  <c:v>111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4034-B9AE-18DFC657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29743344"/>
        <c:axId val="1729739504"/>
      </c:lineChart>
      <c:catAx>
        <c:axId val="17297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39504"/>
        <c:crosses val="autoZero"/>
        <c:auto val="1"/>
        <c:lblAlgn val="ctr"/>
        <c:lblOffset val="100"/>
        <c:noMultiLvlLbl val="0"/>
      </c:catAx>
      <c:valAx>
        <c:axId val="172973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[WFM_RealTime_Performance_31July2025 (version 1).xlsb1.xlsx]Agent Name!PivotTable9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'Agent Name'!$B$3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'Agent Name'!$A$4:$A$19</c:f>
              <c:strCache>
                <c:ptCount val="15"/>
                <c:pt idx="0">
                  <c:v>Agent_4</c:v>
                </c:pt>
                <c:pt idx="1">
                  <c:v>Agent_12</c:v>
                </c:pt>
                <c:pt idx="2">
                  <c:v>Agent_6</c:v>
                </c:pt>
                <c:pt idx="3">
                  <c:v>Agent_9</c:v>
                </c:pt>
                <c:pt idx="4">
                  <c:v>Agent_8</c:v>
                </c:pt>
                <c:pt idx="5">
                  <c:v>Agent_14</c:v>
                </c:pt>
                <c:pt idx="6">
                  <c:v>Agent_2</c:v>
                </c:pt>
                <c:pt idx="7">
                  <c:v>Agent_13</c:v>
                </c:pt>
                <c:pt idx="8">
                  <c:v>Agent_15</c:v>
                </c:pt>
                <c:pt idx="9">
                  <c:v>Agent_7</c:v>
                </c:pt>
                <c:pt idx="10">
                  <c:v>Agent_10</c:v>
                </c:pt>
                <c:pt idx="11">
                  <c:v>Agent_1</c:v>
                </c:pt>
                <c:pt idx="12">
                  <c:v>Agent_3</c:v>
                </c:pt>
                <c:pt idx="13">
                  <c:v>Agent_11</c:v>
                </c:pt>
                <c:pt idx="14">
                  <c:v>Agent_5</c:v>
                </c:pt>
              </c:strCache>
            </c:strRef>
          </c:cat>
          <c:val>
            <c:numRef>
              <c:f>'Agent Name'!$B$4:$B$19</c:f>
              <c:numCache>
                <c:formatCode>General</c:formatCode>
                <c:ptCount val="15"/>
                <c:pt idx="0">
                  <c:v>86</c:v>
                </c:pt>
                <c:pt idx="1">
                  <c:v>80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75</c:v>
                </c:pt>
                <c:pt idx="8">
                  <c:v>74</c:v>
                </c:pt>
                <c:pt idx="9">
                  <c:v>73</c:v>
                </c:pt>
                <c:pt idx="10">
                  <c:v>72</c:v>
                </c:pt>
                <c:pt idx="11">
                  <c:v>71</c:v>
                </c:pt>
                <c:pt idx="12">
                  <c:v>70</c:v>
                </c:pt>
                <c:pt idx="13">
                  <c:v>68</c:v>
                </c:pt>
                <c:pt idx="1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9-415B-B2D7-57A7C1C1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970797136"/>
        <c:axId val="1970791376"/>
        <c:axId val="0"/>
      </c:bar3DChart>
      <c:catAx>
        <c:axId val="19707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1376"/>
        <c:crosses val="autoZero"/>
        <c:auto val="1"/>
        <c:lblAlgn val="ctr"/>
        <c:lblOffset val="100"/>
        <c:noMultiLvlLbl val="0"/>
      </c:catAx>
      <c:valAx>
        <c:axId val="197079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101600</xdr:rowOff>
    </xdr:from>
    <xdr:to>
      <xdr:col>10</xdr:col>
      <xdr:colOff>209550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BFFA8-D324-460A-AB0C-769CDAA9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25400</xdr:rowOff>
    </xdr:from>
    <xdr:to>
      <xdr:col>12</xdr:col>
      <xdr:colOff>31750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AF985-9363-51CA-DCE6-6816453F0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</xdr:row>
      <xdr:rowOff>57150</xdr:rowOff>
    </xdr:from>
    <xdr:to>
      <xdr:col>11</xdr:col>
      <xdr:colOff>38099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3386C-0968-1177-6F99-FA2D965EB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ka Celestine" refreshedDate="45869.203748495369" backgroundQuery="1" createdVersion="8" refreshedVersion="8" minRefreshableVersion="3" recordCount="0" supportSubquery="1" supportAdvancedDrill="1" xr:uid="{29595F1A-8F84-4461-86B9-67F8738F24D0}">
  <cacheSource type="external" connectionId="1"/>
  <cacheFields count="3">
    <cacheField name="[Range].[Agent Name].[Agent Name]" caption="Agent Name" numFmtId="0" hierarchy="1" level="1">
      <sharedItems count="15">
        <s v="Agent_1"/>
        <s v="Agent_10"/>
        <s v="Agent_11"/>
        <s v="Agent_12"/>
        <s v="Agent_13"/>
        <s v="Agent_14"/>
        <s v="Agent_15"/>
        <s v="Agent_2"/>
        <s v="Agent_3"/>
        <s v="Agent_4"/>
        <s v="Agent_5"/>
        <s v="Agent_6"/>
        <s v="Agent_7"/>
        <s v="Agent_8"/>
        <s v="Agent_9"/>
      </sharedItems>
    </cacheField>
    <cacheField name="[Range].[Adherence Status].[Adherence Status]" caption="Adherence Status" numFmtId="0" hierarchy="6" level="1">
      <sharedItems count="4">
        <s v="Break Overrun"/>
        <s v="Late"/>
        <s v="Offline"/>
        <s v="On Time"/>
      </sharedItems>
    </cacheField>
    <cacheField name="[Measures].[Count of Adherence Status]" caption="Count of Adherence Status" numFmtId="0" hierarchy="9" level="32767"/>
  </cacheFields>
  <cacheHierarchies count="10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Agent Name]" caption="Agent Name" attribute="1" defaultMemberUniqueName="[Range].[Agent Name].[All]" allUniqueName="[Range].[Agen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hift]" caption="Shift" attribute="1" defaultMemberUniqueName="[Range].[Shift].[All]" allUniqueName="[Range].[Shift].[All]" dimensionUniqueName="[Range]" displayFolder="" count="0" memberValueDatatype="130" unbalanced="0"/>
    <cacheHierarchy uniqueName="[Range].[Interval]" caption="Interval" attribute="1" defaultMemberUniqueName="[Range].[Interval].[All]" allUniqueName="[Range].[Interval].[All]" dimensionUniqueName="[Range]" displayFolder="" count="0" memberValueDatatype="130" unbalanced="0"/>
    <cacheHierarchy uniqueName="[Range].[Planned Calls]" caption="Planned Calls" attribute="1" defaultMemberUniqueName="[Range].[Planned Calls].[All]" allUniqueName="[Range].[Planned Calls].[All]" dimensionUniqueName="[Range]" displayFolder="" count="0" memberValueDatatype="20" unbalanced="0"/>
    <cacheHierarchy uniqueName="[Range].[Actual Calls]" caption="Actual Calls" attribute="1" defaultMemberUniqueName="[Range].[Actual Calls].[All]" allUniqueName="[Range].[Actual Calls].[All]" dimensionUniqueName="[Range]" displayFolder="" count="0" memberValueDatatype="20" unbalanced="0"/>
    <cacheHierarchy uniqueName="[Range].[Adherence Status]" caption="Adherence Status" attribute="1" defaultMemberUniqueName="[Range].[Adherence Status].[All]" allUniqueName="[Range].[Adherence Statu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Adherence Status]" caption="Count of Adherence Statu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ka Celestine" refreshedDate="45869.215773379627" createdVersion="8" refreshedVersion="8" minRefreshableVersion="3" recordCount="150" xr:uid="{3613507D-A126-47DD-BF6B-F7AFE38F8BF1}">
  <cacheSource type="worksheet">
    <worksheetSource ref="A1:G151" sheet="Sheet1"/>
  </cacheSource>
  <cacheFields count="7">
    <cacheField name="Date" numFmtId="164">
      <sharedItems containsSemiMixedTypes="0" containsNonDate="0" containsDate="1" containsString="0" minDate="2025-07-31T00:00:00" maxDate="2025-08-01T00:00:00"/>
    </cacheField>
    <cacheField name="Agent Name" numFmtId="0">
      <sharedItems count="15">
        <s v="Agent_1"/>
        <s v="Agent_2"/>
        <s v="Agent_3"/>
        <s v="Agent_4"/>
        <s v="Agent_5"/>
        <s v="Agent_6"/>
        <s v="Agent_7"/>
        <s v="Agent_8"/>
        <s v="Agent_9"/>
        <s v="Agent_10"/>
        <s v="Agent_11"/>
        <s v="Agent_12"/>
        <s v="Agent_13"/>
        <s v="Agent_14"/>
        <s v="Agent_15"/>
      </sharedItems>
    </cacheField>
    <cacheField name="Shift" numFmtId="0">
      <sharedItems count="3">
        <s v="Afternoon"/>
        <s v="Morning"/>
        <s v="Evening"/>
      </sharedItems>
    </cacheField>
    <cacheField name="Interval" numFmtId="0">
      <sharedItems count="10">
        <s v="08:00"/>
        <s v="09:00"/>
        <s v="10:00"/>
        <s v="11:00"/>
        <s v="12:00"/>
        <s v="13:00"/>
        <s v="14:00"/>
        <s v="15:00"/>
        <s v="16:00"/>
        <s v="17:00"/>
      </sharedItems>
    </cacheField>
    <cacheField name="Planned Calls" numFmtId="0">
      <sharedItems containsSemiMixedTypes="0" containsString="0" containsNumber="1" containsInteger="1" minValue="6" maxValue="12"/>
    </cacheField>
    <cacheField name="Actual Calls" numFmtId="0">
      <sharedItems containsSemiMixedTypes="0" containsString="0" containsNumber="1" containsInteger="1" minValue="3" maxValue="12"/>
    </cacheField>
    <cacheField name="Adherenc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d v="2025-07-31T00:00:00"/>
    <x v="0"/>
    <x v="0"/>
    <x v="0"/>
    <n v="11"/>
    <n v="11"/>
    <s v="On Time"/>
  </r>
  <r>
    <d v="2025-07-31T00:00:00"/>
    <x v="0"/>
    <x v="0"/>
    <x v="1"/>
    <n v="6"/>
    <n v="3"/>
    <s v="Offline"/>
  </r>
  <r>
    <d v="2025-07-31T00:00:00"/>
    <x v="0"/>
    <x v="0"/>
    <x v="2"/>
    <n v="10"/>
    <n v="9"/>
    <s v="Late"/>
  </r>
  <r>
    <d v="2025-07-31T00:00:00"/>
    <x v="0"/>
    <x v="0"/>
    <x v="3"/>
    <n v="10"/>
    <n v="9"/>
    <s v="On Time"/>
  </r>
  <r>
    <d v="2025-07-31T00:00:00"/>
    <x v="0"/>
    <x v="0"/>
    <x v="4"/>
    <n v="12"/>
    <n v="12"/>
    <s v="On Time"/>
  </r>
  <r>
    <d v="2025-07-31T00:00:00"/>
    <x v="0"/>
    <x v="0"/>
    <x v="5"/>
    <n v="6"/>
    <n v="6"/>
    <s v="On Time"/>
  </r>
  <r>
    <d v="2025-07-31T00:00:00"/>
    <x v="0"/>
    <x v="0"/>
    <x v="6"/>
    <n v="7"/>
    <n v="4"/>
    <s v="Offline"/>
  </r>
  <r>
    <d v="2025-07-31T00:00:00"/>
    <x v="0"/>
    <x v="0"/>
    <x v="7"/>
    <n v="9"/>
    <n v="6"/>
    <s v="On Time"/>
  </r>
  <r>
    <d v="2025-07-31T00:00:00"/>
    <x v="0"/>
    <x v="0"/>
    <x v="8"/>
    <n v="6"/>
    <n v="6"/>
    <s v="On Time"/>
  </r>
  <r>
    <d v="2025-07-31T00:00:00"/>
    <x v="0"/>
    <x v="0"/>
    <x v="9"/>
    <n v="6"/>
    <n v="5"/>
    <s v="Late"/>
  </r>
  <r>
    <d v="2025-07-31T00:00:00"/>
    <x v="1"/>
    <x v="0"/>
    <x v="0"/>
    <n v="11"/>
    <n v="8"/>
    <s v="Late"/>
  </r>
  <r>
    <d v="2025-07-31T00:00:00"/>
    <x v="1"/>
    <x v="0"/>
    <x v="1"/>
    <n v="10"/>
    <n v="9"/>
    <s v="Offline"/>
  </r>
  <r>
    <d v="2025-07-31T00:00:00"/>
    <x v="1"/>
    <x v="0"/>
    <x v="2"/>
    <n v="6"/>
    <n v="5"/>
    <s v="On Time"/>
  </r>
  <r>
    <d v="2025-07-31T00:00:00"/>
    <x v="1"/>
    <x v="0"/>
    <x v="3"/>
    <n v="12"/>
    <n v="12"/>
    <s v="On Time"/>
  </r>
  <r>
    <d v="2025-07-31T00:00:00"/>
    <x v="1"/>
    <x v="0"/>
    <x v="4"/>
    <n v="7"/>
    <n v="4"/>
    <s v="Late"/>
  </r>
  <r>
    <d v="2025-07-31T00:00:00"/>
    <x v="1"/>
    <x v="0"/>
    <x v="5"/>
    <n v="6"/>
    <n v="6"/>
    <s v="On Time"/>
  </r>
  <r>
    <d v="2025-07-31T00:00:00"/>
    <x v="1"/>
    <x v="0"/>
    <x v="6"/>
    <n v="9"/>
    <n v="7"/>
    <s v="Late"/>
  </r>
  <r>
    <d v="2025-07-31T00:00:00"/>
    <x v="1"/>
    <x v="0"/>
    <x v="7"/>
    <n v="8"/>
    <n v="8"/>
    <s v="On Time"/>
  </r>
  <r>
    <d v="2025-07-31T00:00:00"/>
    <x v="1"/>
    <x v="0"/>
    <x v="8"/>
    <n v="11"/>
    <n v="11"/>
    <s v="On Time"/>
  </r>
  <r>
    <d v="2025-07-31T00:00:00"/>
    <x v="1"/>
    <x v="0"/>
    <x v="9"/>
    <n v="9"/>
    <n v="7"/>
    <s v="On Time"/>
  </r>
  <r>
    <d v="2025-07-31T00:00:00"/>
    <x v="2"/>
    <x v="1"/>
    <x v="0"/>
    <n v="10"/>
    <n v="7"/>
    <s v="On Time"/>
  </r>
  <r>
    <d v="2025-07-31T00:00:00"/>
    <x v="2"/>
    <x v="1"/>
    <x v="1"/>
    <n v="6"/>
    <n v="5"/>
    <s v="On Time"/>
  </r>
  <r>
    <d v="2025-07-31T00:00:00"/>
    <x v="2"/>
    <x v="1"/>
    <x v="2"/>
    <n v="12"/>
    <n v="12"/>
    <s v="Late"/>
  </r>
  <r>
    <d v="2025-07-31T00:00:00"/>
    <x v="2"/>
    <x v="1"/>
    <x v="3"/>
    <n v="10"/>
    <n v="9"/>
    <s v="Break Overrun"/>
  </r>
  <r>
    <d v="2025-07-31T00:00:00"/>
    <x v="2"/>
    <x v="1"/>
    <x v="4"/>
    <n v="6"/>
    <n v="4"/>
    <s v="On Time"/>
  </r>
  <r>
    <d v="2025-07-31T00:00:00"/>
    <x v="2"/>
    <x v="1"/>
    <x v="5"/>
    <n v="11"/>
    <n v="9"/>
    <s v="Late"/>
  </r>
  <r>
    <d v="2025-07-31T00:00:00"/>
    <x v="2"/>
    <x v="1"/>
    <x v="6"/>
    <n v="9"/>
    <n v="7"/>
    <s v="On Time"/>
  </r>
  <r>
    <d v="2025-07-31T00:00:00"/>
    <x v="2"/>
    <x v="1"/>
    <x v="7"/>
    <n v="11"/>
    <n v="8"/>
    <s v="Late"/>
  </r>
  <r>
    <d v="2025-07-31T00:00:00"/>
    <x v="2"/>
    <x v="1"/>
    <x v="8"/>
    <n v="7"/>
    <n v="5"/>
    <s v="On Time"/>
  </r>
  <r>
    <d v="2025-07-31T00:00:00"/>
    <x v="2"/>
    <x v="1"/>
    <x v="9"/>
    <n v="7"/>
    <n v="4"/>
    <s v="On Time"/>
  </r>
  <r>
    <d v="2025-07-31T00:00:00"/>
    <x v="3"/>
    <x v="0"/>
    <x v="0"/>
    <n v="12"/>
    <n v="10"/>
    <s v="Break Overrun"/>
  </r>
  <r>
    <d v="2025-07-31T00:00:00"/>
    <x v="3"/>
    <x v="0"/>
    <x v="1"/>
    <n v="12"/>
    <n v="9"/>
    <s v="Late"/>
  </r>
  <r>
    <d v="2025-07-31T00:00:00"/>
    <x v="3"/>
    <x v="0"/>
    <x v="2"/>
    <n v="12"/>
    <n v="12"/>
    <s v="Late"/>
  </r>
  <r>
    <d v="2025-07-31T00:00:00"/>
    <x v="3"/>
    <x v="0"/>
    <x v="3"/>
    <n v="12"/>
    <n v="11"/>
    <s v="Late"/>
  </r>
  <r>
    <d v="2025-07-31T00:00:00"/>
    <x v="3"/>
    <x v="0"/>
    <x v="4"/>
    <n v="11"/>
    <n v="11"/>
    <s v="On Time"/>
  </r>
  <r>
    <d v="2025-07-31T00:00:00"/>
    <x v="3"/>
    <x v="0"/>
    <x v="5"/>
    <n v="6"/>
    <n v="3"/>
    <s v="On Time"/>
  </r>
  <r>
    <d v="2025-07-31T00:00:00"/>
    <x v="3"/>
    <x v="0"/>
    <x v="6"/>
    <n v="7"/>
    <n v="7"/>
    <s v="Break Overrun"/>
  </r>
  <r>
    <d v="2025-07-31T00:00:00"/>
    <x v="3"/>
    <x v="0"/>
    <x v="7"/>
    <n v="10"/>
    <n v="9"/>
    <s v="On Time"/>
  </r>
  <r>
    <d v="2025-07-31T00:00:00"/>
    <x v="3"/>
    <x v="0"/>
    <x v="8"/>
    <n v="6"/>
    <n v="5"/>
    <s v="On Time"/>
  </r>
  <r>
    <d v="2025-07-31T00:00:00"/>
    <x v="3"/>
    <x v="0"/>
    <x v="9"/>
    <n v="10"/>
    <n v="9"/>
    <s v="Late"/>
  </r>
  <r>
    <d v="2025-07-31T00:00:00"/>
    <x v="4"/>
    <x v="0"/>
    <x v="0"/>
    <n v="6"/>
    <n v="3"/>
    <s v="On Time"/>
  </r>
  <r>
    <d v="2025-07-31T00:00:00"/>
    <x v="4"/>
    <x v="0"/>
    <x v="1"/>
    <n v="8"/>
    <n v="5"/>
    <s v="On Time"/>
  </r>
  <r>
    <d v="2025-07-31T00:00:00"/>
    <x v="4"/>
    <x v="0"/>
    <x v="2"/>
    <n v="6"/>
    <n v="6"/>
    <s v="Late"/>
  </r>
  <r>
    <d v="2025-07-31T00:00:00"/>
    <x v="4"/>
    <x v="0"/>
    <x v="3"/>
    <n v="10"/>
    <n v="7"/>
    <s v="On Time"/>
  </r>
  <r>
    <d v="2025-07-31T00:00:00"/>
    <x v="4"/>
    <x v="0"/>
    <x v="4"/>
    <n v="6"/>
    <n v="4"/>
    <s v="Late"/>
  </r>
  <r>
    <d v="2025-07-31T00:00:00"/>
    <x v="4"/>
    <x v="0"/>
    <x v="5"/>
    <n v="8"/>
    <n v="5"/>
    <s v="On Time"/>
  </r>
  <r>
    <d v="2025-07-31T00:00:00"/>
    <x v="4"/>
    <x v="0"/>
    <x v="6"/>
    <n v="7"/>
    <n v="4"/>
    <s v="Break Overrun"/>
  </r>
  <r>
    <d v="2025-07-31T00:00:00"/>
    <x v="4"/>
    <x v="0"/>
    <x v="7"/>
    <n v="12"/>
    <n v="12"/>
    <s v="On Time"/>
  </r>
  <r>
    <d v="2025-07-31T00:00:00"/>
    <x v="4"/>
    <x v="0"/>
    <x v="8"/>
    <n v="10"/>
    <n v="10"/>
    <s v="Late"/>
  </r>
  <r>
    <d v="2025-07-31T00:00:00"/>
    <x v="4"/>
    <x v="0"/>
    <x v="9"/>
    <n v="9"/>
    <n v="6"/>
    <s v="On Time"/>
  </r>
  <r>
    <d v="2025-07-31T00:00:00"/>
    <x v="5"/>
    <x v="0"/>
    <x v="0"/>
    <n v="10"/>
    <n v="10"/>
    <s v="Late"/>
  </r>
  <r>
    <d v="2025-07-31T00:00:00"/>
    <x v="5"/>
    <x v="0"/>
    <x v="1"/>
    <n v="12"/>
    <n v="12"/>
    <s v="On Time"/>
  </r>
  <r>
    <d v="2025-07-31T00:00:00"/>
    <x v="5"/>
    <x v="0"/>
    <x v="2"/>
    <n v="12"/>
    <n v="10"/>
    <s v="On Time"/>
  </r>
  <r>
    <d v="2025-07-31T00:00:00"/>
    <x v="5"/>
    <x v="0"/>
    <x v="3"/>
    <n v="12"/>
    <n v="9"/>
    <s v="Offline"/>
  </r>
  <r>
    <d v="2025-07-31T00:00:00"/>
    <x v="5"/>
    <x v="0"/>
    <x v="4"/>
    <n v="12"/>
    <n v="11"/>
    <s v="Offline"/>
  </r>
  <r>
    <d v="2025-07-31T00:00:00"/>
    <x v="5"/>
    <x v="0"/>
    <x v="5"/>
    <n v="7"/>
    <n v="5"/>
    <s v="Offline"/>
  </r>
  <r>
    <d v="2025-07-31T00:00:00"/>
    <x v="5"/>
    <x v="0"/>
    <x v="6"/>
    <n v="7"/>
    <n v="4"/>
    <s v="Offline"/>
  </r>
  <r>
    <d v="2025-07-31T00:00:00"/>
    <x v="5"/>
    <x v="0"/>
    <x v="7"/>
    <n v="9"/>
    <n v="7"/>
    <s v="On Time"/>
  </r>
  <r>
    <d v="2025-07-31T00:00:00"/>
    <x v="5"/>
    <x v="0"/>
    <x v="8"/>
    <n v="7"/>
    <n v="5"/>
    <s v="On Time"/>
  </r>
  <r>
    <d v="2025-07-31T00:00:00"/>
    <x v="5"/>
    <x v="0"/>
    <x v="9"/>
    <n v="8"/>
    <n v="5"/>
    <s v="On Time"/>
  </r>
  <r>
    <d v="2025-07-31T00:00:00"/>
    <x v="6"/>
    <x v="2"/>
    <x v="0"/>
    <n v="10"/>
    <n v="7"/>
    <s v="On Time"/>
  </r>
  <r>
    <d v="2025-07-31T00:00:00"/>
    <x v="6"/>
    <x v="2"/>
    <x v="1"/>
    <n v="11"/>
    <n v="10"/>
    <s v="Late"/>
  </r>
  <r>
    <d v="2025-07-31T00:00:00"/>
    <x v="6"/>
    <x v="2"/>
    <x v="2"/>
    <n v="6"/>
    <n v="6"/>
    <s v="On Time"/>
  </r>
  <r>
    <d v="2025-07-31T00:00:00"/>
    <x v="6"/>
    <x v="2"/>
    <x v="3"/>
    <n v="11"/>
    <n v="9"/>
    <s v="Offline"/>
  </r>
  <r>
    <d v="2025-07-31T00:00:00"/>
    <x v="6"/>
    <x v="2"/>
    <x v="4"/>
    <n v="8"/>
    <n v="7"/>
    <s v="Offline"/>
  </r>
  <r>
    <d v="2025-07-31T00:00:00"/>
    <x v="6"/>
    <x v="2"/>
    <x v="5"/>
    <n v="7"/>
    <n v="5"/>
    <s v="On Time"/>
  </r>
  <r>
    <d v="2025-07-31T00:00:00"/>
    <x v="6"/>
    <x v="2"/>
    <x v="6"/>
    <n v="10"/>
    <n v="8"/>
    <s v="Break Overrun"/>
  </r>
  <r>
    <d v="2025-07-31T00:00:00"/>
    <x v="6"/>
    <x v="2"/>
    <x v="7"/>
    <n v="8"/>
    <n v="6"/>
    <s v="On Time"/>
  </r>
  <r>
    <d v="2025-07-31T00:00:00"/>
    <x v="6"/>
    <x v="2"/>
    <x v="8"/>
    <n v="12"/>
    <n v="10"/>
    <s v="On Time"/>
  </r>
  <r>
    <d v="2025-07-31T00:00:00"/>
    <x v="6"/>
    <x v="2"/>
    <x v="9"/>
    <n v="8"/>
    <n v="5"/>
    <s v="On Time"/>
  </r>
  <r>
    <d v="2025-07-31T00:00:00"/>
    <x v="7"/>
    <x v="1"/>
    <x v="0"/>
    <n v="6"/>
    <n v="6"/>
    <s v="Late"/>
  </r>
  <r>
    <d v="2025-07-31T00:00:00"/>
    <x v="7"/>
    <x v="1"/>
    <x v="1"/>
    <n v="6"/>
    <n v="5"/>
    <s v="Break Overrun"/>
  </r>
  <r>
    <d v="2025-07-31T00:00:00"/>
    <x v="7"/>
    <x v="1"/>
    <x v="2"/>
    <n v="9"/>
    <n v="7"/>
    <s v="Break Overrun"/>
  </r>
  <r>
    <d v="2025-07-31T00:00:00"/>
    <x v="7"/>
    <x v="1"/>
    <x v="3"/>
    <n v="12"/>
    <n v="10"/>
    <s v="Late"/>
  </r>
  <r>
    <d v="2025-07-31T00:00:00"/>
    <x v="7"/>
    <x v="1"/>
    <x v="4"/>
    <n v="11"/>
    <n v="8"/>
    <s v="On Time"/>
  </r>
  <r>
    <d v="2025-07-31T00:00:00"/>
    <x v="7"/>
    <x v="1"/>
    <x v="5"/>
    <n v="11"/>
    <n v="10"/>
    <s v="On Time"/>
  </r>
  <r>
    <d v="2025-07-31T00:00:00"/>
    <x v="7"/>
    <x v="1"/>
    <x v="6"/>
    <n v="6"/>
    <n v="6"/>
    <s v="Late"/>
  </r>
  <r>
    <d v="2025-07-31T00:00:00"/>
    <x v="7"/>
    <x v="1"/>
    <x v="7"/>
    <n v="8"/>
    <n v="7"/>
    <s v="On Time"/>
  </r>
  <r>
    <d v="2025-07-31T00:00:00"/>
    <x v="7"/>
    <x v="1"/>
    <x v="8"/>
    <n v="10"/>
    <n v="9"/>
    <s v="Break Overrun"/>
  </r>
  <r>
    <d v="2025-07-31T00:00:00"/>
    <x v="7"/>
    <x v="1"/>
    <x v="9"/>
    <n v="10"/>
    <n v="9"/>
    <s v="Late"/>
  </r>
  <r>
    <d v="2025-07-31T00:00:00"/>
    <x v="8"/>
    <x v="2"/>
    <x v="0"/>
    <n v="8"/>
    <n v="7"/>
    <s v="Offline"/>
  </r>
  <r>
    <d v="2025-07-31T00:00:00"/>
    <x v="8"/>
    <x v="2"/>
    <x v="1"/>
    <n v="8"/>
    <n v="5"/>
    <s v="On Time"/>
  </r>
  <r>
    <d v="2025-07-31T00:00:00"/>
    <x v="8"/>
    <x v="2"/>
    <x v="2"/>
    <n v="11"/>
    <n v="10"/>
    <s v="Offline"/>
  </r>
  <r>
    <d v="2025-07-31T00:00:00"/>
    <x v="8"/>
    <x v="2"/>
    <x v="3"/>
    <n v="7"/>
    <n v="7"/>
    <s v="Break Overrun"/>
  </r>
  <r>
    <d v="2025-07-31T00:00:00"/>
    <x v="8"/>
    <x v="2"/>
    <x v="4"/>
    <n v="12"/>
    <n v="11"/>
    <s v="On Time"/>
  </r>
  <r>
    <d v="2025-07-31T00:00:00"/>
    <x v="8"/>
    <x v="2"/>
    <x v="5"/>
    <n v="7"/>
    <n v="6"/>
    <s v="Offline"/>
  </r>
  <r>
    <d v="2025-07-31T00:00:00"/>
    <x v="8"/>
    <x v="2"/>
    <x v="6"/>
    <n v="8"/>
    <n v="8"/>
    <s v="On Time"/>
  </r>
  <r>
    <d v="2025-07-31T00:00:00"/>
    <x v="8"/>
    <x v="2"/>
    <x v="7"/>
    <n v="6"/>
    <n v="6"/>
    <s v="On Time"/>
  </r>
  <r>
    <d v="2025-07-31T00:00:00"/>
    <x v="8"/>
    <x v="2"/>
    <x v="8"/>
    <n v="12"/>
    <n v="9"/>
    <s v="On Time"/>
  </r>
  <r>
    <d v="2025-07-31T00:00:00"/>
    <x v="8"/>
    <x v="2"/>
    <x v="9"/>
    <n v="9"/>
    <n v="9"/>
    <s v="Break Overrun"/>
  </r>
  <r>
    <d v="2025-07-31T00:00:00"/>
    <x v="9"/>
    <x v="1"/>
    <x v="0"/>
    <n v="12"/>
    <n v="11"/>
    <s v="On Time"/>
  </r>
  <r>
    <d v="2025-07-31T00:00:00"/>
    <x v="9"/>
    <x v="1"/>
    <x v="1"/>
    <n v="11"/>
    <n v="10"/>
    <s v="Offline"/>
  </r>
  <r>
    <d v="2025-07-31T00:00:00"/>
    <x v="9"/>
    <x v="1"/>
    <x v="2"/>
    <n v="7"/>
    <n v="5"/>
    <s v="Offline"/>
  </r>
  <r>
    <d v="2025-07-31T00:00:00"/>
    <x v="9"/>
    <x v="1"/>
    <x v="3"/>
    <n v="10"/>
    <n v="7"/>
    <s v="Offline"/>
  </r>
  <r>
    <d v="2025-07-31T00:00:00"/>
    <x v="9"/>
    <x v="1"/>
    <x v="4"/>
    <n v="9"/>
    <n v="7"/>
    <s v="Break Overrun"/>
  </r>
  <r>
    <d v="2025-07-31T00:00:00"/>
    <x v="9"/>
    <x v="1"/>
    <x v="5"/>
    <n v="8"/>
    <n v="6"/>
    <s v="Late"/>
  </r>
  <r>
    <d v="2025-07-31T00:00:00"/>
    <x v="9"/>
    <x v="1"/>
    <x v="6"/>
    <n v="7"/>
    <n v="6"/>
    <s v="On Time"/>
  </r>
  <r>
    <d v="2025-07-31T00:00:00"/>
    <x v="9"/>
    <x v="1"/>
    <x v="7"/>
    <n v="7"/>
    <n v="4"/>
    <s v="On Time"/>
  </r>
  <r>
    <d v="2025-07-31T00:00:00"/>
    <x v="9"/>
    <x v="1"/>
    <x v="8"/>
    <n v="9"/>
    <n v="8"/>
    <s v="Break Overrun"/>
  </r>
  <r>
    <d v="2025-07-31T00:00:00"/>
    <x v="9"/>
    <x v="1"/>
    <x v="9"/>
    <n v="8"/>
    <n v="8"/>
    <s v="On Time"/>
  </r>
  <r>
    <d v="2025-07-31T00:00:00"/>
    <x v="10"/>
    <x v="0"/>
    <x v="0"/>
    <n v="9"/>
    <n v="7"/>
    <s v="Offline"/>
  </r>
  <r>
    <d v="2025-07-31T00:00:00"/>
    <x v="10"/>
    <x v="0"/>
    <x v="1"/>
    <n v="10"/>
    <n v="8"/>
    <s v="Late"/>
  </r>
  <r>
    <d v="2025-07-31T00:00:00"/>
    <x v="10"/>
    <x v="0"/>
    <x v="2"/>
    <n v="10"/>
    <n v="10"/>
    <s v="On Time"/>
  </r>
  <r>
    <d v="2025-07-31T00:00:00"/>
    <x v="10"/>
    <x v="0"/>
    <x v="3"/>
    <n v="6"/>
    <n v="5"/>
    <s v="On Time"/>
  </r>
  <r>
    <d v="2025-07-31T00:00:00"/>
    <x v="10"/>
    <x v="0"/>
    <x v="4"/>
    <n v="9"/>
    <n v="6"/>
    <s v="On Time"/>
  </r>
  <r>
    <d v="2025-07-31T00:00:00"/>
    <x v="10"/>
    <x v="0"/>
    <x v="5"/>
    <n v="8"/>
    <n v="5"/>
    <s v="On Time"/>
  </r>
  <r>
    <d v="2025-07-31T00:00:00"/>
    <x v="10"/>
    <x v="0"/>
    <x v="6"/>
    <n v="9"/>
    <n v="8"/>
    <s v="Late"/>
  </r>
  <r>
    <d v="2025-07-31T00:00:00"/>
    <x v="10"/>
    <x v="0"/>
    <x v="7"/>
    <n v="9"/>
    <n v="8"/>
    <s v="On Time"/>
  </r>
  <r>
    <d v="2025-07-31T00:00:00"/>
    <x v="10"/>
    <x v="0"/>
    <x v="8"/>
    <n v="7"/>
    <n v="6"/>
    <s v="On Time"/>
  </r>
  <r>
    <d v="2025-07-31T00:00:00"/>
    <x v="10"/>
    <x v="0"/>
    <x v="9"/>
    <n v="6"/>
    <n v="5"/>
    <s v="Offline"/>
  </r>
  <r>
    <d v="2025-07-31T00:00:00"/>
    <x v="11"/>
    <x v="2"/>
    <x v="0"/>
    <n v="8"/>
    <n v="7"/>
    <s v="On Time"/>
  </r>
  <r>
    <d v="2025-07-31T00:00:00"/>
    <x v="11"/>
    <x v="2"/>
    <x v="1"/>
    <n v="10"/>
    <n v="8"/>
    <s v="Offline"/>
  </r>
  <r>
    <d v="2025-07-31T00:00:00"/>
    <x v="11"/>
    <x v="2"/>
    <x v="2"/>
    <n v="7"/>
    <n v="7"/>
    <s v="On Time"/>
  </r>
  <r>
    <d v="2025-07-31T00:00:00"/>
    <x v="11"/>
    <x v="2"/>
    <x v="3"/>
    <n v="7"/>
    <n v="4"/>
    <s v="Offline"/>
  </r>
  <r>
    <d v="2025-07-31T00:00:00"/>
    <x v="11"/>
    <x v="2"/>
    <x v="4"/>
    <n v="9"/>
    <n v="9"/>
    <s v="On Time"/>
  </r>
  <r>
    <d v="2025-07-31T00:00:00"/>
    <x v="11"/>
    <x v="2"/>
    <x v="5"/>
    <n v="6"/>
    <n v="4"/>
    <s v="On Time"/>
  </r>
  <r>
    <d v="2025-07-31T00:00:00"/>
    <x v="11"/>
    <x v="2"/>
    <x v="6"/>
    <n v="10"/>
    <n v="7"/>
    <s v="Break Overrun"/>
  </r>
  <r>
    <d v="2025-07-31T00:00:00"/>
    <x v="11"/>
    <x v="2"/>
    <x v="7"/>
    <n v="12"/>
    <n v="12"/>
    <s v="Late"/>
  </r>
  <r>
    <d v="2025-07-31T00:00:00"/>
    <x v="11"/>
    <x v="2"/>
    <x v="8"/>
    <n v="10"/>
    <n v="10"/>
    <s v="On Time"/>
  </r>
  <r>
    <d v="2025-07-31T00:00:00"/>
    <x v="11"/>
    <x v="2"/>
    <x v="9"/>
    <n v="12"/>
    <n v="12"/>
    <s v="On Time"/>
  </r>
  <r>
    <d v="2025-07-31T00:00:00"/>
    <x v="12"/>
    <x v="1"/>
    <x v="0"/>
    <n v="7"/>
    <n v="6"/>
    <s v="On Time"/>
  </r>
  <r>
    <d v="2025-07-31T00:00:00"/>
    <x v="12"/>
    <x v="1"/>
    <x v="1"/>
    <n v="9"/>
    <n v="9"/>
    <s v="On Time"/>
  </r>
  <r>
    <d v="2025-07-31T00:00:00"/>
    <x v="12"/>
    <x v="1"/>
    <x v="2"/>
    <n v="7"/>
    <n v="7"/>
    <s v="On Time"/>
  </r>
  <r>
    <d v="2025-07-31T00:00:00"/>
    <x v="12"/>
    <x v="1"/>
    <x v="3"/>
    <n v="8"/>
    <n v="8"/>
    <s v="On Time"/>
  </r>
  <r>
    <d v="2025-07-31T00:00:00"/>
    <x v="12"/>
    <x v="1"/>
    <x v="4"/>
    <n v="10"/>
    <n v="9"/>
    <s v="Offline"/>
  </r>
  <r>
    <d v="2025-07-31T00:00:00"/>
    <x v="12"/>
    <x v="1"/>
    <x v="5"/>
    <n v="8"/>
    <n v="7"/>
    <s v="On Time"/>
  </r>
  <r>
    <d v="2025-07-31T00:00:00"/>
    <x v="12"/>
    <x v="1"/>
    <x v="6"/>
    <n v="9"/>
    <n v="9"/>
    <s v="Late"/>
  </r>
  <r>
    <d v="2025-07-31T00:00:00"/>
    <x v="12"/>
    <x v="1"/>
    <x v="7"/>
    <n v="8"/>
    <n v="5"/>
    <s v="On Time"/>
  </r>
  <r>
    <d v="2025-07-31T00:00:00"/>
    <x v="12"/>
    <x v="1"/>
    <x v="8"/>
    <n v="6"/>
    <n v="5"/>
    <s v="On Time"/>
  </r>
  <r>
    <d v="2025-07-31T00:00:00"/>
    <x v="12"/>
    <x v="1"/>
    <x v="9"/>
    <n v="10"/>
    <n v="10"/>
    <s v="Offline"/>
  </r>
  <r>
    <d v="2025-07-31T00:00:00"/>
    <x v="13"/>
    <x v="2"/>
    <x v="0"/>
    <n v="6"/>
    <n v="3"/>
    <s v="On Time"/>
  </r>
  <r>
    <d v="2025-07-31T00:00:00"/>
    <x v="13"/>
    <x v="2"/>
    <x v="1"/>
    <n v="12"/>
    <n v="12"/>
    <s v="On Time"/>
  </r>
  <r>
    <d v="2025-07-31T00:00:00"/>
    <x v="13"/>
    <x v="2"/>
    <x v="2"/>
    <n v="11"/>
    <n v="8"/>
    <s v="On Time"/>
  </r>
  <r>
    <d v="2025-07-31T00:00:00"/>
    <x v="13"/>
    <x v="2"/>
    <x v="3"/>
    <n v="12"/>
    <n v="10"/>
    <s v="On Time"/>
  </r>
  <r>
    <d v="2025-07-31T00:00:00"/>
    <x v="13"/>
    <x v="2"/>
    <x v="4"/>
    <n v="12"/>
    <n v="9"/>
    <s v="Late"/>
  </r>
  <r>
    <d v="2025-07-31T00:00:00"/>
    <x v="13"/>
    <x v="2"/>
    <x v="5"/>
    <n v="10"/>
    <n v="7"/>
    <s v="Late"/>
  </r>
  <r>
    <d v="2025-07-31T00:00:00"/>
    <x v="13"/>
    <x v="2"/>
    <x v="6"/>
    <n v="7"/>
    <n v="6"/>
    <s v="Offline"/>
  </r>
  <r>
    <d v="2025-07-31T00:00:00"/>
    <x v="13"/>
    <x v="2"/>
    <x v="7"/>
    <n v="12"/>
    <n v="10"/>
    <s v="On Time"/>
  </r>
  <r>
    <d v="2025-07-31T00:00:00"/>
    <x v="13"/>
    <x v="2"/>
    <x v="8"/>
    <n v="7"/>
    <n v="5"/>
    <s v="On Time"/>
  </r>
  <r>
    <d v="2025-07-31T00:00:00"/>
    <x v="13"/>
    <x v="2"/>
    <x v="9"/>
    <n v="8"/>
    <n v="7"/>
    <s v="On Time"/>
  </r>
  <r>
    <d v="2025-07-31T00:00:00"/>
    <x v="14"/>
    <x v="0"/>
    <x v="0"/>
    <n v="10"/>
    <n v="10"/>
    <s v="Break Overrun"/>
  </r>
  <r>
    <d v="2025-07-31T00:00:00"/>
    <x v="14"/>
    <x v="0"/>
    <x v="1"/>
    <n v="12"/>
    <n v="9"/>
    <s v="On Time"/>
  </r>
  <r>
    <d v="2025-07-31T00:00:00"/>
    <x v="14"/>
    <x v="0"/>
    <x v="2"/>
    <n v="7"/>
    <n v="5"/>
    <s v="On Time"/>
  </r>
  <r>
    <d v="2025-07-31T00:00:00"/>
    <x v="14"/>
    <x v="0"/>
    <x v="3"/>
    <n v="6"/>
    <n v="4"/>
    <s v="On Time"/>
  </r>
  <r>
    <d v="2025-07-31T00:00:00"/>
    <x v="14"/>
    <x v="0"/>
    <x v="4"/>
    <n v="10"/>
    <n v="10"/>
    <s v="Offline"/>
  </r>
  <r>
    <d v="2025-07-31T00:00:00"/>
    <x v="14"/>
    <x v="0"/>
    <x v="5"/>
    <n v="9"/>
    <n v="6"/>
    <s v="On Time"/>
  </r>
  <r>
    <d v="2025-07-31T00:00:00"/>
    <x v="14"/>
    <x v="0"/>
    <x v="6"/>
    <n v="6"/>
    <n v="5"/>
    <s v="Break Overrun"/>
  </r>
  <r>
    <d v="2025-07-31T00:00:00"/>
    <x v="14"/>
    <x v="0"/>
    <x v="7"/>
    <n v="12"/>
    <n v="11"/>
    <s v="On Time"/>
  </r>
  <r>
    <d v="2025-07-31T00:00:00"/>
    <x v="14"/>
    <x v="0"/>
    <x v="8"/>
    <n v="7"/>
    <n v="7"/>
    <s v="Break Overrun"/>
  </r>
  <r>
    <d v="2025-07-31T00:00:00"/>
    <x v="14"/>
    <x v="0"/>
    <x v="9"/>
    <n v="10"/>
    <n v="7"/>
    <s v="Offli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3318A-4634-4157-9B0D-5A561A4F0FC8}" name="PivotTable6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The Agents" colHeaderCaption="Adherence Status ">
  <location ref="A1:F18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dherence Status"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1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FA63D-F61A-4F38-BB78-388417E9967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rowHeaderCaption="Shifts">
  <location ref="A2:B6" firstHeaderRow="1" firstDataRow="1" firstDataCol="1"/>
  <pivotFields count="7">
    <pivotField numFmtId="164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ctual Calls" fld="5" subtotal="average" baseField="2" baseItem="0" numFmtId="2"/>
  </dataFields>
  <formats count="2">
    <format dxfId="2">
      <pivotArea outline="0" collapsedLevelsAreSubtotals="1" fieldPosition="0"/>
    </format>
    <format dxfId="3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CF8C6-D04A-4D5C-900E-191B5527436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fts ">
  <location ref="A1:B5" firstHeaderRow="1" firstDataRow="1" firstDataCol="1"/>
  <pivotFields count="7">
    <pivotField numFmtId="164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ctual Calls" fld="5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A670D-ECDE-48E7-8E43-14BF84E8919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Interval">
  <location ref="A2:B13" firstHeaderRow="1" firstDataRow="1" firstDataCol="1"/>
  <pivotFields count="7">
    <pivotField numFmtId="164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ctual Calls" fld="5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2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80CEC-CFBC-480D-AF10-9D7D8A6AA4DC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Agent Name">
  <location ref="A3:B19" firstHeaderRow="1" firstDataRow="1" firstDataCol="1"/>
  <pivotFields count="7">
    <pivotField numFmtId="164" showAll="0"/>
    <pivotField axis="axisRow" showAll="0" sortType="descending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16">
    <i>
      <x v="9"/>
    </i>
    <i>
      <x v="3"/>
    </i>
    <i>
      <x v="11"/>
    </i>
    <i>
      <x v="14"/>
    </i>
    <i>
      <x v="13"/>
    </i>
    <i>
      <x v="5"/>
    </i>
    <i>
      <x v="7"/>
    </i>
    <i>
      <x v="4"/>
    </i>
    <i>
      <x v="6"/>
    </i>
    <i>
      <x v="12"/>
    </i>
    <i>
      <x v="1"/>
    </i>
    <i>
      <x/>
    </i>
    <i>
      <x v="8"/>
    </i>
    <i>
      <x v="2"/>
    </i>
    <i>
      <x v="10"/>
    </i>
    <i t="grand">
      <x/>
    </i>
  </rowItems>
  <colItems count="1">
    <i/>
  </colItems>
  <dataFields count="1">
    <dataField name="Sum of Actual Calls" fld="5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</reference>
          </references>
        </pivotArea>
      </pivotAreas>
    </conditionalFormat>
  </conditional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2AA26-CA06-45BC-811D-2D0F3F8717F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t Name">
  <location ref="A1:C17" firstHeaderRow="0" firstDataRow="1" firstDataCol="1"/>
  <pivotFields count="7">
    <pivotField numFmtId="164" showAll="0"/>
    <pivotField axis="axisRow" showAll="0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Calls" fld="5" baseField="0" baseItem="0"/>
    <dataField name="Count of Interv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zoomScaleNormal="100" workbookViewId="0">
      <selection activeCell="A2" sqref="A2"/>
    </sheetView>
  </sheetViews>
  <sheetFormatPr defaultRowHeight="14.5" x14ac:dyDescent="0.35"/>
  <cols>
    <col min="1" max="1" width="15.7265625" style="4" customWidth="1"/>
    <col min="2" max="2" width="17.6328125" style="4" customWidth="1"/>
    <col min="3" max="3" width="14.26953125" customWidth="1"/>
    <col min="4" max="4" width="17.08984375" style="4" customWidth="1"/>
    <col min="5" max="5" width="14.90625" style="4" customWidth="1"/>
    <col min="6" max="6" width="17.7265625" style="4" customWidth="1"/>
    <col min="7" max="7" width="19" style="4" customWidth="1"/>
    <col min="8" max="8" width="22.08984375" customWidth="1"/>
    <col min="9" max="9" width="16.90625" style="4" customWidth="1"/>
    <col min="10" max="10" width="10.36328125" customWidth="1"/>
  </cols>
  <sheetData>
    <row r="1" spans="1:7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>
        <v>45869</v>
      </c>
      <c r="B2" s="4" t="s">
        <v>7</v>
      </c>
      <c r="C2" s="4" t="s">
        <v>22</v>
      </c>
      <c r="D2" s="4" t="s">
        <v>25</v>
      </c>
      <c r="E2" s="4">
        <v>11</v>
      </c>
      <c r="F2" s="4">
        <v>11</v>
      </c>
      <c r="G2" s="4" t="s">
        <v>35</v>
      </c>
    </row>
    <row r="3" spans="1:7" x14ac:dyDescent="0.35">
      <c r="A3" s="3">
        <v>45869</v>
      </c>
      <c r="B3" s="4" t="s">
        <v>7</v>
      </c>
      <c r="C3" s="4" t="s">
        <v>22</v>
      </c>
      <c r="D3" s="4" t="s">
        <v>26</v>
      </c>
      <c r="E3" s="4">
        <v>6</v>
      </c>
      <c r="F3" s="4">
        <v>3</v>
      </c>
      <c r="G3" s="4" t="s">
        <v>36</v>
      </c>
    </row>
    <row r="4" spans="1:7" x14ac:dyDescent="0.35">
      <c r="A4" s="3">
        <v>45869</v>
      </c>
      <c r="B4" s="4" t="s">
        <v>7</v>
      </c>
      <c r="C4" s="4" t="s">
        <v>22</v>
      </c>
      <c r="D4" s="4" t="s">
        <v>27</v>
      </c>
      <c r="E4" s="4">
        <v>10</v>
      </c>
      <c r="F4" s="4">
        <v>9</v>
      </c>
      <c r="G4" s="4" t="s">
        <v>37</v>
      </c>
    </row>
    <row r="5" spans="1:7" x14ac:dyDescent="0.35">
      <c r="A5" s="3">
        <v>45869</v>
      </c>
      <c r="B5" s="4" t="s">
        <v>7</v>
      </c>
      <c r="C5" s="4" t="s">
        <v>22</v>
      </c>
      <c r="D5" s="4" t="s">
        <v>28</v>
      </c>
      <c r="E5" s="4">
        <v>10</v>
      </c>
      <c r="F5" s="4">
        <v>9</v>
      </c>
      <c r="G5" s="4" t="s">
        <v>35</v>
      </c>
    </row>
    <row r="6" spans="1:7" x14ac:dyDescent="0.35">
      <c r="A6" s="3">
        <v>45869</v>
      </c>
      <c r="B6" s="4" t="s">
        <v>7</v>
      </c>
      <c r="C6" s="4" t="s">
        <v>22</v>
      </c>
      <c r="D6" s="4" t="s">
        <v>29</v>
      </c>
      <c r="E6" s="4">
        <v>12</v>
      </c>
      <c r="F6" s="4">
        <v>12</v>
      </c>
      <c r="G6" s="4" t="s">
        <v>35</v>
      </c>
    </row>
    <row r="7" spans="1:7" x14ac:dyDescent="0.35">
      <c r="A7" s="3">
        <v>45869</v>
      </c>
      <c r="B7" s="4" t="s">
        <v>7</v>
      </c>
      <c r="C7" s="4" t="s">
        <v>22</v>
      </c>
      <c r="D7" s="4" t="s">
        <v>30</v>
      </c>
      <c r="E7" s="4">
        <v>6</v>
      </c>
      <c r="F7" s="4">
        <v>6</v>
      </c>
      <c r="G7" s="4" t="s">
        <v>35</v>
      </c>
    </row>
    <row r="8" spans="1:7" x14ac:dyDescent="0.35">
      <c r="A8" s="3">
        <v>45869</v>
      </c>
      <c r="B8" s="4" t="s">
        <v>7</v>
      </c>
      <c r="C8" s="4" t="s">
        <v>22</v>
      </c>
      <c r="D8" s="4" t="s">
        <v>31</v>
      </c>
      <c r="E8" s="4">
        <v>7</v>
      </c>
      <c r="F8" s="4">
        <v>4</v>
      </c>
      <c r="G8" s="4" t="s">
        <v>36</v>
      </c>
    </row>
    <row r="9" spans="1:7" x14ac:dyDescent="0.35">
      <c r="A9" s="3">
        <v>45869</v>
      </c>
      <c r="B9" s="4" t="s">
        <v>7</v>
      </c>
      <c r="C9" s="4" t="s">
        <v>22</v>
      </c>
      <c r="D9" s="4" t="s">
        <v>32</v>
      </c>
      <c r="E9" s="4">
        <v>9</v>
      </c>
      <c r="F9" s="4">
        <v>6</v>
      </c>
      <c r="G9" s="4" t="s">
        <v>35</v>
      </c>
    </row>
    <row r="10" spans="1:7" x14ac:dyDescent="0.35">
      <c r="A10" s="3">
        <v>45869</v>
      </c>
      <c r="B10" s="4" t="s">
        <v>7</v>
      </c>
      <c r="C10" s="4" t="s">
        <v>22</v>
      </c>
      <c r="D10" s="4" t="s">
        <v>33</v>
      </c>
      <c r="E10" s="4">
        <v>6</v>
      </c>
      <c r="F10" s="4">
        <v>6</v>
      </c>
      <c r="G10" s="4" t="s">
        <v>35</v>
      </c>
    </row>
    <row r="11" spans="1:7" x14ac:dyDescent="0.35">
      <c r="A11" s="3">
        <v>45869</v>
      </c>
      <c r="B11" s="4" t="s">
        <v>7</v>
      </c>
      <c r="C11" s="4" t="s">
        <v>22</v>
      </c>
      <c r="D11" s="4" t="s">
        <v>34</v>
      </c>
      <c r="E11" s="4">
        <v>6</v>
      </c>
      <c r="F11" s="4">
        <v>5</v>
      </c>
      <c r="G11" s="4" t="s">
        <v>37</v>
      </c>
    </row>
    <row r="12" spans="1:7" x14ac:dyDescent="0.35">
      <c r="A12" s="3">
        <v>45869</v>
      </c>
      <c r="B12" s="4" t="s">
        <v>8</v>
      </c>
      <c r="C12" s="4" t="s">
        <v>22</v>
      </c>
      <c r="D12" s="4" t="s">
        <v>25</v>
      </c>
      <c r="E12" s="4">
        <v>11</v>
      </c>
      <c r="F12" s="4">
        <v>8</v>
      </c>
      <c r="G12" s="4" t="s">
        <v>37</v>
      </c>
    </row>
    <row r="13" spans="1:7" x14ac:dyDescent="0.35">
      <c r="A13" s="3">
        <v>45869</v>
      </c>
      <c r="B13" s="4" t="s">
        <v>8</v>
      </c>
      <c r="C13" s="4" t="s">
        <v>22</v>
      </c>
      <c r="D13" s="4" t="s">
        <v>26</v>
      </c>
      <c r="E13" s="4">
        <v>10</v>
      </c>
      <c r="F13" s="4">
        <v>9</v>
      </c>
      <c r="G13" s="4" t="s">
        <v>36</v>
      </c>
    </row>
    <row r="14" spans="1:7" x14ac:dyDescent="0.35">
      <c r="A14" s="3">
        <v>45869</v>
      </c>
      <c r="B14" s="4" t="s">
        <v>8</v>
      </c>
      <c r="C14" s="4" t="s">
        <v>22</v>
      </c>
      <c r="D14" s="4" t="s">
        <v>27</v>
      </c>
      <c r="E14" s="4">
        <v>6</v>
      </c>
      <c r="F14" s="4">
        <v>5</v>
      </c>
      <c r="G14" s="4" t="s">
        <v>35</v>
      </c>
    </row>
    <row r="15" spans="1:7" x14ac:dyDescent="0.35">
      <c r="A15" s="3">
        <v>45869</v>
      </c>
      <c r="B15" s="4" t="s">
        <v>8</v>
      </c>
      <c r="C15" s="4" t="s">
        <v>22</v>
      </c>
      <c r="D15" s="4" t="s">
        <v>28</v>
      </c>
      <c r="E15" s="4">
        <v>12</v>
      </c>
      <c r="F15" s="4">
        <v>12</v>
      </c>
      <c r="G15" s="4" t="s">
        <v>35</v>
      </c>
    </row>
    <row r="16" spans="1:7" x14ac:dyDescent="0.35">
      <c r="A16" s="3">
        <v>45869</v>
      </c>
      <c r="B16" s="4" t="s">
        <v>8</v>
      </c>
      <c r="C16" s="4" t="s">
        <v>22</v>
      </c>
      <c r="D16" s="4" t="s">
        <v>29</v>
      </c>
      <c r="E16" s="4">
        <v>7</v>
      </c>
      <c r="F16" s="4">
        <v>4</v>
      </c>
      <c r="G16" s="4" t="s">
        <v>37</v>
      </c>
    </row>
    <row r="17" spans="1:7" x14ac:dyDescent="0.35">
      <c r="A17" s="3">
        <v>45869</v>
      </c>
      <c r="B17" s="4" t="s">
        <v>8</v>
      </c>
      <c r="C17" s="4" t="s">
        <v>22</v>
      </c>
      <c r="D17" s="4" t="s">
        <v>30</v>
      </c>
      <c r="E17" s="4">
        <v>6</v>
      </c>
      <c r="F17" s="4">
        <v>6</v>
      </c>
      <c r="G17" s="4" t="s">
        <v>35</v>
      </c>
    </row>
    <row r="18" spans="1:7" x14ac:dyDescent="0.35">
      <c r="A18" s="3">
        <v>45869</v>
      </c>
      <c r="B18" s="4" t="s">
        <v>8</v>
      </c>
      <c r="C18" s="4" t="s">
        <v>22</v>
      </c>
      <c r="D18" s="4" t="s">
        <v>31</v>
      </c>
      <c r="E18" s="4">
        <v>9</v>
      </c>
      <c r="F18" s="4">
        <v>7</v>
      </c>
      <c r="G18" s="4" t="s">
        <v>37</v>
      </c>
    </row>
    <row r="19" spans="1:7" x14ac:dyDescent="0.35">
      <c r="A19" s="3">
        <v>45869</v>
      </c>
      <c r="B19" s="4" t="s">
        <v>8</v>
      </c>
      <c r="C19" s="4" t="s">
        <v>22</v>
      </c>
      <c r="D19" s="4" t="s">
        <v>32</v>
      </c>
      <c r="E19" s="4">
        <v>8</v>
      </c>
      <c r="F19" s="4">
        <v>8</v>
      </c>
      <c r="G19" s="4" t="s">
        <v>35</v>
      </c>
    </row>
    <row r="20" spans="1:7" x14ac:dyDescent="0.35">
      <c r="A20" s="3">
        <v>45869</v>
      </c>
      <c r="B20" s="4" t="s">
        <v>8</v>
      </c>
      <c r="C20" s="4" t="s">
        <v>22</v>
      </c>
      <c r="D20" s="4" t="s">
        <v>33</v>
      </c>
      <c r="E20" s="4">
        <v>11</v>
      </c>
      <c r="F20" s="4">
        <v>11</v>
      </c>
      <c r="G20" s="4" t="s">
        <v>35</v>
      </c>
    </row>
    <row r="21" spans="1:7" x14ac:dyDescent="0.35">
      <c r="A21" s="3">
        <v>45869</v>
      </c>
      <c r="B21" s="4" t="s">
        <v>8</v>
      </c>
      <c r="C21" s="4" t="s">
        <v>22</v>
      </c>
      <c r="D21" s="4" t="s">
        <v>34</v>
      </c>
      <c r="E21" s="4">
        <v>9</v>
      </c>
      <c r="F21" s="4">
        <v>7</v>
      </c>
      <c r="G21" s="4" t="s">
        <v>35</v>
      </c>
    </row>
    <row r="22" spans="1:7" x14ac:dyDescent="0.35">
      <c r="A22" s="3">
        <v>45869</v>
      </c>
      <c r="B22" s="4" t="s">
        <v>9</v>
      </c>
      <c r="C22" s="4" t="s">
        <v>23</v>
      </c>
      <c r="D22" s="4" t="s">
        <v>25</v>
      </c>
      <c r="E22" s="4">
        <v>10</v>
      </c>
      <c r="F22" s="4">
        <v>7</v>
      </c>
      <c r="G22" s="4" t="s">
        <v>35</v>
      </c>
    </row>
    <row r="23" spans="1:7" x14ac:dyDescent="0.35">
      <c r="A23" s="3">
        <v>45869</v>
      </c>
      <c r="B23" s="4" t="s">
        <v>9</v>
      </c>
      <c r="C23" s="4" t="s">
        <v>23</v>
      </c>
      <c r="D23" s="4" t="s">
        <v>26</v>
      </c>
      <c r="E23" s="4">
        <v>6</v>
      </c>
      <c r="F23" s="4">
        <v>5</v>
      </c>
      <c r="G23" s="4" t="s">
        <v>35</v>
      </c>
    </row>
    <row r="24" spans="1:7" x14ac:dyDescent="0.35">
      <c r="A24" s="3">
        <v>45869</v>
      </c>
      <c r="B24" s="4" t="s">
        <v>9</v>
      </c>
      <c r="C24" s="4" t="s">
        <v>23</v>
      </c>
      <c r="D24" s="4" t="s">
        <v>27</v>
      </c>
      <c r="E24" s="4">
        <v>12</v>
      </c>
      <c r="F24" s="4">
        <v>12</v>
      </c>
      <c r="G24" s="4" t="s">
        <v>37</v>
      </c>
    </row>
    <row r="25" spans="1:7" x14ac:dyDescent="0.35">
      <c r="A25" s="3">
        <v>45869</v>
      </c>
      <c r="B25" s="4" t="s">
        <v>9</v>
      </c>
      <c r="C25" s="4" t="s">
        <v>23</v>
      </c>
      <c r="D25" s="4" t="s">
        <v>28</v>
      </c>
      <c r="E25" s="4">
        <v>10</v>
      </c>
      <c r="F25" s="4">
        <v>9</v>
      </c>
      <c r="G25" s="4" t="s">
        <v>38</v>
      </c>
    </row>
    <row r="26" spans="1:7" x14ac:dyDescent="0.35">
      <c r="A26" s="3">
        <v>45869</v>
      </c>
      <c r="B26" s="4" t="s">
        <v>9</v>
      </c>
      <c r="C26" s="4" t="s">
        <v>23</v>
      </c>
      <c r="D26" s="4" t="s">
        <v>29</v>
      </c>
      <c r="E26" s="4">
        <v>6</v>
      </c>
      <c r="F26" s="4">
        <v>4</v>
      </c>
      <c r="G26" s="4" t="s">
        <v>35</v>
      </c>
    </row>
    <row r="27" spans="1:7" x14ac:dyDescent="0.35">
      <c r="A27" s="3">
        <v>45869</v>
      </c>
      <c r="B27" s="4" t="s">
        <v>9</v>
      </c>
      <c r="C27" s="4" t="s">
        <v>23</v>
      </c>
      <c r="D27" s="4" t="s">
        <v>30</v>
      </c>
      <c r="E27" s="4">
        <v>11</v>
      </c>
      <c r="F27" s="4">
        <v>9</v>
      </c>
      <c r="G27" s="4" t="s">
        <v>37</v>
      </c>
    </row>
    <row r="28" spans="1:7" x14ac:dyDescent="0.35">
      <c r="A28" s="3">
        <v>45869</v>
      </c>
      <c r="B28" s="4" t="s">
        <v>9</v>
      </c>
      <c r="C28" s="4" t="s">
        <v>23</v>
      </c>
      <c r="D28" s="4" t="s">
        <v>31</v>
      </c>
      <c r="E28" s="4">
        <v>9</v>
      </c>
      <c r="F28" s="4">
        <v>7</v>
      </c>
      <c r="G28" s="4" t="s">
        <v>35</v>
      </c>
    </row>
    <row r="29" spans="1:7" x14ac:dyDescent="0.35">
      <c r="A29" s="3">
        <v>45869</v>
      </c>
      <c r="B29" s="4" t="s">
        <v>9</v>
      </c>
      <c r="C29" s="4" t="s">
        <v>23</v>
      </c>
      <c r="D29" s="4" t="s">
        <v>32</v>
      </c>
      <c r="E29" s="4">
        <v>11</v>
      </c>
      <c r="F29" s="4">
        <v>8</v>
      </c>
      <c r="G29" s="4" t="s">
        <v>37</v>
      </c>
    </row>
    <row r="30" spans="1:7" x14ac:dyDescent="0.35">
      <c r="A30" s="3">
        <v>45869</v>
      </c>
      <c r="B30" s="4" t="s">
        <v>9</v>
      </c>
      <c r="C30" s="4" t="s">
        <v>23</v>
      </c>
      <c r="D30" s="4" t="s">
        <v>33</v>
      </c>
      <c r="E30" s="4">
        <v>7</v>
      </c>
      <c r="F30" s="4">
        <v>5</v>
      </c>
      <c r="G30" s="4" t="s">
        <v>35</v>
      </c>
    </row>
    <row r="31" spans="1:7" x14ac:dyDescent="0.35">
      <c r="A31" s="3">
        <v>45869</v>
      </c>
      <c r="B31" s="4" t="s">
        <v>9</v>
      </c>
      <c r="C31" s="4" t="s">
        <v>23</v>
      </c>
      <c r="D31" s="4" t="s">
        <v>34</v>
      </c>
      <c r="E31" s="4">
        <v>7</v>
      </c>
      <c r="F31" s="4">
        <v>4</v>
      </c>
      <c r="G31" s="4" t="s">
        <v>35</v>
      </c>
    </row>
    <row r="32" spans="1:7" x14ac:dyDescent="0.35">
      <c r="A32" s="3">
        <v>45869</v>
      </c>
      <c r="B32" s="4" t="s">
        <v>10</v>
      </c>
      <c r="C32" s="4" t="s">
        <v>22</v>
      </c>
      <c r="D32" s="4" t="s">
        <v>25</v>
      </c>
      <c r="E32" s="4">
        <v>12</v>
      </c>
      <c r="F32" s="4">
        <v>10</v>
      </c>
      <c r="G32" s="4" t="s">
        <v>38</v>
      </c>
    </row>
    <row r="33" spans="1:7" x14ac:dyDescent="0.35">
      <c r="A33" s="3">
        <v>45869</v>
      </c>
      <c r="B33" s="4" t="s">
        <v>10</v>
      </c>
      <c r="C33" s="4" t="s">
        <v>22</v>
      </c>
      <c r="D33" s="4" t="s">
        <v>26</v>
      </c>
      <c r="E33" s="4">
        <v>12</v>
      </c>
      <c r="F33" s="4">
        <v>9</v>
      </c>
      <c r="G33" s="4" t="s">
        <v>37</v>
      </c>
    </row>
    <row r="34" spans="1:7" x14ac:dyDescent="0.35">
      <c r="A34" s="3">
        <v>45869</v>
      </c>
      <c r="B34" s="4" t="s">
        <v>10</v>
      </c>
      <c r="C34" s="4" t="s">
        <v>22</v>
      </c>
      <c r="D34" s="4" t="s">
        <v>27</v>
      </c>
      <c r="E34" s="4">
        <v>12</v>
      </c>
      <c r="F34" s="4">
        <v>12</v>
      </c>
      <c r="G34" s="4" t="s">
        <v>37</v>
      </c>
    </row>
    <row r="35" spans="1:7" x14ac:dyDescent="0.35">
      <c r="A35" s="3">
        <v>45869</v>
      </c>
      <c r="B35" s="4" t="s">
        <v>10</v>
      </c>
      <c r="C35" s="4" t="s">
        <v>22</v>
      </c>
      <c r="D35" s="4" t="s">
        <v>28</v>
      </c>
      <c r="E35" s="4">
        <v>12</v>
      </c>
      <c r="F35" s="4">
        <v>11</v>
      </c>
      <c r="G35" s="4" t="s">
        <v>37</v>
      </c>
    </row>
    <row r="36" spans="1:7" x14ac:dyDescent="0.35">
      <c r="A36" s="3">
        <v>45869</v>
      </c>
      <c r="B36" s="4" t="s">
        <v>10</v>
      </c>
      <c r="C36" s="4" t="s">
        <v>22</v>
      </c>
      <c r="D36" s="4" t="s">
        <v>29</v>
      </c>
      <c r="E36" s="4">
        <v>11</v>
      </c>
      <c r="F36" s="4">
        <v>11</v>
      </c>
      <c r="G36" s="4" t="s">
        <v>35</v>
      </c>
    </row>
    <row r="37" spans="1:7" x14ac:dyDescent="0.35">
      <c r="A37" s="3">
        <v>45869</v>
      </c>
      <c r="B37" s="4" t="s">
        <v>10</v>
      </c>
      <c r="C37" s="4" t="s">
        <v>22</v>
      </c>
      <c r="D37" s="4" t="s">
        <v>30</v>
      </c>
      <c r="E37" s="4">
        <v>6</v>
      </c>
      <c r="F37" s="4">
        <v>3</v>
      </c>
      <c r="G37" s="4" t="s">
        <v>35</v>
      </c>
    </row>
    <row r="38" spans="1:7" x14ac:dyDescent="0.35">
      <c r="A38" s="3">
        <v>45869</v>
      </c>
      <c r="B38" s="4" t="s">
        <v>10</v>
      </c>
      <c r="C38" s="4" t="s">
        <v>22</v>
      </c>
      <c r="D38" s="4" t="s">
        <v>31</v>
      </c>
      <c r="E38" s="4">
        <v>7</v>
      </c>
      <c r="F38" s="4">
        <v>7</v>
      </c>
      <c r="G38" s="4" t="s">
        <v>38</v>
      </c>
    </row>
    <row r="39" spans="1:7" x14ac:dyDescent="0.35">
      <c r="A39" s="3">
        <v>45869</v>
      </c>
      <c r="B39" s="4" t="s">
        <v>10</v>
      </c>
      <c r="C39" s="4" t="s">
        <v>22</v>
      </c>
      <c r="D39" s="4" t="s">
        <v>32</v>
      </c>
      <c r="E39" s="4">
        <v>10</v>
      </c>
      <c r="F39" s="4">
        <v>9</v>
      </c>
      <c r="G39" s="4" t="s">
        <v>35</v>
      </c>
    </row>
    <row r="40" spans="1:7" x14ac:dyDescent="0.35">
      <c r="A40" s="3">
        <v>45869</v>
      </c>
      <c r="B40" s="4" t="s">
        <v>10</v>
      </c>
      <c r="C40" s="4" t="s">
        <v>22</v>
      </c>
      <c r="D40" s="4" t="s">
        <v>33</v>
      </c>
      <c r="E40" s="4">
        <v>6</v>
      </c>
      <c r="F40" s="4">
        <v>5</v>
      </c>
      <c r="G40" s="4" t="s">
        <v>35</v>
      </c>
    </row>
    <row r="41" spans="1:7" x14ac:dyDescent="0.35">
      <c r="A41" s="3">
        <v>45869</v>
      </c>
      <c r="B41" s="4" t="s">
        <v>10</v>
      </c>
      <c r="C41" s="4" t="s">
        <v>22</v>
      </c>
      <c r="D41" s="4" t="s">
        <v>34</v>
      </c>
      <c r="E41" s="4">
        <v>10</v>
      </c>
      <c r="F41" s="4">
        <v>9</v>
      </c>
      <c r="G41" s="4" t="s">
        <v>37</v>
      </c>
    </row>
    <row r="42" spans="1:7" x14ac:dyDescent="0.35">
      <c r="A42" s="3">
        <v>45869</v>
      </c>
      <c r="B42" s="4" t="s">
        <v>11</v>
      </c>
      <c r="C42" s="4" t="s">
        <v>22</v>
      </c>
      <c r="D42" s="4" t="s">
        <v>25</v>
      </c>
      <c r="E42" s="4">
        <v>6</v>
      </c>
      <c r="F42" s="4">
        <v>3</v>
      </c>
      <c r="G42" s="4" t="s">
        <v>35</v>
      </c>
    </row>
    <row r="43" spans="1:7" x14ac:dyDescent="0.35">
      <c r="A43" s="3">
        <v>45869</v>
      </c>
      <c r="B43" s="4" t="s">
        <v>11</v>
      </c>
      <c r="C43" s="4" t="s">
        <v>22</v>
      </c>
      <c r="D43" s="4" t="s">
        <v>26</v>
      </c>
      <c r="E43" s="4">
        <v>8</v>
      </c>
      <c r="F43" s="4">
        <v>5</v>
      </c>
      <c r="G43" s="4" t="s">
        <v>35</v>
      </c>
    </row>
    <row r="44" spans="1:7" x14ac:dyDescent="0.35">
      <c r="A44" s="3">
        <v>45869</v>
      </c>
      <c r="B44" s="4" t="s">
        <v>11</v>
      </c>
      <c r="C44" s="4" t="s">
        <v>22</v>
      </c>
      <c r="D44" s="4" t="s">
        <v>27</v>
      </c>
      <c r="E44" s="4">
        <v>6</v>
      </c>
      <c r="F44" s="4">
        <v>6</v>
      </c>
      <c r="G44" s="4" t="s">
        <v>37</v>
      </c>
    </row>
    <row r="45" spans="1:7" x14ac:dyDescent="0.35">
      <c r="A45" s="3">
        <v>45869</v>
      </c>
      <c r="B45" s="4" t="s">
        <v>11</v>
      </c>
      <c r="C45" s="4" t="s">
        <v>22</v>
      </c>
      <c r="D45" s="4" t="s">
        <v>28</v>
      </c>
      <c r="E45" s="4">
        <v>10</v>
      </c>
      <c r="F45" s="4">
        <v>7</v>
      </c>
      <c r="G45" s="4" t="s">
        <v>35</v>
      </c>
    </row>
    <row r="46" spans="1:7" x14ac:dyDescent="0.35">
      <c r="A46" s="3">
        <v>45869</v>
      </c>
      <c r="B46" s="4" t="s">
        <v>11</v>
      </c>
      <c r="C46" s="4" t="s">
        <v>22</v>
      </c>
      <c r="D46" s="4" t="s">
        <v>29</v>
      </c>
      <c r="E46" s="4">
        <v>6</v>
      </c>
      <c r="F46" s="4">
        <v>4</v>
      </c>
      <c r="G46" s="4" t="s">
        <v>37</v>
      </c>
    </row>
    <row r="47" spans="1:7" x14ac:dyDescent="0.35">
      <c r="A47" s="3">
        <v>45869</v>
      </c>
      <c r="B47" s="4" t="s">
        <v>11</v>
      </c>
      <c r="C47" s="4" t="s">
        <v>22</v>
      </c>
      <c r="D47" s="4" t="s">
        <v>30</v>
      </c>
      <c r="E47" s="4">
        <v>8</v>
      </c>
      <c r="F47" s="4">
        <v>5</v>
      </c>
      <c r="G47" s="4" t="s">
        <v>35</v>
      </c>
    </row>
    <row r="48" spans="1:7" x14ac:dyDescent="0.35">
      <c r="A48" s="3">
        <v>45869</v>
      </c>
      <c r="B48" s="4" t="s">
        <v>11</v>
      </c>
      <c r="C48" s="4" t="s">
        <v>22</v>
      </c>
      <c r="D48" s="4" t="s">
        <v>31</v>
      </c>
      <c r="E48" s="4">
        <v>7</v>
      </c>
      <c r="F48" s="4">
        <v>4</v>
      </c>
      <c r="G48" s="4" t="s">
        <v>38</v>
      </c>
    </row>
    <row r="49" spans="1:7" x14ac:dyDescent="0.35">
      <c r="A49" s="3">
        <v>45869</v>
      </c>
      <c r="B49" s="4" t="s">
        <v>11</v>
      </c>
      <c r="C49" s="4" t="s">
        <v>22</v>
      </c>
      <c r="D49" s="4" t="s">
        <v>32</v>
      </c>
      <c r="E49" s="4">
        <v>12</v>
      </c>
      <c r="F49" s="4">
        <v>12</v>
      </c>
      <c r="G49" s="4" t="s">
        <v>35</v>
      </c>
    </row>
    <row r="50" spans="1:7" x14ac:dyDescent="0.35">
      <c r="A50" s="3">
        <v>45869</v>
      </c>
      <c r="B50" s="4" t="s">
        <v>11</v>
      </c>
      <c r="C50" s="4" t="s">
        <v>22</v>
      </c>
      <c r="D50" s="4" t="s">
        <v>33</v>
      </c>
      <c r="E50" s="4">
        <v>10</v>
      </c>
      <c r="F50" s="4">
        <v>10</v>
      </c>
      <c r="G50" s="4" t="s">
        <v>37</v>
      </c>
    </row>
    <row r="51" spans="1:7" x14ac:dyDescent="0.35">
      <c r="A51" s="3">
        <v>45869</v>
      </c>
      <c r="B51" s="4" t="s">
        <v>11</v>
      </c>
      <c r="C51" s="4" t="s">
        <v>22</v>
      </c>
      <c r="D51" s="4" t="s">
        <v>34</v>
      </c>
      <c r="E51" s="4">
        <v>9</v>
      </c>
      <c r="F51" s="4">
        <v>6</v>
      </c>
      <c r="G51" s="4" t="s">
        <v>35</v>
      </c>
    </row>
    <row r="52" spans="1:7" x14ac:dyDescent="0.35">
      <c r="A52" s="3">
        <v>45869</v>
      </c>
      <c r="B52" s="4" t="s">
        <v>12</v>
      </c>
      <c r="C52" s="4" t="s">
        <v>22</v>
      </c>
      <c r="D52" s="4" t="s">
        <v>25</v>
      </c>
      <c r="E52" s="4">
        <v>10</v>
      </c>
      <c r="F52" s="4">
        <v>10</v>
      </c>
      <c r="G52" s="4" t="s">
        <v>37</v>
      </c>
    </row>
    <row r="53" spans="1:7" x14ac:dyDescent="0.35">
      <c r="A53" s="3">
        <v>45869</v>
      </c>
      <c r="B53" s="4" t="s">
        <v>12</v>
      </c>
      <c r="C53" s="4" t="s">
        <v>22</v>
      </c>
      <c r="D53" s="4" t="s">
        <v>26</v>
      </c>
      <c r="E53" s="4">
        <v>12</v>
      </c>
      <c r="F53" s="4">
        <v>12</v>
      </c>
      <c r="G53" s="4" t="s">
        <v>35</v>
      </c>
    </row>
    <row r="54" spans="1:7" x14ac:dyDescent="0.35">
      <c r="A54" s="3">
        <v>45869</v>
      </c>
      <c r="B54" s="4" t="s">
        <v>12</v>
      </c>
      <c r="C54" s="4" t="s">
        <v>22</v>
      </c>
      <c r="D54" s="4" t="s">
        <v>27</v>
      </c>
      <c r="E54" s="4">
        <v>12</v>
      </c>
      <c r="F54" s="4">
        <v>10</v>
      </c>
      <c r="G54" s="4" t="s">
        <v>35</v>
      </c>
    </row>
    <row r="55" spans="1:7" x14ac:dyDescent="0.35">
      <c r="A55" s="3">
        <v>45869</v>
      </c>
      <c r="B55" s="4" t="s">
        <v>12</v>
      </c>
      <c r="C55" s="4" t="s">
        <v>22</v>
      </c>
      <c r="D55" s="4" t="s">
        <v>28</v>
      </c>
      <c r="E55" s="4">
        <v>12</v>
      </c>
      <c r="F55" s="4">
        <v>9</v>
      </c>
      <c r="G55" s="4" t="s">
        <v>36</v>
      </c>
    </row>
    <row r="56" spans="1:7" x14ac:dyDescent="0.35">
      <c r="A56" s="3">
        <v>45869</v>
      </c>
      <c r="B56" s="4" t="s">
        <v>12</v>
      </c>
      <c r="C56" s="4" t="s">
        <v>22</v>
      </c>
      <c r="D56" s="4" t="s">
        <v>29</v>
      </c>
      <c r="E56" s="4">
        <v>12</v>
      </c>
      <c r="F56" s="4">
        <v>11</v>
      </c>
      <c r="G56" s="4" t="s">
        <v>36</v>
      </c>
    </row>
    <row r="57" spans="1:7" x14ac:dyDescent="0.35">
      <c r="A57" s="3">
        <v>45869</v>
      </c>
      <c r="B57" s="4" t="s">
        <v>12</v>
      </c>
      <c r="C57" s="4" t="s">
        <v>22</v>
      </c>
      <c r="D57" s="4" t="s">
        <v>30</v>
      </c>
      <c r="E57" s="4">
        <v>7</v>
      </c>
      <c r="F57" s="4">
        <v>5</v>
      </c>
      <c r="G57" s="4" t="s">
        <v>36</v>
      </c>
    </row>
    <row r="58" spans="1:7" x14ac:dyDescent="0.35">
      <c r="A58" s="3">
        <v>45869</v>
      </c>
      <c r="B58" s="4" t="s">
        <v>12</v>
      </c>
      <c r="C58" s="4" t="s">
        <v>22</v>
      </c>
      <c r="D58" s="4" t="s">
        <v>31</v>
      </c>
      <c r="E58" s="4">
        <v>7</v>
      </c>
      <c r="F58" s="4">
        <v>4</v>
      </c>
      <c r="G58" s="4" t="s">
        <v>36</v>
      </c>
    </row>
    <row r="59" spans="1:7" x14ac:dyDescent="0.35">
      <c r="A59" s="3">
        <v>45869</v>
      </c>
      <c r="B59" s="4" t="s">
        <v>12</v>
      </c>
      <c r="C59" s="4" t="s">
        <v>22</v>
      </c>
      <c r="D59" s="4" t="s">
        <v>32</v>
      </c>
      <c r="E59" s="4">
        <v>9</v>
      </c>
      <c r="F59" s="4">
        <v>7</v>
      </c>
      <c r="G59" s="4" t="s">
        <v>35</v>
      </c>
    </row>
    <row r="60" spans="1:7" x14ac:dyDescent="0.35">
      <c r="A60" s="3">
        <v>45869</v>
      </c>
      <c r="B60" s="4" t="s">
        <v>12</v>
      </c>
      <c r="C60" s="4" t="s">
        <v>22</v>
      </c>
      <c r="D60" s="4" t="s">
        <v>33</v>
      </c>
      <c r="E60" s="4">
        <v>7</v>
      </c>
      <c r="F60" s="4">
        <v>5</v>
      </c>
      <c r="G60" s="4" t="s">
        <v>35</v>
      </c>
    </row>
    <row r="61" spans="1:7" x14ac:dyDescent="0.35">
      <c r="A61" s="3">
        <v>45869</v>
      </c>
      <c r="B61" s="4" t="s">
        <v>12</v>
      </c>
      <c r="C61" s="4" t="s">
        <v>22</v>
      </c>
      <c r="D61" s="4" t="s">
        <v>34</v>
      </c>
      <c r="E61" s="4">
        <v>8</v>
      </c>
      <c r="F61" s="4">
        <v>5</v>
      </c>
      <c r="G61" s="4" t="s">
        <v>35</v>
      </c>
    </row>
    <row r="62" spans="1:7" x14ac:dyDescent="0.35">
      <c r="A62" s="3">
        <v>45869</v>
      </c>
      <c r="B62" s="4" t="s">
        <v>13</v>
      </c>
      <c r="C62" s="4" t="s">
        <v>24</v>
      </c>
      <c r="D62" s="4" t="s">
        <v>25</v>
      </c>
      <c r="E62" s="4">
        <v>10</v>
      </c>
      <c r="F62" s="4">
        <v>7</v>
      </c>
      <c r="G62" s="4" t="s">
        <v>35</v>
      </c>
    </row>
    <row r="63" spans="1:7" x14ac:dyDescent="0.35">
      <c r="A63" s="3">
        <v>45869</v>
      </c>
      <c r="B63" s="4" t="s">
        <v>13</v>
      </c>
      <c r="C63" s="4" t="s">
        <v>24</v>
      </c>
      <c r="D63" s="4" t="s">
        <v>26</v>
      </c>
      <c r="E63" s="4">
        <v>11</v>
      </c>
      <c r="F63" s="4">
        <v>10</v>
      </c>
      <c r="G63" s="4" t="s">
        <v>37</v>
      </c>
    </row>
    <row r="64" spans="1:7" x14ac:dyDescent="0.35">
      <c r="A64" s="3">
        <v>45869</v>
      </c>
      <c r="B64" s="4" t="s">
        <v>13</v>
      </c>
      <c r="C64" s="4" t="s">
        <v>24</v>
      </c>
      <c r="D64" s="4" t="s">
        <v>27</v>
      </c>
      <c r="E64" s="4">
        <v>6</v>
      </c>
      <c r="F64" s="4">
        <v>6</v>
      </c>
      <c r="G64" s="4" t="s">
        <v>35</v>
      </c>
    </row>
    <row r="65" spans="1:7" x14ac:dyDescent="0.35">
      <c r="A65" s="3">
        <v>45869</v>
      </c>
      <c r="B65" s="4" t="s">
        <v>13</v>
      </c>
      <c r="C65" s="4" t="s">
        <v>24</v>
      </c>
      <c r="D65" s="4" t="s">
        <v>28</v>
      </c>
      <c r="E65" s="4">
        <v>11</v>
      </c>
      <c r="F65" s="4">
        <v>9</v>
      </c>
      <c r="G65" s="4" t="s">
        <v>36</v>
      </c>
    </row>
    <row r="66" spans="1:7" x14ac:dyDescent="0.35">
      <c r="A66" s="3">
        <v>45869</v>
      </c>
      <c r="B66" s="4" t="s">
        <v>13</v>
      </c>
      <c r="C66" s="4" t="s">
        <v>24</v>
      </c>
      <c r="D66" s="4" t="s">
        <v>29</v>
      </c>
      <c r="E66" s="4">
        <v>8</v>
      </c>
      <c r="F66" s="4">
        <v>7</v>
      </c>
      <c r="G66" s="4" t="s">
        <v>36</v>
      </c>
    </row>
    <row r="67" spans="1:7" x14ac:dyDescent="0.35">
      <c r="A67" s="3">
        <v>45869</v>
      </c>
      <c r="B67" s="4" t="s">
        <v>13</v>
      </c>
      <c r="C67" s="4" t="s">
        <v>24</v>
      </c>
      <c r="D67" s="4" t="s">
        <v>30</v>
      </c>
      <c r="E67" s="4">
        <v>7</v>
      </c>
      <c r="F67" s="4">
        <v>5</v>
      </c>
      <c r="G67" s="4" t="s">
        <v>35</v>
      </c>
    </row>
    <row r="68" spans="1:7" x14ac:dyDescent="0.35">
      <c r="A68" s="3">
        <v>45869</v>
      </c>
      <c r="B68" s="4" t="s">
        <v>13</v>
      </c>
      <c r="C68" s="4" t="s">
        <v>24</v>
      </c>
      <c r="D68" s="4" t="s">
        <v>31</v>
      </c>
      <c r="E68" s="4">
        <v>10</v>
      </c>
      <c r="F68" s="4">
        <v>8</v>
      </c>
      <c r="G68" s="4" t="s">
        <v>38</v>
      </c>
    </row>
    <row r="69" spans="1:7" x14ac:dyDescent="0.35">
      <c r="A69" s="3">
        <v>45869</v>
      </c>
      <c r="B69" s="4" t="s">
        <v>13</v>
      </c>
      <c r="C69" s="4" t="s">
        <v>24</v>
      </c>
      <c r="D69" s="4" t="s">
        <v>32</v>
      </c>
      <c r="E69" s="4">
        <v>8</v>
      </c>
      <c r="F69" s="4">
        <v>6</v>
      </c>
      <c r="G69" s="4" t="s">
        <v>35</v>
      </c>
    </row>
    <row r="70" spans="1:7" x14ac:dyDescent="0.35">
      <c r="A70" s="3">
        <v>45869</v>
      </c>
      <c r="B70" s="4" t="s">
        <v>13</v>
      </c>
      <c r="C70" s="4" t="s">
        <v>24</v>
      </c>
      <c r="D70" s="4" t="s">
        <v>33</v>
      </c>
      <c r="E70" s="4">
        <v>12</v>
      </c>
      <c r="F70" s="4">
        <v>10</v>
      </c>
      <c r="G70" s="4" t="s">
        <v>35</v>
      </c>
    </row>
    <row r="71" spans="1:7" x14ac:dyDescent="0.35">
      <c r="A71" s="3">
        <v>45869</v>
      </c>
      <c r="B71" s="4" t="s">
        <v>13</v>
      </c>
      <c r="C71" s="4" t="s">
        <v>24</v>
      </c>
      <c r="D71" s="4" t="s">
        <v>34</v>
      </c>
      <c r="E71" s="4">
        <v>8</v>
      </c>
      <c r="F71" s="4">
        <v>5</v>
      </c>
      <c r="G71" s="4" t="s">
        <v>35</v>
      </c>
    </row>
    <row r="72" spans="1:7" x14ac:dyDescent="0.35">
      <c r="A72" s="3">
        <v>45869</v>
      </c>
      <c r="B72" s="4" t="s">
        <v>14</v>
      </c>
      <c r="C72" s="4" t="s">
        <v>23</v>
      </c>
      <c r="D72" s="4" t="s">
        <v>25</v>
      </c>
      <c r="E72" s="4">
        <v>6</v>
      </c>
      <c r="F72" s="4">
        <v>6</v>
      </c>
      <c r="G72" s="4" t="s">
        <v>37</v>
      </c>
    </row>
    <row r="73" spans="1:7" x14ac:dyDescent="0.35">
      <c r="A73" s="3">
        <v>45869</v>
      </c>
      <c r="B73" s="4" t="s">
        <v>14</v>
      </c>
      <c r="C73" s="4" t="s">
        <v>23</v>
      </c>
      <c r="D73" s="4" t="s">
        <v>26</v>
      </c>
      <c r="E73" s="4">
        <v>6</v>
      </c>
      <c r="F73" s="4">
        <v>5</v>
      </c>
      <c r="G73" s="4" t="s">
        <v>38</v>
      </c>
    </row>
    <row r="74" spans="1:7" x14ac:dyDescent="0.35">
      <c r="A74" s="3">
        <v>45869</v>
      </c>
      <c r="B74" s="4" t="s">
        <v>14</v>
      </c>
      <c r="C74" s="4" t="s">
        <v>23</v>
      </c>
      <c r="D74" s="4" t="s">
        <v>27</v>
      </c>
      <c r="E74" s="4">
        <v>9</v>
      </c>
      <c r="F74" s="4">
        <v>7</v>
      </c>
      <c r="G74" s="4" t="s">
        <v>38</v>
      </c>
    </row>
    <row r="75" spans="1:7" x14ac:dyDescent="0.35">
      <c r="A75" s="3">
        <v>45869</v>
      </c>
      <c r="B75" s="4" t="s">
        <v>14</v>
      </c>
      <c r="C75" s="4" t="s">
        <v>23</v>
      </c>
      <c r="D75" s="4" t="s">
        <v>28</v>
      </c>
      <c r="E75" s="4">
        <v>12</v>
      </c>
      <c r="F75" s="4">
        <v>10</v>
      </c>
      <c r="G75" s="4" t="s">
        <v>37</v>
      </c>
    </row>
    <row r="76" spans="1:7" x14ac:dyDescent="0.35">
      <c r="A76" s="3">
        <v>45869</v>
      </c>
      <c r="B76" s="4" t="s">
        <v>14</v>
      </c>
      <c r="C76" s="4" t="s">
        <v>23</v>
      </c>
      <c r="D76" s="4" t="s">
        <v>29</v>
      </c>
      <c r="E76" s="4">
        <v>11</v>
      </c>
      <c r="F76" s="4">
        <v>8</v>
      </c>
      <c r="G76" s="4" t="s">
        <v>35</v>
      </c>
    </row>
    <row r="77" spans="1:7" x14ac:dyDescent="0.35">
      <c r="A77" s="3">
        <v>45869</v>
      </c>
      <c r="B77" s="4" t="s">
        <v>14</v>
      </c>
      <c r="C77" s="4" t="s">
        <v>23</v>
      </c>
      <c r="D77" s="4" t="s">
        <v>30</v>
      </c>
      <c r="E77" s="4">
        <v>11</v>
      </c>
      <c r="F77" s="4">
        <v>10</v>
      </c>
      <c r="G77" s="4" t="s">
        <v>35</v>
      </c>
    </row>
    <row r="78" spans="1:7" x14ac:dyDescent="0.35">
      <c r="A78" s="3">
        <v>45869</v>
      </c>
      <c r="B78" s="4" t="s">
        <v>14</v>
      </c>
      <c r="C78" s="4" t="s">
        <v>23</v>
      </c>
      <c r="D78" s="4" t="s">
        <v>31</v>
      </c>
      <c r="E78" s="4">
        <v>6</v>
      </c>
      <c r="F78" s="4">
        <v>6</v>
      </c>
      <c r="G78" s="4" t="s">
        <v>37</v>
      </c>
    </row>
    <row r="79" spans="1:7" x14ac:dyDescent="0.35">
      <c r="A79" s="3">
        <v>45869</v>
      </c>
      <c r="B79" s="4" t="s">
        <v>14</v>
      </c>
      <c r="C79" s="4" t="s">
        <v>23</v>
      </c>
      <c r="D79" s="4" t="s">
        <v>32</v>
      </c>
      <c r="E79" s="4">
        <v>8</v>
      </c>
      <c r="F79" s="4">
        <v>7</v>
      </c>
      <c r="G79" s="4" t="s">
        <v>35</v>
      </c>
    </row>
    <row r="80" spans="1:7" x14ac:dyDescent="0.35">
      <c r="A80" s="3">
        <v>45869</v>
      </c>
      <c r="B80" s="4" t="s">
        <v>14</v>
      </c>
      <c r="C80" s="4" t="s">
        <v>23</v>
      </c>
      <c r="D80" s="4" t="s">
        <v>33</v>
      </c>
      <c r="E80" s="4">
        <v>10</v>
      </c>
      <c r="F80" s="4">
        <v>9</v>
      </c>
      <c r="G80" s="4" t="s">
        <v>38</v>
      </c>
    </row>
    <row r="81" spans="1:7" x14ac:dyDescent="0.35">
      <c r="A81" s="3">
        <v>45869</v>
      </c>
      <c r="B81" s="4" t="s">
        <v>14</v>
      </c>
      <c r="C81" s="4" t="s">
        <v>23</v>
      </c>
      <c r="D81" s="4" t="s">
        <v>34</v>
      </c>
      <c r="E81" s="4">
        <v>10</v>
      </c>
      <c r="F81" s="4">
        <v>9</v>
      </c>
      <c r="G81" s="4" t="s">
        <v>37</v>
      </c>
    </row>
    <row r="82" spans="1:7" x14ac:dyDescent="0.35">
      <c r="A82" s="3">
        <v>45869</v>
      </c>
      <c r="B82" s="4" t="s">
        <v>15</v>
      </c>
      <c r="C82" s="4" t="s">
        <v>24</v>
      </c>
      <c r="D82" s="4" t="s">
        <v>25</v>
      </c>
      <c r="E82" s="4">
        <v>8</v>
      </c>
      <c r="F82" s="4">
        <v>7</v>
      </c>
      <c r="G82" s="4" t="s">
        <v>36</v>
      </c>
    </row>
    <row r="83" spans="1:7" x14ac:dyDescent="0.35">
      <c r="A83" s="3">
        <v>45869</v>
      </c>
      <c r="B83" s="4" t="s">
        <v>15</v>
      </c>
      <c r="C83" s="4" t="s">
        <v>24</v>
      </c>
      <c r="D83" s="4" t="s">
        <v>26</v>
      </c>
      <c r="E83" s="4">
        <v>8</v>
      </c>
      <c r="F83" s="4">
        <v>5</v>
      </c>
      <c r="G83" s="4" t="s">
        <v>35</v>
      </c>
    </row>
    <row r="84" spans="1:7" x14ac:dyDescent="0.35">
      <c r="A84" s="3">
        <v>45869</v>
      </c>
      <c r="B84" s="4" t="s">
        <v>15</v>
      </c>
      <c r="C84" s="4" t="s">
        <v>24</v>
      </c>
      <c r="D84" s="4" t="s">
        <v>27</v>
      </c>
      <c r="E84" s="4">
        <v>11</v>
      </c>
      <c r="F84" s="4">
        <v>10</v>
      </c>
      <c r="G84" s="4" t="s">
        <v>36</v>
      </c>
    </row>
    <row r="85" spans="1:7" x14ac:dyDescent="0.35">
      <c r="A85" s="3">
        <v>45869</v>
      </c>
      <c r="B85" s="4" t="s">
        <v>15</v>
      </c>
      <c r="C85" s="4" t="s">
        <v>24</v>
      </c>
      <c r="D85" s="4" t="s">
        <v>28</v>
      </c>
      <c r="E85" s="4">
        <v>7</v>
      </c>
      <c r="F85" s="4">
        <v>7</v>
      </c>
      <c r="G85" s="4" t="s">
        <v>38</v>
      </c>
    </row>
    <row r="86" spans="1:7" x14ac:dyDescent="0.35">
      <c r="A86" s="3">
        <v>45869</v>
      </c>
      <c r="B86" s="4" t="s">
        <v>15</v>
      </c>
      <c r="C86" s="4" t="s">
        <v>24</v>
      </c>
      <c r="D86" s="4" t="s">
        <v>29</v>
      </c>
      <c r="E86" s="4">
        <v>12</v>
      </c>
      <c r="F86" s="4">
        <v>11</v>
      </c>
      <c r="G86" s="4" t="s">
        <v>35</v>
      </c>
    </row>
    <row r="87" spans="1:7" x14ac:dyDescent="0.35">
      <c r="A87" s="3">
        <v>45869</v>
      </c>
      <c r="B87" s="4" t="s">
        <v>15</v>
      </c>
      <c r="C87" s="4" t="s">
        <v>24</v>
      </c>
      <c r="D87" s="4" t="s">
        <v>30</v>
      </c>
      <c r="E87" s="4">
        <v>7</v>
      </c>
      <c r="F87" s="4">
        <v>6</v>
      </c>
      <c r="G87" s="4" t="s">
        <v>36</v>
      </c>
    </row>
    <row r="88" spans="1:7" x14ac:dyDescent="0.35">
      <c r="A88" s="3">
        <v>45869</v>
      </c>
      <c r="B88" s="4" t="s">
        <v>15</v>
      </c>
      <c r="C88" s="4" t="s">
        <v>24</v>
      </c>
      <c r="D88" s="4" t="s">
        <v>31</v>
      </c>
      <c r="E88" s="4">
        <v>8</v>
      </c>
      <c r="F88" s="4">
        <v>8</v>
      </c>
      <c r="G88" s="4" t="s">
        <v>35</v>
      </c>
    </row>
    <row r="89" spans="1:7" x14ac:dyDescent="0.35">
      <c r="A89" s="3">
        <v>45869</v>
      </c>
      <c r="B89" s="4" t="s">
        <v>15</v>
      </c>
      <c r="C89" s="4" t="s">
        <v>24</v>
      </c>
      <c r="D89" s="4" t="s">
        <v>32</v>
      </c>
      <c r="E89" s="4">
        <v>6</v>
      </c>
      <c r="F89" s="4">
        <v>6</v>
      </c>
      <c r="G89" s="4" t="s">
        <v>35</v>
      </c>
    </row>
    <row r="90" spans="1:7" x14ac:dyDescent="0.35">
      <c r="A90" s="3">
        <v>45869</v>
      </c>
      <c r="B90" s="4" t="s">
        <v>15</v>
      </c>
      <c r="C90" s="4" t="s">
        <v>24</v>
      </c>
      <c r="D90" s="4" t="s">
        <v>33</v>
      </c>
      <c r="E90" s="4">
        <v>12</v>
      </c>
      <c r="F90" s="4">
        <v>9</v>
      </c>
      <c r="G90" s="4" t="s">
        <v>35</v>
      </c>
    </row>
    <row r="91" spans="1:7" x14ac:dyDescent="0.35">
      <c r="A91" s="3">
        <v>45869</v>
      </c>
      <c r="B91" s="4" t="s">
        <v>15</v>
      </c>
      <c r="C91" s="4" t="s">
        <v>24</v>
      </c>
      <c r="D91" s="4" t="s">
        <v>34</v>
      </c>
      <c r="E91" s="4">
        <v>9</v>
      </c>
      <c r="F91" s="4">
        <v>9</v>
      </c>
      <c r="G91" s="4" t="s">
        <v>38</v>
      </c>
    </row>
    <row r="92" spans="1:7" x14ac:dyDescent="0.35">
      <c r="A92" s="3">
        <v>45869</v>
      </c>
      <c r="B92" s="4" t="s">
        <v>16</v>
      </c>
      <c r="C92" s="4" t="s">
        <v>23</v>
      </c>
      <c r="D92" s="4" t="s">
        <v>25</v>
      </c>
      <c r="E92" s="4">
        <v>12</v>
      </c>
      <c r="F92" s="4">
        <v>11</v>
      </c>
      <c r="G92" s="4" t="s">
        <v>35</v>
      </c>
    </row>
    <row r="93" spans="1:7" x14ac:dyDescent="0.35">
      <c r="A93" s="3">
        <v>45869</v>
      </c>
      <c r="B93" s="4" t="s">
        <v>16</v>
      </c>
      <c r="C93" s="4" t="s">
        <v>23</v>
      </c>
      <c r="D93" s="4" t="s">
        <v>26</v>
      </c>
      <c r="E93" s="4">
        <v>11</v>
      </c>
      <c r="F93" s="4">
        <v>10</v>
      </c>
      <c r="G93" s="4" t="s">
        <v>36</v>
      </c>
    </row>
    <row r="94" spans="1:7" x14ac:dyDescent="0.35">
      <c r="A94" s="3">
        <v>45869</v>
      </c>
      <c r="B94" s="4" t="s">
        <v>16</v>
      </c>
      <c r="C94" s="4" t="s">
        <v>23</v>
      </c>
      <c r="D94" s="4" t="s">
        <v>27</v>
      </c>
      <c r="E94" s="4">
        <v>7</v>
      </c>
      <c r="F94" s="4">
        <v>5</v>
      </c>
      <c r="G94" s="4" t="s">
        <v>36</v>
      </c>
    </row>
    <row r="95" spans="1:7" x14ac:dyDescent="0.35">
      <c r="A95" s="3">
        <v>45869</v>
      </c>
      <c r="B95" s="4" t="s">
        <v>16</v>
      </c>
      <c r="C95" s="4" t="s">
        <v>23</v>
      </c>
      <c r="D95" s="4" t="s">
        <v>28</v>
      </c>
      <c r="E95" s="4">
        <v>10</v>
      </c>
      <c r="F95" s="4">
        <v>7</v>
      </c>
      <c r="G95" s="4" t="s">
        <v>36</v>
      </c>
    </row>
    <row r="96" spans="1:7" x14ac:dyDescent="0.35">
      <c r="A96" s="3">
        <v>45869</v>
      </c>
      <c r="B96" s="4" t="s">
        <v>16</v>
      </c>
      <c r="C96" s="4" t="s">
        <v>23</v>
      </c>
      <c r="D96" s="4" t="s">
        <v>29</v>
      </c>
      <c r="E96" s="4">
        <v>9</v>
      </c>
      <c r="F96" s="4">
        <v>7</v>
      </c>
      <c r="G96" s="4" t="s">
        <v>38</v>
      </c>
    </row>
    <row r="97" spans="1:7" x14ac:dyDescent="0.35">
      <c r="A97" s="3">
        <v>45869</v>
      </c>
      <c r="B97" s="4" t="s">
        <v>16</v>
      </c>
      <c r="C97" s="4" t="s">
        <v>23</v>
      </c>
      <c r="D97" s="4" t="s">
        <v>30</v>
      </c>
      <c r="E97" s="4">
        <v>8</v>
      </c>
      <c r="F97" s="4">
        <v>6</v>
      </c>
      <c r="G97" s="4" t="s">
        <v>37</v>
      </c>
    </row>
    <row r="98" spans="1:7" x14ac:dyDescent="0.35">
      <c r="A98" s="3">
        <v>45869</v>
      </c>
      <c r="B98" s="4" t="s">
        <v>16</v>
      </c>
      <c r="C98" s="4" t="s">
        <v>23</v>
      </c>
      <c r="D98" s="4" t="s">
        <v>31</v>
      </c>
      <c r="E98" s="4">
        <v>7</v>
      </c>
      <c r="F98" s="4">
        <v>6</v>
      </c>
      <c r="G98" s="4" t="s">
        <v>35</v>
      </c>
    </row>
    <row r="99" spans="1:7" x14ac:dyDescent="0.35">
      <c r="A99" s="3">
        <v>45869</v>
      </c>
      <c r="B99" s="4" t="s">
        <v>16</v>
      </c>
      <c r="C99" s="4" t="s">
        <v>23</v>
      </c>
      <c r="D99" s="4" t="s">
        <v>32</v>
      </c>
      <c r="E99" s="4">
        <v>7</v>
      </c>
      <c r="F99" s="4">
        <v>4</v>
      </c>
      <c r="G99" s="4" t="s">
        <v>35</v>
      </c>
    </row>
    <row r="100" spans="1:7" x14ac:dyDescent="0.35">
      <c r="A100" s="3">
        <v>45869</v>
      </c>
      <c r="B100" s="4" t="s">
        <v>16</v>
      </c>
      <c r="C100" s="4" t="s">
        <v>23</v>
      </c>
      <c r="D100" s="4" t="s">
        <v>33</v>
      </c>
      <c r="E100" s="4">
        <v>9</v>
      </c>
      <c r="F100" s="4">
        <v>8</v>
      </c>
      <c r="G100" s="4" t="s">
        <v>38</v>
      </c>
    </row>
    <row r="101" spans="1:7" x14ac:dyDescent="0.35">
      <c r="A101" s="3">
        <v>45869</v>
      </c>
      <c r="B101" s="4" t="s">
        <v>16</v>
      </c>
      <c r="C101" s="4" t="s">
        <v>23</v>
      </c>
      <c r="D101" s="4" t="s">
        <v>34</v>
      </c>
      <c r="E101" s="4">
        <v>8</v>
      </c>
      <c r="F101" s="4">
        <v>8</v>
      </c>
      <c r="G101" s="4" t="s">
        <v>35</v>
      </c>
    </row>
    <row r="102" spans="1:7" x14ac:dyDescent="0.35">
      <c r="A102" s="3">
        <v>45869</v>
      </c>
      <c r="B102" s="4" t="s">
        <v>17</v>
      </c>
      <c r="C102" s="4" t="s">
        <v>22</v>
      </c>
      <c r="D102" s="4" t="s">
        <v>25</v>
      </c>
      <c r="E102" s="4">
        <v>9</v>
      </c>
      <c r="F102" s="4">
        <v>7</v>
      </c>
      <c r="G102" s="4" t="s">
        <v>36</v>
      </c>
    </row>
    <row r="103" spans="1:7" x14ac:dyDescent="0.35">
      <c r="A103" s="3">
        <v>45869</v>
      </c>
      <c r="B103" s="4" t="s">
        <v>17</v>
      </c>
      <c r="C103" s="4" t="s">
        <v>22</v>
      </c>
      <c r="D103" s="4" t="s">
        <v>26</v>
      </c>
      <c r="E103" s="4">
        <v>10</v>
      </c>
      <c r="F103" s="4">
        <v>8</v>
      </c>
      <c r="G103" s="4" t="s">
        <v>37</v>
      </c>
    </row>
    <row r="104" spans="1:7" x14ac:dyDescent="0.35">
      <c r="A104" s="3">
        <v>45869</v>
      </c>
      <c r="B104" s="4" t="s">
        <v>17</v>
      </c>
      <c r="C104" s="4" t="s">
        <v>22</v>
      </c>
      <c r="D104" s="4" t="s">
        <v>27</v>
      </c>
      <c r="E104" s="4">
        <v>10</v>
      </c>
      <c r="F104" s="4">
        <v>10</v>
      </c>
      <c r="G104" s="4" t="s">
        <v>35</v>
      </c>
    </row>
    <row r="105" spans="1:7" x14ac:dyDescent="0.35">
      <c r="A105" s="3">
        <v>45869</v>
      </c>
      <c r="B105" s="4" t="s">
        <v>17</v>
      </c>
      <c r="C105" s="4" t="s">
        <v>22</v>
      </c>
      <c r="D105" s="4" t="s">
        <v>28</v>
      </c>
      <c r="E105" s="4">
        <v>6</v>
      </c>
      <c r="F105" s="4">
        <v>5</v>
      </c>
      <c r="G105" s="4" t="s">
        <v>35</v>
      </c>
    </row>
    <row r="106" spans="1:7" x14ac:dyDescent="0.35">
      <c r="A106" s="3">
        <v>45869</v>
      </c>
      <c r="B106" s="4" t="s">
        <v>17</v>
      </c>
      <c r="C106" s="4" t="s">
        <v>22</v>
      </c>
      <c r="D106" s="4" t="s">
        <v>29</v>
      </c>
      <c r="E106" s="4">
        <v>9</v>
      </c>
      <c r="F106" s="4">
        <v>6</v>
      </c>
      <c r="G106" s="4" t="s">
        <v>35</v>
      </c>
    </row>
    <row r="107" spans="1:7" x14ac:dyDescent="0.35">
      <c r="A107" s="3">
        <v>45869</v>
      </c>
      <c r="B107" s="4" t="s">
        <v>17</v>
      </c>
      <c r="C107" s="4" t="s">
        <v>22</v>
      </c>
      <c r="D107" s="4" t="s">
        <v>30</v>
      </c>
      <c r="E107" s="4">
        <v>8</v>
      </c>
      <c r="F107" s="4">
        <v>5</v>
      </c>
      <c r="G107" s="4" t="s">
        <v>35</v>
      </c>
    </row>
    <row r="108" spans="1:7" x14ac:dyDescent="0.35">
      <c r="A108" s="3">
        <v>45869</v>
      </c>
      <c r="B108" s="4" t="s">
        <v>17</v>
      </c>
      <c r="C108" s="4" t="s">
        <v>22</v>
      </c>
      <c r="D108" s="4" t="s">
        <v>31</v>
      </c>
      <c r="E108" s="4">
        <v>9</v>
      </c>
      <c r="F108" s="4">
        <v>8</v>
      </c>
      <c r="G108" s="4" t="s">
        <v>37</v>
      </c>
    </row>
    <row r="109" spans="1:7" x14ac:dyDescent="0.35">
      <c r="A109" s="3">
        <v>45869</v>
      </c>
      <c r="B109" s="4" t="s">
        <v>17</v>
      </c>
      <c r="C109" s="4" t="s">
        <v>22</v>
      </c>
      <c r="D109" s="4" t="s">
        <v>32</v>
      </c>
      <c r="E109" s="4">
        <v>9</v>
      </c>
      <c r="F109" s="4">
        <v>8</v>
      </c>
      <c r="G109" s="4" t="s">
        <v>35</v>
      </c>
    </row>
    <row r="110" spans="1:7" x14ac:dyDescent="0.35">
      <c r="A110" s="3">
        <v>45869</v>
      </c>
      <c r="B110" s="4" t="s">
        <v>17</v>
      </c>
      <c r="C110" s="4" t="s">
        <v>22</v>
      </c>
      <c r="D110" s="4" t="s">
        <v>33</v>
      </c>
      <c r="E110" s="4">
        <v>7</v>
      </c>
      <c r="F110" s="4">
        <v>6</v>
      </c>
      <c r="G110" s="4" t="s">
        <v>35</v>
      </c>
    </row>
    <row r="111" spans="1:7" x14ac:dyDescent="0.35">
      <c r="A111" s="3">
        <v>45869</v>
      </c>
      <c r="B111" s="4" t="s">
        <v>17</v>
      </c>
      <c r="C111" s="4" t="s">
        <v>22</v>
      </c>
      <c r="D111" s="4" t="s">
        <v>34</v>
      </c>
      <c r="E111" s="4">
        <v>6</v>
      </c>
      <c r="F111" s="4">
        <v>5</v>
      </c>
      <c r="G111" s="4" t="s">
        <v>36</v>
      </c>
    </row>
    <row r="112" spans="1:7" x14ac:dyDescent="0.35">
      <c r="A112" s="3">
        <v>45869</v>
      </c>
      <c r="B112" s="4" t="s">
        <v>18</v>
      </c>
      <c r="C112" s="4" t="s">
        <v>24</v>
      </c>
      <c r="D112" s="4" t="s">
        <v>25</v>
      </c>
      <c r="E112" s="4">
        <v>8</v>
      </c>
      <c r="F112" s="4">
        <v>7</v>
      </c>
      <c r="G112" s="4" t="s">
        <v>35</v>
      </c>
    </row>
    <row r="113" spans="1:7" x14ac:dyDescent="0.35">
      <c r="A113" s="3">
        <v>45869</v>
      </c>
      <c r="B113" s="4" t="s">
        <v>18</v>
      </c>
      <c r="C113" s="4" t="s">
        <v>24</v>
      </c>
      <c r="D113" s="4" t="s">
        <v>26</v>
      </c>
      <c r="E113" s="4">
        <v>10</v>
      </c>
      <c r="F113" s="4">
        <v>8</v>
      </c>
      <c r="G113" s="4" t="s">
        <v>36</v>
      </c>
    </row>
    <row r="114" spans="1:7" x14ac:dyDescent="0.35">
      <c r="A114" s="3">
        <v>45869</v>
      </c>
      <c r="B114" s="4" t="s">
        <v>18</v>
      </c>
      <c r="C114" s="4" t="s">
        <v>24</v>
      </c>
      <c r="D114" s="4" t="s">
        <v>27</v>
      </c>
      <c r="E114" s="4">
        <v>7</v>
      </c>
      <c r="F114" s="4">
        <v>7</v>
      </c>
      <c r="G114" s="4" t="s">
        <v>35</v>
      </c>
    </row>
    <row r="115" spans="1:7" x14ac:dyDescent="0.35">
      <c r="A115" s="3">
        <v>45869</v>
      </c>
      <c r="B115" s="4" t="s">
        <v>18</v>
      </c>
      <c r="C115" s="4" t="s">
        <v>24</v>
      </c>
      <c r="D115" s="4" t="s">
        <v>28</v>
      </c>
      <c r="E115" s="4">
        <v>7</v>
      </c>
      <c r="F115" s="4">
        <v>4</v>
      </c>
      <c r="G115" s="4" t="s">
        <v>36</v>
      </c>
    </row>
    <row r="116" spans="1:7" x14ac:dyDescent="0.35">
      <c r="A116" s="3">
        <v>45869</v>
      </c>
      <c r="B116" s="4" t="s">
        <v>18</v>
      </c>
      <c r="C116" s="4" t="s">
        <v>24</v>
      </c>
      <c r="D116" s="4" t="s">
        <v>29</v>
      </c>
      <c r="E116" s="4">
        <v>9</v>
      </c>
      <c r="F116" s="4">
        <v>9</v>
      </c>
      <c r="G116" s="4" t="s">
        <v>35</v>
      </c>
    </row>
    <row r="117" spans="1:7" x14ac:dyDescent="0.35">
      <c r="A117" s="3">
        <v>45869</v>
      </c>
      <c r="B117" s="4" t="s">
        <v>18</v>
      </c>
      <c r="C117" s="4" t="s">
        <v>24</v>
      </c>
      <c r="D117" s="4" t="s">
        <v>30</v>
      </c>
      <c r="E117" s="4">
        <v>6</v>
      </c>
      <c r="F117" s="4">
        <v>4</v>
      </c>
      <c r="G117" s="4" t="s">
        <v>35</v>
      </c>
    </row>
    <row r="118" spans="1:7" x14ac:dyDescent="0.35">
      <c r="A118" s="3">
        <v>45869</v>
      </c>
      <c r="B118" s="4" t="s">
        <v>18</v>
      </c>
      <c r="C118" s="4" t="s">
        <v>24</v>
      </c>
      <c r="D118" s="4" t="s">
        <v>31</v>
      </c>
      <c r="E118" s="4">
        <v>10</v>
      </c>
      <c r="F118" s="4">
        <v>7</v>
      </c>
      <c r="G118" s="4" t="s">
        <v>38</v>
      </c>
    </row>
    <row r="119" spans="1:7" x14ac:dyDescent="0.35">
      <c r="A119" s="3">
        <v>45869</v>
      </c>
      <c r="B119" s="4" t="s">
        <v>18</v>
      </c>
      <c r="C119" s="4" t="s">
        <v>24</v>
      </c>
      <c r="D119" s="4" t="s">
        <v>32</v>
      </c>
      <c r="E119" s="4">
        <v>12</v>
      </c>
      <c r="F119" s="4">
        <v>12</v>
      </c>
      <c r="G119" s="4" t="s">
        <v>37</v>
      </c>
    </row>
    <row r="120" spans="1:7" x14ac:dyDescent="0.35">
      <c r="A120" s="3">
        <v>45869</v>
      </c>
      <c r="B120" s="4" t="s">
        <v>18</v>
      </c>
      <c r="C120" s="4" t="s">
        <v>24</v>
      </c>
      <c r="D120" s="4" t="s">
        <v>33</v>
      </c>
      <c r="E120" s="4">
        <v>10</v>
      </c>
      <c r="F120" s="4">
        <v>10</v>
      </c>
      <c r="G120" s="4" t="s">
        <v>35</v>
      </c>
    </row>
    <row r="121" spans="1:7" x14ac:dyDescent="0.35">
      <c r="A121" s="3">
        <v>45869</v>
      </c>
      <c r="B121" s="4" t="s">
        <v>18</v>
      </c>
      <c r="C121" s="4" t="s">
        <v>24</v>
      </c>
      <c r="D121" s="4" t="s">
        <v>34</v>
      </c>
      <c r="E121" s="4">
        <v>12</v>
      </c>
      <c r="F121" s="4">
        <v>12</v>
      </c>
      <c r="G121" s="4" t="s">
        <v>35</v>
      </c>
    </row>
    <row r="122" spans="1:7" x14ac:dyDescent="0.35">
      <c r="A122" s="3">
        <v>45869</v>
      </c>
      <c r="B122" s="4" t="s">
        <v>19</v>
      </c>
      <c r="C122" s="4" t="s">
        <v>23</v>
      </c>
      <c r="D122" s="4" t="s">
        <v>25</v>
      </c>
      <c r="E122" s="4">
        <v>7</v>
      </c>
      <c r="F122" s="4">
        <v>6</v>
      </c>
      <c r="G122" s="4" t="s">
        <v>35</v>
      </c>
    </row>
    <row r="123" spans="1:7" x14ac:dyDescent="0.35">
      <c r="A123" s="3">
        <v>45869</v>
      </c>
      <c r="B123" s="4" t="s">
        <v>19</v>
      </c>
      <c r="C123" s="4" t="s">
        <v>23</v>
      </c>
      <c r="D123" s="4" t="s">
        <v>26</v>
      </c>
      <c r="E123" s="4">
        <v>9</v>
      </c>
      <c r="F123" s="4">
        <v>9</v>
      </c>
      <c r="G123" s="4" t="s">
        <v>35</v>
      </c>
    </row>
    <row r="124" spans="1:7" x14ac:dyDescent="0.35">
      <c r="A124" s="3">
        <v>45869</v>
      </c>
      <c r="B124" s="4" t="s">
        <v>19</v>
      </c>
      <c r="C124" s="4" t="s">
        <v>23</v>
      </c>
      <c r="D124" s="4" t="s">
        <v>27</v>
      </c>
      <c r="E124" s="4">
        <v>7</v>
      </c>
      <c r="F124" s="4">
        <v>7</v>
      </c>
      <c r="G124" s="4" t="s">
        <v>35</v>
      </c>
    </row>
    <row r="125" spans="1:7" x14ac:dyDescent="0.35">
      <c r="A125" s="3">
        <v>45869</v>
      </c>
      <c r="B125" s="4" t="s">
        <v>19</v>
      </c>
      <c r="C125" s="4" t="s">
        <v>23</v>
      </c>
      <c r="D125" s="4" t="s">
        <v>28</v>
      </c>
      <c r="E125" s="4">
        <v>8</v>
      </c>
      <c r="F125" s="4">
        <v>8</v>
      </c>
      <c r="G125" s="4" t="s">
        <v>35</v>
      </c>
    </row>
    <row r="126" spans="1:7" x14ac:dyDescent="0.35">
      <c r="A126" s="3">
        <v>45869</v>
      </c>
      <c r="B126" s="4" t="s">
        <v>19</v>
      </c>
      <c r="C126" s="4" t="s">
        <v>23</v>
      </c>
      <c r="D126" s="4" t="s">
        <v>29</v>
      </c>
      <c r="E126" s="4">
        <v>10</v>
      </c>
      <c r="F126" s="4">
        <v>9</v>
      </c>
      <c r="G126" s="4" t="s">
        <v>36</v>
      </c>
    </row>
    <row r="127" spans="1:7" x14ac:dyDescent="0.35">
      <c r="A127" s="3">
        <v>45869</v>
      </c>
      <c r="B127" s="4" t="s">
        <v>19</v>
      </c>
      <c r="C127" s="4" t="s">
        <v>23</v>
      </c>
      <c r="D127" s="4" t="s">
        <v>30</v>
      </c>
      <c r="E127" s="4">
        <v>8</v>
      </c>
      <c r="F127" s="4">
        <v>7</v>
      </c>
      <c r="G127" s="4" t="s">
        <v>35</v>
      </c>
    </row>
    <row r="128" spans="1:7" x14ac:dyDescent="0.35">
      <c r="A128" s="3">
        <v>45869</v>
      </c>
      <c r="B128" s="4" t="s">
        <v>19</v>
      </c>
      <c r="C128" s="4" t="s">
        <v>23</v>
      </c>
      <c r="D128" s="4" t="s">
        <v>31</v>
      </c>
      <c r="E128" s="4">
        <v>9</v>
      </c>
      <c r="F128" s="4">
        <v>9</v>
      </c>
      <c r="G128" s="4" t="s">
        <v>37</v>
      </c>
    </row>
    <row r="129" spans="1:7" x14ac:dyDescent="0.35">
      <c r="A129" s="3">
        <v>45869</v>
      </c>
      <c r="B129" s="4" t="s">
        <v>19</v>
      </c>
      <c r="C129" s="4" t="s">
        <v>23</v>
      </c>
      <c r="D129" s="4" t="s">
        <v>32</v>
      </c>
      <c r="E129" s="4">
        <v>8</v>
      </c>
      <c r="F129" s="4">
        <v>5</v>
      </c>
      <c r="G129" s="4" t="s">
        <v>35</v>
      </c>
    </row>
    <row r="130" spans="1:7" x14ac:dyDescent="0.35">
      <c r="A130" s="3">
        <v>45869</v>
      </c>
      <c r="B130" s="4" t="s">
        <v>19</v>
      </c>
      <c r="C130" s="4" t="s">
        <v>23</v>
      </c>
      <c r="D130" s="4" t="s">
        <v>33</v>
      </c>
      <c r="E130" s="4">
        <v>6</v>
      </c>
      <c r="F130" s="4">
        <v>5</v>
      </c>
      <c r="G130" s="4" t="s">
        <v>35</v>
      </c>
    </row>
    <row r="131" spans="1:7" x14ac:dyDescent="0.35">
      <c r="A131" s="3">
        <v>45869</v>
      </c>
      <c r="B131" s="4" t="s">
        <v>19</v>
      </c>
      <c r="C131" s="4" t="s">
        <v>23</v>
      </c>
      <c r="D131" s="4" t="s">
        <v>34</v>
      </c>
      <c r="E131" s="4">
        <v>10</v>
      </c>
      <c r="F131" s="4">
        <v>10</v>
      </c>
      <c r="G131" s="4" t="s">
        <v>36</v>
      </c>
    </row>
    <row r="132" spans="1:7" x14ac:dyDescent="0.35">
      <c r="A132" s="3">
        <v>45869</v>
      </c>
      <c r="B132" s="4" t="s">
        <v>20</v>
      </c>
      <c r="C132" s="4" t="s">
        <v>24</v>
      </c>
      <c r="D132" s="4" t="s">
        <v>25</v>
      </c>
      <c r="E132" s="4">
        <v>6</v>
      </c>
      <c r="F132" s="4">
        <v>3</v>
      </c>
      <c r="G132" s="4" t="s">
        <v>35</v>
      </c>
    </row>
    <row r="133" spans="1:7" x14ac:dyDescent="0.35">
      <c r="A133" s="3">
        <v>45869</v>
      </c>
      <c r="B133" s="4" t="s">
        <v>20</v>
      </c>
      <c r="C133" s="4" t="s">
        <v>24</v>
      </c>
      <c r="D133" s="4" t="s">
        <v>26</v>
      </c>
      <c r="E133" s="4">
        <v>12</v>
      </c>
      <c r="F133" s="4">
        <v>12</v>
      </c>
      <c r="G133" s="4" t="s">
        <v>35</v>
      </c>
    </row>
    <row r="134" spans="1:7" x14ac:dyDescent="0.35">
      <c r="A134" s="3">
        <v>45869</v>
      </c>
      <c r="B134" s="4" t="s">
        <v>20</v>
      </c>
      <c r="C134" s="4" t="s">
        <v>24</v>
      </c>
      <c r="D134" s="4" t="s">
        <v>27</v>
      </c>
      <c r="E134" s="4">
        <v>11</v>
      </c>
      <c r="F134" s="4">
        <v>8</v>
      </c>
      <c r="G134" s="4" t="s">
        <v>35</v>
      </c>
    </row>
    <row r="135" spans="1:7" x14ac:dyDescent="0.35">
      <c r="A135" s="3">
        <v>45869</v>
      </c>
      <c r="B135" s="4" t="s">
        <v>20</v>
      </c>
      <c r="C135" s="4" t="s">
        <v>24</v>
      </c>
      <c r="D135" s="4" t="s">
        <v>28</v>
      </c>
      <c r="E135" s="4">
        <v>12</v>
      </c>
      <c r="F135" s="4">
        <v>10</v>
      </c>
      <c r="G135" s="4" t="s">
        <v>35</v>
      </c>
    </row>
    <row r="136" spans="1:7" x14ac:dyDescent="0.35">
      <c r="A136" s="3">
        <v>45869</v>
      </c>
      <c r="B136" s="4" t="s">
        <v>20</v>
      </c>
      <c r="C136" s="4" t="s">
        <v>24</v>
      </c>
      <c r="D136" s="4" t="s">
        <v>29</v>
      </c>
      <c r="E136" s="4">
        <v>12</v>
      </c>
      <c r="F136" s="4">
        <v>9</v>
      </c>
      <c r="G136" s="4" t="s">
        <v>37</v>
      </c>
    </row>
    <row r="137" spans="1:7" x14ac:dyDescent="0.35">
      <c r="A137" s="3">
        <v>45869</v>
      </c>
      <c r="B137" s="4" t="s">
        <v>20</v>
      </c>
      <c r="C137" s="4" t="s">
        <v>24</v>
      </c>
      <c r="D137" s="4" t="s">
        <v>30</v>
      </c>
      <c r="E137" s="4">
        <v>10</v>
      </c>
      <c r="F137" s="4">
        <v>7</v>
      </c>
      <c r="G137" s="4" t="s">
        <v>37</v>
      </c>
    </row>
    <row r="138" spans="1:7" x14ac:dyDescent="0.35">
      <c r="A138" s="3">
        <v>45869</v>
      </c>
      <c r="B138" s="4" t="s">
        <v>20</v>
      </c>
      <c r="C138" s="4" t="s">
        <v>24</v>
      </c>
      <c r="D138" s="4" t="s">
        <v>31</v>
      </c>
      <c r="E138" s="4">
        <v>7</v>
      </c>
      <c r="F138" s="4">
        <v>6</v>
      </c>
      <c r="G138" s="4" t="s">
        <v>36</v>
      </c>
    </row>
    <row r="139" spans="1:7" x14ac:dyDescent="0.35">
      <c r="A139" s="3">
        <v>45869</v>
      </c>
      <c r="B139" s="4" t="s">
        <v>20</v>
      </c>
      <c r="C139" s="4" t="s">
        <v>24</v>
      </c>
      <c r="D139" s="4" t="s">
        <v>32</v>
      </c>
      <c r="E139" s="4">
        <v>12</v>
      </c>
      <c r="F139" s="4">
        <v>10</v>
      </c>
      <c r="G139" s="4" t="s">
        <v>35</v>
      </c>
    </row>
    <row r="140" spans="1:7" x14ac:dyDescent="0.35">
      <c r="A140" s="3">
        <v>45869</v>
      </c>
      <c r="B140" s="4" t="s">
        <v>20</v>
      </c>
      <c r="C140" s="4" t="s">
        <v>24</v>
      </c>
      <c r="D140" s="4" t="s">
        <v>33</v>
      </c>
      <c r="E140" s="4">
        <v>7</v>
      </c>
      <c r="F140" s="4">
        <v>5</v>
      </c>
      <c r="G140" s="4" t="s">
        <v>35</v>
      </c>
    </row>
    <row r="141" spans="1:7" x14ac:dyDescent="0.35">
      <c r="A141" s="3">
        <v>45869</v>
      </c>
      <c r="B141" s="4" t="s">
        <v>20</v>
      </c>
      <c r="C141" s="4" t="s">
        <v>24</v>
      </c>
      <c r="D141" s="4" t="s">
        <v>34</v>
      </c>
      <c r="E141" s="4">
        <v>8</v>
      </c>
      <c r="F141" s="4">
        <v>7</v>
      </c>
      <c r="G141" s="4" t="s">
        <v>35</v>
      </c>
    </row>
    <row r="142" spans="1:7" x14ac:dyDescent="0.35">
      <c r="A142" s="3">
        <v>45869</v>
      </c>
      <c r="B142" s="4" t="s">
        <v>21</v>
      </c>
      <c r="C142" s="4" t="s">
        <v>22</v>
      </c>
      <c r="D142" s="4" t="s">
        <v>25</v>
      </c>
      <c r="E142" s="4">
        <v>10</v>
      </c>
      <c r="F142" s="4">
        <v>10</v>
      </c>
      <c r="G142" s="4" t="s">
        <v>38</v>
      </c>
    </row>
    <row r="143" spans="1:7" x14ac:dyDescent="0.35">
      <c r="A143" s="3">
        <v>45869</v>
      </c>
      <c r="B143" s="4" t="s">
        <v>21</v>
      </c>
      <c r="C143" s="4" t="s">
        <v>22</v>
      </c>
      <c r="D143" s="4" t="s">
        <v>26</v>
      </c>
      <c r="E143" s="4">
        <v>12</v>
      </c>
      <c r="F143" s="4">
        <v>9</v>
      </c>
      <c r="G143" s="4" t="s">
        <v>35</v>
      </c>
    </row>
    <row r="144" spans="1:7" x14ac:dyDescent="0.35">
      <c r="A144" s="3">
        <v>45869</v>
      </c>
      <c r="B144" s="4" t="s">
        <v>21</v>
      </c>
      <c r="C144" s="4" t="s">
        <v>22</v>
      </c>
      <c r="D144" s="4" t="s">
        <v>27</v>
      </c>
      <c r="E144" s="4">
        <v>7</v>
      </c>
      <c r="F144" s="4">
        <v>5</v>
      </c>
      <c r="G144" s="4" t="s">
        <v>35</v>
      </c>
    </row>
    <row r="145" spans="1:7" x14ac:dyDescent="0.35">
      <c r="A145" s="3">
        <v>45869</v>
      </c>
      <c r="B145" s="4" t="s">
        <v>21</v>
      </c>
      <c r="C145" s="4" t="s">
        <v>22</v>
      </c>
      <c r="D145" s="4" t="s">
        <v>28</v>
      </c>
      <c r="E145" s="4">
        <v>6</v>
      </c>
      <c r="F145" s="4">
        <v>4</v>
      </c>
      <c r="G145" s="4" t="s">
        <v>35</v>
      </c>
    </row>
    <row r="146" spans="1:7" x14ac:dyDescent="0.35">
      <c r="A146" s="3">
        <v>45869</v>
      </c>
      <c r="B146" s="4" t="s">
        <v>21</v>
      </c>
      <c r="C146" s="4" t="s">
        <v>22</v>
      </c>
      <c r="D146" s="4" t="s">
        <v>29</v>
      </c>
      <c r="E146" s="4">
        <v>10</v>
      </c>
      <c r="F146" s="4">
        <v>10</v>
      </c>
      <c r="G146" s="4" t="s">
        <v>36</v>
      </c>
    </row>
    <row r="147" spans="1:7" x14ac:dyDescent="0.35">
      <c r="A147" s="3">
        <v>45869</v>
      </c>
      <c r="B147" s="4" t="s">
        <v>21</v>
      </c>
      <c r="C147" s="4" t="s">
        <v>22</v>
      </c>
      <c r="D147" s="4" t="s">
        <v>30</v>
      </c>
      <c r="E147" s="4">
        <v>9</v>
      </c>
      <c r="F147" s="4">
        <v>6</v>
      </c>
      <c r="G147" s="4" t="s">
        <v>35</v>
      </c>
    </row>
    <row r="148" spans="1:7" x14ac:dyDescent="0.35">
      <c r="A148" s="3">
        <v>45869</v>
      </c>
      <c r="B148" s="4" t="s">
        <v>21</v>
      </c>
      <c r="C148" s="4" t="s">
        <v>22</v>
      </c>
      <c r="D148" s="4" t="s">
        <v>31</v>
      </c>
      <c r="E148" s="4">
        <v>6</v>
      </c>
      <c r="F148" s="4">
        <v>5</v>
      </c>
      <c r="G148" s="4" t="s">
        <v>38</v>
      </c>
    </row>
    <row r="149" spans="1:7" x14ac:dyDescent="0.35">
      <c r="A149" s="3">
        <v>45869</v>
      </c>
      <c r="B149" s="4" t="s">
        <v>21</v>
      </c>
      <c r="C149" s="4" t="s">
        <v>22</v>
      </c>
      <c r="D149" s="4" t="s">
        <v>32</v>
      </c>
      <c r="E149" s="4">
        <v>12</v>
      </c>
      <c r="F149" s="4">
        <v>11</v>
      </c>
      <c r="G149" s="4" t="s">
        <v>35</v>
      </c>
    </row>
    <row r="150" spans="1:7" x14ac:dyDescent="0.35">
      <c r="A150" s="3">
        <v>45869</v>
      </c>
      <c r="B150" s="4" t="s">
        <v>21</v>
      </c>
      <c r="C150" s="4" t="s">
        <v>22</v>
      </c>
      <c r="D150" s="4" t="s">
        <v>33</v>
      </c>
      <c r="E150" s="4">
        <v>7</v>
      </c>
      <c r="F150" s="4">
        <v>7</v>
      </c>
      <c r="G150" s="4" t="s">
        <v>38</v>
      </c>
    </row>
    <row r="151" spans="1:7" x14ac:dyDescent="0.35">
      <c r="A151" s="3">
        <v>45869</v>
      </c>
      <c r="B151" s="4" t="s">
        <v>21</v>
      </c>
      <c r="C151" s="4" t="s">
        <v>22</v>
      </c>
      <c r="D151" s="4" t="s">
        <v>34</v>
      </c>
      <c r="E151" s="4">
        <v>10</v>
      </c>
      <c r="F151" s="4">
        <v>7</v>
      </c>
      <c r="G151" s="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C5B-DAD9-4709-8F7F-520E14FDCCD5}">
  <dimension ref="A1:B7"/>
  <sheetViews>
    <sheetView workbookViewId="0">
      <selection activeCell="B5" sqref="B5"/>
    </sheetView>
  </sheetViews>
  <sheetFormatPr defaultRowHeight="14.5" x14ac:dyDescent="0.35"/>
  <cols>
    <col min="1" max="1" width="28.54296875" style="9" bestFit="1" customWidth="1"/>
    <col min="2" max="2" width="12.26953125" customWidth="1"/>
  </cols>
  <sheetData>
    <row r="1" spans="1:2" x14ac:dyDescent="0.35">
      <c r="A1" s="6" t="s">
        <v>39</v>
      </c>
      <c r="B1" s="5">
        <f>SUMIFS(Sheet1!E2:E151,Sheet1!A2:A151,DATE(2025,7,31))</f>
        <v>1335</v>
      </c>
    </row>
    <row r="2" spans="1:2" x14ac:dyDescent="0.35">
      <c r="A2" s="9" t="s">
        <v>40</v>
      </c>
      <c r="B2" s="4">
        <f>SUMIFS(Sheet1!F2:F151,Sheet1!A2:A151,DATE(2025,7,31))</f>
        <v>1118</v>
      </c>
    </row>
    <row r="3" spans="1:2" x14ac:dyDescent="0.35">
      <c r="A3" s="9" t="s">
        <v>41</v>
      </c>
      <c r="B3" s="8">
        <f>COUNTIFS(Sheet1!A2:A151, DATE(2025,7,31),Sheet1!G2:G151, "on time")/ COUNTIF(Sheet1!A2:A151, DATE(2025,7,31))</f>
        <v>0.54666666666666663</v>
      </c>
    </row>
    <row r="4" spans="1:2" x14ac:dyDescent="0.35">
      <c r="A4" s="10" t="s">
        <v>42</v>
      </c>
      <c r="B4" s="4">
        <f>B1-B2</f>
        <v>217</v>
      </c>
    </row>
    <row r="5" spans="1:2" x14ac:dyDescent="0.35">
      <c r="A5" s="9" t="s">
        <v>52</v>
      </c>
      <c r="B5" s="8">
        <f>COUNTIFS(Sheet1!A2:A151, DATE(2025,7,31),Sheet1!G2:G151, "offline")/ COUNTIF(Sheet1!A2:A151, DATE(2025,7,31))</f>
        <v>0.16</v>
      </c>
    </row>
    <row r="6" spans="1:2" x14ac:dyDescent="0.35">
      <c r="A6" s="9" t="s">
        <v>53</v>
      </c>
      <c r="B6" s="8">
        <f>COUNTIFS(Sheet1!A2:A151, DATE(2025,7,31),Sheet1!G2:G151, "late")/ COUNTIF(Sheet1!A2:A151, DATE(2025,7,31))</f>
        <v>0.18666666666666668</v>
      </c>
    </row>
    <row r="7" spans="1:2" x14ac:dyDescent="0.35">
      <c r="A7" s="9" t="s">
        <v>54</v>
      </c>
      <c r="B7" s="8">
        <f>COUNTIFS(Sheet1!A2:A151, DATE(2025,7,31),Sheet1!G2:G151, "break overrun")/ COUNTIF(Sheet1!A2:A151, DATE(2025,7,31))</f>
        <v>0.10666666666666667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D2AB-BA3C-4D66-941D-C767573DA852}">
  <dimension ref="A1:I18"/>
  <sheetViews>
    <sheetView workbookViewId="0">
      <selection activeCell="I3" sqref="I3"/>
    </sheetView>
  </sheetViews>
  <sheetFormatPr defaultRowHeight="14.5" x14ac:dyDescent="0.35"/>
  <cols>
    <col min="1" max="1" width="23.54296875" bestFit="1" customWidth="1"/>
    <col min="2" max="2" width="15.36328125" bestFit="1" customWidth="1"/>
    <col min="3" max="3" width="4.26953125" bestFit="1" customWidth="1"/>
    <col min="4" max="4" width="6.453125" bestFit="1" customWidth="1"/>
    <col min="5" max="5" width="7.81640625" bestFit="1" customWidth="1"/>
    <col min="6" max="6" width="10.7265625" bestFit="1" customWidth="1"/>
    <col min="7" max="7" width="17.1796875" bestFit="1" customWidth="1"/>
    <col min="8" max="8" width="29.6328125" style="4" customWidth="1"/>
    <col min="9" max="9" width="20.54296875" bestFit="1" customWidth="1"/>
  </cols>
  <sheetData>
    <row r="1" spans="1:9" x14ac:dyDescent="0.35">
      <c r="A1" s="11" t="s">
        <v>44</v>
      </c>
      <c r="B1" s="11" t="s">
        <v>57</v>
      </c>
    </row>
    <row r="2" spans="1:9" x14ac:dyDescent="0.35">
      <c r="A2" s="11" t="s">
        <v>55</v>
      </c>
      <c r="B2" t="s">
        <v>38</v>
      </c>
      <c r="C2" t="s">
        <v>37</v>
      </c>
      <c r="D2" t="s">
        <v>36</v>
      </c>
      <c r="E2" t="s">
        <v>35</v>
      </c>
      <c r="F2" t="s">
        <v>43</v>
      </c>
      <c r="G2" s="9" t="s">
        <v>56</v>
      </c>
      <c r="H2" s="15" t="s">
        <v>51</v>
      </c>
      <c r="I2" t="s">
        <v>58</v>
      </c>
    </row>
    <row r="3" spans="1:9" x14ac:dyDescent="0.35">
      <c r="A3" s="7" t="s">
        <v>7</v>
      </c>
      <c r="B3">
        <v>0</v>
      </c>
      <c r="C3">
        <v>2</v>
      </c>
      <c r="D3">
        <v>2</v>
      </c>
      <c r="E3">
        <v>6</v>
      </c>
      <c r="F3">
        <v>10</v>
      </c>
      <c r="G3" s="12">
        <f>IF(F3=0, "N/A", E3/F4)</f>
        <v>0.6</v>
      </c>
      <c r="H3" s="14">
        <f>AVERAGE(G3:G17)</f>
        <v>0.51555555555555554</v>
      </c>
      <c r="I3" t="str">
        <f>IF(H3&gt;=0.85, "SLA Met","SLA Missed")</f>
        <v>SLA Missed</v>
      </c>
    </row>
    <row r="4" spans="1:9" x14ac:dyDescent="0.35">
      <c r="A4" s="7" t="s">
        <v>16</v>
      </c>
      <c r="B4">
        <v>2</v>
      </c>
      <c r="C4">
        <v>1</v>
      </c>
      <c r="D4">
        <v>3</v>
      </c>
      <c r="E4">
        <v>4</v>
      </c>
      <c r="F4">
        <v>10</v>
      </c>
      <c r="G4" s="12">
        <f t="shared" ref="G4:G17" si="0">IF(F4=0, "N/A", E4/F5)</f>
        <v>0.4</v>
      </c>
    </row>
    <row r="5" spans="1:9" x14ac:dyDescent="0.35">
      <c r="A5" s="7" t="s">
        <v>17</v>
      </c>
      <c r="B5">
        <v>0</v>
      </c>
      <c r="C5">
        <v>2</v>
      </c>
      <c r="D5">
        <v>2</v>
      </c>
      <c r="E5">
        <v>6</v>
      </c>
      <c r="F5">
        <v>10</v>
      </c>
      <c r="G5" s="12">
        <f t="shared" si="0"/>
        <v>0.6</v>
      </c>
    </row>
    <row r="6" spans="1:9" x14ac:dyDescent="0.35">
      <c r="A6" s="7" t="s">
        <v>18</v>
      </c>
      <c r="B6">
        <v>1</v>
      </c>
      <c r="C6">
        <v>1</v>
      </c>
      <c r="D6">
        <v>2</v>
      </c>
      <c r="E6">
        <v>6</v>
      </c>
      <c r="F6">
        <v>10</v>
      </c>
      <c r="G6" s="12">
        <f t="shared" si="0"/>
        <v>0.6</v>
      </c>
    </row>
    <row r="7" spans="1:9" x14ac:dyDescent="0.35">
      <c r="A7" s="7" t="s">
        <v>19</v>
      </c>
      <c r="B7">
        <v>0</v>
      </c>
      <c r="C7">
        <v>1</v>
      </c>
      <c r="D7">
        <v>2</v>
      </c>
      <c r="E7">
        <v>7</v>
      </c>
      <c r="F7">
        <v>10</v>
      </c>
      <c r="G7" s="12">
        <f t="shared" si="0"/>
        <v>0.7</v>
      </c>
    </row>
    <row r="8" spans="1:9" x14ac:dyDescent="0.35">
      <c r="A8" s="7" t="s">
        <v>20</v>
      </c>
      <c r="B8">
        <v>0</v>
      </c>
      <c r="C8">
        <v>2</v>
      </c>
      <c r="D8">
        <v>1</v>
      </c>
      <c r="E8">
        <v>7</v>
      </c>
      <c r="F8">
        <v>10</v>
      </c>
      <c r="G8" s="12">
        <f t="shared" si="0"/>
        <v>0.7</v>
      </c>
    </row>
    <row r="9" spans="1:9" x14ac:dyDescent="0.35">
      <c r="A9" s="7" t="s">
        <v>21</v>
      </c>
      <c r="B9">
        <v>3</v>
      </c>
      <c r="C9">
        <v>0</v>
      </c>
      <c r="D9">
        <v>2</v>
      </c>
      <c r="E9">
        <v>5</v>
      </c>
      <c r="F9">
        <v>10</v>
      </c>
      <c r="G9" s="12">
        <f t="shared" si="0"/>
        <v>0.5</v>
      </c>
    </row>
    <row r="10" spans="1:9" x14ac:dyDescent="0.35">
      <c r="A10" s="7" t="s">
        <v>8</v>
      </c>
      <c r="B10">
        <v>0</v>
      </c>
      <c r="C10">
        <v>3</v>
      </c>
      <c r="D10">
        <v>1</v>
      </c>
      <c r="E10">
        <v>6</v>
      </c>
      <c r="F10">
        <v>10</v>
      </c>
      <c r="G10" s="12">
        <f t="shared" si="0"/>
        <v>0.6</v>
      </c>
    </row>
    <row r="11" spans="1:9" x14ac:dyDescent="0.35">
      <c r="A11" s="7" t="s">
        <v>9</v>
      </c>
      <c r="B11">
        <v>1</v>
      </c>
      <c r="C11">
        <v>3</v>
      </c>
      <c r="D11">
        <v>0</v>
      </c>
      <c r="E11">
        <v>6</v>
      </c>
      <c r="F11">
        <v>10</v>
      </c>
      <c r="G11" s="12">
        <f t="shared" si="0"/>
        <v>0.6</v>
      </c>
    </row>
    <row r="12" spans="1:9" x14ac:dyDescent="0.35">
      <c r="A12" s="7" t="s">
        <v>10</v>
      </c>
      <c r="B12">
        <v>2</v>
      </c>
      <c r="C12">
        <v>4</v>
      </c>
      <c r="D12">
        <v>0</v>
      </c>
      <c r="E12">
        <v>4</v>
      </c>
      <c r="F12">
        <v>10</v>
      </c>
      <c r="G12" s="12">
        <f t="shared" si="0"/>
        <v>0.4</v>
      </c>
    </row>
    <row r="13" spans="1:9" x14ac:dyDescent="0.35">
      <c r="A13" s="7" t="s">
        <v>11</v>
      </c>
      <c r="B13">
        <v>1</v>
      </c>
      <c r="C13">
        <v>3</v>
      </c>
      <c r="D13">
        <v>0</v>
      </c>
      <c r="E13">
        <v>6</v>
      </c>
      <c r="F13">
        <v>10</v>
      </c>
      <c r="G13" s="12">
        <f t="shared" si="0"/>
        <v>0.6</v>
      </c>
    </row>
    <row r="14" spans="1:9" x14ac:dyDescent="0.35">
      <c r="A14" s="7" t="s">
        <v>12</v>
      </c>
      <c r="B14">
        <v>0</v>
      </c>
      <c r="C14">
        <v>1</v>
      </c>
      <c r="D14">
        <v>4</v>
      </c>
      <c r="E14">
        <v>5</v>
      </c>
      <c r="F14">
        <v>10</v>
      </c>
      <c r="G14" s="12">
        <f t="shared" si="0"/>
        <v>0.5</v>
      </c>
    </row>
    <row r="15" spans="1:9" x14ac:dyDescent="0.35">
      <c r="A15" s="7" t="s">
        <v>13</v>
      </c>
      <c r="B15">
        <v>1</v>
      </c>
      <c r="C15">
        <v>1</v>
      </c>
      <c r="D15">
        <v>2</v>
      </c>
      <c r="E15">
        <v>6</v>
      </c>
      <c r="F15">
        <v>10</v>
      </c>
      <c r="G15" s="12">
        <f t="shared" si="0"/>
        <v>0.6</v>
      </c>
    </row>
    <row r="16" spans="1:9" x14ac:dyDescent="0.35">
      <c r="A16" s="7" t="s">
        <v>14</v>
      </c>
      <c r="B16">
        <v>3</v>
      </c>
      <c r="C16">
        <v>4</v>
      </c>
      <c r="D16">
        <v>0</v>
      </c>
      <c r="E16">
        <v>3</v>
      </c>
      <c r="F16">
        <v>10</v>
      </c>
      <c r="G16" s="12">
        <f t="shared" si="0"/>
        <v>0.3</v>
      </c>
    </row>
    <row r="17" spans="1:7" x14ac:dyDescent="0.35">
      <c r="A17" s="7" t="s">
        <v>15</v>
      </c>
      <c r="B17">
        <v>2</v>
      </c>
      <c r="C17">
        <v>0</v>
      </c>
      <c r="D17">
        <v>3</v>
      </c>
      <c r="E17">
        <v>5</v>
      </c>
      <c r="F17">
        <v>10</v>
      </c>
      <c r="G17" s="12">
        <f t="shared" si="0"/>
        <v>3.3333333333333333E-2</v>
      </c>
    </row>
    <row r="18" spans="1:7" x14ac:dyDescent="0.35">
      <c r="A18" s="7" t="s">
        <v>43</v>
      </c>
      <c r="B18">
        <v>16</v>
      </c>
      <c r="C18">
        <v>28</v>
      </c>
      <c r="D18">
        <v>24</v>
      </c>
      <c r="E18">
        <v>82</v>
      </c>
      <c r="F18">
        <v>150</v>
      </c>
    </row>
  </sheetData>
  <conditionalFormatting sqref="G3:G1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{AB126029-38FE-486F-A672-680416DE41A0}</x14:id>
        </ext>
      </extLst>
    </cfRule>
  </conditionalFormatting>
  <conditionalFormatting sqref="I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iconSet" priority="4">
      <iconSet iconSet="3Symbols2">
        <cfvo type="percent" val="0"/>
        <cfvo type="percent" val="0.85"/>
        <cfvo type="percent" val="0.85"/>
      </iconSet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3:J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{C7B1A9F9-9C83-46CB-9AA7-A1D1BF5D23B1}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126029-38FE-486F-A672-680416DE4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G3:G17</xm:sqref>
        </x14:conditionalFormatting>
        <x14:conditionalFormatting xmlns:xm="http://schemas.microsoft.com/office/excel/2006/main">
          <x14:cfRule type="dataBar" id="{C7B1A9F9-9C83-46CB-9AA7-A1D1BF5D2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I3:J3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FBEC-A267-4F1F-8F9C-C1C3FC9BE7F5}">
  <dimension ref="A2:B6"/>
  <sheetViews>
    <sheetView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9.90625" bestFit="1" customWidth="1"/>
  </cols>
  <sheetData>
    <row r="2" spans="1:2" x14ac:dyDescent="0.35">
      <c r="A2" s="11" t="s">
        <v>48</v>
      </c>
      <c r="B2" t="s">
        <v>47</v>
      </c>
    </row>
    <row r="3" spans="1:2" x14ac:dyDescent="0.35">
      <c r="A3" s="7" t="s">
        <v>22</v>
      </c>
      <c r="B3" s="13">
        <v>7.371428571428571</v>
      </c>
    </row>
    <row r="4" spans="1:2" x14ac:dyDescent="0.35">
      <c r="A4" s="7" t="s">
        <v>24</v>
      </c>
      <c r="B4" s="13">
        <v>7.7</v>
      </c>
    </row>
    <row r="5" spans="1:2" x14ac:dyDescent="0.35">
      <c r="A5" s="7" t="s">
        <v>23</v>
      </c>
      <c r="B5" s="13">
        <v>7.35</v>
      </c>
    </row>
    <row r="6" spans="1:2" x14ac:dyDescent="0.35">
      <c r="A6" s="7" t="s">
        <v>43</v>
      </c>
      <c r="B6" s="13">
        <v>7.4533333333333331</v>
      </c>
    </row>
  </sheetData>
  <conditionalFormatting pivot="1" sqref="B3:B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{8DC587FC-441E-4BEA-B877-1BD224BE66CD}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DC587FC-441E-4BEA-B877-1BD224BE66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4737-3CDF-4DAF-8026-9BC8479E6E15}">
  <dimension ref="A1:B5"/>
  <sheetViews>
    <sheetView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6.6328125" bestFit="1" customWidth="1"/>
  </cols>
  <sheetData>
    <row r="1" spans="1:2" x14ac:dyDescent="0.35">
      <c r="A1" s="11" t="s">
        <v>46</v>
      </c>
      <c r="B1" t="s">
        <v>45</v>
      </c>
    </row>
    <row r="2" spans="1:2" x14ac:dyDescent="0.35">
      <c r="A2" s="7" t="s">
        <v>22</v>
      </c>
      <c r="B2">
        <v>516</v>
      </c>
    </row>
    <row r="3" spans="1:2" x14ac:dyDescent="0.35">
      <c r="A3" s="7" t="s">
        <v>24</v>
      </c>
      <c r="B3">
        <v>308</v>
      </c>
    </row>
    <row r="4" spans="1:2" x14ac:dyDescent="0.35">
      <c r="A4" s="7" t="s">
        <v>23</v>
      </c>
      <c r="B4">
        <v>294</v>
      </c>
    </row>
    <row r="5" spans="1:2" x14ac:dyDescent="0.35">
      <c r="A5" s="7" t="s">
        <v>43</v>
      </c>
      <c r="B5">
        <v>1118</v>
      </c>
    </row>
  </sheetData>
  <conditionalFormatting pivot="1" sqref="B2:B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{B4F4D626-DCF9-4919-B461-D96E4A355F73}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4F4D626-DCF9-4919-B461-D96E4A355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BB4F-F031-4B4E-951E-633CF2BCF75D}">
  <dimension ref="A2:B13"/>
  <sheetViews>
    <sheetView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16.6328125" bestFit="1" customWidth="1"/>
  </cols>
  <sheetData>
    <row r="2" spans="1:2" x14ac:dyDescent="0.35">
      <c r="A2" s="11" t="s">
        <v>3</v>
      </c>
      <c r="B2" t="s">
        <v>45</v>
      </c>
    </row>
    <row r="3" spans="1:2" x14ac:dyDescent="0.35">
      <c r="A3" s="7" t="s">
        <v>25</v>
      </c>
      <c r="B3">
        <v>113</v>
      </c>
    </row>
    <row r="4" spans="1:2" x14ac:dyDescent="0.35">
      <c r="A4" s="7" t="s">
        <v>26</v>
      </c>
      <c r="B4">
        <v>119</v>
      </c>
    </row>
    <row r="5" spans="1:2" x14ac:dyDescent="0.35">
      <c r="A5" s="7" t="s">
        <v>27</v>
      </c>
      <c r="B5">
        <v>119</v>
      </c>
    </row>
    <row r="6" spans="1:2" x14ac:dyDescent="0.35">
      <c r="A6" s="7" t="s">
        <v>28</v>
      </c>
      <c r="B6">
        <v>121</v>
      </c>
    </row>
    <row r="7" spans="1:2" x14ac:dyDescent="0.35">
      <c r="A7" s="7" t="s">
        <v>29</v>
      </c>
      <c r="B7">
        <v>122</v>
      </c>
    </row>
    <row r="8" spans="1:2" x14ac:dyDescent="0.35">
      <c r="A8" s="7" t="s">
        <v>30</v>
      </c>
      <c r="B8">
        <v>90</v>
      </c>
    </row>
    <row r="9" spans="1:2" x14ac:dyDescent="0.35">
      <c r="A9" s="7" t="s">
        <v>31</v>
      </c>
      <c r="B9">
        <v>96</v>
      </c>
    </row>
    <row r="10" spans="1:2" x14ac:dyDescent="0.35">
      <c r="A10" s="7" t="s">
        <v>32</v>
      </c>
      <c r="B10">
        <v>119</v>
      </c>
    </row>
    <row r="11" spans="1:2" x14ac:dyDescent="0.35">
      <c r="A11" s="7" t="s">
        <v>33</v>
      </c>
      <c r="B11">
        <v>111</v>
      </c>
    </row>
    <row r="12" spans="1:2" x14ac:dyDescent="0.35">
      <c r="A12" s="7" t="s">
        <v>34</v>
      </c>
      <c r="B12">
        <v>108</v>
      </c>
    </row>
    <row r="13" spans="1:2" x14ac:dyDescent="0.35">
      <c r="A13" s="7" t="s">
        <v>43</v>
      </c>
      <c r="B13">
        <v>1118</v>
      </c>
    </row>
  </sheetData>
  <conditionalFormatting pivot="1" sqref="B3:B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{EE059801-18F8-4F50-AD51-CBAE4E2FC160}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E059801-18F8-4F50-AD51-CBAE4E2FC1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3D94-94ED-4179-9FCE-126C7A48651C}">
  <dimension ref="A3:B19"/>
  <sheetViews>
    <sheetView tabSelected="1" workbookViewId="0">
      <selection activeCell="D4" sqref="D4"/>
    </sheetView>
  </sheetViews>
  <sheetFormatPr defaultRowHeight="14.5" x14ac:dyDescent="0.35"/>
  <cols>
    <col min="1" max="1" width="13.26953125" bestFit="1" customWidth="1"/>
    <col min="2" max="2" width="16.6328125" bestFit="1" customWidth="1"/>
  </cols>
  <sheetData>
    <row r="3" spans="1:2" x14ac:dyDescent="0.35">
      <c r="A3" s="11" t="s">
        <v>1</v>
      </c>
      <c r="B3" t="s">
        <v>45</v>
      </c>
    </row>
    <row r="4" spans="1:2" x14ac:dyDescent="0.35">
      <c r="A4" s="7" t="s">
        <v>10</v>
      </c>
      <c r="B4">
        <v>86</v>
      </c>
    </row>
    <row r="5" spans="1:2" x14ac:dyDescent="0.35">
      <c r="A5" s="7" t="s">
        <v>18</v>
      </c>
      <c r="B5">
        <v>80</v>
      </c>
    </row>
    <row r="6" spans="1:2" x14ac:dyDescent="0.35">
      <c r="A6" s="7" t="s">
        <v>12</v>
      </c>
      <c r="B6">
        <v>78</v>
      </c>
    </row>
    <row r="7" spans="1:2" x14ac:dyDescent="0.35">
      <c r="A7" s="7" t="s">
        <v>15</v>
      </c>
      <c r="B7">
        <v>78</v>
      </c>
    </row>
    <row r="8" spans="1:2" x14ac:dyDescent="0.35">
      <c r="A8" s="7" t="s">
        <v>14</v>
      </c>
      <c r="B8">
        <v>77</v>
      </c>
    </row>
    <row r="9" spans="1:2" x14ac:dyDescent="0.35">
      <c r="A9" s="7" t="s">
        <v>20</v>
      </c>
      <c r="B9">
        <v>77</v>
      </c>
    </row>
    <row r="10" spans="1:2" x14ac:dyDescent="0.35">
      <c r="A10" s="7" t="s">
        <v>8</v>
      </c>
      <c r="B10">
        <v>77</v>
      </c>
    </row>
    <row r="11" spans="1:2" x14ac:dyDescent="0.35">
      <c r="A11" s="7" t="s">
        <v>19</v>
      </c>
      <c r="B11">
        <v>75</v>
      </c>
    </row>
    <row r="12" spans="1:2" x14ac:dyDescent="0.35">
      <c r="A12" s="7" t="s">
        <v>21</v>
      </c>
      <c r="B12">
        <v>74</v>
      </c>
    </row>
    <row r="13" spans="1:2" x14ac:dyDescent="0.35">
      <c r="A13" s="7" t="s">
        <v>13</v>
      </c>
      <c r="B13">
        <v>73</v>
      </c>
    </row>
    <row r="14" spans="1:2" x14ac:dyDescent="0.35">
      <c r="A14" s="7" t="s">
        <v>16</v>
      </c>
      <c r="B14">
        <v>72</v>
      </c>
    </row>
    <row r="15" spans="1:2" x14ac:dyDescent="0.35">
      <c r="A15" s="7" t="s">
        <v>7</v>
      </c>
      <c r="B15">
        <v>71</v>
      </c>
    </row>
    <row r="16" spans="1:2" x14ac:dyDescent="0.35">
      <c r="A16" s="7" t="s">
        <v>9</v>
      </c>
      <c r="B16">
        <v>70</v>
      </c>
    </row>
    <row r="17" spans="1:2" x14ac:dyDescent="0.35">
      <c r="A17" s="7" t="s">
        <v>17</v>
      </c>
      <c r="B17">
        <v>68</v>
      </c>
    </row>
    <row r="18" spans="1:2" x14ac:dyDescent="0.35">
      <c r="A18" s="7" t="s">
        <v>11</v>
      </c>
      <c r="B18">
        <v>62</v>
      </c>
    </row>
    <row r="19" spans="1:2" x14ac:dyDescent="0.35">
      <c r="A19" s="7" t="s">
        <v>43</v>
      </c>
      <c r="B19">
        <v>1118</v>
      </c>
    </row>
  </sheetData>
  <conditionalFormatting pivot="1" sqref="B4:B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{6100DB10-FA4B-4F16-8C28-113BCB15C2EF}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100DB10-FA4B-4F16-8C28-113BCB15C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A515-F1FD-4221-98F0-A9A672795D89}">
  <dimension ref="A1:D17"/>
  <sheetViews>
    <sheetView workbookViewId="0">
      <selection activeCell="F5" sqref="F5"/>
    </sheetView>
  </sheetViews>
  <sheetFormatPr defaultRowHeight="14.5" x14ac:dyDescent="0.35"/>
  <cols>
    <col min="1" max="1" width="12.36328125" bestFit="1" customWidth="1"/>
    <col min="2" max="2" width="16.6328125" bestFit="1" customWidth="1"/>
    <col min="3" max="3" width="15.08984375" bestFit="1" customWidth="1"/>
    <col min="4" max="4" width="12.90625" bestFit="1" customWidth="1"/>
  </cols>
  <sheetData>
    <row r="1" spans="1:4" x14ac:dyDescent="0.35">
      <c r="A1" s="11" t="s">
        <v>1</v>
      </c>
      <c r="B1" t="s">
        <v>45</v>
      </c>
      <c r="C1" t="s">
        <v>49</v>
      </c>
      <c r="D1" s="9" t="s">
        <v>50</v>
      </c>
    </row>
    <row r="2" spans="1:4" x14ac:dyDescent="0.35">
      <c r="A2" s="7" t="s">
        <v>7</v>
      </c>
      <c r="B2">
        <v>71</v>
      </c>
      <c r="C2">
        <v>10</v>
      </c>
      <c r="D2">
        <f>B2/C2</f>
        <v>7.1</v>
      </c>
    </row>
    <row r="3" spans="1:4" x14ac:dyDescent="0.35">
      <c r="A3" s="7" t="s">
        <v>16</v>
      </c>
      <c r="B3">
        <v>72</v>
      </c>
      <c r="C3">
        <v>10</v>
      </c>
      <c r="D3">
        <f t="shared" ref="D3:D17" si="0">B3/C3</f>
        <v>7.2</v>
      </c>
    </row>
    <row r="4" spans="1:4" x14ac:dyDescent="0.35">
      <c r="A4" s="7" t="s">
        <v>17</v>
      </c>
      <c r="B4">
        <v>68</v>
      </c>
      <c r="C4">
        <v>10</v>
      </c>
      <c r="D4">
        <f t="shared" si="0"/>
        <v>6.8</v>
      </c>
    </row>
    <row r="5" spans="1:4" x14ac:dyDescent="0.35">
      <c r="A5" s="7" t="s">
        <v>18</v>
      </c>
      <c r="B5">
        <v>80</v>
      </c>
      <c r="C5">
        <v>10</v>
      </c>
      <c r="D5">
        <f t="shared" si="0"/>
        <v>8</v>
      </c>
    </row>
    <row r="6" spans="1:4" x14ac:dyDescent="0.35">
      <c r="A6" s="7" t="s">
        <v>19</v>
      </c>
      <c r="B6">
        <v>75</v>
      </c>
      <c r="C6">
        <v>10</v>
      </c>
      <c r="D6">
        <f t="shared" si="0"/>
        <v>7.5</v>
      </c>
    </row>
    <row r="7" spans="1:4" x14ac:dyDescent="0.35">
      <c r="A7" s="7" t="s">
        <v>20</v>
      </c>
      <c r="B7">
        <v>77</v>
      </c>
      <c r="C7">
        <v>10</v>
      </c>
      <c r="D7">
        <f t="shared" si="0"/>
        <v>7.7</v>
      </c>
    </row>
    <row r="8" spans="1:4" x14ac:dyDescent="0.35">
      <c r="A8" s="7" t="s">
        <v>21</v>
      </c>
      <c r="B8">
        <v>74</v>
      </c>
      <c r="C8">
        <v>10</v>
      </c>
      <c r="D8">
        <f t="shared" si="0"/>
        <v>7.4</v>
      </c>
    </row>
    <row r="9" spans="1:4" x14ac:dyDescent="0.35">
      <c r="A9" s="7" t="s">
        <v>8</v>
      </c>
      <c r="B9">
        <v>77</v>
      </c>
      <c r="C9">
        <v>10</v>
      </c>
      <c r="D9">
        <f t="shared" si="0"/>
        <v>7.7</v>
      </c>
    </row>
    <row r="10" spans="1:4" x14ac:dyDescent="0.35">
      <c r="A10" s="7" t="s">
        <v>9</v>
      </c>
      <c r="B10">
        <v>70</v>
      </c>
      <c r="C10">
        <v>10</v>
      </c>
      <c r="D10">
        <f>B10/C10</f>
        <v>7</v>
      </c>
    </row>
    <row r="11" spans="1:4" x14ac:dyDescent="0.35">
      <c r="A11" s="7" t="s">
        <v>10</v>
      </c>
      <c r="B11">
        <v>86</v>
      </c>
      <c r="C11">
        <v>10</v>
      </c>
      <c r="D11">
        <f t="shared" si="0"/>
        <v>8.6</v>
      </c>
    </row>
    <row r="12" spans="1:4" x14ac:dyDescent="0.35">
      <c r="A12" s="7" t="s">
        <v>11</v>
      </c>
      <c r="B12">
        <v>62</v>
      </c>
      <c r="C12">
        <v>10</v>
      </c>
      <c r="D12">
        <f t="shared" si="0"/>
        <v>6.2</v>
      </c>
    </row>
    <row r="13" spans="1:4" x14ac:dyDescent="0.35">
      <c r="A13" s="7" t="s">
        <v>12</v>
      </c>
      <c r="B13">
        <v>78</v>
      </c>
      <c r="C13">
        <v>10</v>
      </c>
      <c r="D13">
        <f t="shared" si="0"/>
        <v>7.8</v>
      </c>
    </row>
    <row r="14" spans="1:4" x14ac:dyDescent="0.35">
      <c r="A14" s="7" t="s">
        <v>13</v>
      </c>
      <c r="B14">
        <v>73</v>
      </c>
      <c r="C14">
        <v>10</v>
      </c>
      <c r="D14">
        <f t="shared" si="0"/>
        <v>7.3</v>
      </c>
    </row>
    <row r="15" spans="1:4" x14ac:dyDescent="0.35">
      <c r="A15" s="7" t="s">
        <v>14</v>
      </c>
      <c r="B15">
        <v>77</v>
      </c>
      <c r="C15">
        <v>10</v>
      </c>
      <c r="D15">
        <f t="shared" si="0"/>
        <v>7.7</v>
      </c>
    </row>
    <row r="16" spans="1:4" x14ac:dyDescent="0.35">
      <c r="A16" s="7" t="s">
        <v>15</v>
      </c>
      <c r="B16">
        <v>78</v>
      </c>
      <c r="C16">
        <v>10</v>
      </c>
      <c r="D16">
        <f t="shared" si="0"/>
        <v>7.8</v>
      </c>
    </row>
    <row r="17" spans="1:4" x14ac:dyDescent="0.35">
      <c r="A17" s="7" t="s">
        <v>43</v>
      </c>
      <c r="B17">
        <v>1118</v>
      </c>
      <c r="C17">
        <v>150</v>
      </c>
      <c r="D17">
        <f t="shared" si="0"/>
        <v>7.4533333333333331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KPI Tables </vt:lpstr>
      <vt:lpstr>Adherence status</vt:lpstr>
      <vt:lpstr>Shifts avg</vt:lpstr>
      <vt:lpstr>Shifts</vt:lpstr>
      <vt:lpstr>Interval</vt:lpstr>
      <vt:lpstr>Agent Name</vt:lpstr>
      <vt:lpstr>Calls per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 Celestine</dc:creator>
  <cp:lastModifiedBy>Chika Celestine</cp:lastModifiedBy>
  <dcterms:created xsi:type="dcterms:W3CDTF">2025-07-31T01:46:45Z</dcterms:created>
  <dcterms:modified xsi:type="dcterms:W3CDTF">2025-08-13T07:32:16Z</dcterms:modified>
</cp:coreProperties>
</file>