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15" windowHeight="97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<sst xmlns="http://schemas.openxmlformats.org/spreadsheetml/2006/main" count="77" uniqueCount="55">
  <si>
    <t>股票分红</t>
  </si>
  <si>
    <t>年</t>
  </si>
  <si>
    <t>收入</t>
  </si>
  <si>
    <t>股本</t>
  </si>
  <si>
    <t>卖出盈利1</t>
  </si>
  <si>
    <t>股息收入</t>
  </si>
  <si>
    <t>股息率(%)</t>
  </si>
  <si>
    <t>海螺</t>
  </si>
  <si>
    <t>兴业</t>
  </si>
  <si>
    <t>中材</t>
  </si>
  <si>
    <t>大华</t>
  </si>
  <si>
    <t>京东方</t>
  </si>
  <si>
    <t>天虹</t>
  </si>
  <si>
    <t>邮储</t>
  </si>
  <si>
    <t>海信</t>
  </si>
  <si>
    <t>中概1</t>
  </si>
  <si>
    <t>中概2</t>
  </si>
  <si>
    <t>交通</t>
  </si>
  <si>
    <t>民生</t>
  </si>
  <si>
    <t>百川</t>
  </si>
  <si>
    <t>上峰</t>
  </si>
  <si>
    <t>常熟</t>
  </si>
  <si>
    <t>温氏</t>
  </si>
  <si>
    <t>中国银行</t>
  </si>
  <si>
    <t>浙商</t>
  </si>
  <si>
    <t>泰达</t>
  </si>
  <si>
    <t>仁和医药</t>
  </si>
  <si>
    <t>美锦能源</t>
  </si>
  <si>
    <t>总本金</t>
  </si>
  <si>
    <t>股息合计</t>
  </si>
  <si>
    <t>/</t>
  </si>
  <si>
    <t>卖出盈利合计</t>
  </si>
  <si>
    <t>2020起总股息收入</t>
  </si>
  <si>
    <t>股票交易</t>
  </si>
  <si>
    <t>公司</t>
  </si>
  <si>
    <t>盈亏</t>
  </si>
  <si>
    <t>交通银行</t>
  </si>
  <si>
    <t>中古哦银行</t>
  </si>
  <si>
    <t>合计</t>
  </si>
  <si>
    <t>基金</t>
  </si>
  <si>
    <t>广发灵活配置混合</t>
  </si>
  <si>
    <t>广发双擎混合A</t>
  </si>
  <si>
    <t>广发高端制造A</t>
  </si>
  <si>
    <t>新奥新能源</t>
  </si>
  <si>
    <t>银花中证全指医药</t>
  </si>
  <si>
    <t>广发小盘成长</t>
  </si>
  <si>
    <t>广发资源优选股</t>
  </si>
  <si>
    <t>鹏华中证500</t>
  </si>
  <si>
    <t>国富中证红利</t>
  </si>
  <si>
    <t>长盛可转债</t>
  </si>
  <si>
    <t>银河创新成长</t>
  </si>
  <si>
    <t>广发聚鑫债券</t>
  </si>
  <si>
    <t>前海开源工业革命</t>
  </si>
  <si>
    <t>万家行业优选（分红）</t>
  </si>
  <si>
    <t>总合计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</si>
</sst>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7" tint="0.4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11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14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3" borderId="15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73"/>
  <sheetViews>
    <sheetView tabSelected="1" topLeftCell="A34" workbookViewId="0">
      <selection activeCell="K8" sqref="K8"/>
    </sheetView>
  </sheetViews>
  <sheetFormatPr defaultColWidth="9" defaultRowHeight="13.5"/>
  <cols>
    <col min="1" max="1" width="17.5" customWidth="1"/>
    <col min="2" max="2" width="9.375"/>
    <col min="3" max="3" width="8.75" customWidth="1"/>
    <col min="5" max="7" width="9.375"/>
    <col min="8" max="8" width="15.125" customWidth="1"/>
    <col min="9" max="9" width="12.625"/>
  </cols>
  <sheetData>
    <row r="2" spans="1:9">
      <c r="A2" s="1" t="s">
        <v>0</v>
      </c>
      <c r="B2" s="2"/>
      <c r="C2" s="2"/>
      <c r="D2" s="2"/>
      <c r="E2" s="2"/>
      <c r="F2" s="2"/>
      <c r="G2" s="2"/>
      <c r="H2" s="2"/>
      <c r="I2" s="2"/>
    </row>
    <row r="3" spans="1:9">
      <c r="A3" s="3" t="s">
        <v>1</v>
      </c>
      <c r="B3" s="3">
        <v>2019</v>
      </c>
      <c r="C3" s="3">
        <v>2020</v>
      </c>
      <c r="D3" s="3">
        <v>2021</v>
      </c>
      <c r="E3" s="4">
        <v>2022</v>
      </c>
      <c r="F3" s="4"/>
      <c r="G3" s="4"/>
      <c r="H3" s="4"/>
      <c r="I3" s="4"/>
    </row>
    <row r="4" spans="1:9">
      <c r="A4" s="3"/>
      <c r="B4" s="4" t="s">
        <v>2</v>
      </c>
      <c r="C4" s="4" t="s">
        <v>2</v>
      </c>
      <c r="D4" s="4" t="s">
        <v>2</v>
      </c>
      <c r="E4" s="3" t="s">
        <v>3</v>
      </c>
      <c r="F4" s="3" t="s">
        <v>4</v>
      </c>
      <c r="G4" s="3" t="s">
        <v>4</v>
      </c>
      <c r="H4" s="4" t="s">
        <v>5</v>
      </c>
      <c r="I4" s="4" t="s">
        <v>6</v>
      </c>
    </row>
    <row r="5" spans="1:9">
      <c r="A5" s="3" t="s">
        <v>7</v>
      </c>
      <c r="B5" s="3"/>
      <c r="C5" s="3"/>
      <c r="D5" s="3"/>
      <c r="E5" s="5">
        <f>34.993*300</f>
        <v>10497.9</v>
      </c>
      <c r="F5" s="5"/>
      <c r="G5" s="5"/>
      <c r="H5" s="3">
        <v>714</v>
      </c>
      <c r="I5" s="3">
        <f>H5/E5*100</f>
        <v>6.80136027205441</v>
      </c>
    </row>
    <row r="6" spans="1:9">
      <c r="A6" s="3" t="s">
        <v>8</v>
      </c>
      <c r="B6" s="3"/>
      <c r="C6" s="3"/>
      <c r="D6" s="3">
        <v>481.2</v>
      </c>
      <c r="E6" s="5">
        <v>14123.2</v>
      </c>
      <c r="F6" s="5"/>
      <c r="G6" s="5"/>
      <c r="H6" s="3">
        <v>828</v>
      </c>
      <c r="I6" s="3">
        <f>H6/E6*100</f>
        <v>5.8626940070239</v>
      </c>
    </row>
    <row r="7" spans="1:9">
      <c r="A7" s="3" t="s">
        <v>9</v>
      </c>
      <c r="B7" s="3"/>
      <c r="C7" s="3">
        <v>817</v>
      </c>
      <c r="D7" s="3">
        <v>299</v>
      </c>
      <c r="E7" s="5">
        <v>6240</v>
      </c>
      <c r="F7" s="5"/>
      <c r="G7" s="5"/>
      <c r="H7" s="3">
        <v>299</v>
      </c>
      <c r="I7" s="3">
        <f>H7/E7*100</f>
        <v>4.79166666666667</v>
      </c>
    </row>
    <row r="8" spans="1:9">
      <c r="A8" s="3" t="s">
        <v>10</v>
      </c>
      <c r="B8" s="3"/>
      <c r="C8" s="3"/>
      <c r="D8" s="3">
        <v>80.4</v>
      </c>
      <c r="E8" s="5">
        <v>10800</v>
      </c>
      <c r="F8" s="5">
        <v>1542.98</v>
      </c>
      <c r="G8" s="5"/>
      <c r="H8" s="3">
        <v>162</v>
      </c>
      <c r="I8" s="3">
        <f>H8/E8*100</f>
        <v>1.5</v>
      </c>
    </row>
    <row r="9" spans="1:9">
      <c r="A9" s="3" t="s">
        <v>11</v>
      </c>
      <c r="B9" s="3">
        <v>69</v>
      </c>
      <c r="C9" s="3">
        <v>72</v>
      </c>
      <c r="D9" s="3"/>
      <c r="E9" s="5">
        <v>11174.4</v>
      </c>
      <c r="F9" s="5"/>
      <c r="G9" s="5"/>
      <c r="H9" s="3">
        <v>504</v>
      </c>
      <c r="I9" s="3">
        <f>H9/E9*100</f>
        <v>4.51030927835052</v>
      </c>
    </row>
    <row r="10" spans="1:9">
      <c r="A10" s="3" t="s">
        <v>12</v>
      </c>
      <c r="B10" s="3">
        <v>80</v>
      </c>
      <c r="C10" s="3">
        <v>1050</v>
      </c>
      <c r="D10" s="3">
        <v>1071.1</v>
      </c>
      <c r="E10" s="5">
        <f>8.826*5700</f>
        <v>50308.2</v>
      </c>
      <c r="F10" s="5"/>
      <c r="G10" s="5"/>
      <c r="H10" s="3">
        <v>896</v>
      </c>
      <c r="I10" s="3">
        <f>H10/E10*100</f>
        <v>1.78102178173737</v>
      </c>
    </row>
    <row r="11" spans="1:9">
      <c r="A11" s="3" t="s">
        <v>13</v>
      </c>
      <c r="B11" s="3"/>
      <c r="C11" s="3"/>
      <c r="D11" s="3">
        <v>1313.55</v>
      </c>
      <c r="E11" s="5">
        <v>36057.6</v>
      </c>
      <c r="F11" s="5"/>
      <c r="G11" s="5"/>
      <c r="H11" s="3">
        <v>1781</v>
      </c>
      <c r="I11" s="3">
        <f>H11/E11*100</f>
        <v>4.9393193113241</v>
      </c>
    </row>
    <row r="12" spans="1:9">
      <c r="A12" s="3" t="s">
        <v>14</v>
      </c>
      <c r="B12" s="3"/>
      <c r="C12" s="3"/>
      <c r="D12" s="3"/>
      <c r="E12" s="5">
        <f>12.539*1100</f>
        <v>13792.9</v>
      </c>
      <c r="F12" s="5"/>
      <c r="G12" s="5"/>
      <c r="H12" s="3"/>
      <c r="I12" s="3"/>
    </row>
    <row r="13" spans="1:9">
      <c r="A13" s="3" t="s">
        <v>15</v>
      </c>
      <c r="B13" s="3"/>
      <c r="C13" s="3"/>
      <c r="D13" s="3"/>
      <c r="E13" s="5">
        <f>1.081*11300</f>
        <v>12215.3</v>
      </c>
      <c r="F13" s="5"/>
      <c r="G13" s="5"/>
      <c r="H13" s="3"/>
      <c r="I13" s="3"/>
    </row>
    <row r="14" spans="1:9">
      <c r="A14" s="3" t="s">
        <v>16</v>
      </c>
      <c r="B14" s="3"/>
      <c r="C14" s="3"/>
      <c r="D14" s="3"/>
      <c r="E14" s="5">
        <f>0.693*1100</f>
        <v>762.3</v>
      </c>
      <c r="F14" s="5"/>
      <c r="G14" s="5"/>
      <c r="H14" s="3"/>
      <c r="I14" s="3"/>
    </row>
    <row r="15" spans="1:9">
      <c r="A15" s="3" t="s">
        <v>17</v>
      </c>
      <c r="B15" s="3"/>
      <c r="C15" s="3">
        <v>598.5</v>
      </c>
      <c r="D15" s="3">
        <v>1775.2</v>
      </c>
      <c r="E15" s="3">
        <v>0</v>
      </c>
      <c r="F15" s="3">
        <v>-241.72</v>
      </c>
      <c r="G15" s="3"/>
      <c r="H15" s="3"/>
      <c r="I15" s="3"/>
    </row>
    <row r="16" spans="1:9">
      <c r="A16" s="3" t="s">
        <v>18</v>
      </c>
      <c r="B16" s="3"/>
      <c r="C16" s="3">
        <v>111</v>
      </c>
      <c r="D16" s="3"/>
      <c r="E16" s="3">
        <v>0</v>
      </c>
      <c r="F16" s="3"/>
      <c r="G16" s="3"/>
      <c r="H16" s="3"/>
      <c r="I16" s="3"/>
    </row>
    <row r="17" spans="1:9">
      <c r="A17" s="3" t="s">
        <v>19</v>
      </c>
      <c r="B17" s="3"/>
      <c r="C17" s="3">
        <v>467.5</v>
      </c>
      <c r="D17" s="3"/>
      <c r="E17" s="3">
        <v>0</v>
      </c>
      <c r="F17" s="3"/>
      <c r="G17" s="3"/>
      <c r="H17" s="3"/>
      <c r="I17" s="3"/>
    </row>
    <row r="18" spans="1:9">
      <c r="A18" s="3" t="s">
        <v>20</v>
      </c>
      <c r="B18" s="3"/>
      <c r="C18" s="3"/>
      <c r="D18" s="3"/>
      <c r="E18" s="3"/>
      <c r="F18" s="3">
        <v>699.84</v>
      </c>
      <c r="G18" s="3"/>
      <c r="H18" s="3"/>
      <c r="I18" s="3"/>
    </row>
    <row r="19" spans="1:9">
      <c r="A19" s="3" t="s">
        <v>21</v>
      </c>
      <c r="B19" s="3"/>
      <c r="C19" s="3"/>
      <c r="D19" s="3"/>
      <c r="E19" s="3"/>
      <c r="F19" s="3">
        <v>279.72</v>
      </c>
      <c r="G19" s="3"/>
      <c r="H19" s="3"/>
      <c r="I19" s="3"/>
    </row>
    <row r="20" spans="1:9">
      <c r="A20" s="3" t="s">
        <v>19</v>
      </c>
      <c r="B20" s="3"/>
      <c r="C20" s="3"/>
      <c r="D20" s="3"/>
      <c r="E20" s="3"/>
      <c r="F20" s="3">
        <v>13.63</v>
      </c>
      <c r="G20" s="3"/>
      <c r="H20" s="3"/>
      <c r="I20" s="3"/>
    </row>
    <row r="21" spans="1:9">
      <c r="A21" s="3" t="s">
        <v>22</v>
      </c>
      <c r="B21" s="3"/>
      <c r="C21" s="3"/>
      <c r="D21" s="3"/>
      <c r="E21" s="3"/>
      <c r="F21" s="3">
        <v>127.16</v>
      </c>
      <c r="G21" s="3"/>
      <c r="H21" s="3"/>
      <c r="I21" s="3"/>
    </row>
    <row r="22" spans="1:9">
      <c r="A22" s="3" t="s">
        <v>23</v>
      </c>
      <c r="B22" s="3"/>
      <c r="C22" s="3"/>
      <c r="D22" s="3"/>
      <c r="E22" s="3"/>
      <c r="F22" s="3">
        <v>9.27</v>
      </c>
      <c r="G22" s="3"/>
      <c r="H22" s="3"/>
      <c r="I22" s="3"/>
    </row>
    <row r="23" spans="1:9">
      <c r="A23" s="3" t="s">
        <v>11</v>
      </c>
      <c r="B23" s="3"/>
      <c r="C23" s="3"/>
      <c r="D23" s="3"/>
      <c r="E23" s="3"/>
      <c r="F23" s="3">
        <v>2788.36</v>
      </c>
      <c r="G23" s="3"/>
      <c r="H23" s="3"/>
      <c r="I23" s="3"/>
    </row>
    <row r="24" spans="1:9">
      <c r="A24" s="3" t="s">
        <v>24</v>
      </c>
      <c r="B24" s="3"/>
      <c r="C24" s="3"/>
      <c r="D24" s="3"/>
      <c r="E24" s="3"/>
      <c r="F24" s="3">
        <v>236.81</v>
      </c>
      <c r="G24" s="3"/>
      <c r="H24" s="3"/>
      <c r="I24" s="3"/>
    </row>
    <row r="25" spans="1:9">
      <c r="A25" s="3" t="s">
        <v>18</v>
      </c>
      <c r="B25" s="3"/>
      <c r="C25" s="3"/>
      <c r="D25" s="3"/>
      <c r="E25" s="3"/>
      <c r="F25" s="3">
        <v>16.91</v>
      </c>
      <c r="G25" s="3"/>
      <c r="H25" s="3"/>
      <c r="I25" s="3"/>
    </row>
    <row r="26" spans="1:9">
      <c r="A26" s="3" t="s">
        <v>25</v>
      </c>
      <c r="B26" s="3"/>
      <c r="C26" s="3"/>
      <c r="D26" s="3"/>
      <c r="E26" s="3"/>
      <c r="F26" s="3">
        <v>-1157.17</v>
      </c>
      <c r="G26" s="3"/>
      <c r="H26" s="3"/>
      <c r="I26" s="3"/>
    </row>
    <row r="27" spans="1:9">
      <c r="A27" s="3" t="s">
        <v>26</v>
      </c>
      <c r="B27" s="3"/>
      <c r="C27" s="3"/>
      <c r="D27" s="3"/>
      <c r="E27" s="3"/>
      <c r="F27" s="3">
        <v>41.93</v>
      </c>
      <c r="G27" s="3"/>
      <c r="H27" s="3"/>
      <c r="I27" s="3"/>
    </row>
    <row r="28" spans="1:9">
      <c r="A28" s="3" t="s">
        <v>27</v>
      </c>
      <c r="B28" s="3"/>
      <c r="C28" s="3"/>
      <c r="D28" s="3"/>
      <c r="E28" s="3"/>
      <c r="F28" s="3">
        <v>44</v>
      </c>
      <c r="G28" s="3"/>
      <c r="H28" s="3"/>
      <c r="I28" s="3"/>
    </row>
    <row r="29" spans="1:9">
      <c r="A29" s="3" t="s">
        <v>28</v>
      </c>
      <c r="B29" s="3"/>
      <c r="C29" s="3"/>
      <c r="D29" s="3"/>
      <c r="E29" s="6">
        <f>SUM(E5:E17)</f>
        <v>165971.8</v>
      </c>
      <c r="G29" s="3"/>
      <c r="H29" s="3"/>
      <c r="I29" s="3"/>
    </row>
    <row r="30" spans="1:9">
      <c r="A30" s="3" t="s">
        <v>29</v>
      </c>
      <c r="B30" s="3">
        <f>SUM(B9:B17)</f>
        <v>149</v>
      </c>
      <c r="C30" s="3">
        <f>SUM(C9:C17)</f>
        <v>2299</v>
      </c>
      <c r="D30" s="3">
        <f>SUM(D9:D17)</f>
        <v>4159.85</v>
      </c>
      <c r="E30" s="4" t="s">
        <v>30</v>
      </c>
      <c r="F30" s="4" t="s">
        <v>30</v>
      </c>
      <c r="G30" s="4" t="s">
        <v>30</v>
      </c>
      <c r="H30" s="3">
        <f>SUM(H5:H28)</f>
        <v>5184</v>
      </c>
      <c r="I30" s="3"/>
    </row>
    <row r="31" spans="1:9">
      <c r="A31" s="3" t="s">
        <v>31</v>
      </c>
      <c r="B31" s="7">
        <f>SUM(F8:F28)</f>
        <v>4401.72</v>
      </c>
      <c r="C31" s="8"/>
      <c r="D31" s="8"/>
      <c r="E31" s="8"/>
      <c r="F31" s="8"/>
      <c r="G31" s="8"/>
      <c r="H31" s="9"/>
      <c r="I31" s="15">
        <f>(B32+B31)/E29</f>
        <v>0.096670458475476</v>
      </c>
    </row>
    <row r="32" spans="1:9">
      <c r="A32" s="3" t="s">
        <v>32</v>
      </c>
      <c r="B32" s="10">
        <f>C30+D30+H30</f>
        <v>11642.85</v>
      </c>
      <c r="C32" s="11"/>
      <c r="D32" s="11"/>
      <c r="E32" s="11"/>
      <c r="F32" s="11"/>
      <c r="G32" s="11"/>
      <c r="H32" s="12"/>
      <c r="I32" s="16"/>
    </row>
    <row r="34" spans="1:9">
      <c r="A34" s="13" t="s">
        <v>33</v>
      </c>
      <c r="B34" s="14"/>
      <c r="C34" s="14"/>
      <c r="D34" s="14"/>
      <c r="E34" s="14"/>
      <c r="F34" s="14"/>
      <c r="G34" s="14"/>
      <c r="H34" s="14"/>
      <c r="I34" s="17"/>
    </row>
    <row r="35" spans="1:9">
      <c r="A35" s="3" t="s">
        <v>34</v>
      </c>
      <c r="B35" s="3" t="s">
        <v>35</v>
      </c>
      <c r="C35" s="3"/>
      <c r="D35" s="3"/>
      <c r="E35" s="3"/>
      <c r="F35" s="3"/>
      <c r="G35" s="3"/>
      <c r="H35" s="3"/>
      <c r="I35" s="3"/>
    </row>
    <row r="36" spans="1:9">
      <c r="A36" s="3" t="s">
        <v>10</v>
      </c>
      <c r="B36" s="3">
        <v>1542.98</v>
      </c>
      <c r="C36" s="3"/>
      <c r="D36" s="3"/>
      <c r="E36" s="3"/>
      <c r="F36" s="3"/>
      <c r="G36" s="3"/>
      <c r="H36" s="3"/>
      <c r="I36" s="3"/>
    </row>
    <row r="37" spans="1:9">
      <c r="A37" s="3" t="s">
        <v>36</v>
      </c>
      <c r="B37" s="3">
        <v>-241.72</v>
      </c>
      <c r="C37" s="3"/>
      <c r="D37" s="3"/>
      <c r="E37" s="3"/>
      <c r="F37" s="3"/>
      <c r="G37" s="3"/>
      <c r="H37" s="3"/>
      <c r="I37" s="3"/>
    </row>
    <row r="38" spans="1:9">
      <c r="A38" s="3" t="s">
        <v>20</v>
      </c>
      <c r="B38" s="3">
        <v>699.84</v>
      </c>
      <c r="C38" s="3"/>
      <c r="D38" s="3"/>
      <c r="E38" s="3"/>
      <c r="F38" s="3"/>
      <c r="G38" s="3"/>
      <c r="H38" s="3"/>
      <c r="I38" s="3"/>
    </row>
    <row r="39" spans="1:9">
      <c r="A39" s="3" t="s">
        <v>21</v>
      </c>
      <c r="B39" s="3">
        <v>279.72</v>
      </c>
      <c r="C39" s="3"/>
      <c r="D39" s="3"/>
      <c r="E39" s="3"/>
      <c r="F39" s="3"/>
      <c r="G39" s="3"/>
      <c r="H39" s="3"/>
      <c r="I39" s="3"/>
    </row>
    <row r="40" spans="1:9">
      <c r="A40" s="3" t="s">
        <v>19</v>
      </c>
      <c r="B40" s="3">
        <v>13.63</v>
      </c>
      <c r="C40" s="3"/>
      <c r="D40" s="3"/>
      <c r="E40" s="3"/>
      <c r="F40" s="3"/>
      <c r="G40" s="3"/>
      <c r="H40" s="3"/>
      <c r="I40" s="3"/>
    </row>
    <row r="41" spans="1:9">
      <c r="A41" s="3" t="s">
        <v>22</v>
      </c>
      <c r="B41" s="3">
        <v>127.16</v>
      </c>
      <c r="C41" s="3"/>
      <c r="D41" s="3"/>
      <c r="E41" s="3"/>
      <c r="F41" s="3"/>
      <c r="G41" s="3"/>
      <c r="H41" s="3"/>
      <c r="I41" s="3"/>
    </row>
    <row r="42" spans="1:9">
      <c r="A42" s="3" t="s">
        <v>37</v>
      </c>
      <c r="B42" s="3">
        <v>9.27</v>
      </c>
      <c r="C42" s="3"/>
      <c r="D42" s="3"/>
      <c r="E42" s="3"/>
      <c r="F42" s="3"/>
      <c r="G42" s="3"/>
      <c r="H42" s="3"/>
      <c r="I42" s="3"/>
    </row>
    <row r="43" spans="1:9">
      <c r="A43" s="3" t="s">
        <v>11</v>
      </c>
      <c r="B43" s="3">
        <v>2788.36</v>
      </c>
      <c r="C43" s="3"/>
      <c r="D43" s="3"/>
      <c r="E43" s="3"/>
      <c r="F43" s="3"/>
      <c r="G43" s="3"/>
      <c r="H43" s="3"/>
      <c r="I43" s="3"/>
    </row>
    <row r="44" spans="1:9">
      <c r="A44" s="3" t="s">
        <v>24</v>
      </c>
      <c r="B44" s="3">
        <v>236.81</v>
      </c>
      <c r="C44" s="3"/>
      <c r="D44" s="3"/>
      <c r="E44" s="3"/>
      <c r="F44" s="3"/>
      <c r="G44" s="3"/>
      <c r="H44" s="3"/>
      <c r="I44" s="3"/>
    </row>
    <row r="45" spans="1:9">
      <c r="A45" s="3" t="s">
        <v>18</v>
      </c>
      <c r="B45" s="3">
        <v>16.91</v>
      </c>
      <c r="C45" s="3"/>
      <c r="D45" s="3"/>
      <c r="E45" s="3"/>
      <c r="F45" s="3"/>
      <c r="G45" s="3"/>
      <c r="H45" s="3"/>
      <c r="I45" s="3"/>
    </row>
    <row r="46" spans="1:9">
      <c r="A46" s="3" t="s">
        <v>25</v>
      </c>
      <c r="B46" s="3">
        <v>-1157.17</v>
      </c>
      <c r="C46" s="3"/>
      <c r="D46" s="3"/>
      <c r="E46" s="3"/>
      <c r="F46" s="3"/>
      <c r="G46" s="3"/>
      <c r="H46" s="3"/>
      <c r="I46" s="3"/>
    </row>
    <row r="47" spans="1:9">
      <c r="A47" s="3" t="s">
        <v>26</v>
      </c>
      <c r="B47" s="3">
        <v>41.93</v>
      </c>
      <c r="C47" s="3"/>
      <c r="D47" s="3"/>
      <c r="E47" s="3"/>
      <c r="F47" s="3"/>
      <c r="G47" s="3"/>
      <c r="H47" s="3"/>
      <c r="I47" s="3"/>
    </row>
    <row r="48" spans="1:9">
      <c r="A48" s="3" t="s">
        <v>27</v>
      </c>
      <c r="B48" s="3">
        <v>44</v>
      </c>
      <c r="C48" s="3"/>
      <c r="D48" s="3"/>
      <c r="E48" s="3"/>
      <c r="F48" s="3"/>
      <c r="G48" s="3"/>
      <c r="H48" s="3"/>
      <c r="I48" s="3"/>
    </row>
    <row r="49" spans="1:9">
      <c r="A49" s="3" t="s">
        <v>38</v>
      </c>
      <c r="B49" s="3">
        <f>SUM(B36:B48)</f>
        <v>4401.72</v>
      </c>
      <c r="C49" s="3"/>
      <c r="D49" s="3"/>
      <c r="E49" s="3"/>
      <c r="F49" s="3"/>
      <c r="G49" s="3"/>
      <c r="H49" s="3"/>
      <c r="I49" s="3"/>
    </row>
    <row r="51" spans="1:9">
      <c r="A51" s="1" t="s">
        <v>39</v>
      </c>
      <c r="B51" s="2"/>
      <c r="C51" s="2"/>
      <c r="D51" s="2"/>
      <c r="E51" s="2"/>
      <c r="F51" s="2"/>
      <c r="G51" s="2"/>
      <c r="H51" s="2"/>
      <c r="I51" s="2"/>
    </row>
    <row r="52" spans="1:9">
      <c r="A52" s="3" t="s">
        <v>39</v>
      </c>
      <c r="B52" s="3" t="s">
        <v>35</v>
      </c>
      <c r="C52" s="3"/>
      <c r="D52" s="3"/>
      <c r="E52" s="3"/>
      <c r="F52" s="3"/>
      <c r="G52" s="3"/>
      <c r="H52" s="3"/>
      <c r="I52" s="3"/>
    </row>
    <row r="53" spans="1:9">
      <c r="A53" s="3" t="s">
        <v>40</v>
      </c>
      <c r="B53" s="3">
        <v>1355.17</v>
      </c>
      <c r="C53" s="3"/>
      <c r="D53" s="3"/>
      <c r="E53" s="3"/>
      <c r="F53" s="3"/>
      <c r="G53" s="3"/>
      <c r="H53" s="3"/>
      <c r="I53" s="3"/>
    </row>
    <row r="54" spans="1:9">
      <c r="A54" s="3" t="s">
        <v>41</v>
      </c>
      <c r="B54" s="3">
        <v>1113.13</v>
      </c>
      <c r="C54" s="3"/>
      <c r="D54" s="3"/>
      <c r="E54" s="3"/>
      <c r="F54" s="3"/>
      <c r="G54" s="3"/>
      <c r="H54" s="3"/>
      <c r="I54" s="3"/>
    </row>
    <row r="55" spans="1:9">
      <c r="A55" s="3" t="s">
        <v>42</v>
      </c>
      <c r="B55" s="3">
        <v>739.93</v>
      </c>
      <c r="C55" s="3"/>
      <c r="D55" s="3"/>
      <c r="E55" s="3"/>
      <c r="F55" s="3"/>
      <c r="G55" s="3"/>
      <c r="H55" s="3"/>
      <c r="I55" s="3"/>
    </row>
    <row r="56" spans="1:9">
      <c r="A56" s="3" t="s">
        <v>43</v>
      </c>
      <c r="B56" s="3">
        <v>579.24</v>
      </c>
      <c r="C56" s="3"/>
      <c r="D56" s="3"/>
      <c r="E56" s="3"/>
      <c r="F56" s="3"/>
      <c r="G56" s="3"/>
      <c r="H56" s="3"/>
      <c r="I56" s="3"/>
    </row>
    <row r="57" spans="1:9">
      <c r="A57" s="3" t="s">
        <v>44</v>
      </c>
      <c r="B57" s="3">
        <v>475.39</v>
      </c>
      <c r="C57" s="3"/>
      <c r="D57" s="3"/>
      <c r="E57" s="3"/>
      <c r="F57" s="3"/>
      <c r="G57" s="3"/>
      <c r="H57" s="3"/>
      <c r="I57" s="3"/>
    </row>
    <row r="58" spans="1:9">
      <c r="A58" s="3" t="s">
        <v>45</v>
      </c>
      <c r="B58" s="3">
        <v>344.64</v>
      </c>
      <c r="C58" s="3"/>
      <c r="D58" s="3"/>
      <c r="E58" s="3"/>
      <c r="F58" s="3"/>
      <c r="G58" s="3"/>
      <c r="H58" s="3"/>
      <c r="I58" s="3"/>
    </row>
    <row r="59" spans="1:9">
      <c r="A59" s="3" t="s">
        <v>46</v>
      </c>
      <c r="B59" s="3">
        <v>188.09</v>
      </c>
      <c r="C59" s="3"/>
      <c r="D59" s="3"/>
      <c r="E59" s="3"/>
      <c r="F59" s="3"/>
      <c r="G59" s="3"/>
      <c r="H59" s="3"/>
      <c r="I59" s="3"/>
    </row>
    <row r="60" spans="1:9">
      <c r="A60" s="3" t="s">
        <v>47</v>
      </c>
      <c r="B60" s="3">
        <v>166</v>
      </c>
      <c r="C60" s="3"/>
      <c r="D60" s="3"/>
      <c r="E60" s="3"/>
      <c r="F60" s="3"/>
      <c r="G60" s="3"/>
      <c r="H60" s="3"/>
      <c r="I60" s="3"/>
    </row>
    <row r="61" spans="1:9">
      <c r="A61" s="3" t="s">
        <v>48</v>
      </c>
      <c r="B61" s="3">
        <v>151</v>
      </c>
      <c r="C61" s="3"/>
      <c r="D61" s="3"/>
      <c r="E61" s="3"/>
      <c r="F61" s="3"/>
      <c r="G61" s="3"/>
      <c r="H61" s="3"/>
      <c r="I61" s="3"/>
    </row>
    <row r="62" spans="1:9">
      <c r="A62" s="3" t="s">
        <v>49</v>
      </c>
      <c r="B62" s="3">
        <v>100</v>
      </c>
      <c r="C62" s="3"/>
      <c r="D62" s="3"/>
      <c r="E62" s="3"/>
      <c r="F62" s="3"/>
      <c r="G62" s="3"/>
      <c r="H62" s="3"/>
      <c r="I62" s="3"/>
    </row>
    <row r="63" spans="1:9">
      <c r="A63" s="3" t="s">
        <v>50</v>
      </c>
      <c r="B63" s="3">
        <v>51</v>
      </c>
      <c r="C63" s="3"/>
      <c r="D63" s="3"/>
      <c r="E63" s="3"/>
      <c r="F63" s="3"/>
      <c r="G63" s="3"/>
      <c r="H63" s="3"/>
      <c r="I63" s="3"/>
    </row>
    <row r="64" spans="1:9">
      <c r="A64" s="3" t="s">
        <v>51</v>
      </c>
      <c r="B64" s="3">
        <v>35</v>
      </c>
      <c r="C64" s="3"/>
      <c r="D64" s="3"/>
      <c r="E64" s="3"/>
      <c r="F64" s="3"/>
      <c r="G64" s="3"/>
      <c r="H64" s="3"/>
      <c r="I64" s="3"/>
    </row>
    <row r="65" spans="1:9">
      <c r="A65" s="3" t="s">
        <v>52</v>
      </c>
      <c r="B65" s="3">
        <v>26</v>
      </c>
      <c r="C65" s="3"/>
      <c r="D65" s="3"/>
      <c r="E65" s="3"/>
      <c r="F65" s="3"/>
      <c r="G65" s="3"/>
      <c r="H65" s="3"/>
      <c r="I65" s="3"/>
    </row>
    <row r="66" spans="1:9">
      <c r="A66" s="3" t="s">
        <v>53</v>
      </c>
      <c r="B66" s="3">
        <v>2051</v>
      </c>
      <c r="C66" s="3"/>
      <c r="D66" s="3"/>
      <c r="E66" s="3"/>
      <c r="F66" s="3"/>
      <c r="G66" s="3"/>
      <c r="H66" s="3"/>
      <c r="I66" s="3"/>
    </row>
    <row r="67" spans="1:9">
      <c r="A67" s="3"/>
      <c r="B67" s="3"/>
      <c r="C67" s="3"/>
      <c r="D67" s="3"/>
      <c r="E67" s="3"/>
      <c r="F67" s="3"/>
      <c r="G67" s="3"/>
      <c r="H67" s="3"/>
      <c r="I67" s="3"/>
    </row>
    <row r="68" spans="1:9">
      <c r="A68" s="3"/>
      <c r="B68" s="3"/>
      <c r="C68" s="3"/>
      <c r="D68" s="3"/>
      <c r="E68" s="3"/>
      <c r="F68" s="3"/>
      <c r="G68" s="3"/>
      <c r="H68" s="3"/>
      <c r="I68" s="3"/>
    </row>
    <row r="69" spans="1:9">
      <c r="A69" s="3" t="s">
        <v>38</v>
      </c>
      <c r="B69" s="3">
        <f>SUM(B53:B68)</f>
        <v>7375.59</v>
      </c>
      <c r="C69" s="3"/>
      <c r="D69" s="3"/>
      <c r="E69" s="3"/>
      <c r="F69" s="3"/>
      <c r="G69" s="3"/>
      <c r="H69" s="3"/>
      <c r="I69" s="3"/>
    </row>
    <row r="73" ht="60" customHeight="1" spans="1:9">
      <c r="A73" s="18" t="s">
        <v>54</v>
      </c>
      <c r="B73" s="19">
        <f>B69+B49+B32</f>
        <v>23420.16</v>
      </c>
      <c r="C73" s="19"/>
      <c r="D73" s="19"/>
      <c r="E73" s="19"/>
      <c r="F73" s="19"/>
      <c r="G73" s="19"/>
      <c r="H73" s="19"/>
      <c r="I73" s="20"/>
    </row>
  </sheetData>
  <mergeCells count="7">
    <mergeCell ref="A2:I2"/>
    <mergeCell ref="E3:I3"/>
    <mergeCell ref="B32:H32"/>
    <mergeCell ref="A34:I34"/>
    <mergeCell ref="A51:I51"/>
    <mergeCell ref="B73:I73"/>
    <mergeCell ref="I31:I3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2022-07-11T02:15:00Z</dcterms:created>
  <dcterms:modified xsi:type="dcterms:W3CDTF">2022-07-13T07:11:50Z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4E031438E22744EF9C7C8ADA2A2D6594</vt:lpwstr>
  </property>
</Properties>
</file>