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6" i="1"/>
  <c r="I7"/>
  <c r="I8"/>
  <c r="I9"/>
  <c r="I10"/>
  <c r="I11"/>
  <c r="I12"/>
  <c r="I13"/>
  <c r="I5"/>
  <c r="H6"/>
  <c r="H7"/>
  <c r="H8"/>
  <c r="H9"/>
  <c r="H10"/>
  <c r="H11"/>
  <c r="H12"/>
  <c r="H13"/>
  <c r="H5"/>
  <c r="F5"/>
  <c r="G6"/>
  <c r="G7"/>
  <c r="G8"/>
  <c r="G9"/>
  <c r="G10"/>
  <c r="G11"/>
  <c r="G12"/>
  <c r="G13"/>
  <c r="G5"/>
  <c r="F6"/>
  <c r="F7"/>
  <c r="F8"/>
  <c r="F9"/>
  <c r="F10"/>
  <c r="F11"/>
  <c r="F12"/>
  <c r="F13"/>
</calcChain>
</file>

<file path=xl/sharedStrings.xml><?xml version="1.0" encoding="utf-8"?>
<sst xmlns="http://schemas.openxmlformats.org/spreadsheetml/2006/main" count="52" uniqueCount="50">
  <si>
    <t>TABEL KODE PESAWAT</t>
  </si>
  <si>
    <t>GIA</t>
  </si>
  <si>
    <t>GARUDA INDONESIA</t>
  </si>
  <si>
    <t>LIA</t>
  </si>
  <si>
    <t>LION AIR</t>
  </si>
  <si>
    <t>CTL</t>
  </si>
  <si>
    <t>MRP</t>
  </si>
  <si>
    <t>AAS</t>
  </si>
  <si>
    <t>SRW</t>
  </si>
  <si>
    <t>SRIWIJAYA</t>
  </si>
  <si>
    <t>AIR ASIA</t>
  </si>
  <si>
    <t>MERPATI</t>
  </si>
  <si>
    <t>CITILINK</t>
  </si>
  <si>
    <t>JENIS PESAWAT</t>
  </si>
  <si>
    <t>001</t>
  </si>
  <si>
    <t>002</t>
  </si>
  <si>
    <t>003</t>
  </si>
  <si>
    <t>BOEING</t>
  </si>
  <si>
    <t>SUPER</t>
  </si>
  <si>
    <t>FOCKER</t>
  </si>
  <si>
    <t>TABEL KODE KOTA TUJUAN</t>
  </si>
  <si>
    <t>JKT</t>
  </si>
  <si>
    <t>SBY</t>
  </si>
  <si>
    <t>BPP</t>
  </si>
  <si>
    <t>MLG</t>
  </si>
  <si>
    <t>BJM</t>
  </si>
  <si>
    <t>BANJARMASIN</t>
  </si>
  <si>
    <t>MALANG</t>
  </si>
  <si>
    <t>BALIKPAPAN</t>
  </si>
  <si>
    <t>SURABAYA</t>
  </si>
  <si>
    <t>JAKARTA</t>
  </si>
  <si>
    <t>LEBAR PESAWAT</t>
  </si>
  <si>
    <t>S</t>
  </si>
  <si>
    <t>M</t>
  </si>
  <si>
    <t>L</t>
  </si>
  <si>
    <t>LARGE</t>
  </si>
  <si>
    <t>MEDIUM</t>
  </si>
  <si>
    <t>SMALL</t>
  </si>
  <si>
    <t>KODE PENERBANGAN</t>
  </si>
  <si>
    <t>GIA-JKT-001-S</t>
  </si>
  <si>
    <t>LIA-SBY-002-M</t>
  </si>
  <si>
    <t>CTL-BPP-003-L</t>
  </si>
  <si>
    <t>GIA-BPP-001-M</t>
  </si>
  <si>
    <t>CTL-SBY-002-S</t>
  </si>
  <si>
    <t>LIA-JKT-003-L</t>
  </si>
  <si>
    <t>SRW-JKT-001-S</t>
  </si>
  <si>
    <t>AAS-BJM-002-M</t>
  </si>
  <si>
    <t>MRP-SBY-003-M</t>
  </si>
  <si>
    <t>PESAWAT</t>
  </si>
  <si>
    <t>KOTA TUJUAN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</si>
</sst>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I24"/>
  <sheetViews>
    <sheetView tabSelected="1" workbookViewId="0">
      <selection activeCell="G19" sqref="G19"/>
    </sheetView>
  </sheetViews>
  <sheetFormatPr defaultRowHeight="15"/>
  <cols>
    <col min="3" max="3" width="14" customWidth="1"/>
    <col min="4" max="4" width="19.42578125" customWidth="1"/>
    <col min="5" max="5" width="21" customWidth="1"/>
    <col min="6" max="6" width="20" customWidth="1"/>
    <col min="7" max="7" width="17.140625" customWidth="1"/>
    <col min="8" max="8" width="19.28515625" customWidth="1"/>
    <col min="9" max="9" width="16.7109375" customWidth="1"/>
  </cols>
  <sheetData>
    <row r="4" spans="3:9">
      <c r="C4" s="11" t="s">
        <v>0</v>
      </c>
      <c r="D4" s="11"/>
      <c r="E4" s="2" t="s">
        <v>38</v>
      </c>
      <c r="F4" s="2" t="s">
        <v>48</v>
      </c>
      <c r="G4" s="2" t="s">
        <v>13</v>
      </c>
      <c r="H4" s="2" t="s">
        <v>49</v>
      </c>
      <c r="I4" s="2" t="s">
        <v>31</v>
      </c>
    </row>
    <row r="5" spans="3:9">
      <c r="C5" s="4" t="s">
        <v>1</v>
      </c>
      <c r="D5" s="4" t="s">
        <v>2</v>
      </c>
      <c r="E5" s="3" t="s">
        <v>39</v>
      </c>
      <c r="F5" s="3" t="str">
        <f>VLOOKUP(LEFT(E5,3),$C$5:$D$10,2,0)</f>
        <v>GARUDA INDONESIA</v>
      </c>
      <c r="G5" s="3" t="str">
        <f>VLOOKUP(MID(E5,9,3),$C$12:$D$14,2,0)</f>
        <v>BOEING</v>
      </c>
      <c r="H5" s="3" t="str">
        <f>VLOOKUP(MID(E5,5,3),$C$16:$D$20,2,0)</f>
        <v>JAKARTA</v>
      </c>
      <c r="I5" s="3" t="str">
        <f>VLOOKUP(RIGHT(E5,1),$C$22:$D$24,2,0)</f>
        <v>SMALL</v>
      </c>
    </row>
    <row r="6" spans="3:9">
      <c r="C6" s="4" t="s">
        <v>3</v>
      </c>
      <c r="D6" s="4" t="s">
        <v>4</v>
      </c>
      <c r="E6" s="3" t="s">
        <v>40</v>
      </c>
      <c r="F6" s="3" t="str">
        <f t="shared" ref="F6:F13" si="0">VLOOKUP(LEFT(E6,3),$C$5:$D$10,2,0)</f>
        <v>LION AIR</v>
      </c>
      <c r="G6" s="3" t="str">
        <f t="shared" ref="G6:G13" si="1">VLOOKUP(MID(E6,9,3),$C$12:$D$14,2,0)</f>
        <v>SUPER</v>
      </c>
      <c r="H6" s="3" t="str">
        <f t="shared" ref="H6:H13" si="2">VLOOKUP(MID(E6,5,3),$C$16:$D$20,2,0)</f>
        <v>SURABAYA</v>
      </c>
      <c r="I6" s="3" t="str">
        <f t="shared" ref="I6:I13" si="3">VLOOKUP(RIGHT(E6,1),$C$22:$D$24,2,0)</f>
        <v>MEDIUM</v>
      </c>
    </row>
    <row r="7" spans="3:9">
      <c r="C7" s="4" t="s">
        <v>5</v>
      </c>
      <c r="D7" s="4" t="s">
        <v>12</v>
      </c>
      <c r="E7" s="3" t="s">
        <v>41</v>
      </c>
      <c r="F7" s="3" t="str">
        <f t="shared" si="0"/>
        <v>CITILINK</v>
      </c>
      <c r="G7" s="3" t="str">
        <f t="shared" si="1"/>
        <v>FOCKER</v>
      </c>
      <c r="H7" s="3" t="str">
        <f t="shared" si="2"/>
        <v>BALIKPAPAN</v>
      </c>
      <c r="I7" s="3" t="str">
        <f t="shared" si="3"/>
        <v>LARGE</v>
      </c>
    </row>
    <row r="8" spans="3:9">
      <c r="C8" s="4" t="s">
        <v>6</v>
      </c>
      <c r="D8" s="4" t="s">
        <v>11</v>
      </c>
      <c r="E8" s="3" t="s">
        <v>42</v>
      </c>
      <c r="F8" s="3" t="str">
        <f t="shared" si="0"/>
        <v>GARUDA INDONESIA</v>
      </c>
      <c r="G8" s="3" t="str">
        <f t="shared" si="1"/>
        <v>BOEING</v>
      </c>
      <c r="H8" s="3" t="str">
        <f t="shared" si="2"/>
        <v>BALIKPAPAN</v>
      </c>
      <c r="I8" s="3" t="str">
        <f t="shared" si="3"/>
        <v>MEDIUM</v>
      </c>
    </row>
    <row r="9" spans="3:9">
      <c r="C9" s="4" t="s">
        <v>7</v>
      </c>
      <c r="D9" s="4" t="s">
        <v>10</v>
      </c>
      <c r="E9" s="3" t="s">
        <v>43</v>
      </c>
      <c r="F9" s="3" t="str">
        <f t="shared" si="0"/>
        <v>CITILINK</v>
      </c>
      <c r="G9" s="3" t="str">
        <f t="shared" si="1"/>
        <v>SUPER</v>
      </c>
      <c r="H9" s="3" t="str">
        <f t="shared" si="2"/>
        <v>SURABAYA</v>
      </c>
      <c r="I9" s="3" t="str">
        <f t="shared" si="3"/>
        <v>SMALL</v>
      </c>
    </row>
    <row r="10" spans="3:9">
      <c r="C10" s="4" t="s">
        <v>8</v>
      </c>
      <c r="D10" s="4" t="s">
        <v>9</v>
      </c>
      <c r="E10" s="3" t="s">
        <v>44</v>
      </c>
      <c r="F10" s="3" t="str">
        <f t="shared" si="0"/>
        <v>LION AIR</v>
      </c>
      <c r="G10" s="3" t="str">
        <f t="shared" si="1"/>
        <v>FOCKER</v>
      </c>
      <c r="H10" s="3" t="str">
        <f t="shared" si="2"/>
        <v>JAKARTA</v>
      </c>
      <c r="I10" s="3" t="str">
        <f t="shared" si="3"/>
        <v>LARGE</v>
      </c>
    </row>
    <row r="11" spans="3:9">
      <c r="C11" s="11" t="s">
        <v>13</v>
      </c>
      <c r="D11" s="11"/>
      <c r="E11" s="3" t="s">
        <v>45</v>
      </c>
      <c r="F11" s="3" t="str">
        <f t="shared" si="0"/>
        <v>SRIWIJAYA</v>
      </c>
      <c r="G11" s="3" t="str">
        <f t="shared" si="1"/>
        <v>BOEING</v>
      </c>
      <c r="H11" s="3" t="str">
        <f t="shared" si="2"/>
        <v>JAKARTA</v>
      </c>
      <c r="I11" s="3" t="str">
        <f t="shared" si="3"/>
        <v>SMALL</v>
      </c>
    </row>
    <row r="12" spans="3:9">
      <c r="C12" s="5" t="s">
        <v>14</v>
      </c>
      <c r="D12" s="6" t="s">
        <v>17</v>
      </c>
      <c r="E12" s="3" t="s">
        <v>46</v>
      </c>
      <c r="F12" s="3" t="str">
        <f t="shared" si="0"/>
        <v>AIR ASIA</v>
      </c>
      <c r="G12" s="3" t="str">
        <f t="shared" si="1"/>
        <v>SUPER</v>
      </c>
      <c r="H12" s="3" t="str">
        <f t="shared" si="2"/>
        <v>BANJARMASIN</v>
      </c>
      <c r="I12" s="3" t="str">
        <f t="shared" si="3"/>
        <v>MEDIUM</v>
      </c>
    </row>
    <row r="13" spans="3:9">
      <c r="C13" s="5" t="s">
        <v>15</v>
      </c>
      <c r="D13" s="6" t="s">
        <v>18</v>
      </c>
      <c r="E13" s="3" t="s">
        <v>47</v>
      </c>
      <c r="F13" s="3" t="str">
        <f t="shared" si="0"/>
        <v>MERPATI</v>
      </c>
      <c r="G13" s="3" t="str">
        <f t="shared" si="1"/>
        <v>FOCKER</v>
      </c>
      <c r="H13" s="3" t="str">
        <f t="shared" si="2"/>
        <v>SURABAYA</v>
      </c>
      <c r="I13" s="3" t="str">
        <f t="shared" si="3"/>
        <v>MEDIUM</v>
      </c>
    </row>
    <row r="14" spans="3:9">
      <c r="C14" s="5" t="s">
        <v>16</v>
      </c>
      <c r="D14" s="6" t="s">
        <v>19</v>
      </c>
      <c r="E14" s="1"/>
      <c r="F14" s="1"/>
      <c r="G14" s="1"/>
      <c r="H14" s="1"/>
    </row>
    <row r="15" spans="3:9">
      <c r="C15" s="11" t="s">
        <v>20</v>
      </c>
      <c r="D15" s="11"/>
      <c r="E15" s="1"/>
      <c r="F15" s="1"/>
      <c r="G15" s="1"/>
      <c r="H15" s="1"/>
    </row>
    <row r="16" spans="3:9">
      <c r="C16" s="7" t="s">
        <v>21</v>
      </c>
      <c r="D16" s="8" t="s">
        <v>30</v>
      </c>
      <c r="E16" s="1"/>
      <c r="F16" s="1"/>
      <c r="G16" s="1"/>
      <c r="H16" s="1"/>
    </row>
    <row r="17" spans="3:8">
      <c r="C17" s="7" t="s">
        <v>22</v>
      </c>
      <c r="D17" s="8" t="s">
        <v>29</v>
      </c>
      <c r="E17" s="1"/>
      <c r="F17" s="1"/>
      <c r="G17" s="1"/>
      <c r="H17" s="1"/>
    </row>
    <row r="18" spans="3:8">
      <c r="C18" s="7" t="s">
        <v>23</v>
      </c>
      <c r="D18" s="8" t="s">
        <v>28</v>
      </c>
      <c r="E18" s="1"/>
      <c r="F18" s="1"/>
      <c r="G18" s="1"/>
      <c r="H18" s="1"/>
    </row>
    <row r="19" spans="3:8">
      <c r="C19" s="7" t="s">
        <v>24</v>
      </c>
      <c r="D19" s="8" t="s">
        <v>27</v>
      </c>
      <c r="E19" s="1"/>
      <c r="F19" s="1"/>
      <c r="G19" s="1"/>
      <c r="H19" s="1"/>
    </row>
    <row r="20" spans="3:8">
      <c r="C20" s="7" t="s">
        <v>25</v>
      </c>
      <c r="D20" s="8" t="s">
        <v>26</v>
      </c>
      <c r="E20" s="1"/>
      <c r="F20" s="1"/>
      <c r="G20" s="1"/>
      <c r="H20" s="1"/>
    </row>
    <row r="21" spans="3:8">
      <c r="C21" s="11" t="s">
        <v>31</v>
      </c>
      <c r="D21" s="11"/>
      <c r="E21" s="1"/>
      <c r="F21" s="1"/>
      <c r="G21" s="1"/>
      <c r="H21" s="1"/>
    </row>
    <row r="22" spans="3:8">
      <c r="C22" s="9" t="s">
        <v>32</v>
      </c>
      <c r="D22" s="10" t="s">
        <v>37</v>
      </c>
      <c r="E22" s="1"/>
      <c r="F22" s="1"/>
      <c r="G22" s="1"/>
      <c r="H22" s="1"/>
    </row>
    <row r="23" spans="3:8">
      <c r="C23" s="9" t="s">
        <v>33</v>
      </c>
      <c r="D23" s="10" t="s">
        <v>36</v>
      </c>
      <c r="E23" s="1"/>
      <c r="F23" s="1"/>
      <c r="G23" s="1"/>
      <c r="H23" s="1"/>
    </row>
    <row r="24" spans="3:8">
      <c r="C24" s="9" t="s">
        <v>34</v>
      </c>
      <c r="D24" s="10" t="s">
        <v>35</v>
      </c>
      <c r="E24" s="1"/>
      <c r="F24" s="1"/>
      <c r="G24" s="1"/>
      <c r="H24" s="1"/>
    </row>
  </sheetData>
  <mergeCells count="4">
    <mergeCell ref="C4:D4"/>
    <mergeCell ref="C11:D11"/>
    <mergeCell ref="C15:D15"/>
    <mergeCell ref="C21:D21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2015-03-19T06:50:52Z</dcterms:created>
  <dcterms:modified xsi:type="dcterms:W3CDTF">2015-03-19T07:30:33Z</dcterms:modified>
</cp:coreProperties>
</file>