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erşey\R_projects\GTFS_for_Athens\data\ohio\"/>
    </mc:Choice>
  </mc:AlternateContent>
  <xr:revisionPtr revIDLastSave="0" documentId="13_ncr:1_{C64C5DD7-3A79-489E-A8E7-AD3C79760B4E}" xr6:coauthVersionLast="45" xr6:coauthVersionMax="45" xr10:uidLastSave="{00000000-0000-0000-0000-000000000000}"/>
  <bookViews>
    <workbookView xWindow="-110" yWindow="-110" windowWidth="19420" windowHeight="10460" activeTab="2" xr2:uid="{C1864C25-24E0-4499-B200-D409B322D391}"/>
  </bookViews>
  <sheets>
    <sheet name="stops" sheetId="6" r:id="rId1"/>
    <sheet name="routes" sheetId="1" r:id="rId2"/>
    <sheet name="schedules" sheetId="8" r:id="rId3"/>
  </sheets>
  <definedNames>
    <definedName name="_xlnm._FilterDatabase" localSheetId="1" hidden="1">routes!$F$1:$F$114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 s="1"/>
  <c r="E8" i="8" s="1"/>
  <c r="E9" i="8"/>
  <c r="E10" i="8"/>
  <c r="E11" i="8" s="1"/>
  <c r="E12" i="8" s="1"/>
  <c r="E13" i="8" s="1"/>
  <c r="E14" i="8"/>
  <c r="E15" i="8" s="1"/>
  <c r="E16" i="8" s="1"/>
  <c r="E17" i="8" s="1"/>
  <c r="E18" i="8" s="1"/>
  <c r="E19" i="8"/>
  <c r="E20" i="8"/>
  <c r="E21" i="8"/>
  <c r="E22" i="8"/>
  <c r="E23" i="8" s="1"/>
  <c r="E24" i="8" s="1"/>
  <c r="E25" i="8" s="1"/>
  <c r="E26" i="8"/>
  <c r="E27" i="8"/>
  <c r="E28" i="8"/>
  <c r="E29" i="8"/>
  <c r="E30" i="8"/>
  <c r="E31" i="8" s="1"/>
  <c r="E32" i="8" s="1"/>
  <c r="E33" i="8" s="1"/>
  <c r="E34" i="8"/>
  <c r="E35" i="8" s="1"/>
  <c r="E36" i="8" s="1"/>
  <c r="E37" i="8"/>
  <c r="E38" i="8"/>
  <c r="E39" i="8" s="1"/>
  <c r="E40" i="8" s="1"/>
  <c r="E41" i="8" s="1"/>
  <c r="E42" i="8"/>
  <c r="E43" i="8" s="1"/>
  <c r="E44" i="8"/>
  <c r="E45" i="8"/>
  <c r="E46" i="8"/>
  <c r="E47" i="8" s="1"/>
  <c r="E48" i="8" s="1"/>
  <c r="E49" i="8" s="1"/>
  <c r="E50" i="8"/>
  <c r="E51" i="8" s="1"/>
  <c r="E52" i="8"/>
  <c r="E53" i="8"/>
  <c r="E54" i="8"/>
  <c r="E55" i="8" s="1"/>
  <c r="E56" i="8" s="1"/>
  <c r="E57" i="8" s="1"/>
  <c r="E58" i="8"/>
  <c r="E59" i="8" s="1"/>
  <c r="E60" i="8" s="1"/>
  <c r="E61" i="8" s="1"/>
  <c r="E62" i="8"/>
  <c r="E63" i="8" s="1"/>
  <c r="E64" i="8" s="1"/>
  <c r="E65" i="8"/>
  <c r="E66" i="8" s="1"/>
  <c r="E67" i="8" s="1"/>
  <c r="E68" i="8" s="1"/>
  <c r="E69" i="8" s="1"/>
  <c r="E70" i="8" s="1"/>
  <c r="E71" i="8" s="1"/>
  <c r="E72" i="8"/>
  <c r="E73" i="8"/>
  <c r="E74" i="8"/>
  <c r="E75" i="8" s="1"/>
  <c r="E76" i="8" s="1"/>
  <c r="E77" i="8"/>
  <c r="E78" i="8"/>
  <c r="E79" i="8" s="1"/>
  <c r="E80" i="8" s="1"/>
  <c r="E81" i="8" s="1"/>
  <c r="E82" i="8"/>
  <c r="E83" i="8" s="1"/>
  <c r="E84" i="8" s="1"/>
  <c r="E85" i="8"/>
  <c r="E86" i="8"/>
  <c r="E87" i="8" s="1"/>
  <c r="E88" i="8" s="1"/>
  <c r="E89" i="8" s="1"/>
  <c r="E90" i="8" s="1"/>
  <c r="E91" i="8" s="1"/>
  <c r="E92" i="8"/>
  <c r="E93" i="8"/>
  <c r="E94" i="8" s="1"/>
  <c r="E95" i="8" s="1"/>
  <c r="E96" i="8" s="1"/>
  <c r="E97" i="8" s="1"/>
  <c r="E98" i="8" s="1"/>
  <c r="E99" i="8" s="1"/>
  <c r="E100" i="8" s="1"/>
  <c r="E101" i="8" s="1"/>
  <c r="E102" i="8" s="1"/>
  <c r="E103" i="8"/>
  <c r="E104" i="8"/>
  <c r="E105" i="8"/>
  <c r="E106" i="8" s="1"/>
  <c r="E107" i="8" s="1"/>
  <c r="E108" i="8" s="1"/>
  <c r="E109" i="8" s="1"/>
  <c r="E110" i="8" s="1"/>
  <c r="E111" i="8" s="1"/>
  <c r="E112" i="8" s="1"/>
  <c r="E113" i="8"/>
  <c r="E114" i="8" s="1"/>
  <c r="E115" i="8" s="1"/>
  <c r="E116" i="8" s="1"/>
  <c r="E117" i="8" s="1"/>
  <c r="E118" i="8" s="1"/>
  <c r="E119" i="8" s="1"/>
  <c r="E120" i="8" s="1"/>
  <c r="E121" i="8" s="1"/>
  <c r="E122" i="8"/>
  <c r="E123" i="8" s="1"/>
  <c r="E124" i="8" s="1"/>
  <c r="E125" i="8"/>
  <c r="E126" i="8"/>
  <c r="E127" i="8" s="1"/>
  <c r="E128" i="8" s="1"/>
  <c r="E129" i="8"/>
  <c r="E130" i="8" s="1"/>
  <c r="E131" i="8" s="1"/>
  <c r="E132" i="8" s="1"/>
  <c r="E133" i="8" s="1"/>
  <c r="E134" i="8"/>
  <c r="E135" i="8" s="1"/>
  <c r="E136" i="8" s="1"/>
  <c r="E137" i="8"/>
  <c r="E138" i="8" s="1"/>
  <c r="E139" i="8" s="1"/>
  <c r="E140" i="8" s="1"/>
  <c r="E141" i="8" s="1"/>
  <c r="E142" i="8" s="1"/>
  <c r="E143" i="8" s="1"/>
  <c r="E144" i="8"/>
  <c r="E145" i="8"/>
  <c r="E146" i="8"/>
  <c r="E147" i="8" s="1"/>
  <c r="E148" i="8" s="1"/>
  <c r="E149" i="8"/>
  <c r="E150" i="8"/>
  <c r="E151" i="8" s="1"/>
  <c r="E152" i="8" s="1"/>
  <c r="E153" i="8" s="1"/>
  <c r="E154" i="8"/>
  <c r="E155" i="8" s="1"/>
  <c r="E156" i="8" s="1"/>
  <c r="E157" i="8"/>
  <c r="E158" i="8"/>
  <c r="E159" i="8" s="1"/>
  <c r="E160" i="8" s="1"/>
  <c r="E161" i="8" s="1"/>
  <c r="E162" i="8" s="1"/>
  <c r="E163" i="8" s="1"/>
  <c r="E164" i="8"/>
  <c r="E165" i="8"/>
  <c r="E166" i="8" s="1"/>
  <c r="E167" i="8" s="1"/>
  <c r="E168" i="8" s="1"/>
  <c r="E169" i="8" s="1"/>
  <c r="E170" i="8" s="1"/>
  <c r="E171" i="8" s="1"/>
  <c r="E172" i="8" s="1"/>
  <c r="E173" i="8" s="1"/>
  <c r="E174" i="8"/>
  <c r="E175" i="8" s="1"/>
  <c r="E176" i="8" s="1"/>
  <c r="E177" i="8"/>
  <c r="E178" i="8"/>
  <c r="E179" i="8" s="1"/>
  <c r="E180" i="8"/>
  <c r="E181" i="8"/>
  <c r="E182" i="8"/>
  <c r="E183" i="8" s="1"/>
  <c r="E184" i="8" s="1"/>
  <c r="E185" i="8"/>
  <c r="E2" i="8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4" i="1"/>
  <c r="I14" i="1"/>
  <c r="H13" i="1"/>
  <c r="I13" i="1"/>
  <c r="H12" i="1"/>
  <c r="I12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I2" i="1"/>
  <c r="H2" i="1"/>
</calcChain>
</file>

<file path=xl/sharedStrings.xml><?xml version="1.0" encoding="utf-8"?>
<sst xmlns="http://schemas.openxmlformats.org/spreadsheetml/2006/main" count="1113" uniqueCount="154">
  <si>
    <t>Parkersburg Marathon Station - 573 Point Dr</t>
  </si>
  <si>
    <t>Coolville GoMart - 25780 Brimstone Rd</t>
  </si>
  <si>
    <t>Athens Community Center - 701 E State St</t>
  </si>
  <si>
    <t>Athens Ohio University - Baker Center - Oxbow Trail</t>
  </si>
  <si>
    <t>Nelsonville Hocking College - 3301 Hocking Pkwy</t>
  </si>
  <si>
    <t>Logan Logan Public Transit - 35188 Hocking Dr</t>
  </si>
  <si>
    <t>Lancaster Circle K - 4400 Coonpath Rd</t>
  </si>
  <si>
    <t>Columbus COTA Transit Terminal - 55 Rich St</t>
  </si>
  <si>
    <t>Columbus OSU - 1739 N High St @ 12th Ave Loop</t>
  </si>
  <si>
    <t>Columbus John Glenn Airport - 4600 Int'l Gateway</t>
  </si>
  <si>
    <t>Arlington Heights Greyhound Bus Depot - 377 Elliott Ave</t>
  </si>
  <si>
    <t>Cincinnati University of Cincinnati - 2985 Short Vine St</t>
  </si>
  <si>
    <t>Batavia Marathon Station - 2199 Winemiller Ln</t>
  </si>
  <si>
    <t>Seaman Marathon Station - 17286 OH-247</t>
  </si>
  <si>
    <t>Peebles Peebles First Stop - 25191 OH-41</t>
  </si>
  <si>
    <t>Piketon Bostick's Pharmacy - 549 S West St</t>
  </si>
  <si>
    <t>Jackson Exxon Food Mart - 970 Main St</t>
  </si>
  <si>
    <t>Albany* Marathon Station - 5615 Washington Rd</t>
  </si>
  <si>
    <t>Athens Community Center - 701 East State St</t>
  </si>
  <si>
    <t>Marietta Armory Square - 241 Front St</t>
  </si>
  <si>
    <t>Caldwell Park &amp; Ride - 16761 McConnellsville Rd</t>
  </si>
  <si>
    <t>Cambridge Cracker Barrel - 2329 Southgate Pkwy</t>
  </si>
  <si>
    <t>Newcomerstown McDonald's - 211 Adena Dr</t>
  </si>
  <si>
    <t>New Philadelphia Eagle Truck Stop - 217 16th St</t>
  </si>
  <si>
    <t>Canton SARTA Transit Station - 112 Cherry Ave</t>
  </si>
  <si>
    <t>Akron Akron Metro Transit Station - 631 S Broadway St</t>
  </si>
  <si>
    <t>Broadview Heights GetGo - 4955 E Royalton Rd</t>
  </si>
  <si>
    <t>Cleveland Greyhound Station - 1465 Chester Ave</t>
  </si>
  <si>
    <t>Columbus COTA Transit Terminal - 55 E Rich St</t>
  </si>
  <si>
    <t>Newark COTC/OSU Newark - 900 University Dr</t>
  </si>
  <si>
    <t>Martinsburg Katz Tires - 2865 Millersburg Rd</t>
  </si>
  <si>
    <t>Harrison Township* Community Christian Fellowship - 23439 Newcastle Rd</t>
  </si>
  <si>
    <t>Gambier Kenyon College - 202 Gaskin Ave</t>
  </si>
  <si>
    <t>Mount Vernon Colonial City Lanes - 110 Mount Vernon Ave</t>
  </si>
  <si>
    <t>Mount Gilead Wendy's - 6148 OH-95</t>
  </si>
  <si>
    <t>Loudonville Mohican State Park MTB Parking Lot - 3175 OH-3</t>
  </si>
  <si>
    <t>Shreve* Scheck IGA - 405 W South St</t>
  </si>
  <si>
    <t>Mansfield Stanton Transit Center - 74 S Diamond St</t>
  </si>
  <si>
    <t>Wooster MRT* Planet Fitness - 2075 Portage Rd</t>
  </si>
  <si>
    <t>Wooster Marathon Station - 3013 Lincoln Way E</t>
  </si>
  <si>
    <t>Mount Eaton BellStores - 15927 E Main St</t>
  </si>
  <si>
    <t>Canton SARTA Transit Center - 112 Cherry Ave</t>
  </si>
  <si>
    <t>Akron Akron Metro Transit Center - 631 S Broadway St</t>
  </si>
  <si>
    <t>Van Wert Brookside Convenience - 1301 W Main St</t>
  </si>
  <si>
    <t>Delphos Arby's - 1850 E 5th St</t>
  </si>
  <si>
    <t>Lima Allen County Regional Transit Station - 218 E High St</t>
  </si>
  <si>
    <t>Kenton Marathon Station - 350 S Main St</t>
  </si>
  <si>
    <t>Marysville Village Pantry - 350 Allenby Dr</t>
  </si>
  <si>
    <t>a</t>
  </si>
  <si>
    <t>line</t>
  </si>
  <si>
    <t>e</t>
  </si>
  <si>
    <t>b</t>
  </si>
  <si>
    <t>c</t>
  </si>
  <si>
    <t>d</t>
  </si>
  <si>
    <t>order</t>
  </si>
  <si>
    <t>station_id</t>
  </si>
  <si>
    <t>westbound</t>
  </si>
  <si>
    <t>eastbound</t>
  </si>
  <si>
    <t>southbound</t>
  </si>
  <si>
    <t>northbound</t>
  </si>
  <si>
    <t>direction</t>
  </si>
  <si>
    <t>latitude</t>
  </si>
  <si>
    <t>longitude</t>
  </si>
  <si>
    <t>dir</t>
  </si>
  <si>
    <t xml:space="preserve">e </t>
  </si>
  <si>
    <t>Arlington Heights</t>
  </si>
  <si>
    <t>Albany</t>
  </si>
  <si>
    <t>New Philadelphia</t>
  </si>
  <si>
    <t>Broadview Heights</t>
  </si>
  <si>
    <t>Harrison Township</t>
  </si>
  <si>
    <t>Mount Vernon</t>
  </si>
  <si>
    <t>Mount Gilead</t>
  </si>
  <si>
    <t>Wooster MRT</t>
  </si>
  <si>
    <t>Mount Eaton</t>
  </si>
  <si>
    <t>Van Wert</t>
  </si>
  <si>
    <t>stop name</t>
  </si>
  <si>
    <t>stop location</t>
  </si>
  <si>
    <t xml:space="preserve">Akron </t>
  </si>
  <si>
    <t xml:space="preserve">Athens </t>
  </si>
  <si>
    <t xml:space="preserve">Batavia </t>
  </si>
  <si>
    <t xml:space="preserve">Caldwell </t>
  </si>
  <si>
    <t xml:space="preserve">Cambridge </t>
  </si>
  <si>
    <t xml:space="preserve">Canton </t>
  </si>
  <si>
    <t xml:space="preserve">Cincinnati </t>
  </si>
  <si>
    <t xml:space="preserve">Cleveland </t>
  </si>
  <si>
    <t xml:space="preserve">Columbus </t>
  </si>
  <si>
    <t xml:space="preserve">Coolville </t>
  </si>
  <si>
    <t xml:space="preserve">Delphos </t>
  </si>
  <si>
    <t xml:space="preserve">Gambier </t>
  </si>
  <si>
    <t xml:space="preserve">Jackson </t>
  </si>
  <si>
    <t xml:space="preserve">Kenton </t>
  </si>
  <si>
    <t xml:space="preserve">Lancaster </t>
  </si>
  <si>
    <t xml:space="preserve">Lima </t>
  </si>
  <si>
    <t xml:space="preserve">Logan </t>
  </si>
  <si>
    <t xml:space="preserve">Loudonville </t>
  </si>
  <si>
    <t xml:space="preserve">Mansfield </t>
  </si>
  <si>
    <t xml:space="preserve">Marietta </t>
  </si>
  <si>
    <t xml:space="preserve">Martinsburg </t>
  </si>
  <si>
    <t xml:space="preserve">Marysville </t>
  </si>
  <si>
    <t xml:space="preserve">Nelsonville </t>
  </si>
  <si>
    <t xml:space="preserve">Newark </t>
  </si>
  <si>
    <t xml:space="preserve">Newcomerstown </t>
  </si>
  <si>
    <t xml:space="preserve">Parkersburg </t>
  </si>
  <si>
    <t xml:space="preserve">Peebles </t>
  </si>
  <si>
    <t xml:space="preserve">Piketon </t>
  </si>
  <si>
    <t xml:space="preserve">Seaman </t>
  </si>
  <si>
    <t xml:space="preserve">Wooster </t>
  </si>
  <si>
    <t>Shreve</t>
  </si>
  <si>
    <t>stop_id</t>
  </si>
  <si>
    <t>stop_name</t>
  </si>
  <si>
    <t>Arlington_Heights</t>
  </si>
  <si>
    <t>Broadview_Heights</t>
  </si>
  <si>
    <t>Harrison_Township</t>
  </si>
  <si>
    <t>Mount_Eaton</t>
  </si>
  <si>
    <t>Mount_Gilead</t>
  </si>
  <si>
    <t>Mount_Vernon</t>
  </si>
  <si>
    <t>New_Philadelphia</t>
  </si>
  <si>
    <t>Van_Wert</t>
  </si>
  <si>
    <t>Wooster_MRT</t>
  </si>
  <si>
    <t>Akron</t>
  </si>
  <si>
    <t>Batavia</t>
  </si>
  <si>
    <t>Caldwell</t>
  </si>
  <si>
    <t>Cambridge</t>
  </si>
  <si>
    <t>Canton</t>
  </si>
  <si>
    <t>Cincinnati</t>
  </si>
  <si>
    <t>Cleveland</t>
  </si>
  <si>
    <t>Wooster</t>
  </si>
  <si>
    <t>Seaman</t>
  </si>
  <si>
    <t>Piketon</t>
  </si>
  <si>
    <t>Peebles</t>
  </si>
  <si>
    <t>Parkersburg</t>
  </si>
  <si>
    <t>Newcomerstown</t>
  </si>
  <si>
    <t>Newark</t>
  </si>
  <si>
    <t>Nelsonville</t>
  </si>
  <si>
    <t>Marysville</t>
  </si>
  <si>
    <t>Martinsburg</t>
  </si>
  <si>
    <t>Marietta</t>
  </si>
  <si>
    <t>Mansfield</t>
  </si>
  <si>
    <t>Loudonville</t>
  </si>
  <si>
    <t>Logan</t>
  </si>
  <si>
    <t>Lima</t>
  </si>
  <si>
    <t>Lancaster</t>
  </si>
  <si>
    <t>Kenton</t>
  </si>
  <si>
    <t>Jackson</t>
  </si>
  <si>
    <t>Gambier</t>
  </si>
  <si>
    <t>Delphos</t>
  </si>
  <si>
    <t>Coolville</t>
  </si>
  <si>
    <t>Athens_OU</t>
  </si>
  <si>
    <t>Athens_CommCtr</t>
  </si>
  <si>
    <t>Columbus_COTA</t>
  </si>
  <si>
    <t>Columbus_OSU</t>
  </si>
  <si>
    <t>Columbus_Airport</t>
  </si>
  <si>
    <t>trip_id</t>
  </si>
  <si>
    <t>arrival_time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</si>
</sst>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0" borderId="0" xfId="0" applyNumberFormat="1"/>
    <xf numFmtId="0" fontId="0" fillId="0" borderId="1" xfId="0" applyFont="1" applyBorder="1"/>
    <xf numFmtId="0" fontId="0" fillId="0" borderId="0" xfId="0" applyFill="1"/>
    <xf numFmtId="0" fontId="1" fillId="0" borderId="1" xfId="0" applyFont="1" applyFill="1" applyBorder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BAB5-C22D-4900-B418-9F1A647E3E98}">
  <dimension ref="A1:D45"/>
  <sheetViews>
    <sheetView workbookViewId="0">
      <selection activeCell="A17" sqref="A17"/>
    </sheetView>
  </sheetViews>
  <sheetFormatPr defaultColWidth="8.81640625" defaultRowHeight="14.5" x14ac:dyDescent="0.35"/>
  <cols>
    <col min="1" max="1" width="17.26953125" bestFit="1" customWidth="1"/>
    <col min="2" max="2" width="16.6328125" bestFit="1" customWidth="1"/>
    <col min="3" max="3" width="11.81640625" bestFit="1" customWidth="1"/>
    <col min="4" max="4" width="12.453125" bestFit="1" customWidth="1"/>
    <col min="5" max="5" width="44.36328125" bestFit="1" customWidth="1"/>
  </cols>
  <sheetData>
    <row r="1" spans="1:4" x14ac:dyDescent="0.35">
      <c r="A1" s="1" t="s">
        <v>108</v>
      </c>
      <c r="B1" s="1" t="s">
        <v>109</v>
      </c>
      <c r="C1" s="1" t="s">
        <v>61</v>
      </c>
      <c r="D1" s="1" t="s">
        <v>62</v>
      </c>
    </row>
    <row r="2" spans="1:4" x14ac:dyDescent="0.35">
      <c r="A2" s="5" t="s">
        <v>119</v>
      </c>
      <c r="B2" t="s">
        <v>77</v>
      </c>
      <c r="C2" s="4">
        <v>41.068637000000003</v>
      </c>
      <c r="D2" s="4">
        <v>-81.524315000000001</v>
      </c>
    </row>
    <row r="3" spans="1:4" x14ac:dyDescent="0.35">
      <c r="A3" s="5" t="s">
        <v>66</v>
      </c>
      <c r="B3" t="s">
        <v>66</v>
      </c>
      <c r="C3" s="4">
        <v>39.234185444432299</v>
      </c>
      <c r="D3" s="4">
        <v>-82.196805583952994</v>
      </c>
    </row>
    <row r="4" spans="1:4" x14ac:dyDescent="0.35">
      <c r="A4" s="5" t="s">
        <v>110</v>
      </c>
      <c r="B4" t="s">
        <v>65</v>
      </c>
      <c r="C4" s="4">
        <v>39.212488339037101</v>
      </c>
      <c r="D4" s="4">
        <v>-84.459275131895296</v>
      </c>
    </row>
    <row r="5" spans="1:4" x14ac:dyDescent="0.35">
      <c r="A5" s="5" t="s">
        <v>148</v>
      </c>
      <c r="B5" t="s">
        <v>78</v>
      </c>
      <c r="C5" s="4">
        <v>39.337581083333298</v>
      </c>
      <c r="D5" s="4">
        <v>-82.075599520833293</v>
      </c>
    </row>
    <row r="6" spans="1:4" x14ac:dyDescent="0.35">
      <c r="A6" s="5" t="s">
        <v>147</v>
      </c>
      <c r="B6" t="s">
        <v>78</v>
      </c>
      <c r="C6" s="4">
        <v>39.324967654976902</v>
      </c>
      <c r="D6" s="4">
        <v>-82.102466735083595</v>
      </c>
    </row>
    <row r="7" spans="1:4" x14ac:dyDescent="0.35">
      <c r="A7" s="5" t="s">
        <v>120</v>
      </c>
      <c r="B7" t="s">
        <v>79</v>
      </c>
      <c r="C7" s="4">
        <v>39.082903195262602</v>
      </c>
      <c r="D7" s="4">
        <v>-84.152953196812703</v>
      </c>
    </row>
    <row r="8" spans="1:4" x14ac:dyDescent="0.35">
      <c r="A8" s="5" t="s">
        <v>111</v>
      </c>
      <c r="B8" t="s">
        <v>68</v>
      </c>
      <c r="C8" s="4">
        <v>41.3157898077325</v>
      </c>
      <c r="D8" s="4">
        <v>-81.653323942789996</v>
      </c>
    </row>
    <row r="9" spans="1:4" x14ac:dyDescent="0.35">
      <c r="A9" s="5" t="s">
        <v>121</v>
      </c>
      <c r="B9" t="s">
        <v>80</v>
      </c>
      <c r="C9" s="4">
        <v>39.738387766040603</v>
      </c>
      <c r="D9" s="4">
        <v>-81.530170801648495</v>
      </c>
    </row>
    <row r="10" spans="1:4" x14ac:dyDescent="0.35">
      <c r="A10" s="5" t="s">
        <v>122</v>
      </c>
      <c r="B10" t="s">
        <v>81</v>
      </c>
      <c r="C10" s="4">
        <v>40.0005203080648</v>
      </c>
      <c r="D10" s="4">
        <v>-81.576174451128296</v>
      </c>
    </row>
    <row r="11" spans="1:4" x14ac:dyDescent="0.35">
      <c r="A11" s="5" t="s">
        <v>123</v>
      </c>
      <c r="B11" t="s">
        <v>82</v>
      </c>
      <c r="C11" s="4">
        <v>40.797874387755101</v>
      </c>
      <c r="D11" s="4">
        <v>-81.370974693877599</v>
      </c>
    </row>
    <row r="12" spans="1:4" x14ac:dyDescent="0.35">
      <c r="A12" s="5" t="s">
        <v>124</v>
      </c>
      <c r="B12" t="s">
        <v>83</v>
      </c>
      <c r="C12" s="4">
        <v>39.133891823575702</v>
      </c>
      <c r="D12" s="4">
        <v>-84.509238295836198</v>
      </c>
    </row>
    <row r="13" spans="1:4" x14ac:dyDescent="0.35">
      <c r="A13" s="5" t="s">
        <v>125</v>
      </c>
      <c r="B13" t="s">
        <v>84</v>
      </c>
      <c r="C13" s="4">
        <v>41.5031872828283</v>
      </c>
      <c r="D13" s="4">
        <v>-81.682033767676799</v>
      </c>
    </row>
    <row r="14" spans="1:4" x14ac:dyDescent="0.35">
      <c r="A14" s="5" t="s">
        <v>149</v>
      </c>
      <c r="B14" t="s">
        <v>85</v>
      </c>
      <c r="C14" s="4">
        <v>39.957322042406702</v>
      </c>
      <c r="D14" s="4">
        <v>-82.999007133815098</v>
      </c>
    </row>
    <row r="15" spans="1:4" x14ac:dyDescent="0.35">
      <c r="A15" s="5" t="s">
        <v>151</v>
      </c>
      <c r="B15" t="s">
        <v>85</v>
      </c>
      <c r="C15" s="4">
        <v>39.998531472535497</v>
      </c>
      <c r="D15" s="4">
        <v>-82.892500652061202</v>
      </c>
    </row>
    <row r="16" spans="1:4" x14ac:dyDescent="0.35">
      <c r="A16" s="5" t="s">
        <v>150</v>
      </c>
      <c r="B16" t="s">
        <v>85</v>
      </c>
      <c r="C16" s="4">
        <v>39.997110617678402</v>
      </c>
      <c r="D16" s="4">
        <v>-83.0080312682948</v>
      </c>
    </row>
    <row r="17" spans="1:4" x14ac:dyDescent="0.35">
      <c r="A17" s="5" t="s">
        <v>146</v>
      </c>
      <c r="B17" t="s">
        <v>86</v>
      </c>
      <c r="C17" s="4">
        <v>39.222244763663198</v>
      </c>
      <c r="D17" s="4">
        <v>-81.809730001849005</v>
      </c>
    </row>
    <row r="18" spans="1:4" x14ac:dyDescent="0.35">
      <c r="A18" s="5" t="s">
        <v>145</v>
      </c>
      <c r="B18" t="s">
        <v>87</v>
      </c>
      <c r="C18" s="4">
        <v>40.846863530515598</v>
      </c>
      <c r="D18" s="4">
        <v>-84.319138781744797</v>
      </c>
    </row>
    <row r="19" spans="1:4" x14ac:dyDescent="0.35">
      <c r="A19" s="5" t="s">
        <v>144</v>
      </c>
      <c r="B19" t="s">
        <v>88</v>
      </c>
      <c r="C19" s="4">
        <v>40.378328150000002</v>
      </c>
      <c r="D19" s="4">
        <v>-82.396253238445098</v>
      </c>
    </row>
    <row r="20" spans="1:4" x14ac:dyDescent="0.35">
      <c r="A20" s="5" t="s">
        <v>112</v>
      </c>
      <c r="B20" t="s">
        <v>69</v>
      </c>
      <c r="C20" s="4">
        <v>40.3686048379585</v>
      </c>
      <c r="D20" s="4">
        <v>-82.397225883497001</v>
      </c>
    </row>
    <row r="21" spans="1:4" x14ac:dyDescent="0.35">
      <c r="A21" s="5" t="s">
        <v>143</v>
      </c>
      <c r="B21" t="s">
        <v>89</v>
      </c>
      <c r="C21" s="4">
        <v>39.037348049999999</v>
      </c>
      <c r="D21" s="4">
        <v>-82.624113794364305</v>
      </c>
    </row>
    <row r="22" spans="1:4" x14ac:dyDescent="0.35">
      <c r="A22" s="5" t="s">
        <v>142</v>
      </c>
      <c r="B22" t="s">
        <v>90</v>
      </c>
      <c r="C22" s="4">
        <v>40.634488012601999</v>
      </c>
      <c r="D22" s="4">
        <v>-83.601719486104102</v>
      </c>
    </row>
    <row r="23" spans="1:4" x14ac:dyDescent="0.35">
      <c r="A23" s="5" t="s">
        <v>141</v>
      </c>
      <c r="B23" t="s">
        <v>91</v>
      </c>
      <c r="C23" s="4">
        <v>39.772167661156701</v>
      </c>
      <c r="D23" s="4">
        <v>-82.684195179618797</v>
      </c>
    </row>
    <row r="24" spans="1:4" x14ac:dyDescent="0.35">
      <c r="A24" s="5" t="s">
        <v>140</v>
      </c>
      <c r="B24" t="s">
        <v>92</v>
      </c>
      <c r="C24" s="4">
        <v>40.741280183673503</v>
      </c>
      <c r="D24" s="4">
        <v>-84.1028825510204</v>
      </c>
    </row>
    <row r="25" spans="1:4" x14ac:dyDescent="0.35">
      <c r="A25" s="5" t="s">
        <v>139</v>
      </c>
      <c r="B25" t="s">
        <v>93</v>
      </c>
      <c r="C25" s="4">
        <v>39.517045000000003</v>
      </c>
      <c r="D25" s="4">
        <v>-82.363780000000006</v>
      </c>
    </row>
    <row r="26" spans="1:4" x14ac:dyDescent="0.35">
      <c r="A26" s="5" t="s">
        <v>138</v>
      </c>
      <c r="B26" t="s">
        <v>94</v>
      </c>
      <c r="C26" s="4">
        <v>40.601660448962697</v>
      </c>
      <c r="D26" s="4">
        <v>-82.263047394180802</v>
      </c>
    </row>
    <row r="27" spans="1:4" x14ac:dyDescent="0.35">
      <c r="A27" s="5" t="s">
        <v>137</v>
      </c>
      <c r="B27" t="s">
        <v>95</v>
      </c>
      <c r="C27" s="4">
        <v>40.756330900000002</v>
      </c>
      <c r="D27" s="4">
        <v>-82.5144769864757</v>
      </c>
    </row>
    <row r="28" spans="1:4" x14ac:dyDescent="0.35">
      <c r="A28" s="5" t="s">
        <v>136</v>
      </c>
      <c r="B28" t="s">
        <v>96</v>
      </c>
      <c r="C28" s="4">
        <v>39.413155199999999</v>
      </c>
      <c r="D28" s="4">
        <v>-81.455303299999997</v>
      </c>
    </row>
    <row r="29" spans="1:4" x14ac:dyDescent="0.35">
      <c r="A29" s="5" t="s">
        <v>135</v>
      </c>
      <c r="B29" t="s">
        <v>97</v>
      </c>
      <c r="C29" s="4">
        <v>40.270700968140098</v>
      </c>
      <c r="D29" s="4">
        <v>-82.359661945218406</v>
      </c>
    </row>
    <row r="30" spans="1:4" x14ac:dyDescent="0.35">
      <c r="A30" s="5" t="s">
        <v>134</v>
      </c>
      <c r="B30" t="s">
        <v>98</v>
      </c>
      <c r="C30" s="4">
        <v>40.240635766461999</v>
      </c>
      <c r="D30" s="4">
        <v>-83.3417422028906</v>
      </c>
    </row>
    <row r="31" spans="1:4" x14ac:dyDescent="0.35">
      <c r="A31" s="5" t="s">
        <v>113</v>
      </c>
      <c r="B31" t="s">
        <v>73</v>
      </c>
      <c r="C31" s="4">
        <v>40.693141300000001</v>
      </c>
      <c r="D31" s="4">
        <v>-81.698767799999999</v>
      </c>
    </row>
    <row r="32" spans="1:4" x14ac:dyDescent="0.35">
      <c r="A32" s="5" t="s">
        <v>114</v>
      </c>
      <c r="B32" t="s">
        <v>71</v>
      </c>
      <c r="C32" s="4">
        <v>40.494810749999999</v>
      </c>
      <c r="D32" s="4">
        <v>-82.714950965771905</v>
      </c>
    </row>
    <row r="33" spans="1:4" x14ac:dyDescent="0.35">
      <c r="A33" s="5" t="s">
        <v>115</v>
      </c>
      <c r="B33" t="s">
        <v>70</v>
      </c>
      <c r="C33" s="4">
        <v>40.384574959183702</v>
      </c>
      <c r="D33" s="4">
        <v>-82.481853428571398</v>
      </c>
    </row>
    <row r="34" spans="1:4" x14ac:dyDescent="0.35">
      <c r="A34" s="5" t="s">
        <v>133</v>
      </c>
      <c r="B34" t="s">
        <v>99</v>
      </c>
      <c r="C34" s="4">
        <v>39.442182000000003</v>
      </c>
      <c r="D34" s="4">
        <v>-82.222088999999997</v>
      </c>
    </row>
    <row r="35" spans="1:4" x14ac:dyDescent="0.35">
      <c r="A35" s="5" t="s">
        <v>116</v>
      </c>
      <c r="B35" t="s">
        <v>67</v>
      </c>
      <c r="C35" s="4">
        <v>40.491876901847697</v>
      </c>
      <c r="D35" s="4">
        <v>-81.481297102880305</v>
      </c>
    </row>
    <row r="36" spans="1:4" x14ac:dyDescent="0.35">
      <c r="A36" s="5" t="s">
        <v>132</v>
      </c>
      <c r="B36" t="s">
        <v>100</v>
      </c>
      <c r="C36" s="4">
        <v>40.070770470178999</v>
      </c>
      <c r="D36" s="4">
        <v>-82.444958256266304</v>
      </c>
    </row>
    <row r="37" spans="1:4" x14ac:dyDescent="0.35">
      <c r="A37" s="5" t="s">
        <v>131</v>
      </c>
      <c r="B37" t="s">
        <v>101</v>
      </c>
      <c r="C37" s="4">
        <v>40.286569639839101</v>
      </c>
      <c r="D37" s="4">
        <v>-81.564200806323498</v>
      </c>
    </row>
    <row r="38" spans="1:4" x14ac:dyDescent="0.35">
      <c r="A38" s="5" t="s">
        <v>130</v>
      </c>
      <c r="B38" t="s">
        <v>102</v>
      </c>
      <c r="C38" s="4">
        <v>39.228019119087698</v>
      </c>
      <c r="D38" s="4">
        <v>-81.516891756708802</v>
      </c>
    </row>
    <row r="39" spans="1:4" x14ac:dyDescent="0.35">
      <c r="A39" s="5" t="s">
        <v>129</v>
      </c>
      <c r="B39" t="s">
        <v>103</v>
      </c>
      <c r="C39" s="4">
        <v>38.932899432604501</v>
      </c>
      <c r="D39" s="4">
        <v>-83.417927516437004</v>
      </c>
    </row>
    <row r="40" spans="1:4" x14ac:dyDescent="0.35">
      <c r="A40" s="5" t="s">
        <v>128</v>
      </c>
      <c r="B40" t="s">
        <v>104</v>
      </c>
      <c r="C40" s="4">
        <v>39.0626082</v>
      </c>
      <c r="D40" s="4">
        <v>-83.017178900000005</v>
      </c>
    </row>
    <row r="41" spans="1:4" x14ac:dyDescent="0.35">
      <c r="A41" s="5" t="s">
        <v>127</v>
      </c>
      <c r="B41" t="s">
        <v>105</v>
      </c>
      <c r="C41" s="4">
        <v>39.034428506152899</v>
      </c>
      <c r="D41" s="4">
        <v>-83.563848894437101</v>
      </c>
    </row>
    <row r="42" spans="1:4" x14ac:dyDescent="0.35">
      <c r="A42" s="5" t="s">
        <v>107</v>
      </c>
      <c r="B42" t="s">
        <v>107</v>
      </c>
      <c r="C42" s="4">
        <v>40.680351421052599</v>
      </c>
      <c r="D42" s="4">
        <v>-82.024874192982494</v>
      </c>
    </row>
    <row r="43" spans="1:4" x14ac:dyDescent="0.35">
      <c r="A43" s="5" t="s">
        <v>117</v>
      </c>
      <c r="B43" t="s">
        <v>74</v>
      </c>
      <c r="C43" s="4">
        <v>40.874099695310903</v>
      </c>
      <c r="D43" s="4">
        <v>-84.599955747479797</v>
      </c>
    </row>
    <row r="44" spans="1:4" x14ac:dyDescent="0.35">
      <c r="A44" s="5" t="s">
        <v>126</v>
      </c>
      <c r="B44" t="s">
        <v>106</v>
      </c>
      <c r="C44" s="4">
        <v>41.662455749999999</v>
      </c>
      <c r="D44" s="4">
        <v>-86.129695499999997</v>
      </c>
    </row>
    <row r="45" spans="1:4" x14ac:dyDescent="0.35">
      <c r="A45" s="5" t="s">
        <v>118</v>
      </c>
      <c r="B45" t="s">
        <v>72</v>
      </c>
      <c r="C45" s="4">
        <v>40.828320499999997</v>
      </c>
      <c r="D45" s="4">
        <v>-81.909918500000003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CE77-753C-420F-A2BA-CA8B26218994}">
  <dimension ref="A1:I114"/>
  <sheetViews>
    <sheetView topLeftCell="A96" workbookViewId="0">
      <selection activeCell="D117" sqref="D117"/>
    </sheetView>
  </sheetViews>
  <sheetFormatPr defaultRowHeight="14.5" x14ac:dyDescent="0.35"/>
  <cols>
    <col min="1" max="1" width="3.81640625" style="3" bestFit="1" customWidth="1"/>
    <col min="2" max="2" width="11" style="3" bestFit="1" customWidth="1"/>
    <col min="3" max="3" width="11" style="3" customWidth="1"/>
    <col min="4" max="4" width="5.453125" style="3" bestFit="1" customWidth="1"/>
    <col min="5" max="5" width="16.81640625" style="3" customWidth="1"/>
    <col min="6" max="6" width="20.7265625" style="3" customWidth="1"/>
    <col min="7" max="7" width="64" style="3" bestFit="1" customWidth="1"/>
    <col min="8" max="16384" width="8.7265625" style="3"/>
  </cols>
  <sheetData>
    <row r="1" spans="1:9" x14ac:dyDescent="0.35">
      <c r="A1" s="2" t="s">
        <v>49</v>
      </c>
      <c r="B1" s="2" t="s">
        <v>60</v>
      </c>
      <c r="C1" s="2" t="s">
        <v>63</v>
      </c>
      <c r="D1" s="2" t="s">
        <v>54</v>
      </c>
      <c r="E1" s="2" t="s">
        <v>55</v>
      </c>
      <c r="F1" s="2" t="s">
        <v>75</v>
      </c>
      <c r="G1" s="2" t="s">
        <v>76</v>
      </c>
      <c r="H1" s="2" t="s">
        <v>61</v>
      </c>
      <c r="I1" s="2" t="s">
        <v>62</v>
      </c>
    </row>
    <row r="2" spans="1:9" x14ac:dyDescent="0.35">
      <c r="A2" s="3" t="s">
        <v>48</v>
      </c>
      <c r="B2" s="3" t="s">
        <v>56</v>
      </c>
      <c r="C2" s="3">
        <v>0</v>
      </c>
      <c r="D2" s="3">
        <v>1</v>
      </c>
      <c r="E2" s="3">
        <v>37</v>
      </c>
      <c r="F2" s="3" t="s">
        <v>130</v>
      </c>
      <c r="G2" s="3" t="s">
        <v>0</v>
      </c>
      <c r="H2" s="3">
        <f>VLOOKUP(F2,stops!$A$2:$D$45,3,FALSE)</f>
        <v>39.228019119087698</v>
      </c>
      <c r="I2" s="3">
        <f>VLOOKUP(F2,stops!$A$2:$D$45,4,FALSE)</f>
        <v>-81.516891756708802</v>
      </c>
    </row>
    <row r="3" spans="1:9" x14ac:dyDescent="0.35">
      <c r="A3" s="3" t="s">
        <v>48</v>
      </c>
      <c r="B3" s="3" t="s">
        <v>56</v>
      </c>
      <c r="C3" s="3">
        <v>0</v>
      </c>
      <c r="D3" s="3">
        <v>2</v>
      </c>
      <c r="E3" s="3">
        <v>16</v>
      </c>
      <c r="F3" s="3" t="s">
        <v>146</v>
      </c>
      <c r="G3" s="3" t="s">
        <v>1</v>
      </c>
      <c r="H3" s="3">
        <f>VLOOKUP(F3,stops!$A$2:$D$45,3,FALSE)</f>
        <v>39.222244763663198</v>
      </c>
      <c r="I3" s="3">
        <f>VLOOKUP(F3,stops!$A$2:$D$45,4,FALSE)</f>
        <v>-81.809730001849005</v>
      </c>
    </row>
    <row r="4" spans="1:9" x14ac:dyDescent="0.35">
      <c r="A4" s="3" t="s">
        <v>48</v>
      </c>
      <c r="B4" s="3" t="s">
        <v>56</v>
      </c>
      <c r="C4" s="3">
        <v>0</v>
      </c>
      <c r="D4" s="3">
        <v>3</v>
      </c>
      <c r="E4" s="3">
        <v>4</v>
      </c>
      <c r="F4" s="3" t="s">
        <v>148</v>
      </c>
      <c r="G4" s="3" t="s">
        <v>2</v>
      </c>
      <c r="H4" s="3">
        <f>VLOOKUP(F4,stops!$A$2:$D$45,3,FALSE)</f>
        <v>39.337581083333298</v>
      </c>
      <c r="I4" s="3">
        <f>VLOOKUP(F4,stops!$A$2:$D$45,4,FALSE)</f>
        <v>-82.075599520833293</v>
      </c>
    </row>
    <row r="5" spans="1:9" x14ac:dyDescent="0.35">
      <c r="A5" s="3" t="s">
        <v>48</v>
      </c>
      <c r="B5" s="3" t="s">
        <v>56</v>
      </c>
      <c r="C5" s="3">
        <v>0</v>
      </c>
      <c r="D5" s="3">
        <v>4</v>
      </c>
      <c r="E5" s="3">
        <v>5</v>
      </c>
      <c r="F5" s="3" t="s">
        <v>147</v>
      </c>
      <c r="G5" s="3" t="s">
        <v>3</v>
      </c>
      <c r="H5" s="3">
        <f>VLOOKUP(F5,stops!$A$2:$D$45,3,FALSE)</f>
        <v>39.324967654976902</v>
      </c>
      <c r="I5" s="3">
        <f>VLOOKUP(F5,stops!$A$2:$D$45,4,FALSE)</f>
        <v>-82.102466735083595</v>
      </c>
    </row>
    <row r="6" spans="1:9" x14ac:dyDescent="0.35">
      <c r="A6" s="3" t="s">
        <v>48</v>
      </c>
      <c r="B6" s="3" t="s">
        <v>56</v>
      </c>
      <c r="C6" s="3">
        <v>0</v>
      </c>
      <c r="D6" s="3">
        <v>5</v>
      </c>
      <c r="E6" s="3">
        <v>33</v>
      </c>
      <c r="F6" s="3" t="s">
        <v>133</v>
      </c>
      <c r="G6" s="3" t="s">
        <v>4</v>
      </c>
      <c r="H6" s="3">
        <f>VLOOKUP(F6,stops!$A$2:$D$45,3,FALSE)</f>
        <v>39.442182000000003</v>
      </c>
      <c r="I6" s="3">
        <f>VLOOKUP(F6,stops!$A$2:$D$45,4,FALSE)</f>
        <v>-82.222088999999997</v>
      </c>
    </row>
    <row r="7" spans="1:9" x14ac:dyDescent="0.35">
      <c r="A7" s="3" t="s">
        <v>48</v>
      </c>
      <c r="B7" s="3" t="s">
        <v>56</v>
      </c>
      <c r="C7" s="3">
        <v>0</v>
      </c>
      <c r="D7" s="3">
        <v>6</v>
      </c>
      <c r="E7" s="3">
        <v>24</v>
      </c>
      <c r="F7" s="3" t="s">
        <v>139</v>
      </c>
      <c r="G7" s="3" t="s">
        <v>5</v>
      </c>
      <c r="H7" s="3">
        <f>VLOOKUP(F7,stops!$A$2:$D$45,3,FALSE)</f>
        <v>39.517045000000003</v>
      </c>
      <c r="I7" s="3">
        <f>VLOOKUP(F7,stops!$A$2:$D$45,4,FALSE)</f>
        <v>-82.363780000000006</v>
      </c>
    </row>
    <row r="8" spans="1:9" x14ac:dyDescent="0.35">
      <c r="A8" s="3" t="s">
        <v>48</v>
      </c>
      <c r="B8" s="3" t="s">
        <v>56</v>
      </c>
      <c r="C8" s="3">
        <v>0</v>
      </c>
      <c r="D8" s="3">
        <v>7</v>
      </c>
      <c r="E8" s="3">
        <v>22</v>
      </c>
      <c r="F8" s="3" t="s">
        <v>141</v>
      </c>
      <c r="G8" s="3" t="s">
        <v>6</v>
      </c>
      <c r="H8" s="3">
        <f>VLOOKUP(F8,stops!$A$2:$D$45,3,FALSE)</f>
        <v>39.772167661156701</v>
      </c>
      <c r="I8" s="3">
        <f>VLOOKUP(F8,stops!$A$2:$D$45,4,FALSE)</f>
        <v>-82.684195179618797</v>
      </c>
    </row>
    <row r="9" spans="1:9" x14ac:dyDescent="0.35">
      <c r="A9" s="3" t="s">
        <v>48</v>
      </c>
      <c r="B9" s="3" t="s">
        <v>56</v>
      </c>
      <c r="C9" s="3">
        <v>0</v>
      </c>
      <c r="D9" s="3">
        <v>8</v>
      </c>
      <c r="E9" s="3">
        <v>13</v>
      </c>
      <c r="F9" s="3" t="s">
        <v>149</v>
      </c>
      <c r="G9" s="3" t="s">
        <v>7</v>
      </c>
      <c r="H9" s="3">
        <f>VLOOKUP(F9,stops!$A$2:$D$45,3,FALSE)</f>
        <v>39.957322042406702</v>
      </c>
      <c r="I9" s="3">
        <f>VLOOKUP(F9,stops!$A$2:$D$45,4,FALSE)</f>
        <v>-82.999007133815098</v>
      </c>
    </row>
    <row r="10" spans="1:9" x14ac:dyDescent="0.35">
      <c r="A10" s="3" t="s">
        <v>48</v>
      </c>
      <c r="B10" s="3" t="s">
        <v>56</v>
      </c>
      <c r="C10" s="3">
        <v>0</v>
      </c>
      <c r="D10" s="3">
        <v>9</v>
      </c>
      <c r="E10" s="3">
        <v>15</v>
      </c>
      <c r="F10" s="3" t="s">
        <v>150</v>
      </c>
      <c r="G10" s="3" t="s">
        <v>8</v>
      </c>
      <c r="H10" s="3">
        <f>VLOOKUP(F10,stops!$A$2:$D$45,3,FALSE)</f>
        <v>39.997110617678402</v>
      </c>
      <c r="I10" s="3">
        <f>VLOOKUP(F10,stops!$A$2:$D$45,4,FALSE)</f>
        <v>-83.0080312682948</v>
      </c>
    </row>
    <row r="11" spans="1:9" x14ac:dyDescent="0.35">
      <c r="A11" s="3" t="s">
        <v>48</v>
      </c>
      <c r="B11" s="3" t="s">
        <v>56</v>
      </c>
      <c r="C11" s="3">
        <v>0</v>
      </c>
      <c r="D11" s="3">
        <v>10</v>
      </c>
      <c r="E11" s="3">
        <v>14</v>
      </c>
      <c r="F11" s="3" t="s">
        <v>151</v>
      </c>
      <c r="G11" s="3" t="s">
        <v>9</v>
      </c>
      <c r="H11" s="3">
        <f>VLOOKUP(F11,stops!$A$2:$D$45,3,FALSE)</f>
        <v>39.998531472535497</v>
      </c>
      <c r="I11" s="3">
        <f>VLOOKUP(F11,stops!$A$2:$D$45,4,FALSE)</f>
        <v>-82.892500652061202</v>
      </c>
    </row>
    <row r="12" spans="1:9" x14ac:dyDescent="0.35">
      <c r="A12" s="3" t="s">
        <v>48</v>
      </c>
      <c r="B12" s="3" t="s">
        <v>57</v>
      </c>
      <c r="C12" s="3">
        <v>1</v>
      </c>
      <c r="D12" s="3">
        <v>1</v>
      </c>
      <c r="E12" s="3">
        <v>13</v>
      </c>
      <c r="F12" s="3" t="s">
        <v>149</v>
      </c>
      <c r="G12" s="3" t="s">
        <v>7</v>
      </c>
      <c r="H12" s="3">
        <f>VLOOKUP(F12,stops!$A$2:$D$45,3,FALSE)</f>
        <v>39.957322042406702</v>
      </c>
      <c r="I12" s="3">
        <f>VLOOKUP(F12,stops!$A$2:$D$45,4,FALSE)</f>
        <v>-82.999007133815098</v>
      </c>
    </row>
    <row r="13" spans="1:9" x14ac:dyDescent="0.35">
      <c r="A13" s="3" t="s">
        <v>48</v>
      </c>
      <c r="B13" s="3" t="s">
        <v>57</v>
      </c>
      <c r="C13" s="3">
        <v>1</v>
      </c>
      <c r="D13" s="3">
        <v>2</v>
      </c>
      <c r="E13" s="3">
        <v>15</v>
      </c>
      <c r="F13" s="3" t="s">
        <v>150</v>
      </c>
      <c r="G13" s="3" t="s">
        <v>8</v>
      </c>
      <c r="H13" s="3">
        <f>VLOOKUP(F13,stops!$A$2:$D$45,3,FALSE)</f>
        <v>39.997110617678402</v>
      </c>
      <c r="I13" s="3">
        <f>VLOOKUP(F13,stops!$A$2:$D$45,4,FALSE)</f>
        <v>-83.0080312682948</v>
      </c>
    </row>
    <row r="14" spans="1:9" x14ac:dyDescent="0.35">
      <c r="A14" s="3" t="s">
        <v>48</v>
      </c>
      <c r="B14" s="3" t="s">
        <v>57</v>
      </c>
      <c r="C14" s="3">
        <v>1</v>
      </c>
      <c r="D14" s="3">
        <v>3</v>
      </c>
      <c r="E14" s="3">
        <v>14</v>
      </c>
      <c r="F14" s="3" t="s">
        <v>151</v>
      </c>
      <c r="G14" s="3" t="s">
        <v>9</v>
      </c>
      <c r="H14" s="3">
        <f>VLOOKUP(F14,stops!$A$2:$D$45,3,FALSE)</f>
        <v>39.998531472535497</v>
      </c>
      <c r="I14" s="3">
        <f>VLOOKUP(F14,stops!$A$2:$D$45,4,FALSE)</f>
        <v>-82.892500652061202</v>
      </c>
    </row>
    <row r="15" spans="1:9" x14ac:dyDescent="0.35">
      <c r="A15" s="3" t="s">
        <v>48</v>
      </c>
      <c r="B15" s="3" t="s">
        <v>57</v>
      </c>
      <c r="C15" s="3">
        <v>1</v>
      </c>
      <c r="D15" s="3">
        <v>4</v>
      </c>
      <c r="E15" s="3">
        <v>22</v>
      </c>
      <c r="F15" s="3" t="s">
        <v>141</v>
      </c>
      <c r="G15" s="3" t="s">
        <v>6</v>
      </c>
      <c r="H15" s="3">
        <f>VLOOKUP(F15,stops!$A$2:$D$45,3,FALSE)</f>
        <v>39.772167661156701</v>
      </c>
      <c r="I15" s="3">
        <f>VLOOKUP(F15,stops!$A$2:$D$45,4,FALSE)</f>
        <v>-82.684195179618797</v>
      </c>
    </row>
    <row r="16" spans="1:9" x14ac:dyDescent="0.35">
      <c r="A16" s="3" t="s">
        <v>48</v>
      </c>
      <c r="B16" s="3" t="s">
        <v>57</v>
      </c>
      <c r="C16" s="3">
        <v>1</v>
      </c>
      <c r="D16" s="3">
        <v>5</v>
      </c>
      <c r="E16" s="3">
        <v>24</v>
      </c>
      <c r="F16" s="3" t="s">
        <v>139</v>
      </c>
      <c r="G16" s="3" t="s">
        <v>5</v>
      </c>
      <c r="H16" s="3">
        <f>VLOOKUP(F16,stops!$A$2:$D$45,3,FALSE)</f>
        <v>39.517045000000003</v>
      </c>
      <c r="I16" s="3">
        <f>VLOOKUP(F16,stops!$A$2:$D$45,4,FALSE)</f>
        <v>-82.363780000000006</v>
      </c>
    </row>
    <row r="17" spans="1:9" x14ac:dyDescent="0.35">
      <c r="A17" s="3" t="s">
        <v>48</v>
      </c>
      <c r="B17" s="3" t="s">
        <v>57</v>
      </c>
      <c r="C17" s="3">
        <v>1</v>
      </c>
      <c r="D17" s="3">
        <v>6</v>
      </c>
      <c r="E17" s="3">
        <v>33</v>
      </c>
      <c r="F17" s="3" t="s">
        <v>133</v>
      </c>
      <c r="G17" s="3" t="s">
        <v>4</v>
      </c>
      <c r="H17" s="3">
        <f>VLOOKUP(F17,stops!$A$2:$D$45,3,FALSE)</f>
        <v>39.442182000000003</v>
      </c>
      <c r="I17" s="3">
        <f>VLOOKUP(F17,stops!$A$2:$D$45,4,FALSE)</f>
        <v>-82.222088999999997</v>
      </c>
    </row>
    <row r="18" spans="1:9" x14ac:dyDescent="0.35">
      <c r="A18" s="3" t="s">
        <v>48</v>
      </c>
      <c r="B18" s="3" t="s">
        <v>57</v>
      </c>
      <c r="C18" s="3">
        <v>1</v>
      </c>
      <c r="D18" s="3">
        <v>7</v>
      </c>
      <c r="E18" s="3">
        <v>5</v>
      </c>
      <c r="F18" s="3" t="s">
        <v>147</v>
      </c>
      <c r="G18" s="3" t="s">
        <v>3</v>
      </c>
      <c r="H18" s="3">
        <f>VLOOKUP(F18,stops!$A$2:$D$45,3,FALSE)</f>
        <v>39.324967654976902</v>
      </c>
      <c r="I18" s="3">
        <f>VLOOKUP(F18,stops!$A$2:$D$45,4,FALSE)</f>
        <v>-82.102466735083595</v>
      </c>
    </row>
    <row r="19" spans="1:9" x14ac:dyDescent="0.35">
      <c r="A19" s="3" t="s">
        <v>48</v>
      </c>
      <c r="B19" s="3" t="s">
        <v>57</v>
      </c>
      <c r="C19" s="3">
        <v>1</v>
      </c>
      <c r="D19" s="3">
        <v>8</v>
      </c>
      <c r="E19" s="3">
        <v>4</v>
      </c>
      <c r="F19" s="3" t="s">
        <v>148</v>
      </c>
      <c r="G19" s="3" t="s">
        <v>2</v>
      </c>
      <c r="H19" s="3">
        <f>VLOOKUP(F19,stops!$A$2:$D$45,3,FALSE)</f>
        <v>39.337581083333298</v>
      </c>
      <c r="I19" s="3">
        <f>VLOOKUP(F19,stops!$A$2:$D$45,4,FALSE)</f>
        <v>-82.075599520833293</v>
      </c>
    </row>
    <row r="20" spans="1:9" x14ac:dyDescent="0.35">
      <c r="A20" s="3" t="s">
        <v>48</v>
      </c>
      <c r="B20" s="3" t="s">
        <v>57</v>
      </c>
      <c r="C20" s="3">
        <v>1</v>
      </c>
      <c r="D20" s="3">
        <v>9</v>
      </c>
      <c r="E20" s="3">
        <v>16</v>
      </c>
      <c r="F20" s="3" t="s">
        <v>146</v>
      </c>
      <c r="G20" s="3" t="s">
        <v>1</v>
      </c>
      <c r="H20" s="3">
        <f>VLOOKUP(F20,stops!$A$2:$D$45,3,FALSE)</f>
        <v>39.222244763663198</v>
      </c>
      <c r="I20" s="3">
        <f>VLOOKUP(F20,stops!$A$2:$D$45,4,FALSE)</f>
        <v>-81.809730001849005</v>
      </c>
    </row>
    <row r="21" spans="1:9" x14ac:dyDescent="0.35">
      <c r="A21" s="3" t="s">
        <v>48</v>
      </c>
      <c r="B21" s="3" t="s">
        <v>57</v>
      </c>
      <c r="C21" s="3">
        <v>1</v>
      </c>
      <c r="D21" s="3">
        <v>10</v>
      </c>
      <c r="E21" s="3">
        <v>27</v>
      </c>
      <c r="F21" s="3" t="s">
        <v>136</v>
      </c>
      <c r="G21" s="3" t="s">
        <v>19</v>
      </c>
      <c r="H21" s="3">
        <f>VLOOKUP(F21,stops!$A$2:$D$45,3,FALSE)</f>
        <v>39.413155199999999</v>
      </c>
      <c r="I21" s="3">
        <f>VLOOKUP(F21,stops!$A$2:$D$45,4,FALSE)</f>
        <v>-81.455303299999997</v>
      </c>
    </row>
    <row r="22" spans="1:9" x14ac:dyDescent="0.35">
      <c r="A22" s="3" t="s">
        <v>48</v>
      </c>
      <c r="B22" s="3" t="s">
        <v>57</v>
      </c>
      <c r="C22" s="3">
        <v>1</v>
      </c>
      <c r="D22" s="3">
        <v>11</v>
      </c>
      <c r="E22" s="3">
        <v>37</v>
      </c>
      <c r="F22" s="3" t="s">
        <v>130</v>
      </c>
      <c r="G22" s="3" t="s">
        <v>0</v>
      </c>
      <c r="H22" s="3">
        <f>VLOOKUP(F22,stops!$A$2:$D$45,3,FALSE)</f>
        <v>39.228019119087698</v>
      </c>
      <c r="I22" s="3">
        <f>VLOOKUP(F22,stops!$A$2:$D$45,4,FALSE)</f>
        <v>-81.516891756708802</v>
      </c>
    </row>
    <row r="23" spans="1:9" x14ac:dyDescent="0.35">
      <c r="A23" s="3" t="s">
        <v>51</v>
      </c>
      <c r="B23" s="3" t="s">
        <v>57</v>
      </c>
      <c r="C23" s="3">
        <v>0</v>
      </c>
      <c r="D23" s="3">
        <v>1</v>
      </c>
      <c r="E23" s="3">
        <v>3</v>
      </c>
      <c r="F23" s="3" t="s">
        <v>110</v>
      </c>
      <c r="G23" s="3" t="s">
        <v>10</v>
      </c>
      <c r="H23" s="3">
        <f>VLOOKUP(F23,stops!$A$2:$D$45,3,FALSE)</f>
        <v>39.212488339037101</v>
      </c>
      <c r="I23" s="3">
        <f>VLOOKUP(F23,stops!$A$2:$D$45,4,FALSE)</f>
        <v>-84.459275131895296</v>
      </c>
    </row>
    <row r="24" spans="1:9" x14ac:dyDescent="0.35">
      <c r="A24" s="3" t="s">
        <v>51</v>
      </c>
      <c r="B24" s="3" t="s">
        <v>57</v>
      </c>
      <c r="C24" s="3">
        <v>0</v>
      </c>
      <c r="D24" s="3">
        <v>2</v>
      </c>
      <c r="E24" s="3">
        <v>11</v>
      </c>
      <c r="F24" s="3" t="s">
        <v>124</v>
      </c>
      <c r="G24" s="3" t="s">
        <v>11</v>
      </c>
      <c r="H24" s="3">
        <f>VLOOKUP(F24,stops!$A$2:$D$45,3,FALSE)</f>
        <v>39.133891823575702</v>
      </c>
      <c r="I24" s="3">
        <f>VLOOKUP(F24,stops!$A$2:$D$45,4,FALSE)</f>
        <v>-84.509238295836198</v>
      </c>
    </row>
    <row r="25" spans="1:9" x14ac:dyDescent="0.35">
      <c r="A25" s="3" t="s">
        <v>51</v>
      </c>
      <c r="B25" s="3" t="s">
        <v>57</v>
      </c>
      <c r="C25" s="3">
        <v>0</v>
      </c>
      <c r="D25" s="3">
        <v>3</v>
      </c>
      <c r="E25" s="3">
        <v>6</v>
      </c>
      <c r="F25" s="3" t="s">
        <v>120</v>
      </c>
      <c r="G25" s="3" t="s">
        <v>12</v>
      </c>
      <c r="H25" s="3">
        <f>VLOOKUP(F25,stops!$A$2:$D$45,3,FALSE)</f>
        <v>39.082903195262602</v>
      </c>
      <c r="I25" s="3">
        <f>VLOOKUP(F25,stops!$A$2:$D$45,4,FALSE)</f>
        <v>-84.152953196812703</v>
      </c>
    </row>
    <row r="26" spans="1:9" x14ac:dyDescent="0.35">
      <c r="A26" s="3" t="s">
        <v>51</v>
      </c>
      <c r="B26" s="3" t="s">
        <v>57</v>
      </c>
      <c r="C26" s="3">
        <v>0</v>
      </c>
      <c r="D26" s="3">
        <v>4</v>
      </c>
      <c r="E26" s="3">
        <v>40</v>
      </c>
      <c r="F26" s="3" t="s">
        <v>127</v>
      </c>
      <c r="G26" s="3" t="s">
        <v>13</v>
      </c>
      <c r="H26" s="3">
        <f>VLOOKUP(F26,stops!$A$2:$D$45,3,FALSE)</f>
        <v>39.034428506152899</v>
      </c>
      <c r="I26" s="3">
        <f>VLOOKUP(F26,stops!$A$2:$D$45,4,FALSE)</f>
        <v>-83.563848894437101</v>
      </c>
    </row>
    <row r="27" spans="1:9" x14ac:dyDescent="0.35">
      <c r="A27" s="3" t="s">
        <v>51</v>
      </c>
      <c r="B27" s="3" t="s">
        <v>57</v>
      </c>
      <c r="C27" s="3">
        <v>0</v>
      </c>
      <c r="D27" s="3">
        <v>5</v>
      </c>
      <c r="E27" s="3">
        <v>38</v>
      </c>
      <c r="F27" s="3" t="s">
        <v>129</v>
      </c>
      <c r="G27" s="3" t="s">
        <v>14</v>
      </c>
      <c r="H27" s="3">
        <f>VLOOKUP(F27,stops!$A$2:$D$45,3,FALSE)</f>
        <v>38.932899432604501</v>
      </c>
      <c r="I27" s="3">
        <f>VLOOKUP(F27,stops!$A$2:$D$45,4,FALSE)</f>
        <v>-83.417927516437004</v>
      </c>
    </row>
    <row r="28" spans="1:9" x14ac:dyDescent="0.35">
      <c r="A28" s="3" t="s">
        <v>51</v>
      </c>
      <c r="B28" s="3" t="s">
        <v>57</v>
      </c>
      <c r="C28" s="3">
        <v>0</v>
      </c>
      <c r="D28" s="3">
        <v>6</v>
      </c>
      <c r="E28" s="3">
        <v>39</v>
      </c>
      <c r="F28" s="3" t="s">
        <v>128</v>
      </c>
      <c r="G28" s="3" t="s">
        <v>15</v>
      </c>
      <c r="H28" s="3">
        <f>VLOOKUP(F28,stops!$A$2:$D$45,3,FALSE)</f>
        <v>39.0626082</v>
      </c>
      <c r="I28" s="3">
        <f>VLOOKUP(F28,stops!$A$2:$D$45,4,FALSE)</f>
        <v>-83.017178900000005</v>
      </c>
    </row>
    <row r="29" spans="1:9" x14ac:dyDescent="0.35">
      <c r="A29" s="3" t="s">
        <v>51</v>
      </c>
      <c r="B29" s="3" t="s">
        <v>57</v>
      </c>
      <c r="C29" s="3">
        <v>0</v>
      </c>
      <c r="D29" s="3">
        <v>7</v>
      </c>
      <c r="E29" s="3">
        <v>20</v>
      </c>
      <c r="F29" s="3" t="s">
        <v>143</v>
      </c>
      <c r="G29" s="3" t="s">
        <v>16</v>
      </c>
      <c r="H29" s="3">
        <f>VLOOKUP(F29,stops!$A$2:$D$45,3,FALSE)</f>
        <v>39.037348049999999</v>
      </c>
      <c r="I29" s="3">
        <f>VLOOKUP(F29,stops!$A$2:$D$45,4,FALSE)</f>
        <v>-82.624113794364305</v>
      </c>
    </row>
    <row r="30" spans="1:9" x14ac:dyDescent="0.35">
      <c r="A30" s="3" t="s">
        <v>51</v>
      </c>
      <c r="B30" s="3" t="s">
        <v>57</v>
      </c>
      <c r="C30" s="3">
        <v>0</v>
      </c>
      <c r="D30" s="3">
        <v>8</v>
      </c>
      <c r="E30" s="3">
        <v>2</v>
      </c>
      <c r="F30" s="3" t="s">
        <v>66</v>
      </c>
      <c r="G30" s="3" t="s">
        <v>17</v>
      </c>
      <c r="H30" s="3">
        <f>VLOOKUP(F30,stops!$A$2:$D$45,3,FALSE)</f>
        <v>39.234185444432299</v>
      </c>
      <c r="I30" s="3">
        <f>VLOOKUP(F30,stops!$A$2:$D$45,4,FALSE)</f>
        <v>-82.196805583952994</v>
      </c>
    </row>
    <row r="31" spans="1:9" x14ac:dyDescent="0.35">
      <c r="A31" s="3" t="s">
        <v>51</v>
      </c>
      <c r="B31" s="3" t="s">
        <v>57</v>
      </c>
      <c r="C31" s="3">
        <v>0</v>
      </c>
      <c r="D31" s="3">
        <v>9</v>
      </c>
      <c r="E31" s="3">
        <v>4</v>
      </c>
      <c r="F31" s="3" t="s">
        <v>148</v>
      </c>
      <c r="G31" s="3" t="s">
        <v>18</v>
      </c>
      <c r="H31" s="3">
        <f>VLOOKUP(F31,stops!$A$2:$D$45,3,FALSE)</f>
        <v>39.337581083333298</v>
      </c>
      <c r="I31" s="3">
        <f>VLOOKUP(F31,stops!$A$2:$D$45,4,FALSE)</f>
        <v>-82.075599520833293</v>
      </c>
    </row>
    <row r="32" spans="1:9" x14ac:dyDescent="0.35">
      <c r="A32" s="3" t="s">
        <v>51</v>
      </c>
      <c r="B32" s="3" t="s">
        <v>57</v>
      </c>
      <c r="C32" s="3">
        <v>0</v>
      </c>
      <c r="D32" s="3">
        <v>10</v>
      </c>
      <c r="E32" s="3">
        <v>5</v>
      </c>
      <c r="F32" s="3" t="s">
        <v>147</v>
      </c>
      <c r="G32" s="3" t="s">
        <v>3</v>
      </c>
      <c r="H32" s="3">
        <f>VLOOKUP(F32,stops!$A$2:$D$45,3,FALSE)</f>
        <v>39.324967654976902</v>
      </c>
      <c r="I32" s="3">
        <f>VLOOKUP(F32,stops!$A$2:$D$45,4,FALSE)</f>
        <v>-82.102466735083595</v>
      </c>
    </row>
    <row r="33" spans="1:9" x14ac:dyDescent="0.35">
      <c r="A33" s="3" t="s">
        <v>51</v>
      </c>
      <c r="B33" s="3" t="s">
        <v>56</v>
      </c>
      <c r="C33" s="3">
        <v>1</v>
      </c>
      <c r="D33" s="3">
        <v>1</v>
      </c>
      <c r="E33" s="3">
        <v>4</v>
      </c>
      <c r="F33" s="3" t="s">
        <v>148</v>
      </c>
      <c r="G33" s="3" t="s">
        <v>18</v>
      </c>
      <c r="H33" s="3">
        <f>VLOOKUP(F33,stops!$A$2:$D$45,3,FALSE)</f>
        <v>39.337581083333298</v>
      </c>
      <c r="I33" s="3">
        <f>VLOOKUP(F33,stops!$A$2:$D$45,4,FALSE)</f>
        <v>-82.075599520833293</v>
      </c>
    </row>
    <row r="34" spans="1:9" x14ac:dyDescent="0.35">
      <c r="A34" s="3" t="s">
        <v>51</v>
      </c>
      <c r="B34" s="3" t="s">
        <v>56</v>
      </c>
      <c r="C34" s="3">
        <v>1</v>
      </c>
      <c r="D34" s="3">
        <v>2</v>
      </c>
      <c r="E34" s="3">
        <v>5</v>
      </c>
      <c r="F34" s="3" t="s">
        <v>147</v>
      </c>
      <c r="G34" s="3" t="s">
        <v>3</v>
      </c>
      <c r="H34" s="3">
        <f>VLOOKUP(F34,stops!$A$2:$D$45,3,FALSE)</f>
        <v>39.324967654976902</v>
      </c>
      <c r="I34" s="3">
        <f>VLOOKUP(F34,stops!$A$2:$D$45,4,FALSE)</f>
        <v>-82.102466735083595</v>
      </c>
    </row>
    <row r="35" spans="1:9" x14ac:dyDescent="0.35">
      <c r="A35" s="3" t="s">
        <v>51</v>
      </c>
      <c r="B35" s="3" t="s">
        <v>56</v>
      </c>
      <c r="C35" s="3">
        <v>1</v>
      </c>
      <c r="D35" s="3">
        <v>3</v>
      </c>
      <c r="E35" s="3">
        <v>2</v>
      </c>
      <c r="F35" s="3" t="s">
        <v>66</v>
      </c>
      <c r="G35" s="3" t="s">
        <v>17</v>
      </c>
      <c r="H35" s="3">
        <f>VLOOKUP(F35,stops!$A$2:$D$45,3,FALSE)</f>
        <v>39.234185444432299</v>
      </c>
      <c r="I35" s="3">
        <f>VLOOKUP(F35,stops!$A$2:$D$45,4,FALSE)</f>
        <v>-82.196805583952994</v>
      </c>
    </row>
    <row r="36" spans="1:9" x14ac:dyDescent="0.35">
      <c r="A36" s="3" t="s">
        <v>51</v>
      </c>
      <c r="B36" s="3" t="s">
        <v>56</v>
      </c>
      <c r="C36" s="3">
        <v>1</v>
      </c>
      <c r="D36" s="3">
        <v>4</v>
      </c>
      <c r="E36" s="3">
        <v>20</v>
      </c>
      <c r="F36" s="3" t="s">
        <v>143</v>
      </c>
      <c r="G36" s="3" t="s">
        <v>16</v>
      </c>
      <c r="H36" s="3">
        <f>VLOOKUP(F36,stops!$A$2:$D$45,3,FALSE)</f>
        <v>39.037348049999999</v>
      </c>
      <c r="I36" s="3">
        <f>VLOOKUP(F36,stops!$A$2:$D$45,4,FALSE)</f>
        <v>-82.624113794364305</v>
      </c>
    </row>
    <row r="37" spans="1:9" x14ac:dyDescent="0.35">
      <c r="A37" s="3" t="s">
        <v>51</v>
      </c>
      <c r="B37" s="3" t="s">
        <v>56</v>
      </c>
      <c r="C37" s="3">
        <v>1</v>
      </c>
      <c r="D37" s="3">
        <v>5</v>
      </c>
      <c r="E37" s="3">
        <v>39</v>
      </c>
      <c r="F37" s="3" t="s">
        <v>128</v>
      </c>
      <c r="G37" s="3" t="s">
        <v>15</v>
      </c>
      <c r="H37" s="3">
        <f>VLOOKUP(F37,stops!$A$2:$D$45,3,FALSE)</f>
        <v>39.0626082</v>
      </c>
      <c r="I37" s="3">
        <f>VLOOKUP(F37,stops!$A$2:$D$45,4,FALSE)</f>
        <v>-83.017178900000005</v>
      </c>
    </row>
    <row r="38" spans="1:9" x14ac:dyDescent="0.35">
      <c r="A38" s="3" t="s">
        <v>51</v>
      </c>
      <c r="B38" s="3" t="s">
        <v>56</v>
      </c>
      <c r="C38" s="3">
        <v>1</v>
      </c>
      <c r="D38" s="3">
        <v>6</v>
      </c>
      <c r="E38" s="3">
        <v>38</v>
      </c>
      <c r="F38" s="3" t="s">
        <v>129</v>
      </c>
      <c r="G38" s="3" t="s">
        <v>14</v>
      </c>
      <c r="H38" s="3">
        <f>VLOOKUP(F38,stops!$A$2:$D$45,3,FALSE)</f>
        <v>38.932899432604501</v>
      </c>
      <c r="I38" s="3">
        <f>VLOOKUP(F38,stops!$A$2:$D$45,4,FALSE)</f>
        <v>-83.417927516437004</v>
      </c>
    </row>
    <row r="39" spans="1:9" x14ac:dyDescent="0.35">
      <c r="A39" s="3" t="s">
        <v>51</v>
      </c>
      <c r="B39" s="3" t="s">
        <v>56</v>
      </c>
      <c r="C39" s="3">
        <v>1</v>
      </c>
      <c r="D39" s="3">
        <v>7</v>
      </c>
      <c r="E39" s="3">
        <v>40</v>
      </c>
      <c r="F39" s="3" t="s">
        <v>127</v>
      </c>
      <c r="G39" s="3" t="s">
        <v>13</v>
      </c>
      <c r="H39" s="3">
        <f>VLOOKUP(F39,stops!$A$2:$D$45,3,FALSE)</f>
        <v>39.034428506152899</v>
      </c>
      <c r="I39" s="3">
        <f>VLOOKUP(F39,stops!$A$2:$D$45,4,FALSE)</f>
        <v>-83.563848894437101</v>
      </c>
    </row>
    <row r="40" spans="1:9" x14ac:dyDescent="0.35">
      <c r="A40" s="3" t="s">
        <v>51</v>
      </c>
      <c r="B40" s="3" t="s">
        <v>56</v>
      </c>
      <c r="C40" s="3">
        <v>1</v>
      </c>
      <c r="D40" s="3">
        <v>8</v>
      </c>
      <c r="E40" s="3">
        <v>6</v>
      </c>
      <c r="F40" s="3" t="s">
        <v>120</v>
      </c>
      <c r="G40" s="3" t="s">
        <v>12</v>
      </c>
      <c r="H40" s="3">
        <f>VLOOKUP(F40,stops!$A$2:$D$45,3,FALSE)</f>
        <v>39.082903195262602</v>
      </c>
      <c r="I40" s="3">
        <f>VLOOKUP(F40,stops!$A$2:$D$45,4,FALSE)</f>
        <v>-84.152953196812703</v>
      </c>
    </row>
    <row r="41" spans="1:9" x14ac:dyDescent="0.35">
      <c r="A41" s="3" t="s">
        <v>51</v>
      </c>
      <c r="B41" s="3" t="s">
        <v>56</v>
      </c>
      <c r="C41" s="3">
        <v>1</v>
      </c>
      <c r="D41" s="3">
        <v>9</v>
      </c>
      <c r="E41" s="3">
        <v>11</v>
      </c>
      <c r="F41" s="3" t="s">
        <v>124</v>
      </c>
      <c r="G41" s="3" t="s">
        <v>11</v>
      </c>
      <c r="H41" s="3">
        <f>VLOOKUP(F41,stops!$A$2:$D$45,3,FALSE)</f>
        <v>39.133891823575702</v>
      </c>
      <c r="I41" s="3">
        <f>VLOOKUP(F41,stops!$A$2:$D$45,4,FALSE)</f>
        <v>-84.509238295836198</v>
      </c>
    </row>
    <row r="42" spans="1:9" x14ac:dyDescent="0.35">
      <c r="A42" s="3" t="s">
        <v>51</v>
      </c>
      <c r="B42" s="3" t="s">
        <v>56</v>
      </c>
      <c r="C42" s="3">
        <v>1</v>
      </c>
      <c r="D42" s="3">
        <v>10</v>
      </c>
      <c r="E42" s="3">
        <v>3</v>
      </c>
      <c r="F42" s="3" t="s">
        <v>110</v>
      </c>
      <c r="G42" s="3" t="s">
        <v>10</v>
      </c>
      <c r="H42" s="3">
        <f>VLOOKUP(F42,stops!$A$2:$D$45,3,FALSE)</f>
        <v>39.212488339037101</v>
      </c>
      <c r="I42" s="3">
        <f>VLOOKUP(F42,stops!$A$2:$D$45,4,FALSE)</f>
        <v>-84.459275131895296</v>
      </c>
    </row>
    <row r="43" spans="1:9" x14ac:dyDescent="0.35">
      <c r="A43" s="3" t="s">
        <v>52</v>
      </c>
      <c r="B43" s="3" t="s">
        <v>59</v>
      </c>
      <c r="C43" s="3">
        <v>0</v>
      </c>
      <c r="D43" s="3">
        <v>1</v>
      </c>
      <c r="E43" s="3">
        <v>5</v>
      </c>
      <c r="F43" s="3" t="s">
        <v>147</v>
      </c>
      <c r="G43" s="3" t="s">
        <v>3</v>
      </c>
      <c r="H43" s="3">
        <f>VLOOKUP(F43,stops!$A$2:$D$45,3,FALSE)</f>
        <v>39.324967654976902</v>
      </c>
      <c r="I43" s="3">
        <f>VLOOKUP(F43,stops!$A$2:$D$45,4,FALSE)</f>
        <v>-82.102466735083595</v>
      </c>
    </row>
    <row r="44" spans="1:9" x14ac:dyDescent="0.35">
      <c r="A44" s="3" t="s">
        <v>52</v>
      </c>
      <c r="B44" s="3" t="s">
        <v>59</v>
      </c>
      <c r="C44" s="3">
        <v>0</v>
      </c>
      <c r="D44" s="3">
        <v>2</v>
      </c>
      <c r="E44" s="3">
        <v>4</v>
      </c>
      <c r="F44" s="3" t="s">
        <v>148</v>
      </c>
      <c r="G44" s="3" t="s">
        <v>2</v>
      </c>
      <c r="H44" s="3">
        <f>VLOOKUP(F44,stops!$A$2:$D$45,3,FALSE)</f>
        <v>39.337581083333298</v>
      </c>
      <c r="I44" s="3">
        <f>VLOOKUP(F44,stops!$A$2:$D$45,4,FALSE)</f>
        <v>-82.075599520833293</v>
      </c>
    </row>
    <row r="45" spans="1:9" x14ac:dyDescent="0.35">
      <c r="A45" s="3" t="s">
        <v>52</v>
      </c>
      <c r="B45" s="3" t="s">
        <v>59</v>
      </c>
      <c r="C45" s="3">
        <v>0</v>
      </c>
      <c r="D45" s="3">
        <v>3</v>
      </c>
      <c r="E45" s="3">
        <v>37</v>
      </c>
      <c r="F45" s="3" t="s">
        <v>130</v>
      </c>
      <c r="G45" s="3" t="s">
        <v>0</v>
      </c>
      <c r="H45" s="3">
        <f>VLOOKUP(F45,stops!$A$2:$D$45,3,FALSE)</f>
        <v>39.228019119087698</v>
      </c>
      <c r="I45" s="3">
        <f>VLOOKUP(F45,stops!$A$2:$D$45,4,FALSE)</f>
        <v>-81.516891756708802</v>
      </c>
    </row>
    <row r="46" spans="1:9" x14ac:dyDescent="0.35">
      <c r="A46" s="3" t="s">
        <v>52</v>
      </c>
      <c r="B46" s="3" t="s">
        <v>59</v>
      </c>
      <c r="C46" s="3">
        <v>0</v>
      </c>
      <c r="D46" s="3">
        <v>4</v>
      </c>
      <c r="E46" s="3">
        <v>27</v>
      </c>
      <c r="F46" s="3" t="s">
        <v>136</v>
      </c>
      <c r="G46" s="3" t="s">
        <v>19</v>
      </c>
      <c r="H46" s="3">
        <f>VLOOKUP(F46,stops!$A$2:$D$45,3,FALSE)</f>
        <v>39.413155199999999</v>
      </c>
      <c r="I46" s="3">
        <f>VLOOKUP(F46,stops!$A$2:$D$45,4,FALSE)</f>
        <v>-81.455303299999997</v>
      </c>
    </row>
    <row r="47" spans="1:9" x14ac:dyDescent="0.35">
      <c r="A47" s="3" t="s">
        <v>52</v>
      </c>
      <c r="B47" s="3" t="s">
        <v>59</v>
      </c>
      <c r="C47" s="3">
        <v>0</v>
      </c>
      <c r="D47" s="3">
        <v>5</v>
      </c>
      <c r="E47" s="3">
        <v>8</v>
      </c>
      <c r="F47" s="3" t="s">
        <v>121</v>
      </c>
      <c r="G47" s="3" t="s">
        <v>20</v>
      </c>
      <c r="H47" s="3">
        <f>VLOOKUP(F47,stops!$A$2:$D$45,3,FALSE)</f>
        <v>39.738387766040603</v>
      </c>
      <c r="I47" s="3">
        <f>VLOOKUP(F47,stops!$A$2:$D$45,4,FALSE)</f>
        <v>-81.530170801648495</v>
      </c>
    </row>
    <row r="48" spans="1:9" x14ac:dyDescent="0.35">
      <c r="A48" s="3" t="s">
        <v>52</v>
      </c>
      <c r="B48" s="3" t="s">
        <v>59</v>
      </c>
      <c r="C48" s="3">
        <v>0</v>
      </c>
      <c r="D48" s="3">
        <v>6</v>
      </c>
      <c r="E48" s="3">
        <v>9</v>
      </c>
      <c r="F48" s="3" t="s">
        <v>122</v>
      </c>
      <c r="G48" s="3" t="s">
        <v>21</v>
      </c>
      <c r="H48" s="3">
        <f>VLOOKUP(F48,stops!$A$2:$D$45,3,FALSE)</f>
        <v>40.0005203080648</v>
      </c>
      <c r="I48" s="3">
        <f>VLOOKUP(F48,stops!$A$2:$D$45,4,FALSE)</f>
        <v>-81.576174451128296</v>
      </c>
    </row>
    <row r="49" spans="1:9" x14ac:dyDescent="0.35">
      <c r="A49" s="3" t="s">
        <v>52</v>
      </c>
      <c r="B49" s="3" t="s">
        <v>59</v>
      </c>
      <c r="C49" s="3">
        <v>0</v>
      </c>
      <c r="D49" s="3">
        <v>7</v>
      </c>
      <c r="E49" s="3">
        <v>36</v>
      </c>
      <c r="F49" s="3" t="s">
        <v>131</v>
      </c>
      <c r="G49" s="3" t="s">
        <v>22</v>
      </c>
      <c r="H49" s="3">
        <f>VLOOKUP(F49,stops!$A$2:$D$45,3,FALSE)</f>
        <v>40.286569639839101</v>
      </c>
      <c r="I49" s="3">
        <f>VLOOKUP(F49,stops!$A$2:$D$45,4,FALSE)</f>
        <v>-81.564200806323498</v>
      </c>
    </row>
    <row r="50" spans="1:9" x14ac:dyDescent="0.35">
      <c r="A50" s="3" t="s">
        <v>52</v>
      </c>
      <c r="B50" s="3" t="s">
        <v>59</v>
      </c>
      <c r="C50" s="3">
        <v>0</v>
      </c>
      <c r="D50" s="3">
        <v>8</v>
      </c>
      <c r="E50" s="3">
        <v>34</v>
      </c>
      <c r="F50" s="3" t="s">
        <v>116</v>
      </c>
      <c r="G50" s="3" t="s">
        <v>23</v>
      </c>
      <c r="H50" s="3">
        <f>VLOOKUP(F50,stops!$A$2:$D$45,3,FALSE)</f>
        <v>40.491876901847697</v>
      </c>
      <c r="I50" s="3">
        <f>VLOOKUP(F50,stops!$A$2:$D$45,4,FALSE)</f>
        <v>-81.481297102880305</v>
      </c>
    </row>
    <row r="51" spans="1:9" x14ac:dyDescent="0.35">
      <c r="A51" s="3" t="s">
        <v>52</v>
      </c>
      <c r="B51" s="3" t="s">
        <v>59</v>
      </c>
      <c r="C51" s="3">
        <v>0</v>
      </c>
      <c r="D51" s="3">
        <v>9</v>
      </c>
      <c r="E51" s="3">
        <v>10</v>
      </c>
      <c r="F51" s="3" t="s">
        <v>123</v>
      </c>
      <c r="G51" s="3" t="s">
        <v>24</v>
      </c>
      <c r="H51" s="3">
        <f>VLOOKUP(F51,stops!$A$2:$D$45,3,FALSE)</f>
        <v>40.797874387755101</v>
      </c>
      <c r="I51" s="3">
        <f>VLOOKUP(F51,stops!$A$2:$D$45,4,FALSE)</f>
        <v>-81.370974693877599</v>
      </c>
    </row>
    <row r="52" spans="1:9" x14ac:dyDescent="0.35">
      <c r="A52" s="3" t="s">
        <v>52</v>
      </c>
      <c r="B52" s="3" t="s">
        <v>59</v>
      </c>
      <c r="C52" s="3">
        <v>0</v>
      </c>
      <c r="D52" s="3">
        <v>10</v>
      </c>
      <c r="E52" s="3">
        <v>1</v>
      </c>
      <c r="F52" s="3" t="s">
        <v>119</v>
      </c>
      <c r="G52" s="3" t="s">
        <v>25</v>
      </c>
      <c r="H52" s="3">
        <f>VLOOKUP(F52,stops!$A$2:$D$45,3,FALSE)</f>
        <v>41.068637000000003</v>
      </c>
      <c r="I52" s="3">
        <f>VLOOKUP(F52,stops!$A$2:$D$45,4,FALSE)</f>
        <v>-81.524315000000001</v>
      </c>
    </row>
    <row r="53" spans="1:9" x14ac:dyDescent="0.35">
      <c r="A53" s="3" t="s">
        <v>52</v>
      </c>
      <c r="B53" s="3" t="s">
        <v>59</v>
      </c>
      <c r="C53" s="3">
        <v>0</v>
      </c>
      <c r="D53" s="3">
        <v>11</v>
      </c>
      <c r="E53" s="3">
        <v>7</v>
      </c>
      <c r="F53" s="3" t="s">
        <v>111</v>
      </c>
      <c r="G53" s="3" t="s">
        <v>26</v>
      </c>
      <c r="H53" s="3">
        <f>VLOOKUP(F53,stops!$A$2:$D$45,3,FALSE)</f>
        <v>41.3157898077325</v>
      </c>
      <c r="I53" s="3">
        <f>VLOOKUP(F53,stops!$A$2:$D$45,4,FALSE)</f>
        <v>-81.653323942789996</v>
      </c>
    </row>
    <row r="54" spans="1:9" x14ac:dyDescent="0.35">
      <c r="A54" s="3" t="s">
        <v>52</v>
      </c>
      <c r="B54" s="3" t="s">
        <v>59</v>
      </c>
      <c r="C54" s="3">
        <v>0</v>
      </c>
      <c r="D54" s="3">
        <v>12</v>
      </c>
      <c r="E54" s="3">
        <v>12</v>
      </c>
      <c r="F54" s="3" t="s">
        <v>125</v>
      </c>
      <c r="G54" s="3" t="s">
        <v>27</v>
      </c>
      <c r="H54" s="3">
        <f>VLOOKUP(F54,stops!$A$2:$D$45,3,FALSE)</f>
        <v>41.5031872828283</v>
      </c>
      <c r="I54" s="3">
        <f>VLOOKUP(F54,stops!$A$2:$D$45,4,FALSE)</f>
        <v>-81.682033767676799</v>
      </c>
    </row>
    <row r="55" spans="1:9" x14ac:dyDescent="0.35">
      <c r="A55" s="3" t="s">
        <v>52</v>
      </c>
      <c r="B55" s="3" t="s">
        <v>58</v>
      </c>
      <c r="C55" s="3">
        <v>1</v>
      </c>
      <c r="D55" s="3">
        <v>1</v>
      </c>
      <c r="E55" s="3">
        <v>12</v>
      </c>
      <c r="F55" s="3" t="s">
        <v>125</v>
      </c>
      <c r="G55" s="3" t="s">
        <v>27</v>
      </c>
      <c r="H55" s="3">
        <f>VLOOKUP(F55,stops!$A$2:$D$45,3,FALSE)</f>
        <v>41.5031872828283</v>
      </c>
      <c r="I55" s="3">
        <f>VLOOKUP(F55,stops!$A$2:$D$45,4,FALSE)</f>
        <v>-81.682033767676799</v>
      </c>
    </row>
    <row r="56" spans="1:9" x14ac:dyDescent="0.35">
      <c r="A56" s="3" t="s">
        <v>52</v>
      </c>
      <c r="B56" s="3" t="s">
        <v>58</v>
      </c>
      <c r="C56" s="3">
        <v>1</v>
      </c>
      <c r="D56" s="3">
        <v>2</v>
      </c>
      <c r="E56" s="3">
        <v>7</v>
      </c>
      <c r="F56" s="3" t="s">
        <v>111</v>
      </c>
      <c r="G56" s="3" t="s">
        <v>26</v>
      </c>
      <c r="H56" s="3">
        <f>VLOOKUP(F56,stops!$A$2:$D$45,3,FALSE)</f>
        <v>41.3157898077325</v>
      </c>
      <c r="I56" s="3">
        <f>VLOOKUP(F56,stops!$A$2:$D$45,4,FALSE)</f>
        <v>-81.653323942789996</v>
      </c>
    </row>
    <row r="57" spans="1:9" x14ac:dyDescent="0.35">
      <c r="A57" s="3" t="s">
        <v>52</v>
      </c>
      <c r="B57" s="3" t="s">
        <v>58</v>
      </c>
      <c r="C57" s="3">
        <v>1</v>
      </c>
      <c r="D57" s="3">
        <v>3</v>
      </c>
      <c r="E57" s="3">
        <v>1</v>
      </c>
      <c r="F57" s="3" t="s">
        <v>119</v>
      </c>
      <c r="G57" s="3" t="s">
        <v>25</v>
      </c>
      <c r="H57" s="3">
        <f>VLOOKUP(F57,stops!$A$2:$D$45,3,FALSE)</f>
        <v>41.068637000000003</v>
      </c>
      <c r="I57" s="3">
        <f>VLOOKUP(F57,stops!$A$2:$D$45,4,FALSE)</f>
        <v>-81.524315000000001</v>
      </c>
    </row>
    <row r="58" spans="1:9" x14ac:dyDescent="0.35">
      <c r="A58" s="3" t="s">
        <v>52</v>
      </c>
      <c r="B58" s="3" t="s">
        <v>58</v>
      </c>
      <c r="C58" s="3">
        <v>1</v>
      </c>
      <c r="D58" s="3">
        <v>4</v>
      </c>
      <c r="E58" s="3">
        <v>10</v>
      </c>
      <c r="F58" s="3" t="s">
        <v>123</v>
      </c>
      <c r="G58" s="3" t="s">
        <v>24</v>
      </c>
      <c r="H58" s="3">
        <f>VLOOKUP(F58,stops!$A$2:$D$45,3,FALSE)</f>
        <v>40.797874387755101</v>
      </c>
      <c r="I58" s="3">
        <f>VLOOKUP(F58,stops!$A$2:$D$45,4,FALSE)</f>
        <v>-81.370974693877599</v>
      </c>
    </row>
    <row r="59" spans="1:9" x14ac:dyDescent="0.35">
      <c r="A59" s="3" t="s">
        <v>52</v>
      </c>
      <c r="B59" s="3" t="s">
        <v>58</v>
      </c>
      <c r="C59" s="3">
        <v>1</v>
      </c>
      <c r="D59" s="3">
        <v>5</v>
      </c>
      <c r="E59" s="3">
        <v>34</v>
      </c>
      <c r="F59" s="3" t="s">
        <v>116</v>
      </c>
      <c r="G59" s="3" t="s">
        <v>23</v>
      </c>
      <c r="H59" s="3">
        <f>VLOOKUP(F59,stops!$A$2:$D$45,3,FALSE)</f>
        <v>40.491876901847697</v>
      </c>
      <c r="I59" s="3">
        <f>VLOOKUP(F59,stops!$A$2:$D$45,4,FALSE)</f>
        <v>-81.481297102880305</v>
      </c>
    </row>
    <row r="60" spans="1:9" x14ac:dyDescent="0.35">
      <c r="A60" s="3" t="s">
        <v>52</v>
      </c>
      <c r="B60" s="3" t="s">
        <v>58</v>
      </c>
      <c r="C60" s="3">
        <v>1</v>
      </c>
      <c r="D60" s="3">
        <v>6</v>
      </c>
      <c r="E60" s="3">
        <v>36</v>
      </c>
      <c r="F60" s="3" t="s">
        <v>131</v>
      </c>
      <c r="G60" s="3" t="s">
        <v>22</v>
      </c>
      <c r="H60" s="3">
        <f>VLOOKUP(F60,stops!$A$2:$D$45,3,FALSE)</f>
        <v>40.286569639839101</v>
      </c>
      <c r="I60" s="3">
        <f>VLOOKUP(F60,stops!$A$2:$D$45,4,FALSE)</f>
        <v>-81.564200806323498</v>
      </c>
    </row>
    <row r="61" spans="1:9" x14ac:dyDescent="0.35">
      <c r="A61" s="3" t="s">
        <v>52</v>
      </c>
      <c r="B61" s="3" t="s">
        <v>58</v>
      </c>
      <c r="C61" s="3">
        <v>1</v>
      </c>
      <c r="D61" s="3">
        <v>7</v>
      </c>
      <c r="E61" s="3">
        <v>9</v>
      </c>
      <c r="F61" s="3" t="s">
        <v>122</v>
      </c>
      <c r="G61" s="3" t="s">
        <v>21</v>
      </c>
      <c r="H61" s="3">
        <f>VLOOKUP(F61,stops!$A$2:$D$45,3,FALSE)</f>
        <v>40.0005203080648</v>
      </c>
      <c r="I61" s="3">
        <f>VLOOKUP(F61,stops!$A$2:$D$45,4,FALSE)</f>
        <v>-81.576174451128296</v>
      </c>
    </row>
    <row r="62" spans="1:9" x14ac:dyDescent="0.35">
      <c r="A62" s="3" t="s">
        <v>52</v>
      </c>
      <c r="B62" s="3" t="s">
        <v>58</v>
      </c>
      <c r="C62" s="3">
        <v>1</v>
      </c>
      <c r="D62" s="3">
        <v>8</v>
      </c>
      <c r="E62" s="3">
        <v>8</v>
      </c>
      <c r="F62" s="3" t="s">
        <v>121</v>
      </c>
      <c r="G62" s="3" t="s">
        <v>20</v>
      </c>
      <c r="H62" s="3">
        <f>VLOOKUP(F62,stops!$A$2:$D$45,3,FALSE)</f>
        <v>39.738387766040603</v>
      </c>
      <c r="I62" s="3">
        <f>VLOOKUP(F62,stops!$A$2:$D$45,4,FALSE)</f>
        <v>-81.530170801648495</v>
      </c>
    </row>
    <row r="63" spans="1:9" x14ac:dyDescent="0.35">
      <c r="A63" s="3" t="s">
        <v>52</v>
      </c>
      <c r="B63" s="3" t="s">
        <v>58</v>
      </c>
      <c r="C63" s="3">
        <v>1</v>
      </c>
      <c r="D63" s="3">
        <v>9</v>
      </c>
      <c r="E63" s="3">
        <v>27</v>
      </c>
      <c r="F63" s="3" t="s">
        <v>136</v>
      </c>
      <c r="G63" s="3" t="s">
        <v>19</v>
      </c>
      <c r="H63" s="3">
        <f>VLOOKUP(F63,stops!$A$2:$D$45,3,FALSE)</f>
        <v>39.413155199999999</v>
      </c>
      <c r="I63" s="3">
        <f>VLOOKUP(F63,stops!$A$2:$D$45,4,FALSE)</f>
        <v>-81.455303299999997</v>
      </c>
    </row>
    <row r="64" spans="1:9" x14ac:dyDescent="0.35">
      <c r="A64" s="3" t="s">
        <v>52</v>
      </c>
      <c r="B64" s="3" t="s">
        <v>58</v>
      </c>
      <c r="C64" s="3">
        <v>1</v>
      </c>
      <c r="D64" s="3">
        <v>10</v>
      </c>
      <c r="E64" s="3">
        <v>16</v>
      </c>
      <c r="F64" s="3" t="s">
        <v>146</v>
      </c>
      <c r="G64" s="3" t="s">
        <v>1</v>
      </c>
      <c r="H64" s="3">
        <f>VLOOKUP(F64,stops!$A$2:$D$45,3,FALSE)</f>
        <v>39.222244763663198</v>
      </c>
      <c r="I64" s="3">
        <f>VLOOKUP(F64,stops!$A$2:$D$45,4,FALSE)</f>
        <v>-81.809730001849005</v>
      </c>
    </row>
    <row r="65" spans="1:9" x14ac:dyDescent="0.35">
      <c r="A65" s="3" t="s">
        <v>52</v>
      </c>
      <c r="B65" s="3" t="s">
        <v>58</v>
      </c>
      <c r="C65" s="3">
        <v>1</v>
      </c>
      <c r="D65" s="3">
        <v>11</v>
      </c>
      <c r="E65" s="3">
        <v>4</v>
      </c>
      <c r="F65" s="3" t="s">
        <v>148</v>
      </c>
      <c r="G65" s="3" t="s">
        <v>2</v>
      </c>
      <c r="H65" s="3">
        <f>VLOOKUP(F65,stops!$A$2:$D$45,3,FALSE)</f>
        <v>39.337581083333298</v>
      </c>
      <c r="I65" s="3">
        <f>VLOOKUP(F65,stops!$A$2:$D$45,4,FALSE)</f>
        <v>-82.075599520833293</v>
      </c>
    </row>
    <row r="66" spans="1:9" x14ac:dyDescent="0.35">
      <c r="A66" s="3" t="s">
        <v>52</v>
      </c>
      <c r="B66" s="3" t="s">
        <v>58</v>
      </c>
      <c r="C66" s="3">
        <v>1</v>
      </c>
      <c r="D66" s="3">
        <v>12</v>
      </c>
      <c r="E66" s="3">
        <v>5</v>
      </c>
      <c r="F66" s="3" t="s">
        <v>147</v>
      </c>
      <c r="G66" s="3" t="s">
        <v>3</v>
      </c>
      <c r="H66" s="3">
        <f>VLOOKUP(F66,stops!$A$2:$D$45,3,FALSE)</f>
        <v>39.324967654976902</v>
      </c>
      <c r="I66" s="3">
        <f>VLOOKUP(F66,stops!$A$2:$D$45,4,FALSE)</f>
        <v>-82.102466735083595</v>
      </c>
    </row>
    <row r="67" spans="1:9" x14ac:dyDescent="0.35">
      <c r="A67" s="3" t="s">
        <v>53</v>
      </c>
      <c r="B67" s="3" t="s">
        <v>59</v>
      </c>
      <c r="C67" s="3">
        <v>0</v>
      </c>
      <c r="D67" s="3">
        <v>1</v>
      </c>
      <c r="E67" s="3">
        <v>13</v>
      </c>
      <c r="F67" s="3" t="s">
        <v>149</v>
      </c>
      <c r="G67" s="3" t="s">
        <v>28</v>
      </c>
      <c r="H67" s="3">
        <f>VLOOKUP(F67,stops!$A$2:$D$45,3,FALSE)</f>
        <v>39.957322042406702</v>
      </c>
      <c r="I67" s="3">
        <f>VLOOKUP(F67,stops!$A$2:$D$45,4,FALSE)</f>
        <v>-82.999007133815098</v>
      </c>
    </row>
    <row r="68" spans="1:9" x14ac:dyDescent="0.35">
      <c r="A68" s="3" t="s">
        <v>53</v>
      </c>
      <c r="B68" s="3" t="s">
        <v>59</v>
      </c>
      <c r="C68" s="3">
        <v>0</v>
      </c>
      <c r="D68" s="3">
        <v>2</v>
      </c>
      <c r="E68" s="3">
        <v>15</v>
      </c>
      <c r="F68" s="3" t="s">
        <v>150</v>
      </c>
      <c r="G68" s="3" t="s">
        <v>8</v>
      </c>
      <c r="H68" s="3">
        <f>VLOOKUP(F68,stops!$A$2:$D$45,3,FALSE)</f>
        <v>39.997110617678402</v>
      </c>
      <c r="I68" s="3">
        <f>VLOOKUP(F68,stops!$A$2:$D$45,4,FALSE)</f>
        <v>-83.0080312682948</v>
      </c>
    </row>
    <row r="69" spans="1:9" x14ac:dyDescent="0.35">
      <c r="A69" s="3" t="s">
        <v>53</v>
      </c>
      <c r="B69" s="3" t="s">
        <v>59</v>
      </c>
      <c r="C69" s="3">
        <v>0</v>
      </c>
      <c r="D69" s="3">
        <v>3</v>
      </c>
      <c r="E69" s="3">
        <v>14</v>
      </c>
      <c r="F69" s="3" t="s">
        <v>151</v>
      </c>
      <c r="G69" s="3" t="s">
        <v>9</v>
      </c>
      <c r="H69" s="3">
        <f>VLOOKUP(F69,stops!$A$2:$D$45,3,FALSE)</f>
        <v>39.998531472535497</v>
      </c>
      <c r="I69" s="3">
        <f>VLOOKUP(F69,stops!$A$2:$D$45,4,FALSE)</f>
        <v>-82.892500652061202</v>
      </c>
    </row>
    <row r="70" spans="1:9" x14ac:dyDescent="0.35">
      <c r="A70" s="3" t="s">
        <v>53</v>
      </c>
      <c r="B70" s="3" t="s">
        <v>59</v>
      </c>
      <c r="C70" s="3">
        <v>0</v>
      </c>
      <c r="D70" s="3">
        <v>4</v>
      </c>
      <c r="E70" s="3">
        <v>35</v>
      </c>
      <c r="F70" s="3" t="s">
        <v>132</v>
      </c>
      <c r="G70" s="3" t="s">
        <v>29</v>
      </c>
      <c r="H70" s="3">
        <f>VLOOKUP(F70,stops!$A$2:$D$45,3,FALSE)</f>
        <v>40.070770470178999</v>
      </c>
      <c r="I70" s="3">
        <f>VLOOKUP(F70,stops!$A$2:$D$45,4,FALSE)</f>
        <v>-82.444958256266304</v>
      </c>
    </row>
    <row r="71" spans="1:9" x14ac:dyDescent="0.35">
      <c r="A71" s="3" t="s">
        <v>53</v>
      </c>
      <c r="B71" s="3" t="s">
        <v>59</v>
      </c>
      <c r="C71" s="3">
        <v>0</v>
      </c>
      <c r="D71" s="3">
        <v>5</v>
      </c>
      <c r="E71" s="3">
        <v>28</v>
      </c>
      <c r="F71" s="3" t="s">
        <v>135</v>
      </c>
      <c r="G71" s="3" t="s">
        <v>30</v>
      </c>
      <c r="H71" s="3">
        <f>VLOOKUP(F71,stops!$A$2:$D$45,3,FALSE)</f>
        <v>40.270700968140098</v>
      </c>
      <c r="I71" s="3">
        <f>VLOOKUP(F71,stops!$A$2:$D$45,4,FALSE)</f>
        <v>-82.359661945218406</v>
      </c>
    </row>
    <row r="72" spans="1:9" x14ac:dyDescent="0.35">
      <c r="A72" s="3" t="s">
        <v>53</v>
      </c>
      <c r="B72" s="3" t="s">
        <v>59</v>
      </c>
      <c r="C72" s="3">
        <v>0</v>
      </c>
      <c r="D72" s="3">
        <v>6</v>
      </c>
      <c r="E72" s="3">
        <v>19</v>
      </c>
      <c r="F72" s="3" t="s">
        <v>112</v>
      </c>
      <c r="G72" s="3" t="s">
        <v>31</v>
      </c>
      <c r="H72" s="3">
        <f>VLOOKUP(F72,stops!$A$2:$D$45,3,FALSE)</f>
        <v>40.3686048379585</v>
      </c>
      <c r="I72" s="3">
        <f>VLOOKUP(F72,stops!$A$2:$D$45,4,FALSE)</f>
        <v>-82.397225883497001</v>
      </c>
    </row>
    <row r="73" spans="1:9" x14ac:dyDescent="0.35">
      <c r="A73" s="3" t="s">
        <v>53</v>
      </c>
      <c r="B73" s="3" t="s">
        <v>59</v>
      </c>
      <c r="C73" s="3">
        <v>0</v>
      </c>
      <c r="D73" s="3">
        <v>7</v>
      </c>
      <c r="E73" s="3">
        <v>18</v>
      </c>
      <c r="F73" s="3" t="s">
        <v>144</v>
      </c>
      <c r="G73" s="3" t="s">
        <v>32</v>
      </c>
      <c r="H73" s="3">
        <f>VLOOKUP(F73,stops!$A$2:$D$45,3,FALSE)</f>
        <v>40.378328150000002</v>
      </c>
      <c r="I73" s="3">
        <f>VLOOKUP(F73,stops!$A$2:$D$45,4,FALSE)</f>
        <v>-82.396253238445098</v>
      </c>
    </row>
    <row r="74" spans="1:9" x14ac:dyDescent="0.35">
      <c r="A74" s="3" t="s">
        <v>53</v>
      </c>
      <c r="B74" s="3" t="s">
        <v>59</v>
      </c>
      <c r="C74" s="3">
        <v>0</v>
      </c>
      <c r="D74" s="3">
        <v>8</v>
      </c>
      <c r="E74" s="3">
        <v>32</v>
      </c>
      <c r="F74" s="3" t="s">
        <v>115</v>
      </c>
      <c r="G74" s="3" t="s">
        <v>33</v>
      </c>
      <c r="H74" s="3">
        <f>VLOOKUP(F74,stops!$A$2:$D$45,3,FALSE)</f>
        <v>40.384574959183702</v>
      </c>
      <c r="I74" s="3">
        <f>VLOOKUP(F74,stops!$A$2:$D$45,4,FALSE)</f>
        <v>-82.481853428571398</v>
      </c>
    </row>
    <row r="75" spans="1:9" x14ac:dyDescent="0.35">
      <c r="A75" s="3" t="s">
        <v>53</v>
      </c>
      <c r="B75" s="3" t="s">
        <v>59</v>
      </c>
      <c r="C75" s="3">
        <v>0</v>
      </c>
      <c r="D75" s="3">
        <v>9</v>
      </c>
      <c r="E75" s="3">
        <v>31</v>
      </c>
      <c r="F75" s="3" t="s">
        <v>114</v>
      </c>
      <c r="G75" s="3" t="s">
        <v>34</v>
      </c>
      <c r="H75" s="3">
        <f>VLOOKUP(F75,stops!$A$2:$D$45,3,FALSE)</f>
        <v>40.494810749999999</v>
      </c>
      <c r="I75" s="3">
        <f>VLOOKUP(F75,stops!$A$2:$D$45,4,FALSE)</f>
        <v>-82.714950965771905</v>
      </c>
    </row>
    <row r="76" spans="1:9" x14ac:dyDescent="0.35">
      <c r="A76" s="3" t="s">
        <v>53</v>
      </c>
      <c r="B76" s="3" t="s">
        <v>59</v>
      </c>
      <c r="C76" s="3">
        <v>0</v>
      </c>
      <c r="D76" s="3">
        <v>10</v>
      </c>
      <c r="E76" s="3">
        <v>25</v>
      </c>
      <c r="F76" s="3" t="s">
        <v>138</v>
      </c>
      <c r="G76" s="3" t="s">
        <v>35</v>
      </c>
      <c r="H76" s="3">
        <f>VLOOKUP(F76,stops!$A$2:$D$45,3,FALSE)</f>
        <v>40.601660448962697</v>
      </c>
      <c r="I76" s="3">
        <f>VLOOKUP(F76,stops!$A$2:$D$45,4,FALSE)</f>
        <v>-82.263047394180802</v>
      </c>
    </row>
    <row r="77" spans="1:9" x14ac:dyDescent="0.35">
      <c r="A77" s="3" t="s">
        <v>53</v>
      </c>
      <c r="B77" s="3" t="s">
        <v>59</v>
      </c>
      <c r="C77" s="3">
        <v>0</v>
      </c>
      <c r="D77" s="3">
        <v>11</v>
      </c>
      <c r="E77" s="3">
        <v>41</v>
      </c>
      <c r="F77" s="3" t="s">
        <v>107</v>
      </c>
      <c r="G77" s="3" t="s">
        <v>36</v>
      </c>
      <c r="H77" s="3">
        <f>VLOOKUP(F77,stops!$A$2:$D$45,3,FALSE)</f>
        <v>40.680351421052599</v>
      </c>
      <c r="I77" s="3">
        <f>VLOOKUP(F77,stops!$A$2:$D$45,4,FALSE)</f>
        <v>-82.024874192982494</v>
      </c>
    </row>
    <row r="78" spans="1:9" x14ac:dyDescent="0.35">
      <c r="A78" s="3" t="s">
        <v>53</v>
      </c>
      <c r="B78" s="3" t="s">
        <v>59</v>
      </c>
      <c r="C78" s="3">
        <v>0</v>
      </c>
      <c r="D78" s="3">
        <v>12</v>
      </c>
      <c r="E78" s="3">
        <v>26</v>
      </c>
      <c r="F78" s="3" t="s">
        <v>137</v>
      </c>
      <c r="G78" s="3" t="s">
        <v>37</v>
      </c>
      <c r="H78" s="3">
        <f>VLOOKUP(F78,stops!$A$2:$D$45,3,FALSE)</f>
        <v>40.756330900000002</v>
      </c>
      <c r="I78" s="3">
        <f>VLOOKUP(F78,stops!$A$2:$D$45,4,FALSE)</f>
        <v>-82.5144769864757</v>
      </c>
    </row>
    <row r="79" spans="1:9" x14ac:dyDescent="0.35">
      <c r="A79" s="3" t="s">
        <v>53</v>
      </c>
      <c r="B79" s="3" t="s">
        <v>59</v>
      </c>
      <c r="C79" s="3">
        <v>0</v>
      </c>
      <c r="D79" s="3">
        <v>13</v>
      </c>
      <c r="E79" s="3">
        <v>44</v>
      </c>
      <c r="F79" s="3" t="s">
        <v>118</v>
      </c>
      <c r="G79" s="3" t="s">
        <v>38</v>
      </c>
      <c r="H79" s="3">
        <f>VLOOKUP(F79,stops!$A$2:$D$45,3,FALSE)</f>
        <v>40.828320499999997</v>
      </c>
      <c r="I79" s="3">
        <f>VLOOKUP(F79,stops!$A$2:$D$45,4,FALSE)</f>
        <v>-81.909918500000003</v>
      </c>
    </row>
    <row r="80" spans="1:9" x14ac:dyDescent="0.35">
      <c r="A80" s="3" t="s">
        <v>53</v>
      </c>
      <c r="B80" s="3" t="s">
        <v>59</v>
      </c>
      <c r="C80" s="3">
        <v>0</v>
      </c>
      <c r="D80" s="3">
        <v>14</v>
      </c>
      <c r="E80" s="3">
        <v>43</v>
      </c>
      <c r="F80" s="3" t="s">
        <v>126</v>
      </c>
      <c r="G80" s="3" t="s">
        <v>39</v>
      </c>
      <c r="H80" s="3">
        <f>VLOOKUP(F80,stops!$A$2:$D$45,3,FALSE)</f>
        <v>41.662455749999999</v>
      </c>
      <c r="I80" s="3">
        <f>VLOOKUP(F80,stops!$A$2:$D$45,4,FALSE)</f>
        <v>-86.129695499999997</v>
      </c>
    </row>
    <row r="81" spans="1:9" x14ac:dyDescent="0.35">
      <c r="A81" s="3" t="s">
        <v>53</v>
      </c>
      <c r="B81" s="3" t="s">
        <v>59</v>
      </c>
      <c r="C81" s="3">
        <v>0</v>
      </c>
      <c r="D81" s="3">
        <v>15</v>
      </c>
      <c r="E81" s="3">
        <v>30</v>
      </c>
      <c r="F81" s="3" t="s">
        <v>113</v>
      </c>
      <c r="G81" s="3" t="s">
        <v>40</v>
      </c>
      <c r="H81" s="3">
        <f>VLOOKUP(F81,stops!$A$2:$D$45,3,FALSE)</f>
        <v>40.693141300000001</v>
      </c>
      <c r="I81" s="3">
        <f>VLOOKUP(F81,stops!$A$2:$D$45,4,FALSE)</f>
        <v>-81.698767799999999</v>
      </c>
    </row>
    <row r="82" spans="1:9" x14ac:dyDescent="0.35">
      <c r="A82" s="3" t="s">
        <v>53</v>
      </c>
      <c r="B82" s="3" t="s">
        <v>59</v>
      </c>
      <c r="C82" s="3">
        <v>0</v>
      </c>
      <c r="D82" s="3">
        <v>16</v>
      </c>
      <c r="E82" s="3">
        <v>10</v>
      </c>
      <c r="F82" s="3" t="s">
        <v>123</v>
      </c>
      <c r="G82" s="3" t="s">
        <v>41</v>
      </c>
      <c r="H82" s="3">
        <f>VLOOKUP(F82,stops!$A$2:$D$45,3,FALSE)</f>
        <v>40.797874387755101</v>
      </c>
      <c r="I82" s="3">
        <f>VLOOKUP(F82,stops!$A$2:$D$45,4,FALSE)</f>
        <v>-81.370974693877599</v>
      </c>
    </row>
    <row r="83" spans="1:9" x14ac:dyDescent="0.35">
      <c r="A83" s="3" t="s">
        <v>53</v>
      </c>
      <c r="B83" s="3" t="s">
        <v>59</v>
      </c>
      <c r="C83" s="3">
        <v>0</v>
      </c>
      <c r="D83" s="3">
        <v>17</v>
      </c>
      <c r="E83" s="3">
        <v>1</v>
      </c>
      <c r="F83" s="3" t="s">
        <v>119</v>
      </c>
      <c r="G83" s="3" t="s">
        <v>42</v>
      </c>
      <c r="H83" s="3">
        <f>VLOOKUP(F83,stops!$A$2:$D$45,3,FALSE)</f>
        <v>41.068637000000003</v>
      </c>
      <c r="I83" s="3">
        <f>VLOOKUP(F83,stops!$A$2:$D$45,4,FALSE)</f>
        <v>-81.524315000000001</v>
      </c>
    </row>
    <row r="84" spans="1:9" x14ac:dyDescent="0.35">
      <c r="A84" s="3" t="s">
        <v>53</v>
      </c>
      <c r="B84" s="3" t="s">
        <v>59</v>
      </c>
      <c r="C84" s="3">
        <v>0</v>
      </c>
      <c r="D84" s="3">
        <v>18</v>
      </c>
      <c r="E84" s="3">
        <v>12</v>
      </c>
      <c r="F84" s="3" t="s">
        <v>125</v>
      </c>
      <c r="G84" s="3" t="s">
        <v>27</v>
      </c>
      <c r="H84" s="3">
        <f>VLOOKUP(F84,stops!$A$2:$D$45,3,FALSE)</f>
        <v>41.5031872828283</v>
      </c>
      <c r="I84" s="3">
        <f>VLOOKUP(F84,stops!$A$2:$D$45,4,FALSE)</f>
        <v>-81.682033767676799</v>
      </c>
    </row>
    <row r="85" spans="1:9" x14ac:dyDescent="0.35">
      <c r="A85" s="3" t="s">
        <v>53</v>
      </c>
      <c r="B85" s="3" t="s">
        <v>58</v>
      </c>
      <c r="C85" s="3">
        <v>1</v>
      </c>
      <c r="D85" s="3">
        <v>1</v>
      </c>
      <c r="E85" s="3">
        <v>12</v>
      </c>
      <c r="F85" s="3" t="s">
        <v>125</v>
      </c>
      <c r="G85" s="3" t="s">
        <v>27</v>
      </c>
      <c r="H85" s="3">
        <f>VLOOKUP(F85,stops!$A$2:$D$45,3,FALSE)</f>
        <v>41.5031872828283</v>
      </c>
      <c r="I85" s="3">
        <f>VLOOKUP(F85,stops!$A$2:$D$45,4,FALSE)</f>
        <v>-81.682033767676799</v>
      </c>
    </row>
    <row r="86" spans="1:9" x14ac:dyDescent="0.35">
      <c r="A86" s="3" t="s">
        <v>53</v>
      </c>
      <c r="B86" s="3" t="s">
        <v>58</v>
      </c>
      <c r="C86" s="3">
        <v>1</v>
      </c>
      <c r="D86" s="3">
        <v>2</v>
      </c>
      <c r="E86" s="3">
        <v>1</v>
      </c>
      <c r="F86" s="3" t="s">
        <v>119</v>
      </c>
      <c r="G86" s="3" t="s">
        <v>42</v>
      </c>
      <c r="H86" s="3">
        <f>VLOOKUP(F86,stops!$A$2:$D$45,3,FALSE)</f>
        <v>41.068637000000003</v>
      </c>
      <c r="I86" s="3">
        <f>VLOOKUP(F86,stops!$A$2:$D$45,4,FALSE)</f>
        <v>-81.524315000000001</v>
      </c>
    </row>
    <row r="87" spans="1:9" x14ac:dyDescent="0.35">
      <c r="A87" s="3" t="s">
        <v>53</v>
      </c>
      <c r="B87" s="3" t="s">
        <v>58</v>
      </c>
      <c r="C87" s="3">
        <v>1</v>
      </c>
      <c r="D87" s="3">
        <v>3</v>
      </c>
      <c r="E87" s="3">
        <v>10</v>
      </c>
      <c r="F87" s="3" t="s">
        <v>123</v>
      </c>
      <c r="G87" s="3" t="s">
        <v>41</v>
      </c>
      <c r="H87" s="3">
        <f>VLOOKUP(F87,stops!$A$2:$D$45,3,FALSE)</f>
        <v>40.797874387755101</v>
      </c>
      <c r="I87" s="3">
        <f>VLOOKUP(F87,stops!$A$2:$D$45,4,FALSE)</f>
        <v>-81.370974693877599</v>
      </c>
    </row>
    <row r="88" spans="1:9" x14ac:dyDescent="0.35">
      <c r="A88" s="3" t="s">
        <v>53</v>
      </c>
      <c r="B88" s="3" t="s">
        <v>58</v>
      </c>
      <c r="C88" s="3">
        <v>1</v>
      </c>
      <c r="D88" s="3">
        <v>4</v>
      </c>
      <c r="E88" s="3">
        <v>30</v>
      </c>
      <c r="F88" s="3" t="s">
        <v>113</v>
      </c>
      <c r="G88" s="3" t="s">
        <v>40</v>
      </c>
      <c r="H88" s="3">
        <f>VLOOKUP(F88,stops!$A$2:$D$45,3,FALSE)</f>
        <v>40.693141300000001</v>
      </c>
      <c r="I88" s="3">
        <f>VLOOKUP(F88,stops!$A$2:$D$45,4,FALSE)</f>
        <v>-81.698767799999999</v>
      </c>
    </row>
    <row r="89" spans="1:9" x14ac:dyDescent="0.35">
      <c r="A89" s="3" t="s">
        <v>53</v>
      </c>
      <c r="B89" s="3" t="s">
        <v>58</v>
      </c>
      <c r="C89" s="3">
        <v>1</v>
      </c>
      <c r="D89" s="3">
        <v>5</v>
      </c>
      <c r="E89" s="3">
        <v>44</v>
      </c>
      <c r="F89" s="3" t="s">
        <v>118</v>
      </c>
      <c r="G89" s="3" t="s">
        <v>38</v>
      </c>
      <c r="H89" s="3">
        <f>VLOOKUP(F89,stops!$A$2:$D$45,3,FALSE)</f>
        <v>40.828320499999997</v>
      </c>
      <c r="I89" s="3">
        <f>VLOOKUP(F89,stops!$A$2:$D$45,4,FALSE)</f>
        <v>-81.909918500000003</v>
      </c>
    </row>
    <row r="90" spans="1:9" x14ac:dyDescent="0.35">
      <c r="A90" s="3" t="s">
        <v>53</v>
      </c>
      <c r="B90" s="3" t="s">
        <v>58</v>
      </c>
      <c r="C90" s="3">
        <v>1</v>
      </c>
      <c r="D90" s="3">
        <v>6</v>
      </c>
      <c r="E90" s="3">
        <v>43</v>
      </c>
      <c r="F90" s="3" t="s">
        <v>126</v>
      </c>
      <c r="G90" s="3" t="s">
        <v>39</v>
      </c>
      <c r="H90" s="3">
        <f>VLOOKUP(F90,stops!$A$2:$D$45,3,FALSE)</f>
        <v>41.662455749999999</v>
      </c>
      <c r="I90" s="3">
        <f>VLOOKUP(F90,stops!$A$2:$D$45,4,FALSE)</f>
        <v>-86.129695499999997</v>
      </c>
    </row>
    <row r="91" spans="1:9" x14ac:dyDescent="0.35">
      <c r="A91" s="3" t="s">
        <v>53</v>
      </c>
      <c r="B91" s="3" t="s">
        <v>58</v>
      </c>
      <c r="C91" s="3">
        <v>1</v>
      </c>
      <c r="D91" s="3">
        <v>7</v>
      </c>
      <c r="E91" s="3">
        <v>26</v>
      </c>
      <c r="F91" s="3" t="s">
        <v>137</v>
      </c>
      <c r="G91" s="3" t="s">
        <v>37</v>
      </c>
      <c r="H91" s="3">
        <f>VLOOKUP(F91,stops!$A$2:$D$45,3,FALSE)</f>
        <v>40.756330900000002</v>
      </c>
      <c r="I91" s="3">
        <f>VLOOKUP(F91,stops!$A$2:$D$45,4,FALSE)</f>
        <v>-82.5144769864757</v>
      </c>
    </row>
    <row r="92" spans="1:9" x14ac:dyDescent="0.35">
      <c r="A92" s="3" t="s">
        <v>53</v>
      </c>
      <c r="B92" s="3" t="s">
        <v>58</v>
      </c>
      <c r="C92" s="3">
        <v>1</v>
      </c>
      <c r="D92" s="3">
        <v>8</v>
      </c>
      <c r="E92" s="3">
        <v>41</v>
      </c>
      <c r="F92" s="3" t="s">
        <v>107</v>
      </c>
      <c r="G92" s="3" t="s">
        <v>36</v>
      </c>
      <c r="H92" s="3">
        <f>VLOOKUP(F92,stops!$A$2:$D$45,3,FALSE)</f>
        <v>40.680351421052599</v>
      </c>
      <c r="I92" s="3">
        <f>VLOOKUP(F92,stops!$A$2:$D$45,4,FALSE)</f>
        <v>-82.024874192982494</v>
      </c>
    </row>
    <row r="93" spans="1:9" x14ac:dyDescent="0.35">
      <c r="A93" s="3" t="s">
        <v>53</v>
      </c>
      <c r="B93" s="3" t="s">
        <v>58</v>
      </c>
      <c r="C93" s="3">
        <v>1</v>
      </c>
      <c r="D93" s="3">
        <v>9</v>
      </c>
      <c r="E93" s="3">
        <v>25</v>
      </c>
      <c r="F93" s="3" t="s">
        <v>138</v>
      </c>
      <c r="G93" s="3" t="s">
        <v>35</v>
      </c>
      <c r="H93" s="3">
        <f>VLOOKUP(F93,stops!$A$2:$D$45,3,FALSE)</f>
        <v>40.601660448962697</v>
      </c>
      <c r="I93" s="3">
        <f>VLOOKUP(F93,stops!$A$2:$D$45,4,FALSE)</f>
        <v>-82.263047394180802</v>
      </c>
    </row>
    <row r="94" spans="1:9" x14ac:dyDescent="0.35">
      <c r="A94" s="3" t="s">
        <v>53</v>
      </c>
      <c r="B94" s="3" t="s">
        <v>58</v>
      </c>
      <c r="C94" s="3">
        <v>1</v>
      </c>
      <c r="D94" s="3">
        <v>10</v>
      </c>
      <c r="E94" s="3">
        <v>31</v>
      </c>
      <c r="F94" s="3" t="s">
        <v>114</v>
      </c>
      <c r="G94" s="3" t="s">
        <v>34</v>
      </c>
      <c r="H94" s="3">
        <f>VLOOKUP(F94,stops!$A$2:$D$45,3,FALSE)</f>
        <v>40.494810749999999</v>
      </c>
      <c r="I94" s="3">
        <f>VLOOKUP(F94,stops!$A$2:$D$45,4,FALSE)</f>
        <v>-82.714950965771905</v>
      </c>
    </row>
    <row r="95" spans="1:9" x14ac:dyDescent="0.35">
      <c r="A95" s="3" t="s">
        <v>53</v>
      </c>
      <c r="B95" s="3" t="s">
        <v>58</v>
      </c>
      <c r="C95" s="3">
        <v>1</v>
      </c>
      <c r="D95" s="3">
        <v>11</v>
      </c>
      <c r="E95" s="3">
        <v>32</v>
      </c>
      <c r="F95" s="3" t="s">
        <v>115</v>
      </c>
      <c r="G95" s="3" t="s">
        <v>33</v>
      </c>
      <c r="H95" s="3">
        <f>VLOOKUP(F95,stops!$A$2:$D$45,3,FALSE)</f>
        <v>40.384574959183702</v>
      </c>
      <c r="I95" s="3">
        <f>VLOOKUP(F95,stops!$A$2:$D$45,4,FALSE)</f>
        <v>-82.481853428571398</v>
      </c>
    </row>
    <row r="96" spans="1:9" x14ac:dyDescent="0.35">
      <c r="A96" s="3" t="s">
        <v>53</v>
      </c>
      <c r="B96" s="3" t="s">
        <v>58</v>
      </c>
      <c r="C96" s="3">
        <v>1</v>
      </c>
      <c r="D96" s="3">
        <v>12</v>
      </c>
      <c r="E96" s="3">
        <v>18</v>
      </c>
      <c r="F96" s="3" t="s">
        <v>144</v>
      </c>
      <c r="G96" s="3" t="s">
        <v>32</v>
      </c>
      <c r="H96" s="3">
        <f>VLOOKUP(F96,stops!$A$2:$D$45,3,FALSE)</f>
        <v>40.378328150000002</v>
      </c>
      <c r="I96" s="3">
        <f>VLOOKUP(F96,stops!$A$2:$D$45,4,FALSE)</f>
        <v>-82.396253238445098</v>
      </c>
    </row>
    <row r="97" spans="1:9" x14ac:dyDescent="0.35">
      <c r="A97" s="3" t="s">
        <v>53</v>
      </c>
      <c r="B97" s="3" t="s">
        <v>58</v>
      </c>
      <c r="C97" s="3">
        <v>1</v>
      </c>
      <c r="D97" s="3">
        <v>13</v>
      </c>
      <c r="E97" s="3">
        <v>19</v>
      </c>
      <c r="F97" s="3" t="s">
        <v>112</v>
      </c>
      <c r="G97" s="3" t="s">
        <v>31</v>
      </c>
      <c r="H97" s="3">
        <f>VLOOKUP(F97,stops!$A$2:$D$45,3,FALSE)</f>
        <v>40.3686048379585</v>
      </c>
      <c r="I97" s="3">
        <f>VLOOKUP(F97,stops!$A$2:$D$45,4,FALSE)</f>
        <v>-82.397225883497001</v>
      </c>
    </row>
    <row r="98" spans="1:9" x14ac:dyDescent="0.35">
      <c r="A98" s="3" t="s">
        <v>53</v>
      </c>
      <c r="B98" s="3" t="s">
        <v>58</v>
      </c>
      <c r="C98" s="3">
        <v>1</v>
      </c>
      <c r="D98" s="3">
        <v>14</v>
      </c>
      <c r="E98" s="3">
        <v>28</v>
      </c>
      <c r="F98" s="3" t="s">
        <v>135</v>
      </c>
      <c r="G98" s="3" t="s">
        <v>30</v>
      </c>
      <c r="H98" s="3">
        <f>VLOOKUP(F98,stops!$A$2:$D$45,3,FALSE)</f>
        <v>40.270700968140098</v>
      </c>
      <c r="I98" s="3">
        <f>VLOOKUP(F98,stops!$A$2:$D$45,4,FALSE)</f>
        <v>-82.359661945218406</v>
      </c>
    </row>
    <row r="99" spans="1:9" x14ac:dyDescent="0.35">
      <c r="A99" s="3" t="s">
        <v>53</v>
      </c>
      <c r="B99" s="3" t="s">
        <v>58</v>
      </c>
      <c r="C99" s="3">
        <v>1</v>
      </c>
      <c r="D99" s="3">
        <v>15</v>
      </c>
      <c r="E99" s="3">
        <v>35</v>
      </c>
      <c r="F99" s="3" t="s">
        <v>132</v>
      </c>
      <c r="G99" s="3" t="s">
        <v>29</v>
      </c>
      <c r="H99" s="3">
        <f>VLOOKUP(F99,stops!$A$2:$D$45,3,FALSE)</f>
        <v>40.070770470178999</v>
      </c>
      <c r="I99" s="3">
        <f>VLOOKUP(F99,stops!$A$2:$D$45,4,FALSE)</f>
        <v>-82.444958256266304</v>
      </c>
    </row>
    <row r="100" spans="1:9" x14ac:dyDescent="0.35">
      <c r="A100" s="3" t="s">
        <v>53</v>
      </c>
      <c r="B100" s="3" t="s">
        <v>58</v>
      </c>
      <c r="C100" s="3">
        <v>1</v>
      </c>
      <c r="D100" s="3">
        <v>16</v>
      </c>
      <c r="E100" s="3">
        <v>15</v>
      </c>
      <c r="F100" s="3" t="s">
        <v>150</v>
      </c>
      <c r="G100" s="3" t="s">
        <v>8</v>
      </c>
      <c r="H100" s="3">
        <f>VLOOKUP(F100,stops!$A$2:$D$45,3,FALSE)</f>
        <v>39.997110617678402</v>
      </c>
      <c r="I100" s="3">
        <f>VLOOKUP(F100,stops!$A$2:$D$45,4,FALSE)</f>
        <v>-83.0080312682948</v>
      </c>
    </row>
    <row r="101" spans="1:9" x14ac:dyDescent="0.35">
      <c r="A101" s="3" t="s">
        <v>53</v>
      </c>
      <c r="B101" s="3" t="s">
        <v>58</v>
      </c>
      <c r="C101" s="3">
        <v>1</v>
      </c>
      <c r="D101" s="3">
        <v>17</v>
      </c>
      <c r="E101" s="3">
        <v>13</v>
      </c>
      <c r="F101" s="3" t="s">
        <v>149</v>
      </c>
      <c r="G101" s="3" t="s">
        <v>28</v>
      </c>
      <c r="H101" s="3">
        <f>VLOOKUP(F101,stops!$A$2:$D$45,3,FALSE)</f>
        <v>39.957322042406702</v>
      </c>
      <c r="I101" s="3">
        <f>VLOOKUP(F101,stops!$A$2:$D$45,4,FALSE)</f>
        <v>-82.999007133815098</v>
      </c>
    </row>
    <row r="102" spans="1:9" x14ac:dyDescent="0.35">
      <c r="A102" s="3" t="s">
        <v>53</v>
      </c>
      <c r="B102" s="3" t="s">
        <v>58</v>
      </c>
      <c r="C102" s="3">
        <v>1</v>
      </c>
      <c r="D102" s="3">
        <v>18</v>
      </c>
      <c r="E102" s="3">
        <v>14</v>
      </c>
      <c r="F102" s="3" t="s">
        <v>151</v>
      </c>
      <c r="G102" s="3" t="s">
        <v>9</v>
      </c>
      <c r="H102" s="3">
        <f>VLOOKUP(F102,stops!$A$2:$D$45,3,FALSE)</f>
        <v>39.998531472535497</v>
      </c>
      <c r="I102" s="3">
        <f>VLOOKUP(F102,stops!$A$2:$D$45,4,FALSE)</f>
        <v>-82.892500652061202</v>
      </c>
    </row>
    <row r="103" spans="1:9" x14ac:dyDescent="0.35">
      <c r="A103" s="3" t="s">
        <v>50</v>
      </c>
      <c r="B103" s="3" t="s">
        <v>59</v>
      </c>
      <c r="C103" s="3">
        <v>1</v>
      </c>
      <c r="D103" s="3">
        <v>1</v>
      </c>
      <c r="E103" s="3">
        <v>13</v>
      </c>
      <c r="F103" s="3" t="s">
        <v>149</v>
      </c>
      <c r="G103" s="3" t="s">
        <v>7</v>
      </c>
      <c r="H103" s="3">
        <f>VLOOKUP(F103,stops!$A$2:$D$45,3,FALSE)</f>
        <v>39.957322042406702</v>
      </c>
      <c r="I103" s="3">
        <f>VLOOKUP(F103,stops!$A$2:$D$45,4,FALSE)</f>
        <v>-82.999007133815098</v>
      </c>
    </row>
    <row r="104" spans="1:9" x14ac:dyDescent="0.35">
      <c r="A104" s="3" t="s">
        <v>50</v>
      </c>
      <c r="B104" s="3" t="s">
        <v>59</v>
      </c>
      <c r="C104" s="3">
        <v>1</v>
      </c>
      <c r="D104" s="3">
        <v>2</v>
      </c>
      <c r="E104" s="3">
        <v>29</v>
      </c>
      <c r="F104" s="3" t="s">
        <v>134</v>
      </c>
      <c r="G104" s="3" t="s">
        <v>47</v>
      </c>
      <c r="H104" s="3">
        <f>VLOOKUP(F104,stops!$A$2:$D$45,3,FALSE)</f>
        <v>40.240635766461999</v>
      </c>
      <c r="I104" s="3">
        <f>VLOOKUP(F104,stops!$A$2:$D$45,4,FALSE)</f>
        <v>-83.3417422028906</v>
      </c>
    </row>
    <row r="105" spans="1:9" x14ac:dyDescent="0.35">
      <c r="A105" s="3" t="s">
        <v>50</v>
      </c>
      <c r="B105" s="3" t="s">
        <v>59</v>
      </c>
      <c r="C105" s="3">
        <v>1</v>
      </c>
      <c r="D105" s="3">
        <v>3</v>
      </c>
      <c r="E105" s="3">
        <v>21</v>
      </c>
      <c r="F105" s="3" t="s">
        <v>142</v>
      </c>
      <c r="G105" s="3" t="s">
        <v>46</v>
      </c>
      <c r="H105" s="3">
        <f>VLOOKUP(F105,stops!$A$2:$D$45,3,FALSE)</f>
        <v>40.634488012601999</v>
      </c>
      <c r="I105" s="3">
        <f>VLOOKUP(F105,stops!$A$2:$D$45,4,FALSE)</f>
        <v>-83.601719486104102</v>
      </c>
    </row>
    <row r="106" spans="1:9" x14ac:dyDescent="0.35">
      <c r="A106" s="3" t="s">
        <v>50</v>
      </c>
      <c r="B106" s="3" t="s">
        <v>59</v>
      </c>
      <c r="C106" s="3">
        <v>1</v>
      </c>
      <c r="D106" s="3">
        <v>4</v>
      </c>
      <c r="E106" s="3">
        <v>23</v>
      </c>
      <c r="F106" s="3" t="s">
        <v>140</v>
      </c>
      <c r="G106" s="3" t="s">
        <v>45</v>
      </c>
      <c r="H106" s="3">
        <f>VLOOKUP(F106,stops!$A$2:$D$45,3,FALSE)</f>
        <v>40.741280183673503</v>
      </c>
      <c r="I106" s="3">
        <f>VLOOKUP(F106,stops!$A$2:$D$45,4,FALSE)</f>
        <v>-84.1028825510204</v>
      </c>
    </row>
    <row r="107" spans="1:9" x14ac:dyDescent="0.35">
      <c r="A107" s="3" t="s">
        <v>50</v>
      </c>
      <c r="B107" s="3" t="s">
        <v>59</v>
      </c>
      <c r="C107" s="3">
        <v>1</v>
      </c>
      <c r="D107" s="3">
        <v>5</v>
      </c>
      <c r="E107" s="3">
        <v>17</v>
      </c>
      <c r="F107" s="3" t="s">
        <v>145</v>
      </c>
      <c r="G107" s="3" t="s">
        <v>44</v>
      </c>
      <c r="H107" s="3">
        <f>VLOOKUP(F107,stops!$A$2:$D$45,3,FALSE)</f>
        <v>40.846863530515598</v>
      </c>
      <c r="I107" s="3">
        <f>VLOOKUP(F107,stops!$A$2:$D$45,4,FALSE)</f>
        <v>-84.319138781744797</v>
      </c>
    </row>
    <row r="108" spans="1:9" x14ac:dyDescent="0.35">
      <c r="A108" s="3" t="s">
        <v>50</v>
      </c>
      <c r="B108" s="3" t="s">
        <v>59</v>
      </c>
      <c r="C108" s="3">
        <v>1</v>
      </c>
      <c r="D108" s="3">
        <v>6</v>
      </c>
      <c r="E108" s="3">
        <v>42</v>
      </c>
      <c r="F108" s="3" t="s">
        <v>117</v>
      </c>
      <c r="G108" s="3" t="s">
        <v>43</v>
      </c>
      <c r="H108" s="3">
        <f>VLOOKUP(F108,stops!$A$2:$D$45,3,FALSE)</f>
        <v>40.874099695310903</v>
      </c>
      <c r="I108" s="3">
        <f>VLOOKUP(F108,stops!$A$2:$D$45,4,FALSE)</f>
        <v>-84.599955747479797</v>
      </c>
    </row>
    <row r="109" spans="1:9" x14ac:dyDescent="0.35">
      <c r="A109" s="3" t="s">
        <v>64</v>
      </c>
      <c r="B109" s="3" t="s">
        <v>58</v>
      </c>
      <c r="C109" s="3">
        <v>0</v>
      </c>
      <c r="D109" s="3">
        <v>1</v>
      </c>
      <c r="E109" s="3">
        <v>42</v>
      </c>
      <c r="F109" s="3" t="s">
        <v>117</v>
      </c>
      <c r="G109" s="3" t="s">
        <v>43</v>
      </c>
      <c r="H109" s="3">
        <f>VLOOKUP(F109,stops!$A$2:$D$45,3,FALSE)</f>
        <v>40.874099695310903</v>
      </c>
      <c r="I109" s="3">
        <f>VLOOKUP(F109,stops!$A$2:$D$45,4,FALSE)</f>
        <v>-84.599955747479797</v>
      </c>
    </row>
    <row r="110" spans="1:9" x14ac:dyDescent="0.35">
      <c r="A110" s="3" t="s">
        <v>64</v>
      </c>
      <c r="B110" s="3" t="s">
        <v>58</v>
      </c>
      <c r="C110" s="3">
        <v>0</v>
      </c>
      <c r="D110" s="3">
        <v>2</v>
      </c>
      <c r="E110" s="3">
        <v>17</v>
      </c>
      <c r="F110" s="3" t="s">
        <v>145</v>
      </c>
      <c r="G110" s="3" t="s">
        <v>44</v>
      </c>
      <c r="H110" s="3">
        <f>VLOOKUP(F110,stops!$A$2:$D$45,3,FALSE)</f>
        <v>40.846863530515598</v>
      </c>
      <c r="I110" s="3">
        <f>VLOOKUP(F110,stops!$A$2:$D$45,4,FALSE)</f>
        <v>-84.319138781744797</v>
      </c>
    </row>
    <row r="111" spans="1:9" x14ac:dyDescent="0.35">
      <c r="A111" s="3" t="s">
        <v>64</v>
      </c>
      <c r="B111" s="3" t="s">
        <v>58</v>
      </c>
      <c r="C111" s="3">
        <v>0</v>
      </c>
      <c r="D111" s="3">
        <v>3</v>
      </c>
      <c r="E111" s="3">
        <v>23</v>
      </c>
      <c r="F111" s="3" t="s">
        <v>140</v>
      </c>
      <c r="G111" s="3" t="s">
        <v>45</v>
      </c>
      <c r="H111" s="3">
        <f>VLOOKUP(F111,stops!$A$2:$D$45,3,FALSE)</f>
        <v>40.741280183673503</v>
      </c>
      <c r="I111" s="3">
        <f>VLOOKUP(F111,stops!$A$2:$D$45,4,FALSE)</f>
        <v>-84.1028825510204</v>
      </c>
    </row>
    <row r="112" spans="1:9" x14ac:dyDescent="0.35">
      <c r="A112" s="3" t="s">
        <v>64</v>
      </c>
      <c r="B112" s="3" t="s">
        <v>58</v>
      </c>
      <c r="C112" s="3">
        <v>0</v>
      </c>
      <c r="D112" s="3">
        <v>4</v>
      </c>
      <c r="E112" s="3">
        <v>21</v>
      </c>
      <c r="F112" s="3" t="s">
        <v>142</v>
      </c>
      <c r="G112" s="3" t="s">
        <v>46</v>
      </c>
      <c r="H112" s="3">
        <f>VLOOKUP(F112,stops!$A$2:$D$45,3,FALSE)</f>
        <v>40.634488012601999</v>
      </c>
      <c r="I112" s="3">
        <f>VLOOKUP(F112,stops!$A$2:$D$45,4,FALSE)</f>
        <v>-83.601719486104102</v>
      </c>
    </row>
    <row r="113" spans="1:9" x14ac:dyDescent="0.35">
      <c r="A113" s="3" t="s">
        <v>64</v>
      </c>
      <c r="B113" s="3" t="s">
        <v>58</v>
      </c>
      <c r="C113" s="3">
        <v>0</v>
      </c>
      <c r="D113" s="3">
        <v>5</v>
      </c>
      <c r="E113" s="3">
        <v>29</v>
      </c>
      <c r="F113" s="3" t="s">
        <v>134</v>
      </c>
      <c r="G113" s="3" t="s">
        <v>47</v>
      </c>
      <c r="H113" s="3">
        <f>VLOOKUP(F113,stops!$A$2:$D$45,3,FALSE)</f>
        <v>40.240635766461999</v>
      </c>
      <c r="I113" s="3">
        <f>VLOOKUP(F113,stops!$A$2:$D$45,4,FALSE)</f>
        <v>-83.3417422028906</v>
      </c>
    </row>
    <row r="114" spans="1:9" x14ac:dyDescent="0.35">
      <c r="A114" s="3" t="s">
        <v>64</v>
      </c>
      <c r="B114" s="3" t="s">
        <v>58</v>
      </c>
      <c r="C114" s="3">
        <v>0</v>
      </c>
      <c r="D114" s="3">
        <v>6</v>
      </c>
      <c r="E114" s="3">
        <v>13</v>
      </c>
      <c r="F114" s="3" t="s">
        <v>149</v>
      </c>
      <c r="G114" s="3" t="s">
        <v>7</v>
      </c>
      <c r="H114" s="3">
        <f>VLOOKUP(F114,stops!$A$2:$D$45,3,FALSE)</f>
        <v>39.957322042406702</v>
      </c>
      <c r="I114" s="3">
        <f>VLOOKUP(F114,stops!$A$2:$D$45,4,FALSE)</f>
        <v>-82.999007133815098</v>
      </c>
    </row>
  </sheetData>
  <autoFilter ref="F1:F114" xr:uid="{8F45619D-8043-4D46-AE16-665B0F26ED66}"/>
  <sortState xmlns:xlrd2="http://schemas.microsoft.com/office/spreadsheetml/2017/richdata2" ref="A2:I114">
    <sortCondition ref="A2:A114"/>
    <sortCondition ref="C2:C114"/>
    <sortCondition ref="D2:D11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C64B-CEF0-48C8-8C52-F5FCFB00C56E}">
  <dimension ref="A1:H185"/>
  <sheetViews>
    <sheetView tabSelected="1" topLeftCell="A178" workbookViewId="0">
      <selection activeCell="H185" sqref="H185"/>
    </sheetView>
  </sheetViews>
  <sheetFormatPr defaultRowHeight="14.5" x14ac:dyDescent="0.35"/>
  <cols>
    <col min="1" max="1" width="6.26953125" bestFit="1" customWidth="1"/>
    <col min="2" max="2" width="3.81640625" bestFit="1" customWidth="1"/>
    <col min="3" max="3" width="11" bestFit="1" customWidth="1"/>
    <col min="4" max="4" width="3.08984375" bestFit="1" customWidth="1"/>
    <col min="5" max="5" width="5.453125" bestFit="1" customWidth="1"/>
    <col min="6" max="6" width="9.26953125" bestFit="1" customWidth="1"/>
    <col min="7" max="7" width="16.1796875" bestFit="1" customWidth="1"/>
    <col min="8" max="8" width="10.90625" bestFit="1" customWidth="1"/>
  </cols>
  <sheetData>
    <row r="1" spans="1:8" x14ac:dyDescent="0.35">
      <c r="A1" s="6" t="s">
        <v>152</v>
      </c>
      <c r="B1" s="7" t="s">
        <v>49</v>
      </c>
      <c r="C1" s="7" t="s">
        <v>60</v>
      </c>
      <c r="D1" s="7" t="s">
        <v>63</v>
      </c>
      <c r="E1" s="7" t="s">
        <v>54</v>
      </c>
      <c r="F1" s="7" t="s">
        <v>55</v>
      </c>
      <c r="G1" s="7" t="s">
        <v>75</v>
      </c>
      <c r="H1" s="7" t="s">
        <v>153</v>
      </c>
    </row>
    <row r="2" spans="1:8" x14ac:dyDescent="0.35">
      <c r="A2" s="6">
        <v>1</v>
      </c>
      <c r="B2" s="6" t="s">
        <v>48</v>
      </c>
      <c r="C2" s="6" t="s">
        <v>56</v>
      </c>
      <c r="D2" s="6">
        <v>0</v>
      </c>
      <c r="E2" s="6">
        <f>IF(A2&lt;&gt;A1,1,E1+1)</f>
        <v>1</v>
      </c>
      <c r="F2" s="6">
        <v>4</v>
      </c>
      <c r="G2" s="6" t="s">
        <v>148</v>
      </c>
      <c r="H2" s="8">
        <v>0.2638888888888889</v>
      </c>
    </row>
    <row r="3" spans="1:8" x14ac:dyDescent="0.35">
      <c r="A3" s="6">
        <v>1</v>
      </c>
      <c r="B3" s="6" t="s">
        <v>48</v>
      </c>
      <c r="C3" s="6" t="s">
        <v>56</v>
      </c>
      <c r="D3" s="6">
        <v>0</v>
      </c>
      <c r="E3" s="6">
        <f t="shared" ref="E3:E66" si="0">IF(A3&lt;&gt;A2,1,E2+1)</f>
        <v>2</v>
      </c>
      <c r="F3" s="6">
        <v>5</v>
      </c>
      <c r="G3" s="6" t="s">
        <v>147</v>
      </c>
      <c r="H3" s="8">
        <v>0.27430555555555552</v>
      </c>
    </row>
    <row r="4" spans="1:8" x14ac:dyDescent="0.35">
      <c r="A4" s="6">
        <v>1</v>
      </c>
      <c r="B4" s="6" t="s">
        <v>48</v>
      </c>
      <c r="C4" s="6" t="s">
        <v>56</v>
      </c>
      <c r="D4" s="6">
        <v>0</v>
      </c>
      <c r="E4" s="6">
        <f t="shared" si="0"/>
        <v>3</v>
      </c>
      <c r="F4" s="6">
        <v>33</v>
      </c>
      <c r="G4" s="6" t="s">
        <v>133</v>
      </c>
      <c r="H4" s="8">
        <v>0.28472222222222221</v>
      </c>
    </row>
    <row r="5" spans="1:8" x14ac:dyDescent="0.35">
      <c r="A5" s="6">
        <v>1</v>
      </c>
      <c r="B5" s="6" t="s">
        <v>48</v>
      </c>
      <c r="C5" s="6" t="s">
        <v>56</v>
      </c>
      <c r="D5" s="6">
        <v>0</v>
      </c>
      <c r="E5" s="6">
        <f t="shared" si="0"/>
        <v>4</v>
      </c>
      <c r="F5" s="6">
        <v>24</v>
      </c>
      <c r="G5" s="6" t="s">
        <v>139</v>
      </c>
      <c r="H5" s="8">
        <v>0.2951388888888889</v>
      </c>
    </row>
    <row r="6" spans="1:8" x14ac:dyDescent="0.35">
      <c r="A6" s="6">
        <v>1</v>
      </c>
      <c r="B6" s="6" t="s">
        <v>48</v>
      </c>
      <c r="C6" s="6" t="s">
        <v>56</v>
      </c>
      <c r="D6" s="6">
        <v>0</v>
      </c>
      <c r="E6" s="6">
        <f t="shared" si="0"/>
        <v>5</v>
      </c>
      <c r="F6" s="6">
        <v>22</v>
      </c>
      <c r="G6" s="6" t="s">
        <v>141</v>
      </c>
      <c r="H6" s="8">
        <v>0.31944444444444448</v>
      </c>
    </row>
    <row r="7" spans="1:8" x14ac:dyDescent="0.35">
      <c r="A7" s="6">
        <v>1</v>
      </c>
      <c r="B7" s="6" t="s">
        <v>48</v>
      </c>
      <c r="C7" s="6" t="s">
        <v>56</v>
      </c>
      <c r="D7" s="6">
        <v>0</v>
      </c>
      <c r="E7" s="6">
        <f t="shared" si="0"/>
        <v>6</v>
      </c>
      <c r="F7" s="6">
        <v>13</v>
      </c>
      <c r="G7" s="6" t="s">
        <v>149</v>
      </c>
      <c r="H7" s="8">
        <v>0.33680555555555558</v>
      </c>
    </row>
    <row r="8" spans="1:8" x14ac:dyDescent="0.35">
      <c r="A8" s="6">
        <v>1</v>
      </c>
      <c r="B8" s="6" t="s">
        <v>48</v>
      </c>
      <c r="C8" s="6" t="s">
        <v>56</v>
      </c>
      <c r="D8" s="6">
        <v>0</v>
      </c>
      <c r="E8" s="6">
        <f t="shared" si="0"/>
        <v>7</v>
      </c>
      <c r="F8" s="6">
        <v>14</v>
      </c>
      <c r="G8" s="6" t="s">
        <v>151</v>
      </c>
      <c r="H8" s="8">
        <v>0.34722222222222227</v>
      </c>
    </row>
    <row r="9" spans="1:8" x14ac:dyDescent="0.35">
      <c r="A9" s="6">
        <v>2</v>
      </c>
      <c r="B9" s="6" t="s">
        <v>48</v>
      </c>
      <c r="C9" s="6" t="s">
        <v>56</v>
      </c>
      <c r="D9" s="6">
        <v>0</v>
      </c>
      <c r="E9" s="6">
        <f t="shared" si="0"/>
        <v>1</v>
      </c>
      <c r="F9" s="6">
        <v>37</v>
      </c>
      <c r="G9" s="6" t="s">
        <v>130</v>
      </c>
      <c r="H9" s="8">
        <v>0.47222222222222227</v>
      </c>
    </row>
    <row r="10" spans="1:8" x14ac:dyDescent="0.35">
      <c r="A10" s="6">
        <v>2</v>
      </c>
      <c r="B10" s="6" t="s">
        <v>48</v>
      </c>
      <c r="C10" s="6" t="s">
        <v>56</v>
      </c>
      <c r="D10" s="6">
        <v>0</v>
      </c>
      <c r="E10" s="6">
        <f t="shared" si="0"/>
        <v>2</v>
      </c>
      <c r="F10" s="6">
        <v>16</v>
      </c>
      <c r="G10" s="6" t="s">
        <v>146</v>
      </c>
      <c r="H10" s="8">
        <v>0.48958333333333331</v>
      </c>
    </row>
    <row r="11" spans="1:8" x14ac:dyDescent="0.35">
      <c r="A11" s="6">
        <v>2</v>
      </c>
      <c r="B11" s="6" t="s">
        <v>48</v>
      </c>
      <c r="C11" s="6" t="s">
        <v>56</v>
      </c>
      <c r="D11" s="6">
        <v>0</v>
      </c>
      <c r="E11" s="6">
        <f t="shared" si="0"/>
        <v>3</v>
      </c>
      <c r="F11" s="6">
        <v>4</v>
      </c>
      <c r="G11" s="6" t="s">
        <v>148</v>
      </c>
      <c r="H11" s="8">
        <v>0.50694444444444442</v>
      </c>
    </row>
    <row r="12" spans="1:8" x14ac:dyDescent="0.35">
      <c r="A12" s="6">
        <v>2</v>
      </c>
      <c r="B12" s="6" t="s">
        <v>48</v>
      </c>
      <c r="C12" s="6" t="s">
        <v>56</v>
      </c>
      <c r="D12" s="6">
        <v>0</v>
      </c>
      <c r="E12" s="6">
        <f t="shared" si="0"/>
        <v>4</v>
      </c>
      <c r="F12" s="6">
        <v>5</v>
      </c>
      <c r="G12" s="6" t="s">
        <v>147</v>
      </c>
      <c r="H12" s="8">
        <v>0.51736111111111105</v>
      </c>
    </row>
    <row r="13" spans="1:8" x14ac:dyDescent="0.35">
      <c r="A13" s="6">
        <v>2</v>
      </c>
      <c r="B13" s="6" t="s">
        <v>48</v>
      </c>
      <c r="C13" s="6" t="s">
        <v>56</v>
      </c>
      <c r="D13" s="6">
        <v>0</v>
      </c>
      <c r="E13" s="6">
        <f t="shared" si="0"/>
        <v>5</v>
      </c>
      <c r="F13" s="6">
        <v>33</v>
      </c>
      <c r="G13" s="6" t="s">
        <v>133</v>
      </c>
      <c r="H13" s="8">
        <v>0.52777777777777779</v>
      </c>
    </row>
    <row r="14" spans="1:8" x14ac:dyDescent="0.35">
      <c r="A14" s="6">
        <v>2</v>
      </c>
      <c r="B14" s="6" t="s">
        <v>48</v>
      </c>
      <c r="C14" s="6" t="s">
        <v>56</v>
      </c>
      <c r="D14" s="6">
        <v>0</v>
      </c>
      <c r="E14" s="6">
        <f t="shared" si="0"/>
        <v>6</v>
      </c>
      <c r="F14" s="6">
        <v>24</v>
      </c>
      <c r="G14" s="6" t="s">
        <v>139</v>
      </c>
      <c r="H14" s="8">
        <v>0.53819444444444442</v>
      </c>
    </row>
    <row r="15" spans="1:8" x14ac:dyDescent="0.35">
      <c r="A15" s="6">
        <v>2</v>
      </c>
      <c r="B15" s="6" t="s">
        <v>48</v>
      </c>
      <c r="C15" s="6" t="s">
        <v>56</v>
      </c>
      <c r="D15" s="6">
        <v>0</v>
      </c>
      <c r="E15" s="6">
        <f t="shared" si="0"/>
        <v>7</v>
      </c>
      <c r="F15" s="6">
        <v>22</v>
      </c>
      <c r="G15" s="6" t="s">
        <v>141</v>
      </c>
      <c r="H15" s="8">
        <v>0.5625</v>
      </c>
    </row>
    <row r="16" spans="1:8" x14ac:dyDescent="0.35">
      <c r="A16" s="6">
        <v>2</v>
      </c>
      <c r="B16" s="6" t="s">
        <v>48</v>
      </c>
      <c r="C16" s="6" t="s">
        <v>56</v>
      </c>
      <c r="D16" s="6">
        <v>0</v>
      </c>
      <c r="E16" s="6">
        <f t="shared" si="0"/>
        <v>8</v>
      </c>
      <c r="F16" s="6">
        <v>13</v>
      </c>
      <c r="G16" s="6" t="s">
        <v>149</v>
      </c>
      <c r="H16" s="8">
        <v>0.58680555555555558</v>
      </c>
    </row>
    <row r="17" spans="1:8" x14ac:dyDescent="0.35">
      <c r="A17" s="6">
        <v>2</v>
      </c>
      <c r="B17" s="6" t="s">
        <v>48</v>
      </c>
      <c r="C17" s="6" t="s">
        <v>56</v>
      </c>
      <c r="D17" s="6">
        <v>0</v>
      </c>
      <c r="E17" s="6">
        <f t="shared" si="0"/>
        <v>9</v>
      </c>
      <c r="F17" s="6">
        <v>15</v>
      </c>
      <c r="G17" s="6" t="s">
        <v>150</v>
      </c>
      <c r="H17" s="8">
        <v>0.59722222222222221</v>
      </c>
    </row>
    <row r="18" spans="1:8" x14ac:dyDescent="0.35">
      <c r="A18" s="6">
        <v>2</v>
      </c>
      <c r="B18" s="6" t="s">
        <v>48</v>
      </c>
      <c r="C18" s="6" t="s">
        <v>56</v>
      </c>
      <c r="D18" s="6">
        <v>0</v>
      </c>
      <c r="E18" s="6">
        <f t="shared" si="0"/>
        <v>10</v>
      </c>
      <c r="F18" s="6">
        <v>14</v>
      </c>
      <c r="G18" s="6" t="s">
        <v>151</v>
      </c>
      <c r="H18" s="8">
        <v>0.60763888888888895</v>
      </c>
    </row>
    <row r="19" spans="1:8" x14ac:dyDescent="0.35">
      <c r="A19" s="6">
        <v>3</v>
      </c>
      <c r="B19" s="6" t="s">
        <v>48</v>
      </c>
      <c r="C19" s="6" t="s">
        <v>56</v>
      </c>
      <c r="D19" s="6">
        <v>0</v>
      </c>
      <c r="E19" s="6">
        <f t="shared" si="0"/>
        <v>1</v>
      </c>
      <c r="F19" s="6">
        <v>5</v>
      </c>
      <c r="G19" s="6" t="s">
        <v>147</v>
      </c>
      <c r="H19" s="8">
        <v>0.73611111111111116</v>
      </c>
    </row>
    <row r="20" spans="1:8" x14ac:dyDescent="0.35">
      <c r="A20" s="6">
        <v>3</v>
      </c>
      <c r="B20" s="6" t="s">
        <v>48</v>
      </c>
      <c r="C20" s="6" t="s">
        <v>56</v>
      </c>
      <c r="D20" s="6">
        <v>0</v>
      </c>
      <c r="E20" s="6">
        <f t="shared" si="0"/>
        <v>2</v>
      </c>
      <c r="F20" s="6">
        <v>4</v>
      </c>
      <c r="G20" s="6" t="s">
        <v>148</v>
      </c>
      <c r="H20" s="8">
        <v>0.74652777777777779</v>
      </c>
    </row>
    <row r="21" spans="1:8" x14ac:dyDescent="0.35">
      <c r="A21" s="6">
        <v>3</v>
      </c>
      <c r="B21" s="6" t="s">
        <v>48</v>
      </c>
      <c r="C21" s="6" t="s">
        <v>56</v>
      </c>
      <c r="D21" s="6">
        <v>0</v>
      </c>
      <c r="E21" s="6">
        <f t="shared" si="0"/>
        <v>3</v>
      </c>
      <c r="F21" s="6">
        <v>33</v>
      </c>
      <c r="G21" s="6" t="s">
        <v>133</v>
      </c>
      <c r="H21" s="8">
        <v>0.76041666666666663</v>
      </c>
    </row>
    <row r="22" spans="1:8" x14ac:dyDescent="0.35">
      <c r="A22" s="6">
        <v>3</v>
      </c>
      <c r="B22" s="6" t="s">
        <v>48</v>
      </c>
      <c r="C22" s="6" t="s">
        <v>56</v>
      </c>
      <c r="D22" s="6">
        <v>0</v>
      </c>
      <c r="E22" s="6">
        <f t="shared" si="0"/>
        <v>4</v>
      </c>
      <c r="F22" s="6">
        <v>24</v>
      </c>
      <c r="G22" s="6" t="s">
        <v>139</v>
      </c>
      <c r="H22" s="8">
        <v>0.77083333333333337</v>
      </c>
    </row>
    <row r="23" spans="1:8" x14ac:dyDescent="0.35">
      <c r="A23" s="6">
        <v>3</v>
      </c>
      <c r="B23" s="6" t="s">
        <v>48</v>
      </c>
      <c r="C23" s="6" t="s">
        <v>56</v>
      </c>
      <c r="D23" s="6">
        <v>0</v>
      </c>
      <c r="E23" s="6">
        <f t="shared" si="0"/>
        <v>5</v>
      </c>
      <c r="F23" s="6">
        <v>22</v>
      </c>
      <c r="G23" s="6" t="s">
        <v>141</v>
      </c>
      <c r="H23" s="8">
        <v>0.79861111111111116</v>
      </c>
    </row>
    <row r="24" spans="1:8" x14ac:dyDescent="0.35">
      <c r="A24" s="6">
        <v>3</v>
      </c>
      <c r="B24" s="6" t="s">
        <v>48</v>
      </c>
      <c r="C24" s="6" t="s">
        <v>56</v>
      </c>
      <c r="D24" s="6">
        <v>0</v>
      </c>
      <c r="E24" s="6">
        <f t="shared" si="0"/>
        <v>6</v>
      </c>
      <c r="F24" s="6">
        <v>13</v>
      </c>
      <c r="G24" s="6" t="s">
        <v>149</v>
      </c>
      <c r="H24" s="8">
        <v>0.82291666666666663</v>
      </c>
    </row>
    <row r="25" spans="1:8" x14ac:dyDescent="0.35">
      <c r="A25" s="6">
        <v>3</v>
      </c>
      <c r="B25" s="6" t="s">
        <v>48</v>
      </c>
      <c r="C25" s="6" t="s">
        <v>56</v>
      </c>
      <c r="D25" s="6">
        <v>0</v>
      </c>
      <c r="E25" s="6">
        <f t="shared" si="0"/>
        <v>7</v>
      </c>
      <c r="F25" s="6">
        <v>15</v>
      </c>
      <c r="G25" s="6" t="s">
        <v>150</v>
      </c>
      <c r="H25" s="8">
        <v>0.83333333333333337</v>
      </c>
    </row>
    <row r="26" spans="1:8" x14ac:dyDescent="0.35">
      <c r="A26" s="6">
        <v>3</v>
      </c>
      <c r="B26" s="6" t="s">
        <v>48</v>
      </c>
      <c r="C26" s="6" t="s">
        <v>56</v>
      </c>
      <c r="D26" s="6">
        <v>0</v>
      </c>
      <c r="E26" s="6">
        <f t="shared" si="0"/>
        <v>8</v>
      </c>
      <c r="F26" s="6">
        <v>14</v>
      </c>
      <c r="G26" s="6" t="s">
        <v>151</v>
      </c>
      <c r="H26" s="8">
        <v>0.84375</v>
      </c>
    </row>
    <row r="27" spans="1:8" x14ac:dyDescent="0.35">
      <c r="A27" s="6">
        <v>4</v>
      </c>
      <c r="B27" s="6" t="s">
        <v>48</v>
      </c>
      <c r="C27" s="6" t="s">
        <v>57</v>
      </c>
      <c r="D27" s="6">
        <v>1</v>
      </c>
      <c r="E27" s="6">
        <f t="shared" si="0"/>
        <v>1</v>
      </c>
      <c r="F27" s="6">
        <v>13</v>
      </c>
      <c r="G27" s="6" t="s">
        <v>149</v>
      </c>
      <c r="H27" s="8">
        <v>0.28472222222222221</v>
      </c>
    </row>
    <row r="28" spans="1:8" x14ac:dyDescent="0.35">
      <c r="A28" s="6">
        <v>4</v>
      </c>
      <c r="B28" s="6" t="s">
        <v>48</v>
      </c>
      <c r="C28" s="6" t="s">
        <v>57</v>
      </c>
      <c r="D28" s="6">
        <v>1</v>
      </c>
      <c r="E28" s="6">
        <f t="shared" si="0"/>
        <v>2</v>
      </c>
      <c r="F28" s="6">
        <v>14</v>
      </c>
      <c r="G28" s="6" t="s">
        <v>151</v>
      </c>
      <c r="H28" s="8">
        <v>0.2986111111111111</v>
      </c>
    </row>
    <row r="29" spans="1:8" x14ac:dyDescent="0.35">
      <c r="A29" s="6">
        <v>4</v>
      </c>
      <c r="B29" s="6" t="s">
        <v>48</v>
      </c>
      <c r="C29" s="6" t="s">
        <v>57</v>
      </c>
      <c r="D29" s="6">
        <v>1</v>
      </c>
      <c r="E29" s="6">
        <f t="shared" si="0"/>
        <v>3</v>
      </c>
      <c r="F29" s="6">
        <v>22</v>
      </c>
      <c r="G29" s="6" t="s">
        <v>141</v>
      </c>
      <c r="H29" s="8">
        <v>0.32291666666666669</v>
      </c>
    </row>
    <row r="30" spans="1:8" x14ac:dyDescent="0.35">
      <c r="A30" s="6">
        <v>4</v>
      </c>
      <c r="B30" s="6" t="s">
        <v>48</v>
      </c>
      <c r="C30" s="6" t="s">
        <v>57</v>
      </c>
      <c r="D30" s="6">
        <v>1</v>
      </c>
      <c r="E30" s="6">
        <f t="shared" si="0"/>
        <v>4</v>
      </c>
      <c r="F30" s="6">
        <v>24</v>
      </c>
      <c r="G30" s="6" t="s">
        <v>139</v>
      </c>
      <c r="H30" s="8">
        <v>0.34722222222222227</v>
      </c>
    </row>
    <row r="31" spans="1:8" x14ac:dyDescent="0.35">
      <c r="A31" s="6">
        <v>4</v>
      </c>
      <c r="B31" s="6" t="s">
        <v>48</v>
      </c>
      <c r="C31" s="6" t="s">
        <v>57</v>
      </c>
      <c r="D31" s="6">
        <v>1</v>
      </c>
      <c r="E31" s="6">
        <f t="shared" si="0"/>
        <v>5</v>
      </c>
      <c r="F31" s="6">
        <v>33</v>
      </c>
      <c r="G31" s="6" t="s">
        <v>133</v>
      </c>
      <c r="H31" s="8">
        <v>0.3576388888888889</v>
      </c>
    </row>
    <row r="32" spans="1:8" x14ac:dyDescent="0.35">
      <c r="A32" s="6">
        <v>4</v>
      </c>
      <c r="B32" s="6" t="s">
        <v>48</v>
      </c>
      <c r="C32" s="6" t="s">
        <v>57</v>
      </c>
      <c r="D32" s="6">
        <v>1</v>
      </c>
      <c r="E32" s="6">
        <f t="shared" si="0"/>
        <v>6</v>
      </c>
      <c r="F32" s="6">
        <v>5</v>
      </c>
      <c r="G32" s="6" t="s">
        <v>147</v>
      </c>
      <c r="H32" s="8">
        <v>0.37847222222222227</v>
      </c>
    </row>
    <row r="33" spans="1:8" x14ac:dyDescent="0.35">
      <c r="A33" s="6">
        <v>4</v>
      </c>
      <c r="B33" s="6" t="s">
        <v>48</v>
      </c>
      <c r="C33" s="6" t="s">
        <v>57</v>
      </c>
      <c r="D33" s="6">
        <v>1</v>
      </c>
      <c r="E33" s="6">
        <f t="shared" si="0"/>
        <v>7</v>
      </c>
      <c r="F33" s="6">
        <v>4</v>
      </c>
      <c r="G33" s="6" t="s">
        <v>148</v>
      </c>
      <c r="H33" s="8">
        <v>0.3888888888888889</v>
      </c>
    </row>
    <row r="34" spans="1:8" x14ac:dyDescent="0.35">
      <c r="A34" s="6">
        <v>4</v>
      </c>
      <c r="B34" s="6" t="s">
        <v>48</v>
      </c>
      <c r="C34" s="6" t="s">
        <v>57</v>
      </c>
      <c r="D34" s="6">
        <v>1</v>
      </c>
      <c r="E34" s="6">
        <f t="shared" si="0"/>
        <v>8</v>
      </c>
      <c r="F34" s="6">
        <v>16</v>
      </c>
      <c r="G34" s="6" t="s">
        <v>146</v>
      </c>
      <c r="H34" s="8">
        <v>0.42708333333333331</v>
      </c>
    </row>
    <row r="35" spans="1:8" x14ac:dyDescent="0.35">
      <c r="A35" s="6">
        <v>4</v>
      </c>
      <c r="B35" s="6" t="s">
        <v>48</v>
      </c>
      <c r="C35" s="6" t="s">
        <v>57</v>
      </c>
      <c r="D35" s="6">
        <v>1</v>
      </c>
      <c r="E35" s="6">
        <f t="shared" si="0"/>
        <v>9</v>
      </c>
      <c r="F35" s="6">
        <v>27</v>
      </c>
      <c r="G35" s="6" t="s">
        <v>136</v>
      </c>
      <c r="H35" s="8">
        <v>0.4513888888888889</v>
      </c>
    </row>
    <row r="36" spans="1:8" x14ac:dyDescent="0.35">
      <c r="A36" s="6">
        <v>4</v>
      </c>
      <c r="B36" s="6" t="s">
        <v>48</v>
      </c>
      <c r="C36" s="6" t="s">
        <v>57</v>
      </c>
      <c r="D36" s="6">
        <v>1</v>
      </c>
      <c r="E36" s="6">
        <f t="shared" si="0"/>
        <v>10</v>
      </c>
      <c r="F36" s="6">
        <v>37</v>
      </c>
      <c r="G36" s="6" t="s">
        <v>130</v>
      </c>
      <c r="H36" s="8">
        <v>0.46527777777777773</v>
      </c>
    </row>
    <row r="37" spans="1:8" x14ac:dyDescent="0.35">
      <c r="A37" s="6">
        <v>5</v>
      </c>
      <c r="B37" s="6" t="s">
        <v>48</v>
      </c>
      <c r="C37" s="6" t="s">
        <v>57</v>
      </c>
      <c r="D37" s="6">
        <v>1</v>
      </c>
      <c r="E37" s="6">
        <f t="shared" si="0"/>
        <v>1</v>
      </c>
      <c r="F37" s="6">
        <v>14</v>
      </c>
      <c r="G37" s="6" t="s">
        <v>151</v>
      </c>
      <c r="H37" s="8">
        <v>0.39583333333333331</v>
      </c>
    </row>
    <row r="38" spans="1:8" x14ac:dyDescent="0.35">
      <c r="A38" s="6">
        <v>5</v>
      </c>
      <c r="B38" s="6" t="s">
        <v>48</v>
      </c>
      <c r="C38" s="6" t="s">
        <v>57</v>
      </c>
      <c r="D38" s="6">
        <v>1</v>
      </c>
      <c r="E38" s="6">
        <f t="shared" si="0"/>
        <v>2</v>
      </c>
      <c r="F38" s="6">
        <v>13</v>
      </c>
      <c r="G38" s="6" t="s">
        <v>149</v>
      </c>
      <c r="H38" s="8">
        <v>0.40625</v>
      </c>
    </row>
    <row r="39" spans="1:8" x14ac:dyDescent="0.35">
      <c r="A39" s="6">
        <v>5</v>
      </c>
      <c r="B39" s="6" t="s">
        <v>48</v>
      </c>
      <c r="C39" s="6" t="s">
        <v>57</v>
      </c>
      <c r="D39" s="6">
        <v>1</v>
      </c>
      <c r="E39" s="6">
        <f t="shared" si="0"/>
        <v>3</v>
      </c>
      <c r="F39" s="6">
        <v>22</v>
      </c>
      <c r="G39" s="6" t="s">
        <v>141</v>
      </c>
      <c r="H39" s="8">
        <v>0.43055555555555558</v>
      </c>
    </row>
    <row r="40" spans="1:8" x14ac:dyDescent="0.35">
      <c r="A40" s="6">
        <v>5</v>
      </c>
      <c r="B40" s="6" t="s">
        <v>48</v>
      </c>
      <c r="C40" s="6" t="s">
        <v>57</v>
      </c>
      <c r="D40" s="6">
        <v>1</v>
      </c>
      <c r="E40" s="6">
        <f t="shared" si="0"/>
        <v>4</v>
      </c>
      <c r="F40" s="6">
        <v>24</v>
      </c>
      <c r="G40" s="6" t="s">
        <v>139</v>
      </c>
      <c r="H40" s="8">
        <v>0.45833333333333331</v>
      </c>
    </row>
    <row r="41" spans="1:8" x14ac:dyDescent="0.35">
      <c r="A41" s="6">
        <v>5</v>
      </c>
      <c r="B41" s="6" t="s">
        <v>48</v>
      </c>
      <c r="C41" s="6" t="s">
        <v>57</v>
      </c>
      <c r="D41" s="6">
        <v>1</v>
      </c>
      <c r="E41" s="6">
        <f t="shared" si="0"/>
        <v>5</v>
      </c>
      <c r="F41" s="6">
        <v>33</v>
      </c>
      <c r="G41" s="6" t="s">
        <v>133</v>
      </c>
      <c r="H41" s="8">
        <v>0.46875</v>
      </c>
    </row>
    <row r="42" spans="1:8" x14ac:dyDescent="0.35">
      <c r="A42" s="6">
        <v>5</v>
      </c>
      <c r="B42" s="6" t="s">
        <v>48</v>
      </c>
      <c r="C42" s="6" t="s">
        <v>57</v>
      </c>
      <c r="D42" s="6">
        <v>1</v>
      </c>
      <c r="E42" s="6">
        <f t="shared" si="0"/>
        <v>6</v>
      </c>
      <c r="F42" s="6">
        <v>4</v>
      </c>
      <c r="G42" s="6" t="s">
        <v>148</v>
      </c>
      <c r="H42" s="8">
        <v>0.47916666666666669</v>
      </c>
    </row>
    <row r="43" spans="1:8" x14ac:dyDescent="0.35">
      <c r="A43" s="6">
        <v>5</v>
      </c>
      <c r="B43" s="6" t="s">
        <v>48</v>
      </c>
      <c r="C43" s="6" t="s">
        <v>57</v>
      </c>
      <c r="D43" s="6">
        <v>1</v>
      </c>
      <c r="E43" s="6">
        <f t="shared" si="0"/>
        <v>7</v>
      </c>
      <c r="F43" s="6">
        <v>5</v>
      </c>
      <c r="G43" s="6" t="s">
        <v>147</v>
      </c>
      <c r="H43" s="8">
        <v>0.48958333333333331</v>
      </c>
    </row>
    <row r="44" spans="1:8" x14ac:dyDescent="0.35">
      <c r="A44" s="6">
        <v>6</v>
      </c>
      <c r="B44" s="6" t="s">
        <v>48</v>
      </c>
      <c r="C44" s="6" t="s">
        <v>57</v>
      </c>
      <c r="D44" s="6">
        <v>1</v>
      </c>
      <c r="E44" s="6">
        <f t="shared" si="0"/>
        <v>1</v>
      </c>
      <c r="F44" s="6">
        <v>14</v>
      </c>
      <c r="G44" s="6" t="s">
        <v>151</v>
      </c>
      <c r="H44" s="8">
        <v>0.61458333333333337</v>
      </c>
    </row>
    <row r="45" spans="1:8" x14ac:dyDescent="0.35">
      <c r="A45" s="6">
        <v>6</v>
      </c>
      <c r="B45" s="6" t="s">
        <v>48</v>
      </c>
      <c r="C45" s="6" t="s">
        <v>57</v>
      </c>
      <c r="D45" s="6">
        <v>1</v>
      </c>
      <c r="E45" s="6">
        <f t="shared" si="0"/>
        <v>2</v>
      </c>
      <c r="F45" s="6">
        <v>15</v>
      </c>
      <c r="G45" s="6" t="s">
        <v>150</v>
      </c>
      <c r="H45" s="8">
        <v>0.625</v>
      </c>
    </row>
    <row r="46" spans="1:8" x14ac:dyDescent="0.35">
      <c r="A46" s="6">
        <v>6</v>
      </c>
      <c r="B46" s="6" t="s">
        <v>48</v>
      </c>
      <c r="C46" s="6" t="s">
        <v>57</v>
      </c>
      <c r="D46" s="6">
        <v>1</v>
      </c>
      <c r="E46" s="6">
        <f t="shared" si="0"/>
        <v>3</v>
      </c>
      <c r="F46" s="6">
        <v>13</v>
      </c>
      <c r="G46" s="6" t="s">
        <v>149</v>
      </c>
      <c r="H46" s="8">
        <v>0.64236111111111105</v>
      </c>
    </row>
    <row r="47" spans="1:8" x14ac:dyDescent="0.35">
      <c r="A47" s="6">
        <v>6</v>
      </c>
      <c r="B47" s="6" t="s">
        <v>48</v>
      </c>
      <c r="C47" s="6" t="s">
        <v>57</v>
      </c>
      <c r="D47" s="6">
        <v>1</v>
      </c>
      <c r="E47" s="6">
        <f t="shared" si="0"/>
        <v>4</v>
      </c>
      <c r="F47" s="6">
        <v>22</v>
      </c>
      <c r="G47" s="6" t="s">
        <v>141</v>
      </c>
      <c r="H47" s="8">
        <v>0.67708333333333337</v>
      </c>
    </row>
    <row r="48" spans="1:8" x14ac:dyDescent="0.35">
      <c r="A48" s="6">
        <v>6</v>
      </c>
      <c r="B48" s="6" t="s">
        <v>48</v>
      </c>
      <c r="C48" s="6" t="s">
        <v>57</v>
      </c>
      <c r="D48" s="6">
        <v>1</v>
      </c>
      <c r="E48" s="6">
        <f t="shared" si="0"/>
        <v>5</v>
      </c>
      <c r="F48" s="6">
        <v>24</v>
      </c>
      <c r="G48" s="6" t="s">
        <v>139</v>
      </c>
      <c r="H48" s="8">
        <v>0.70138888888888884</v>
      </c>
    </row>
    <row r="49" spans="1:8" x14ac:dyDescent="0.35">
      <c r="A49" s="6">
        <v>6</v>
      </c>
      <c r="B49" s="6" t="s">
        <v>48</v>
      </c>
      <c r="C49" s="6" t="s">
        <v>57</v>
      </c>
      <c r="D49" s="6">
        <v>1</v>
      </c>
      <c r="E49" s="6">
        <f t="shared" si="0"/>
        <v>6</v>
      </c>
      <c r="F49" s="6">
        <v>33</v>
      </c>
      <c r="G49" s="6" t="s">
        <v>133</v>
      </c>
      <c r="H49" s="8">
        <v>0.71180555555555547</v>
      </c>
    </row>
    <row r="50" spans="1:8" x14ac:dyDescent="0.35">
      <c r="A50" s="6">
        <v>6</v>
      </c>
      <c r="B50" s="6" t="s">
        <v>48</v>
      </c>
      <c r="C50" s="6" t="s">
        <v>57</v>
      </c>
      <c r="D50" s="6">
        <v>1</v>
      </c>
      <c r="E50" s="6">
        <f t="shared" si="0"/>
        <v>7</v>
      </c>
      <c r="F50" s="6">
        <v>5</v>
      </c>
      <c r="G50" s="6" t="s">
        <v>147</v>
      </c>
      <c r="H50" s="8">
        <v>0.73611111111111116</v>
      </c>
    </row>
    <row r="51" spans="1:8" x14ac:dyDescent="0.35">
      <c r="A51" s="6">
        <v>6</v>
      </c>
      <c r="B51" s="6" t="s">
        <v>48</v>
      </c>
      <c r="C51" s="6" t="s">
        <v>57</v>
      </c>
      <c r="D51" s="6">
        <v>1</v>
      </c>
      <c r="E51" s="6">
        <f t="shared" si="0"/>
        <v>8</v>
      </c>
      <c r="F51" s="6">
        <v>4</v>
      </c>
      <c r="G51" s="6" t="s">
        <v>148</v>
      </c>
      <c r="H51" s="8">
        <v>0.74652777777777779</v>
      </c>
    </row>
    <row r="52" spans="1:8" x14ac:dyDescent="0.35">
      <c r="A52" s="6">
        <v>7</v>
      </c>
      <c r="B52" s="6" t="s">
        <v>51</v>
      </c>
      <c r="C52" s="6" t="s">
        <v>57</v>
      </c>
      <c r="D52" s="6">
        <v>0</v>
      </c>
      <c r="E52" s="6">
        <f t="shared" si="0"/>
        <v>1</v>
      </c>
      <c r="F52" s="6">
        <v>3</v>
      </c>
      <c r="G52" s="6" t="s">
        <v>110</v>
      </c>
      <c r="H52" s="8">
        <v>0.23611111111111113</v>
      </c>
    </row>
    <row r="53" spans="1:8" x14ac:dyDescent="0.35">
      <c r="A53" s="6">
        <v>7</v>
      </c>
      <c r="B53" s="6" t="s">
        <v>51</v>
      </c>
      <c r="C53" s="6" t="s">
        <v>57</v>
      </c>
      <c r="D53" s="6">
        <v>0</v>
      </c>
      <c r="E53" s="6">
        <f t="shared" si="0"/>
        <v>2</v>
      </c>
      <c r="F53" s="6">
        <v>11</v>
      </c>
      <c r="G53" s="6" t="s">
        <v>124</v>
      </c>
      <c r="H53" s="8">
        <v>0.24652777777777779</v>
      </c>
    </row>
    <row r="54" spans="1:8" x14ac:dyDescent="0.35">
      <c r="A54" s="6">
        <v>7</v>
      </c>
      <c r="B54" s="6" t="s">
        <v>51</v>
      </c>
      <c r="C54" s="6" t="s">
        <v>57</v>
      </c>
      <c r="D54" s="6">
        <v>0</v>
      </c>
      <c r="E54" s="6">
        <f t="shared" si="0"/>
        <v>3</v>
      </c>
      <c r="F54" s="6">
        <v>6</v>
      </c>
      <c r="G54" s="6" t="s">
        <v>120</v>
      </c>
      <c r="H54" s="8">
        <v>0.27083333333333331</v>
      </c>
    </row>
    <row r="55" spans="1:8" x14ac:dyDescent="0.35">
      <c r="A55" s="6">
        <v>7</v>
      </c>
      <c r="B55" s="6" t="s">
        <v>51</v>
      </c>
      <c r="C55" s="6" t="s">
        <v>57</v>
      </c>
      <c r="D55" s="6">
        <v>0</v>
      </c>
      <c r="E55" s="6">
        <f t="shared" si="0"/>
        <v>4</v>
      </c>
      <c r="F55" s="6">
        <v>40</v>
      </c>
      <c r="G55" s="6" t="s">
        <v>127</v>
      </c>
      <c r="H55" s="8">
        <v>0.30208333333333331</v>
      </c>
    </row>
    <row r="56" spans="1:8" x14ac:dyDescent="0.35">
      <c r="A56" s="6">
        <v>7</v>
      </c>
      <c r="B56" s="6" t="s">
        <v>51</v>
      </c>
      <c r="C56" s="6" t="s">
        <v>57</v>
      </c>
      <c r="D56" s="6">
        <v>0</v>
      </c>
      <c r="E56" s="6">
        <f t="shared" si="0"/>
        <v>5</v>
      </c>
      <c r="F56" s="6">
        <v>38</v>
      </c>
      <c r="G56" s="6" t="s">
        <v>129</v>
      </c>
      <c r="H56" s="8">
        <v>0.30902777777777779</v>
      </c>
    </row>
    <row r="57" spans="1:8" x14ac:dyDescent="0.35">
      <c r="A57" s="6">
        <v>7</v>
      </c>
      <c r="B57" s="6" t="s">
        <v>51</v>
      </c>
      <c r="C57" s="6" t="s">
        <v>57</v>
      </c>
      <c r="D57" s="6">
        <v>0</v>
      </c>
      <c r="E57" s="6">
        <f t="shared" si="0"/>
        <v>6</v>
      </c>
      <c r="F57" s="6">
        <v>39</v>
      </c>
      <c r="G57" s="6" t="s">
        <v>128</v>
      </c>
      <c r="H57" s="8">
        <v>0.3298611111111111</v>
      </c>
    </row>
    <row r="58" spans="1:8" x14ac:dyDescent="0.35">
      <c r="A58" s="6">
        <v>7</v>
      </c>
      <c r="B58" s="6" t="s">
        <v>51</v>
      </c>
      <c r="C58" s="6" t="s">
        <v>57</v>
      </c>
      <c r="D58" s="6">
        <v>0</v>
      </c>
      <c r="E58" s="6">
        <f t="shared" si="0"/>
        <v>7</v>
      </c>
      <c r="F58" s="6">
        <v>20</v>
      </c>
      <c r="G58" s="6" t="s">
        <v>143</v>
      </c>
      <c r="H58" s="8">
        <v>0.35069444444444442</v>
      </c>
    </row>
    <row r="59" spans="1:8" x14ac:dyDescent="0.35">
      <c r="A59" s="6">
        <v>7</v>
      </c>
      <c r="B59" s="6" t="s">
        <v>51</v>
      </c>
      <c r="C59" s="6" t="s">
        <v>57</v>
      </c>
      <c r="D59" s="6">
        <v>0</v>
      </c>
      <c r="E59" s="6">
        <f t="shared" si="0"/>
        <v>8</v>
      </c>
      <c r="F59" s="6">
        <v>2</v>
      </c>
      <c r="G59" s="6" t="s">
        <v>66</v>
      </c>
      <c r="H59" s="8">
        <v>0.375</v>
      </c>
    </row>
    <row r="60" spans="1:8" x14ac:dyDescent="0.35">
      <c r="A60" s="6">
        <v>7</v>
      </c>
      <c r="B60" s="6" t="s">
        <v>51</v>
      </c>
      <c r="C60" s="6" t="s">
        <v>57</v>
      </c>
      <c r="D60" s="6">
        <v>0</v>
      </c>
      <c r="E60" s="6">
        <f t="shared" si="0"/>
        <v>9</v>
      </c>
      <c r="F60" s="6">
        <v>4</v>
      </c>
      <c r="G60" s="6" t="s">
        <v>148</v>
      </c>
      <c r="H60" s="8">
        <v>0.38541666666666669</v>
      </c>
    </row>
    <row r="61" spans="1:8" x14ac:dyDescent="0.35">
      <c r="A61" s="6">
        <v>7</v>
      </c>
      <c r="B61" s="6" t="s">
        <v>51</v>
      </c>
      <c r="C61" s="6" t="s">
        <v>57</v>
      </c>
      <c r="D61" s="6">
        <v>0</v>
      </c>
      <c r="E61" s="6">
        <f t="shared" si="0"/>
        <v>10</v>
      </c>
      <c r="F61" s="6">
        <v>5</v>
      </c>
      <c r="G61" s="6" t="s">
        <v>147</v>
      </c>
      <c r="H61" s="8">
        <v>0.3923611111111111</v>
      </c>
    </row>
    <row r="62" spans="1:8" x14ac:dyDescent="0.35">
      <c r="A62" s="6">
        <v>8</v>
      </c>
      <c r="B62" s="6" t="s">
        <v>51</v>
      </c>
      <c r="C62" s="6" t="s">
        <v>57</v>
      </c>
      <c r="D62" s="6">
        <v>0</v>
      </c>
      <c r="E62" s="6">
        <f t="shared" si="0"/>
        <v>1</v>
      </c>
      <c r="F62" s="6">
        <v>3</v>
      </c>
      <c r="G62" s="6" t="s">
        <v>110</v>
      </c>
      <c r="H62" s="8">
        <v>0.57638888888888895</v>
      </c>
    </row>
    <row r="63" spans="1:8" x14ac:dyDescent="0.35">
      <c r="A63" s="6">
        <v>8</v>
      </c>
      <c r="B63" s="6" t="s">
        <v>51</v>
      </c>
      <c r="C63" s="6" t="s">
        <v>57</v>
      </c>
      <c r="D63" s="6">
        <v>0</v>
      </c>
      <c r="E63" s="6">
        <f t="shared" si="0"/>
        <v>2</v>
      </c>
      <c r="F63" s="6">
        <v>11</v>
      </c>
      <c r="G63" s="6" t="s">
        <v>124</v>
      </c>
      <c r="H63" s="8">
        <v>0.58680555555555558</v>
      </c>
    </row>
    <row r="64" spans="1:8" x14ac:dyDescent="0.35">
      <c r="A64" s="6">
        <v>8</v>
      </c>
      <c r="B64" s="6" t="s">
        <v>51</v>
      </c>
      <c r="C64" s="6" t="s">
        <v>57</v>
      </c>
      <c r="D64" s="6">
        <v>0</v>
      </c>
      <c r="E64" s="6">
        <f t="shared" si="0"/>
        <v>3</v>
      </c>
      <c r="F64" s="6">
        <v>6</v>
      </c>
      <c r="G64" s="6" t="s">
        <v>120</v>
      </c>
      <c r="H64" s="8">
        <v>0.61111111111111105</v>
      </c>
    </row>
    <row r="65" spans="1:8" x14ac:dyDescent="0.35">
      <c r="A65" s="6">
        <v>8</v>
      </c>
      <c r="B65" s="6" t="s">
        <v>51</v>
      </c>
      <c r="C65" s="6" t="s">
        <v>57</v>
      </c>
      <c r="D65" s="6">
        <v>0</v>
      </c>
      <c r="E65" s="6">
        <f t="shared" si="0"/>
        <v>4</v>
      </c>
      <c r="F65" s="6">
        <v>40</v>
      </c>
      <c r="G65" s="6" t="s">
        <v>127</v>
      </c>
      <c r="H65" s="8">
        <v>0.64583333333333337</v>
      </c>
    </row>
    <row r="66" spans="1:8" x14ac:dyDescent="0.35">
      <c r="A66" s="6">
        <v>8</v>
      </c>
      <c r="B66" s="6" t="s">
        <v>51</v>
      </c>
      <c r="C66" s="6" t="s">
        <v>57</v>
      </c>
      <c r="D66" s="6">
        <v>0</v>
      </c>
      <c r="E66" s="6">
        <f t="shared" si="0"/>
        <v>5</v>
      </c>
      <c r="F66" s="6">
        <v>38</v>
      </c>
      <c r="G66" s="6" t="s">
        <v>129</v>
      </c>
      <c r="H66" s="8">
        <v>0.65277777777777779</v>
      </c>
    </row>
    <row r="67" spans="1:8" x14ac:dyDescent="0.35">
      <c r="A67" s="6">
        <v>8</v>
      </c>
      <c r="B67" s="6" t="s">
        <v>51</v>
      </c>
      <c r="C67" s="6" t="s">
        <v>57</v>
      </c>
      <c r="D67" s="6">
        <v>0</v>
      </c>
      <c r="E67" s="6">
        <f t="shared" ref="E67:E130" si="1">IF(A67&lt;&gt;A66,1,E66+1)</f>
        <v>6</v>
      </c>
      <c r="F67" s="6">
        <v>39</v>
      </c>
      <c r="G67" s="6" t="s">
        <v>128</v>
      </c>
      <c r="H67" s="8">
        <v>0.67361111111111116</v>
      </c>
    </row>
    <row r="68" spans="1:8" x14ac:dyDescent="0.35">
      <c r="A68" s="6">
        <v>8</v>
      </c>
      <c r="B68" s="6" t="s">
        <v>51</v>
      </c>
      <c r="C68" s="6" t="s">
        <v>57</v>
      </c>
      <c r="D68" s="6">
        <v>0</v>
      </c>
      <c r="E68" s="6">
        <f t="shared" si="1"/>
        <v>7</v>
      </c>
      <c r="F68" s="6">
        <v>20</v>
      </c>
      <c r="G68" s="6" t="s">
        <v>143</v>
      </c>
      <c r="H68" s="8">
        <v>0.69444444444444453</v>
      </c>
    </row>
    <row r="69" spans="1:8" x14ac:dyDescent="0.35">
      <c r="A69" s="6">
        <v>8</v>
      </c>
      <c r="B69" s="6" t="s">
        <v>51</v>
      </c>
      <c r="C69" s="6" t="s">
        <v>57</v>
      </c>
      <c r="D69" s="6">
        <v>0</v>
      </c>
      <c r="E69" s="6">
        <f t="shared" si="1"/>
        <v>8</v>
      </c>
      <c r="F69" s="6">
        <v>2</v>
      </c>
      <c r="G69" s="6" t="s">
        <v>66</v>
      </c>
      <c r="H69" s="8">
        <v>0.71875</v>
      </c>
    </row>
    <row r="70" spans="1:8" x14ac:dyDescent="0.35">
      <c r="A70" s="6">
        <v>8</v>
      </c>
      <c r="B70" s="6" t="s">
        <v>51</v>
      </c>
      <c r="C70" s="6" t="s">
        <v>57</v>
      </c>
      <c r="D70" s="6">
        <v>0</v>
      </c>
      <c r="E70" s="6">
        <f t="shared" si="1"/>
        <v>9</v>
      </c>
      <c r="F70" s="6">
        <v>4</v>
      </c>
      <c r="G70" s="6" t="s">
        <v>148</v>
      </c>
      <c r="H70" s="8">
        <v>0.72916666666666663</v>
      </c>
    </row>
    <row r="71" spans="1:8" x14ac:dyDescent="0.35">
      <c r="A71" s="6">
        <v>8</v>
      </c>
      <c r="B71" s="6" t="s">
        <v>51</v>
      </c>
      <c r="C71" s="6" t="s">
        <v>57</v>
      </c>
      <c r="D71" s="6">
        <v>0</v>
      </c>
      <c r="E71" s="6">
        <f t="shared" si="1"/>
        <v>10</v>
      </c>
      <c r="F71" s="6">
        <v>5</v>
      </c>
      <c r="G71" s="6" t="s">
        <v>147</v>
      </c>
      <c r="H71" s="8">
        <v>0.73611111111111116</v>
      </c>
    </row>
    <row r="72" spans="1:8" x14ac:dyDescent="0.35">
      <c r="A72" s="6">
        <v>9</v>
      </c>
      <c r="B72" s="6" t="s">
        <v>51</v>
      </c>
      <c r="C72" s="6" t="s">
        <v>56</v>
      </c>
      <c r="D72" s="6">
        <v>1</v>
      </c>
      <c r="E72" s="6">
        <f t="shared" si="1"/>
        <v>1</v>
      </c>
      <c r="F72" s="6">
        <v>4</v>
      </c>
      <c r="G72" s="6" t="s">
        <v>148</v>
      </c>
      <c r="H72" s="8">
        <v>0.38541666666666669</v>
      </c>
    </row>
    <row r="73" spans="1:8" x14ac:dyDescent="0.35">
      <c r="A73" s="6">
        <v>9</v>
      </c>
      <c r="B73" s="6" t="s">
        <v>51</v>
      </c>
      <c r="C73" s="6" t="s">
        <v>56</v>
      </c>
      <c r="D73" s="6">
        <v>1</v>
      </c>
      <c r="E73" s="6">
        <f t="shared" si="1"/>
        <v>2</v>
      </c>
      <c r="F73" s="6">
        <v>5</v>
      </c>
      <c r="G73" s="6" t="s">
        <v>147</v>
      </c>
      <c r="H73" s="8">
        <v>0.40277777777777773</v>
      </c>
    </row>
    <row r="74" spans="1:8" x14ac:dyDescent="0.35">
      <c r="A74" s="6">
        <v>9</v>
      </c>
      <c r="B74" s="6" t="s">
        <v>51</v>
      </c>
      <c r="C74" s="6" t="s">
        <v>56</v>
      </c>
      <c r="D74" s="6">
        <v>1</v>
      </c>
      <c r="E74" s="6">
        <f t="shared" si="1"/>
        <v>3</v>
      </c>
      <c r="F74" s="6">
        <v>2</v>
      </c>
      <c r="G74" s="6" t="s">
        <v>66</v>
      </c>
      <c r="H74" s="8">
        <v>0.40972222222222227</v>
      </c>
    </row>
    <row r="75" spans="1:8" x14ac:dyDescent="0.35">
      <c r="A75" s="6">
        <v>9</v>
      </c>
      <c r="B75" s="6" t="s">
        <v>51</v>
      </c>
      <c r="C75" s="6" t="s">
        <v>56</v>
      </c>
      <c r="D75" s="6">
        <v>1</v>
      </c>
      <c r="E75" s="6">
        <f t="shared" si="1"/>
        <v>4</v>
      </c>
      <c r="F75" s="6">
        <v>20</v>
      </c>
      <c r="G75" s="6" t="s">
        <v>143</v>
      </c>
      <c r="H75" s="8">
        <v>0.43055555555555558</v>
      </c>
    </row>
    <row r="76" spans="1:8" x14ac:dyDescent="0.35">
      <c r="A76" s="6">
        <v>9</v>
      </c>
      <c r="B76" s="6" t="s">
        <v>51</v>
      </c>
      <c r="C76" s="6" t="s">
        <v>56</v>
      </c>
      <c r="D76" s="6">
        <v>1</v>
      </c>
      <c r="E76" s="6">
        <f t="shared" si="1"/>
        <v>5</v>
      </c>
      <c r="F76" s="6">
        <v>39</v>
      </c>
      <c r="G76" s="6" t="s">
        <v>128</v>
      </c>
      <c r="H76" s="8">
        <v>0.4513888888888889</v>
      </c>
    </row>
    <row r="77" spans="1:8" x14ac:dyDescent="0.35">
      <c r="A77" s="6">
        <v>9</v>
      </c>
      <c r="B77" s="6" t="s">
        <v>51</v>
      </c>
      <c r="C77" s="6" t="s">
        <v>56</v>
      </c>
      <c r="D77" s="6">
        <v>1</v>
      </c>
      <c r="E77" s="6">
        <f t="shared" si="1"/>
        <v>6</v>
      </c>
      <c r="F77" s="6">
        <v>38</v>
      </c>
      <c r="G77" s="6" t="s">
        <v>129</v>
      </c>
      <c r="H77" s="8">
        <v>0.47222222222222227</v>
      </c>
    </row>
    <row r="78" spans="1:8" x14ac:dyDescent="0.35">
      <c r="A78" s="6">
        <v>9</v>
      </c>
      <c r="B78" s="6" t="s">
        <v>51</v>
      </c>
      <c r="C78" s="6" t="s">
        <v>56</v>
      </c>
      <c r="D78" s="6">
        <v>1</v>
      </c>
      <c r="E78" s="6">
        <f t="shared" si="1"/>
        <v>7</v>
      </c>
      <c r="F78" s="6">
        <v>40</v>
      </c>
      <c r="G78" s="6" t="s">
        <v>127</v>
      </c>
      <c r="H78" s="8">
        <v>0.48958333333333331</v>
      </c>
    </row>
    <row r="79" spans="1:8" x14ac:dyDescent="0.35">
      <c r="A79" s="6">
        <v>9</v>
      </c>
      <c r="B79" s="6" t="s">
        <v>51</v>
      </c>
      <c r="C79" s="6" t="s">
        <v>56</v>
      </c>
      <c r="D79" s="6">
        <v>1</v>
      </c>
      <c r="E79" s="6">
        <f t="shared" si="1"/>
        <v>8</v>
      </c>
      <c r="F79" s="6">
        <v>6</v>
      </c>
      <c r="G79" s="6" t="s">
        <v>120</v>
      </c>
      <c r="H79" s="8">
        <v>0.51388888888888895</v>
      </c>
    </row>
    <row r="80" spans="1:8" x14ac:dyDescent="0.35">
      <c r="A80" s="6">
        <v>9</v>
      </c>
      <c r="B80" s="6" t="s">
        <v>51</v>
      </c>
      <c r="C80" s="6" t="s">
        <v>56</v>
      </c>
      <c r="D80" s="6">
        <v>1</v>
      </c>
      <c r="E80" s="6">
        <f t="shared" si="1"/>
        <v>9</v>
      </c>
      <c r="F80" s="6">
        <v>11</v>
      </c>
      <c r="G80" s="6" t="s">
        <v>124</v>
      </c>
      <c r="H80" s="8">
        <v>0.53819444444444442</v>
      </c>
    </row>
    <row r="81" spans="1:8" x14ac:dyDescent="0.35">
      <c r="A81" s="6">
        <v>9</v>
      </c>
      <c r="B81" s="6" t="s">
        <v>51</v>
      </c>
      <c r="C81" s="6" t="s">
        <v>56</v>
      </c>
      <c r="D81" s="6">
        <v>1</v>
      </c>
      <c r="E81" s="6">
        <f t="shared" si="1"/>
        <v>10</v>
      </c>
      <c r="F81" s="6">
        <v>3</v>
      </c>
      <c r="G81" s="6" t="s">
        <v>110</v>
      </c>
      <c r="H81" s="8">
        <v>0.54861111111111105</v>
      </c>
    </row>
    <row r="82" spans="1:8" x14ac:dyDescent="0.35">
      <c r="A82" s="6">
        <v>10</v>
      </c>
      <c r="B82" s="6" t="s">
        <v>51</v>
      </c>
      <c r="C82" s="6" t="s">
        <v>56</v>
      </c>
      <c r="D82" s="6">
        <v>1</v>
      </c>
      <c r="E82" s="6">
        <f t="shared" si="1"/>
        <v>1</v>
      </c>
      <c r="F82" s="6">
        <v>4</v>
      </c>
      <c r="G82" s="6" t="s">
        <v>148</v>
      </c>
      <c r="H82" s="8">
        <v>0.72916666666666663</v>
      </c>
    </row>
    <row r="83" spans="1:8" x14ac:dyDescent="0.35">
      <c r="A83" s="6">
        <v>10</v>
      </c>
      <c r="B83" s="6" t="s">
        <v>51</v>
      </c>
      <c r="C83" s="6" t="s">
        <v>56</v>
      </c>
      <c r="D83" s="6">
        <v>1</v>
      </c>
      <c r="E83" s="6">
        <f t="shared" si="1"/>
        <v>2</v>
      </c>
      <c r="F83" s="6">
        <v>5</v>
      </c>
      <c r="G83" s="6" t="s">
        <v>147</v>
      </c>
      <c r="H83" s="8">
        <v>0.74652777777777779</v>
      </c>
    </row>
    <row r="84" spans="1:8" x14ac:dyDescent="0.35">
      <c r="A84" s="6">
        <v>10</v>
      </c>
      <c r="B84" s="6" t="s">
        <v>51</v>
      </c>
      <c r="C84" s="6" t="s">
        <v>56</v>
      </c>
      <c r="D84" s="6">
        <v>1</v>
      </c>
      <c r="E84" s="6">
        <f t="shared" si="1"/>
        <v>3</v>
      </c>
      <c r="F84" s="6">
        <v>2</v>
      </c>
      <c r="G84" s="6" t="s">
        <v>66</v>
      </c>
      <c r="H84" s="8">
        <v>0.75347222222222221</v>
      </c>
    </row>
    <row r="85" spans="1:8" x14ac:dyDescent="0.35">
      <c r="A85" s="6">
        <v>10</v>
      </c>
      <c r="B85" s="6" t="s">
        <v>51</v>
      </c>
      <c r="C85" s="6" t="s">
        <v>56</v>
      </c>
      <c r="D85" s="6">
        <v>1</v>
      </c>
      <c r="E85" s="6">
        <f t="shared" si="1"/>
        <v>4</v>
      </c>
      <c r="F85" s="6">
        <v>20</v>
      </c>
      <c r="G85" s="6" t="s">
        <v>143</v>
      </c>
      <c r="H85" s="8">
        <v>0.77777777777777779</v>
      </c>
    </row>
    <row r="86" spans="1:8" x14ac:dyDescent="0.35">
      <c r="A86" s="6">
        <v>10</v>
      </c>
      <c r="B86" s="6" t="s">
        <v>51</v>
      </c>
      <c r="C86" s="6" t="s">
        <v>56</v>
      </c>
      <c r="D86" s="6">
        <v>1</v>
      </c>
      <c r="E86" s="6">
        <f t="shared" si="1"/>
        <v>5</v>
      </c>
      <c r="F86" s="6">
        <v>39</v>
      </c>
      <c r="G86" s="6" t="s">
        <v>128</v>
      </c>
      <c r="H86" s="8">
        <v>0.79861111111111116</v>
      </c>
    </row>
    <row r="87" spans="1:8" x14ac:dyDescent="0.35">
      <c r="A87" s="6">
        <v>10</v>
      </c>
      <c r="B87" s="6" t="s">
        <v>51</v>
      </c>
      <c r="C87" s="6" t="s">
        <v>56</v>
      </c>
      <c r="D87" s="6">
        <v>1</v>
      </c>
      <c r="E87" s="6">
        <f t="shared" si="1"/>
        <v>6</v>
      </c>
      <c r="F87" s="6">
        <v>38</v>
      </c>
      <c r="G87" s="6" t="s">
        <v>129</v>
      </c>
      <c r="H87" s="8">
        <v>0.81944444444444453</v>
      </c>
    </row>
    <row r="88" spans="1:8" x14ac:dyDescent="0.35">
      <c r="A88" s="6">
        <v>10</v>
      </c>
      <c r="B88" s="6" t="s">
        <v>51</v>
      </c>
      <c r="C88" s="6" t="s">
        <v>56</v>
      </c>
      <c r="D88" s="6">
        <v>1</v>
      </c>
      <c r="E88" s="6">
        <f t="shared" si="1"/>
        <v>7</v>
      </c>
      <c r="F88" s="6">
        <v>40</v>
      </c>
      <c r="G88" s="6" t="s">
        <v>127</v>
      </c>
      <c r="H88" s="8">
        <v>0.83680555555555547</v>
      </c>
    </row>
    <row r="89" spans="1:8" x14ac:dyDescent="0.35">
      <c r="A89" s="6">
        <v>10</v>
      </c>
      <c r="B89" s="6" t="s">
        <v>51</v>
      </c>
      <c r="C89" s="6" t="s">
        <v>56</v>
      </c>
      <c r="D89" s="6">
        <v>1</v>
      </c>
      <c r="E89" s="6">
        <f t="shared" si="1"/>
        <v>8</v>
      </c>
      <c r="F89" s="6">
        <v>6</v>
      </c>
      <c r="G89" s="6" t="s">
        <v>120</v>
      </c>
      <c r="H89" s="8">
        <v>0.86111111111111116</v>
      </c>
    </row>
    <row r="90" spans="1:8" x14ac:dyDescent="0.35">
      <c r="A90" s="6">
        <v>10</v>
      </c>
      <c r="B90" s="6" t="s">
        <v>51</v>
      </c>
      <c r="C90" s="6" t="s">
        <v>56</v>
      </c>
      <c r="D90" s="6">
        <v>1</v>
      </c>
      <c r="E90" s="6">
        <f t="shared" si="1"/>
        <v>9</v>
      </c>
      <c r="F90" s="6">
        <v>11</v>
      </c>
      <c r="G90" s="6" t="s">
        <v>124</v>
      </c>
      <c r="H90" s="8">
        <v>0.88541666666666663</v>
      </c>
    </row>
    <row r="91" spans="1:8" x14ac:dyDescent="0.35">
      <c r="A91" s="6">
        <v>10</v>
      </c>
      <c r="B91" s="6" t="s">
        <v>51</v>
      </c>
      <c r="C91" s="6" t="s">
        <v>56</v>
      </c>
      <c r="D91" s="6">
        <v>1</v>
      </c>
      <c r="E91" s="6">
        <f t="shared" si="1"/>
        <v>10</v>
      </c>
      <c r="F91" s="6">
        <v>3</v>
      </c>
      <c r="G91" s="6" t="s">
        <v>110</v>
      </c>
      <c r="H91" s="8">
        <v>0.89583333333333337</v>
      </c>
    </row>
    <row r="92" spans="1:8" x14ac:dyDescent="0.35">
      <c r="A92" s="6">
        <v>11</v>
      </c>
      <c r="B92" s="6" t="s">
        <v>52</v>
      </c>
      <c r="C92" s="6" t="s">
        <v>59</v>
      </c>
      <c r="D92" s="6">
        <v>0</v>
      </c>
      <c r="E92" s="6">
        <f t="shared" si="1"/>
        <v>1</v>
      </c>
      <c r="F92" s="6">
        <v>5</v>
      </c>
      <c r="G92" s="6" t="s">
        <v>147</v>
      </c>
      <c r="H92" s="8">
        <v>0.40625</v>
      </c>
    </row>
    <row r="93" spans="1:8" x14ac:dyDescent="0.35">
      <c r="A93" s="6">
        <v>11</v>
      </c>
      <c r="B93" s="6" t="s">
        <v>52</v>
      </c>
      <c r="C93" s="6" t="s">
        <v>59</v>
      </c>
      <c r="D93" s="6">
        <v>0</v>
      </c>
      <c r="E93" s="6">
        <f t="shared" si="1"/>
        <v>2</v>
      </c>
      <c r="F93" s="6">
        <v>4</v>
      </c>
      <c r="G93" s="6" t="s">
        <v>148</v>
      </c>
      <c r="H93" s="8">
        <v>0.41319444444444442</v>
      </c>
    </row>
    <row r="94" spans="1:8" x14ac:dyDescent="0.35">
      <c r="A94" s="6">
        <v>11</v>
      </c>
      <c r="B94" s="6" t="s">
        <v>52</v>
      </c>
      <c r="C94" s="6" t="s">
        <v>59</v>
      </c>
      <c r="D94" s="6">
        <v>0</v>
      </c>
      <c r="E94" s="6">
        <f t="shared" si="1"/>
        <v>3</v>
      </c>
      <c r="F94" s="6">
        <v>27</v>
      </c>
      <c r="G94" s="6" t="s">
        <v>136</v>
      </c>
      <c r="H94" s="8">
        <v>0.4513888888888889</v>
      </c>
    </row>
    <row r="95" spans="1:8" x14ac:dyDescent="0.35">
      <c r="A95" s="6">
        <v>11</v>
      </c>
      <c r="B95" s="6" t="s">
        <v>52</v>
      </c>
      <c r="C95" s="6" t="s">
        <v>59</v>
      </c>
      <c r="D95" s="6">
        <v>0</v>
      </c>
      <c r="E95" s="6">
        <f t="shared" si="1"/>
        <v>4</v>
      </c>
      <c r="F95" s="6">
        <v>8</v>
      </c>
      <c r="G95" s="6" t="s">
        <v>121</v>
      </c>
      <c r="H95" s="8">
        <v>0.47222222222222227</v>
      </c>
    </row>
    <row r="96" spans="1:8" x14ac:dyDescent="0.35">
      <c r="A96" s="6">
        <v>11</v>
      </c>
      <c r="B96" s="6" t="s">
        <v>52</v>
      </c>
      <c r="C96" s="6" t="s">
        <v>59</v>
      </c>
      <c r="D96" s="6">
        <v>0</v>
      </c>
      <c r="E96" s="6">
        <f t="shared" si="1"/>
        <v>5</v>
      </c>
      <c r="F96" s="6">
        <v>9</v>
      </c>
      <c r="G96" s="6" t="s">
        <v>122</v>
      </c>
      <c r="H96" s="8">
        <v>0.49652777777777773</v>
      </c>
    </row>
    <row r="97" spans="1:8" x14ac:dyDescent="0.35">
      <c r="A97" s="6">
        <v>11</v>
      </c>
      <c r="B97" s="6" t="s">
        <v>52</v>
      </c>
      <c r="C97" s="6" t="s">
        <v>59</v>
      </c>
      <c r="D97" s="6">
        <v>0</v>
      </c>
      <c r="E97" s="6">
        <f t="shared" si="1"/>
        <v>6</v>
      </c>
      <c r="F97" s="6">
        <v>36</v>
      </c>
      <c r="G97" s="6" t="s">
        <v>131</v>
      </c>
      <c r="H97" s="8">
        <v>0.52777777777777779</v>
      </c>
    </row>
    <row r="98" spans="1:8" x14ac:dyDescent="0.35">
      <c r="A98" s="6">
        <v>11</v>
      </c>
      <c r="B98" s="6" t="s">
        <v>52</v>
      </c>
      <c r="C98" s="6" t="s">
        <v>59</v>
      </c>
      <c r="D98" s="6">
        <v>0</v>
      </c>
      <c r="E98" s="6">
        <f t="shared" si="1"/>
        <v>7</v>
      </c>
      <c r="F98" s="6">
        <v>34</v>
      </c>
      <c r="G98" s="6" t="s">
        <v>116</v>
      </c>
      <c r="H98" s="8">
        <v>0.54861111111111105</v>
      </c>
    </row>
    <row r="99" spans="1:8" x14ac:dyDescent="0.35">
      <c r="A99" s="6">
        <v>11</v>
      </c>
      <c r="B99" s="6" t="s">
        <v>52</v>
      </c>
      <c r="C99" s="6" t="s">
        <v>59</v>
      </c>
      <c r="D99" s="6">
        <v>0</v>
      </c>
      <c r="E99" s="6">
        <f t="shared" si="1"/>
        <v>8</v>
      </c>
      <c r="F99" s="6">
        <v>10</v>
      </c>
      <c r="G99" s="6" t="s">
        <v>123</v>
      </c>
      <c r="H99" s="8">
        <v>0.56944444444444442</v>
      </c>
    </row>
    <row r="100" spans="1:8" x14ac:dyDescent="0.35">
      <c r="A100" s="6">
        <v>11</v>
      </c>
      <c r="B100" s="6" t="s">
        <v>52</v>
      </c>
      <c r="C100" s="6" t="s">
        <v>59</v>
      </c>
      <c r="D100" s="6">
        <v>0</v>
      </c>
      <c r="E100" s="6">
        <f t="shared" si="1"/>
        <v>9</v>
      </c>
      <c r="F100" s="6">
        <v>1</v>
      </c>
      <c r="G100" s="6" t="s">
        <v>119</v>
      </c>
      <c r="H100" s="8">
        <v>0.59375</v>
      </c>
    </row>
    <row r="101" spans="1:8" x14ac:dyDescent="0.35">
      <c r="A101" s="6">
        <v>11</v>
      </c>
      <c r="B101" s="6" t="s">
        <v>52</v>
      </c>
      <c r="C101" s="6" t="s">
        <v>59</v>
      </c>
      <c r="D101" s="6">
        <v>0</v>
      </c>
      <c r="E101" s="6">
        <f t="shared" si="1"/>
        <v>10</v>
      </c>
      <c r="F101" s="6">
        <v>7</v>
      </c>
      <c r="G101" s="6" t="s">
        <v>111</v>
      </c>
      <c r="H101" s="8">
        <v>0.61458333333333337</v>
      </c>
    </row>
    <row r="102" spans="1:8" x14ac:dyDescent="0.35">
      <c r="A102" s="6">
        <v>11</v>
      </c>
      <c r="B102" s="6" t="s">
        <v>52</v>
      </c>
      <c r="C102" s="6" t="s">
        <v>59</v>
      </c>
      <c r="D102" s="6">
        <v>0</v>
      </c>
      <c r="E102" s="6">
        <f t="shared" si="1"/>
        <v>11</v>
      </c>
      <c r="F102" s="6">
        <v>12</v>
      </c>
      <c r="G102" s="6" t="s">
        <v>125</v>
      </c>
      <c r="H102" s="8">
        <v>0.625</v>
      </c>
    </row>
    <row r="103" spans="1:8" x14ac:dyDescent="0.35">
      <c r="A103" s="6">
        <v>12</v>
      </c>
      <c r="B103" s="6" t="s">
        <v>52</v>
      </c>
      <c r="C103" s="6" t="s">
        <v>59</v>
      </c>
      <c r="D103" s="6">
        <v>0</v>
      </c>
      <c r="E103" s="6">
        <f t="shared" si="1"/>
        <v>1</v>
      </c>
      <c r="F103" s="6">
        <v>5</v>
      </c>
      <c r="G103" s="6" t="s">
        <v>147</v>
      </c>
      <c r="H103" s="8">
        <v>0.63194444444444442</v>
      </c>
    </row>
    <row r="104" spans="1:8" x14ac:dyDescent="0.35">
      <c r="A104" s="6">
        <v>12</v>
      </c>
      <c r="B104" s="6" t="s">
        <v>52</v>
      </c>
      <c r="C104" s="6" t="s">
        <v>59</v>
      </c>
      <c r="D104" s="6">
        <v>0</v>
      </c>
      <c r="E104" s="6">
        <f t="shared" si="1"/>
        <v>2</v>
      </c>
      <c r="F104" s="6">
        <v>4</v>
      </c>
      <c r="G104" s="6" t="s">
        <v>148</v>
      </c>
      <c r="H104" s="8">
        <v>0.64236111111111105</v>
      </c>
    </row>
    <row r="105" spans="1:8" x14ac:dyDescent="0.35">
      <c r="A105" s="6">
        <v>12</v>
      </c>
      <c r="B105" s="6" t="s">
        <v>52</v>
      </c>
      <c r="C105" s="6" t="s">
        <v>59</v>
      </c>
      <c r="D105" s="6">
        <v>0</v>
      </c>
      <c r="E105" s="6">
        <f t="shared" si="1"/>
        <v>3</v>
      </c>
      <c r="F105" s="6">
        <v>37</v>
      </c>
      <c r="G105" s="6" t="s">
        <v>130</v>
      </c>
      <c r="H105" s="8">
        <v>0.67708333333333337</v>
      </c>
    </row>
    <row r="106" spans="1:8" x14ac:dyDescent="0.35">
      <c r="A106" s="6">
        <v>12</v>
      </c>
      <c r="B106" s="6" t="s">
        <v>52</v>
      </c>
      <c r="C106" s="6" t="s">
        <v>59</v>
      </c>
      <c r="D106" s="6">
        <v>0</v>
      </c>
      <c r="E106" s="6">
        <f t="shared" si="1"/>
        <v>4</v>
      </c>
      <c r="F106" s="6">
        <v>27</v>
      </c>
      <c r="G106" s="6" t="s">
        <v>136</v>
      </c>
      <c r="H106" s="8">
        <v>0.69097222222222221</v>
      </c>
    </row>
    <row r="107" spans="1:8" x14ac:dyDescent="0.35">
      <c r="A107" s="6">
        <v>12</v>
      </c>
      <c r="B107" s="6" t="s">
        <v>52</v>
      </c>
      <c r="C107" s="6" t="s">
        <v>59</v>
      </c>
      <c r="D107" s="6">
        <v>0</v>
      </c>
      <c r="E107" s="6">
        <f t="shared" si="1"/>
        <v>5</v>
      </c>
      <c r="F107" s="6">
        <v>9</v>
      </c>
      <c r="G107" s="6" t="s">
        <v>122</v>
      </c>
      <c r="H107" s="8">
        <v>0.72569444444444453</v>
      </c>
    </row>
    <row r="108" spans="1:8" x14ac:dyDescent="0.35">
      <c r="A108" s="6">
        <v>12</v>
      </c>
      <c r="B108" s="6" t="s">
        <v>52</v>
      </c>
      <c r="C108" s="6" t="s">
        <v>59</v>
      </c>
      <c r="D108" s="6">
        <v>0</v>
      </c>
      <c r="E108" s="6">
        <f t="shared" si="1"/>
        <v>6</v>
      </c>
      <c r="F108" s="6">
        <v>36</v>
      </c>
      <c r="G108" s="6" t="s">
        <v>131</v>
      </c>
      <c r="H108" s="8">
        <v>0.74652777777777779</v>
      </c>
    </row>
    <row r="109" spans="1:8" x14ac:dyDescent="0.35">
      <c r="A109" s="6">
        <v>12</v>
      </c>
      <c r="B109" s="6" t="s">
        <v>52</v>
      </c>
      <c r="C109" s="6" t="s">
        <v>59</v>
      </c>
      <c r="D109" s="6">
        <v>0</v>
      </c>
      <c r="E109" s="6">
        <f t="shared" si="1"/>
        <v>7</v>
      </c>
      <c r="F109" s="6">
        <v>34</v>
      </c>
      <c r="G109" s="6" t="s">
        <v>116</v>
      </c>
      <c r="H109" s="8">
        <v>0.76388888888888884</v>
      </c>
    </row>
    <row r="110" spans="1:8" x14ac:dyDescent="0.35">
      <c r="A110" s="6">
        <v>12</v>
      </c>
      <c r="B110" s="6" t="s">
        <v>52</v>
      </c>
      <c r="C110" s="6" t="s">
        <v>59</v>
      </c>
      <c r="D110" s="6">
        <v>0</v>
      </c>
      <c r="E110" s="6">
        <f t="shared" si="1"/>
        <v>8</v>
      </c>
      <c r="F110" s="6">
        <v>10</v>
      </c>
      <c r="G110" s="6" t="s">
        <v>123</v>
      </c>
      <c r="H110" s="8">
        <v>0.78819444444444453</v>
      </c>
    </row>
    <row r="111" spans="1:8" x14ac:dyDescent="0.35">
      <c r="A111" s="6">
        <v>12</v>
      </c>
      <c r="B111" s="6" t="s">
        <v>52</v>
      </c>
      <c r="C111" s="6" t="s">
        <v>59</v>
      </c>
      <c r="D111" s="6">
        <v>0</v>
      </c>
      <c r="E111" s="6">
        <f t="shared" si="1"/>
        <v>9</v>
      </c>
      <c r="F111" s="6">
        <v>1</v>
      </c>
      <c r="G111" s="6" t="s">
        <v>119</v>
      </c>
      <c r="H111" s="8">
        <v>0.81597222222222221</v>
      </c>
    </row>
    <row r="112" spans="1:8" x14ac:dyDescent="0.35">
      <c r="A112" s="6">
        <v>12</v>
      </c>
      <c r="B112" s="6" t="s">
        <v>52</v>
      </c>
      <c r="C112" s="6" t="s">
        <v>59</v>
      </c>
      <c r="D112" s="6">
        <v>0</v>
      </c>
      <c r="E112" s="6">
        <f t="shared" si="1"/>
        <v>10</v>
      </c>
      <c r="F112" s="6">
        <v>12</v>
      </c>
      <c r="G112" s="6" t="s">
        <v>125</v>
      </c>
      <c r="H112" s="8">
        <v>0.84375</v>
      </c>
    </row>
    <row r="113" spans="1:8" x14ac:dyDescent="0.35">
      <c r="A113" s="6">
        <v>13</v>
      </c>
      <c r="B113" s="6" t="s">
        <v>52</v>
      </c>
      <c r="C113" s="6" t="s">
        <v>58</v>
      </c>
      <c r="D113" s="6">
        <v>1</v>
      </c>
      <c r="E113" s="6">
        <f t="shared" si="1"/>
        <v>1</v>
      </c>
      <c r="F113" s="6">
        <v>12</v>
      </c>
      <c r="G113" s="6" t="s">
        <v>125</v>
      </c>
      <c r="H113" s="8">
        <v>0.20833333333333334</v>
      </c>
    </row>
    <row r="114" spans="1:8" x14ac:dyDescent="0.35">
      <c r="A114" s="6">
        <v>13</v>
      </c>
      <c r="B114" s="6" t="s">
        <v>52</v>
      </c>
      <c r="C114" s="6" t="s">
        <v>58</v>
      </c>
      <c r="D114" s="6">
        <v>1</v>
      </c>
      <c r="E114" s="6">
        <f t="shared" si="1"/>
        <v>2</v>
      </c>
      <c r="F114" s="6">
        <v>1</v>
      </c>
      <c r="G114" s="6" t="s">
        <v>119</v>
      </c>
      <c r="H114" s="8">
        <v>0.23958333333333334</v>
      </c>
    </row>
    <row r="115" spans="1:8" x14ac:dyDescent="0.35">
      <c r="A115" s="6">
        <v>13</v>
      </c>
      <c r="B115" s="6" t="s">
        <v>52</v>
      </c>
      <c r="C115" s="6" t="s">
        <v>58</v>
      </c>
      <c r="D115" s="6">
        <v>1</v>
      </c>
      <c r="E115" s="6">
        <f t="shared" si="1"/>
        <v>3</v>
      </c>
      <c r="F115" s="6">
        <v>10</v>
      </c>
      <c r="G115" s="6" t="s">
        <v>123</v>
      </c>
      <c r="H115" s="8">
        <v>0.26041666666666669</v>
      </c>
    </row>
    <row r="116" spans="1:8" x14ac:dyDescent="0.35">
      <c r="A116" s="6">
        <v>13</v>
      </c>
      <c r="B116" s="6" t="s">
        <v>52</v>
      </c>
      <c r="C116" s="6" t="s">
        <v>58</v>
      </c>
      <c r="D116" s="6">
        <v>1</v>
      </c>
      <c r="E116" s="6">
        <f t="shared" si="1"/>
        <v>4</v>
      </c>
      <c r="F116" s="6">
        <v>34</v>
      </c>
      <c r="G116" s="6" t="s">
        <v>116</v>
      </c>
      <c r="H116" s="8">
        <v>0.28472222222222221</v>
      </c>
    </row>
    <row r="117" spans="1:8" x14ac:dyDescent="0.35">
      <c r="A117" s="6">
        <v>13</v>
      </c>
      <c r="B117" s="6" t="s">
        <v>52</v>
      </c>
      <c r="C117" s="6" t="s">
        <v>58</v>
      </c>
      <c r="D117" s="6">
        <v>1</v>
      </c>
      <c r="E117" s="6">
        <f t="shared" si="1"/>
        <v>5</v>
      </c>
      <c r="F117" s="6">
        <v>9</v>
      </c>
      <c r="G117" s="6" t="s">
        <v>122</v>
      </c>
      <c r="H117" s="8">
        <v>0.30902777777777779</v>
      </c>
    </row>
    <row r="118" spans="1:8" x14ac:dyDescent="0.35">
      <c r="A118" s="6">
        <v>13</v>
      </c>
      <c r="B118" s="6" t="s">
        <v>52</v>
      </c>
      <c r="C118" s="6" t="s">
        <v>58</v>
      </c>
      <c r="D118" s="6">
        <v>1</v>
      </c>
      <c r="E118" s="6">
        <f t="shared" si="1"/>
        <v>6</v>
      </c>
      <c r="F118" s="6">
        <v>8</v>
      </c>
      <c r="G118" s="6" t="s">
        <v>121</v>
      </c>
      <c r="H118" s="8">
        <v>0.32291666666666669</v>
      </c>
    </row>
    <row r="119" spans="1:8" x14ac:dyDescent="0.35">
      <c r="A119" s="6">
        <v>13</v>
      </c>
      <c r="B119" s="6" t="s">
        <v>52</v>
      </c>
      <c r="C119" s="6" t="s">
        <v>58</v>
      </c>
      <c r="D119" s="6">
        <v>1</v>
      </c>
      <c r="E119" s="6">
        <f t="shared" si="1"/>
        <v>7</v>
      </c>
      <c r="F119" s="6">
        <v>27</v>
      </c>
      <c r="G119" s="6" t="s">
        <v>136</v>
      </c>
      <c r="H119" s="8">
        <v>0.34375</v>
      </c>
    </row>
    <row r="120" spans="1:8" x14ac:dyDescent="0.35">
      <c r="A120" s="6">
        <v>13</v>
      </c>
      <c r="B120" s="6" t="s">
        <v>52</v>
      </c>
      <c r="C120" s="6" t="s">
        <v>58</v>
      </c>
      <c r="D120" s="6">
        <v>1</v>
      </c>
      <c r="E120" s="6">
        <f t="shared" si="1"/>
        <v>8</v>
      </c>
      <c r="F120" s="6">
        <v>4</v>
      </c>
      <c r="G120" s="6" t="s">
        <v>148</v>
      </c>
      <c r="H120" s="8">
        <v>0.38194444444444442</v>
      </c>
    </row>
    <row r="121" spans="1:8" x14ac:dyDescent="0.35">
      <c r="A121" s="6">
        <v>13</v>
      </c>
      <c r="B121" s="6" t="s">
        <v>52</v>
      </c>
      <c r="C121" s="6" t="s">
        <v>58</v>
      </c>
      <c r="D121" s="6">
        <v>1</v>
      </c>
      <c r="E121" s="6">
        <f t="shared" si="1"/>
        <v>9</v>
      </c>
      <c r="F121" s="6">
        <v>5</v>
      </c>
      <c r="G121" s="6" t="s">
        <v>147</v>
      </c>
      <c r="H121" s="8">
        <v>0.3888888888888889</v>
      </c>
    </row>
    <row r="122" spans="1:8" x14ac:dyDescent="0.35">
      <c r="A122" s="6">
        <v>14</v>
      </c>
      <c r="B122" s="6" t="s">
        <v>52</v>
      </c>
      <c r="C122" s="6" t="s">
        <v>58</v>
      </c>
      <c r="D122" s="6">
        <v>1</v>
      </c>
      <c r="E122" s="6">
        <f t="shared" si="1"/>
        <v>1</v>
      </c>
      <c r="F122" s="6">
        <v>12</v>
      </c>
      <c r="G122" s="6" t="s">
        <v>125</v>
      </c>
      <c r="H122" s="8">
        <v>0.40277777777777773</v>
      </c>
    </row>
    <row r="123" spans="1:8" x14ac:dyDescent="0.35">
      <c r="A123" s="6">
        <v>14</v>
      </c>
      <c r="B123" s="6" t="s">
        <v>52</v>
      </c>
      <c r="C123" s="6" t="s">
        <v>58</v>
      </c>
      <c r="D123" s="6">
        <v>1</v>
      </c>
      <c r="E123" s="6">
        <f t="shared" si="1"/>
        <v>2</v>
      </c>
      <c r="F123" s="6">
        <v>7</v>
      </c>
      <c r="G123" s="6" t="s">
        <v>111</v>
      </c>
      <c r="H123" s="8">
        <v>0.41666666666666669</v>
      </c>
    </row>
    <row r="124" spans="1:8" x14ac:dyDescent="0.35">
      <c r="A124" s="6">
        <v>14</v>
      </c>
      <c r="B124" s="6" t="s">
        <v>52</v>
      </c>
      <c r="C124" s="6" t="s">
        <v>58</v>
      </c>
      <c r="D124" s="6">
        <v>1</v>
      </c>
      <c r="E124" s="6">
        <f t="shared" si="1"/>
        <v>3</v>
      </c>
      <c r="F124" s="6">
        <v>1</v>
      </c>
      <c r="G124" s="6" t="s">
        <v>119</v>
      </c>
      <c r="H124" s="8">
        <v>0.4375</v>
      </c>
    </row>
    <row r="125" spans="1:8" x14ac:dyDescent="0.35">
      <c r="A125" s="6">
        <v>14</v>
      </c>
      <c r="B125" s="6" t="s">
        <v>52</v>
      </c>
      <c r="C125" s="6" t="s">
        <v>58</v>
      </c>
      <c r="D125" s="6">
        <v>1</v>
      </c>
      <c r="E125" s="6">
        <f t="shared" si="1"/>
        <v>4</v>
      </c>
      <c r="F125" s="6">
        <v>10</v>
      </c>
      <c r="G125" s="6" t="s">
        <v>123</v>
      </c>
      <c r="H125" s="8">
        <v>0.46180555555555558</v>
      </c>
    </row>
    <row r="126" spans="1:8" x14ac:dyDescent="0.35">
      <c r="A126" s="6">
        <v>14</v>
      </c>
      <c r="B126" s="6" t="s">
        <v>52</v>
      </c>
      <c r="C126" s="6" t="s">
        <v>58</v>
      </c>
      <c r="D126" s="6">
        <v>1</v>
      </c>
      <c r="E126" s="6">
        <f t="shared" si="1"/>
        <v>5</v>
      </c>
      <c r="F126" s="6">
        <v>34</v>
      </c>
      <c r="G126" s="6" t="s">
        <v>116</v>
      </c>
      <c r="H126" s="8">
        <v>0.4826388888888889</v>
      </c>
    </row>
    <row r="127" spans="1:8" x14ac:dyDescent="0.35">
      <c r="A127" s="6">
        <v>14</v>
      </c>
      <c r="B127" s="6" t="s">
        <v>52</v>
      </c>
      <c r="C127" s="6" t="s">
        <v>58</v>
      </c>
      <c r="D127" s="6">
        <v>1</v>
      </c>
      <c r="E127" s="6">
        <f t="shared" si="1"/>
        <v>6</v>
      </c>
      <c r="F127" s="6">
        <v>36</v>
      </c>
      <c r="G127" s="6" t="s">
        <v>131</v>
      </c>
      <c r="H127" s="8">
        <v>0.50694444444444442</v>
      </c>
    </row>
    <row r="128" spans="1:8" x14ac:dyDescent="0.35">
      <c r="A128" s="6">
        <v>14</v>
      </c>
      <c r="B128" s="6" t="s">
        <v>52</v>
      </c>
      <c r="C128" s="6" t="s">
        <v>58</v>
      </c>
      <c r="D128" s="6">
        <v>1</v>
      </c>
      <c r="E128" s="6">
        <f t="shared" si="1"/>
        <v>7</v>
      </c>
      <c r="F128" s="6">
        <v>9</v>
      </c>
      <c r="G128" s="6" t="s">
        <v>122</v>
      </c>
      <c r="H128" s="8">
        <v>0.52430555555555558</v>
      </c>
    </row>
    <row r="129" spans="1:8" x14ac:dyDescent="0.35">
      <c r="A129" s="6">
        <v>14</v>
      </c>
      <c r="B129" s="6" t="s">
        <v>52</v>
      </c>
      <c r="C129" s="6" t="s">
        <v>58</v>
      </c>
      <c r="D129" s="6">
        <v>1</v>
      </c>
      <c r="E129" s="6">
        <f t="shared" si="1"/>
        <v>8</v>
      </c>
      <c r="F129" s="6">
        <v>8</v>
      </c>
      <c r="G129" s="6" t="s">
        <v>121</v>
      </c>
      <c r="H129" s="8">
        <v>0.54166666666666663</v>
      </c>
    </row>
    <row r="130" spans="1:8" x14ac:dyDescent="0.35">
      <c r="A130" s="6">
        <v>14</v>
      </c>
      <c r="B130" s="6" t="s">
        <v>52</v>
      </c>
      <c r="C130" s="6" t="s">
        <v>58</v>
      </c>
      <c r="D130" s="6">
        <v>1</v>
      </c>
      <c r="E130" s="6">
        <f t="shared" si="1"/>
        <v>9</v>
      </c>
      <c r="F130" s="6">
        <v>27</v>
      </c>
      <c r="G130" s="6" t="s">
        <v>136</v>
      </c>
      <c r="H130" s="8">
        <v>0.5625</v>
      </c>
    </row>
    <row r="131" spans="1:8" x14ac:dyDescent="0.35">
      <c r="A131" s="6">
        <v>14</v>
      </c>
      <c r="B131" s="6" t="s">
        <v>52</v>
      </c>
      <c r="C131" s="6" t="s">
        <v>58</v>
      </c>
      <c r="D131" s="6">
        <v>1</v>
      </c>
      <c r="E131" s="6">
        <f t="shared" ref="E131:E185" si="2">IF(A131&lt;&gt;A130,1,E130+1)</f>
        <v>10</v>
      </c>
      <c r="F131" s="6">
        <v>16</v>
      </c>
      <c r="G131" s="6" t="s">
        <v>146</v>
      </c>
      <c r="H131" s="8">
        <v>0.58333333333333337</v>
      </c>
    </row>
    <row r="132" spans="1:8" x14ac:dyDescent="0.35">
      <c r="A132" s="6">
        <v>14</v>
      </c>
      <c r="B132" s="6" t="s">
        <v>52</v>
      </c>
      <c r="C132" s="6" t="s">
        <v>58</v>
      </c>
      <c r="D132" s="6">
        <v>1</v>
      </c>
      <c r="E132" s="6">
        <f t="shared" si="2"/>
        <v>11</v>
      </c>
      <c r="F132" s="6">
        <v>4</v>
      </c>
      <c r="G132" s="6" t="s">
        <v>148</v>
      </c>
      <c r="H132" s="8">
        <v>0.60069444444444442</v>
      </c>
    </row>
    <row r="133" spans="1:8" x14ac:dyDescent="0.35">
      <c r="A133" s="6">
        <v>14</v>
      </c>
      <c r="B133" s="6" t="s">
        <v>52</v>
      </c>
      <c r="C133" s="6" t="s">
        <v>58</v>
      </c>
      <c r="D133" s="6">
        <v>1</v>
      </c>
      <c r="E133" s="6">
        <f t="shared" si="2"/>
        <v>12</v>
      </c>
      <c r="F133" s="6">
        <v>5</v>
      </c>
      <c r="G133" s="6" t="s">
        <v>147</v>
      </c>
      <c r="H133" s="8">
        <v>0.61111111111111105</v>
      </c>
    </row>
    <row r="134" spans="1:8" x14ac:dyDescent="0.35">
      <c r="A134" s="6">
        <v>15</v>
      </c>
      <c r="B134" s="6" t="s">
        <v>53</v>
      </c>
      <c r="C134" s="6" t="s">
        <v>59</v>
      </c>
      <c r="D134" s="6">
        <v>0</v>
      </c>
      <c r="E134" s="6">
        <f t="shared" si="2"/>
        <v>1</v>
      </c>
      <c r="F134" s="6">
        <v>14</v>
      </c>
      <c r="G134" s="6" t="s">
        <v>151</v>
      </c>
      <c r="H134" s="8">
        <v>0.25347222222222221</v>
      </c>
    </row>
    <row r="135" spans="1:8" x14ac:dyDescent="0.35">
      <c r="A135" s="6">
        <v>15</v>
      </c>
      <c r="B135" s="6" t="s">
        <v>53</v>
      </c>
      <c r="C135" s="6" t="s">
        <v>59</v>
      </c>
      <c r="D135" s="6">
        <v>0</v>
      </c>
      <c r="E135" s="6">
        <f t="shared" si="2"/>
        <v>2</v>
      </c>
      <c r="F135" s="6">
        <v>13</v>
      </c>
      <c r="G135" s="6" t="s">
        <v>149</v>
      </c>
      <c r="H135" s="8">
        <v>0.2638888888888889</v>
      </c>
    </row>
    <row r="136" spans="1:8" x14ac:dyDescent="0.35">
      <c r="A136" s="6">
        <v>15</v>
      </c>
      <c r="B136" s="6" t="s">
        <v>53</v>
      </c>
      <c r="C136" s="6" t="s">
        <v>59</v>
      </c>
      <c r="D136" s="6">
        <v>0</v>
      </c>
      <c r="E136" s="6">
        <f t="shared" si="2"/>
        <v>3</v>
      </c>
      <c r="F136" s="6">
        <v>15</v>
      </c>
      <c r="G136" s="6" t="s">
        <v>150</v>
      </c>
      <c r="H136" s="8">
        <v>0.27083333333333331</v>
      </c>
    </row>
    <row r="137" spans="1:8" x14ac:dyDescent="0.35">
      <c r="A137" s="6">
        <v>15</v>
      </c>
      <c r="B137" s="6" t="s">
        <v>53</v>
      </c>
      <c r="C137" s="6" t="s">
        <v>59</v>
      </c>
      <c r="D137" s="6">
        <v>0</v>
      </c>
      <c r="E137" s="6">
        <f t="shared" si="2"/>
        <v>4</v>
      </c>
      <c r="F137" s="6">
        <v>31</v>
      </c>
      <c r="G137" s="6" t="s">
        <v>114</v>
      </c>
      <c r="H137" s="8">
        <v>0.30902777777777779</v>
      </c>
    </row>
    <row r="138" spans="1:8" x14ac:dyDescent="0.35">
      <c r="A138" s="6">
        <v>15</v>
      </c>
      <c r="B138" s="6" t="s">
        <v>53</v>
      </c>
      <c r="C138" s="6" t="s">
        <v>59</v>
      </c>
      <c r="D138" s="6">
        <v>0</v>
      </c>
      <c r="E138" s="6">
        <f t="shared" si="2"/>
        <v>5</v>
      </c>
      <c r="F138" s="6">
        <v>26</v>
      </c>
      <c r="G138" s="6" t="s">
        <v>137</v>
      </c>
      <c r="H138" s="8">
        <v>0.33333333333333331</v>
      </c>
    </row>
    <row r="139" spans="1:8" x14ac:dyDescent="0.35">
      <c r="A139" s="6">
        <v>15</v>
      </c>
      <c r="B139" s="6" t="s">
        <v>53</v>
      </c>
      <c r="C139" s="6" t="s">
        <v>59</v>
      </c>
      <c r="D139" s="6">
        <v>0</v>
      </c>
      <c r="E139" s="6">
        <f t="shared" si="2"/>
        <v>6</v>
      </c>
      <c r="F139" s="6">
        <v>44</v>
      </c>
      <c r="G139" s="6" t="s">
        <v>118</v>
      </c>
      <c r="H139" s="8">
        <v>0.37152777777777773</v>
      </c>
    </row>
    <row r="140" spans="1:8" x14ac:dyDescent="0.35">
      <c r="A140" s="6">
        <v>15</v>
      </c>
      <c r="B140" s="6" t="s">
        <v>53</v>
      </c>
      <c r="C140" s="6" t="s">
        <v>59</v>
      </c>
      <c r="D140" s="6">
        <v>0</v>
      </c>
      <c r="E140" s="6">
        <f t="shared" si="2"/>
        <v>7</v>
      </c>
      <c r="F140" s="6">
        <v>30</v>
      </c>
      <c r="G140" s="6" t="s">
        <v>113</v>
      </c>
      <c r="H140" s="8">
        <v>0.3888888888888889</v>
      </c>
    </row>
    <row r="141" spans="1:8" x14ac:dyDescent="0.35">
      <c r="A141" s="6">
        <v>15</v>
      </c>
      <c r="B141" s="6" t="s">
        <v>53</v>
      </c>
      <c r="C141" s="6" t="s">
        <v>59</v>
      </c>
      <c r="D141" s="6">
        <v>0</v>
      </c>
      <c r="E141" s="6">
        <f t="shared" si="2"/>
        <v>8</v>
      </c>
      <c r="F141" s="6">
        <v>10</v>
      </c>
      <c r="G141" s="6" t="s">
        <v>123</v>
      </c>
      <c r="H141" s="8">
        <v>0.40972222222222227</v>
      </c>
    </row>
    <row r="142" spans="1:8" x14ac:dyDescent="0.35">
      <c r="A142" s="6">
        <v>15</v>
      </c>
      <c r="B142" s="6" t="s">
        <v>53</v>
      </c>
      <c r="C142" s="6" t="s">
        <v>59</v>
      </c>
      <c r="D142" s="6">
        <v>0</v>
      </c>
      <c r="E142" s="6">
        <f t="shared" si="2"/>
        <v>9</v>
      </c>
      <c r="F142" s="6">
        <v>1</v>
      </c>
      <c r="G142" s="6" t="s">
        <v>119</v>
      </c>
      <c r="H142" s="8">
        <v>0.44444444444444442</v>
      </c>
    </row>
    <row r="143" spans="1:8" x14ac:dyDescent="0.35">
      <c r="A143" s="6">
        <v>15</v>
      </c>
      <c r="B143" s="6" t="s">
        <v>53</v>
      </c>
      <c r="C143" s="6" t="s">
        <v>59</v>
      </c>
      <c r="D143" s="6">
        <v>0</v>
      </c>
      <c r="E143" s="6">
        <f t="shared" si="2"/>
        <v>10</v>
      </c>
      <c r="F143" s="6">
        <v>12</v>
      </c>
      <c r="G143" s="6" t="s">
        <v>125</v>
      </c>
      <c r="H143" s="8">
        <v>0.47222222222222227</v>
      </c>
    </row>
    <row r="144" spans="1:8" x14ac:dyDescent="0.35">
      <c r="A144" s="6">
        <v>16</v>
      </c>
      <c r="B144" s="6" t="s">
        <v>53</v>
      </c>
      <c r="C144" s="6" t="s">
        <v>59</v>
      </c>
      <c r="D144" s="6">
        <v>0</v>
      </c>
      <c r="E144" s="6">
        <f t="shared" si="2"/>
        <v>1</v>
      </c>
      <c r="F144" s="6">
        <v>13</v>
      </c>
      <c r="G144" s="6" t="s">
        <v>149</v>
      </c>
      <c r="H144" s="8">
        <v>0.40625</v>
      </c>
    </row>
    <row r="145" spans="1:8" x14ac:dyDescent="0.35">
      <c r="A145" s="6">
        <v>16</v>
      </c>
      <c r="B145" s="6" t="s">
        <v>53</v>
      </c>
      <c r="C145" s="6" t="s">
        <v>59</v>
      </c>
      <c r="D145" s="6">
        <v>0</v>
      </c>
      <c r="E145" s="6">
        <f t="shared" si="2"/>
        <v>2</v>
      </c>
      <c r="F145" s="6">
        <v>14</v>
      </c>
      <c r="G145" s="6" t="s">
        <v>151</v>
      </c>
      <c r="H145" s="8">
        <v>0.4201388888888889</v>
      </c>
    </row>
    <row r="146" spans="1:8" x14ac:dyDescent="0.35">
      <c r="A146" s="6">
        <v>16</v>
      </c>
      <c r="B146" s="6" t="s">
        <v>53</v>
      </c>
      <c r="C146" s="6" t="s">
        <v>59</v>
      </c>
      <c r="D146" s="6">
        <v>0</v>
      </c>
      <c r="E146" s="6">
        <f t="shared" si="2"/>
        <v>3</v>
      </c>
      <c r="F146" s="6">
        <v>35</v>
      </c>
      <c r="G146" s="6" t="s">
        <v>132</v>
      </c>
      <c r="H146" s="8">
        <v>0.44097222222222227</v>
      </c>
    </row>
    <row r="147" spans="1:8" x14ac:dyDescent="0.35">
      <c r="A147" s="6">
        <v>16</v>
      </c>
      <c r="B147" s="6" t="s">
        <v>53</v>
      </c>
      <c r="C147" s="6" t="s">
        <v>59</v>
      </c>
      <c r="D147" s="6">
        <v>0</v>
      </c>
      <c r="E147" s="6">
        <f t="shared" si="2"/>
        <v>4</v>
      </c>
      <c r="F147" s="6">
        <v>28</v>
      </c>
      <c r="G147" s="6" t="s">
        <v>135</v>
      </c>
      <c r="H147" s="8">
        <v>0.46180555555555558</v>
      </c>
    </row>
    <row r="148" spans="1:8" x14ac:dyDescent="0.35">
      <c r="A148" s="6">
        <v>16</v>
      </c>
      <c r="B148" s="6" t="s">
        <v>53</v>
      </c>
      <c r="C148" s="6" t="s">
        <v>59</v>
      </c>
      <c r="D148" s="6">
        <v>0</v>
      </c>
      <c r="E148" s="6">
        <f t="shared" si="2"/>
        <v>5</v>
      </c>
      <c r="F148" s="6">
        <v>19</v>
      </c>
      <c r="G148" s="6" t="s">
        <v>112</v>
      </c>
      <c r="H148" s="8">
        <v>0.46875</v>
      </c>
    </row>
    <row r="149" spans="1:8" x14ac:dyDescent="0.35">
      <c r="A149" s="6">
        <v>16</v>
      </c>
      <c r="B149" s="6" t="s">
        <v>53</v>
      </c>
      <c r="C149" s="6" t="s">
        <v>59</v>
      </c>
      <c r="D149" s="6">
        <v>0</v>
      </c>
      <c r="E149" s="6">
        <f t="shared" si="2"/>
        <v>6</v>
      </c>
      <c r="F149" s="6">
        <v>18</v>
      </c>
      <c r="G149" s="6" t="s">
        <v>144</v>
      </c>
      <c r="H149" s="8">
        <v>0.47916666666666669</v>
      </c>
    </row>
    <row r="150" spans="1:8" x14ac:dyDescent="0.35">
      <c r="A150" s="6">
        <v>16</v>
      </c>
      <c r="B150" s="6" t="s">
        <v>53</v>
      </c>
      <c r="C150" s="6" t="s">
        <v>59</v>
      </c>
      <c r="D150" s="6">
        <v>0</v>
      </c>
      <c r="E150" s="6">
        <f t="shared" si="2"/>
        <v>7</v>
      </c>
      <c r="F150" s="6">
        <v>32</v>
      </c>
      <c r="G150" s="6" t="s">
        <v>115</v>
      </c>
      <c r="H150" s="8">
        <v>0.48958333333333331</v>
      </c>
    </row>
    <row r="151" spans="1:8" x14ac:dyDescent="0.35">
      <c r="A151" s="6">
        <v>16</v>
      </c>
      <c r="B151" s="6" t="s">
        <v>53</v>
      </c>
      <c r="C151" s="6" t="s">
        <v>59</v>
      </c>
      <c r="D151" s="6">
        <v>0</v>
      </c>
      <c r="E151" s="6">
        <f t="shared" si="2"/>
        <v>8</v>
      </c>
      <c r="F151" s="6">
        <v>25</v>
      </c>
      <c r="G151" s="6" t="s">
        <v>138</v>
      </c>
      <c r="H151" s="8">
        <v>0.51041666666666663</v>
      </c>
    </row>
    <row r="152" spans="1:8" x14ac:dyDescent="0.35">
      <c r="A152" s="6">
        <v>16</v>
      </c>
      <c r="B152" s="6" t="s">
        <v>53</v>
      </c>
      <c r="C152" s="6" t="s">
        <v>59</v>
      </c>
      <c r="D152" s="6">
        <v>0</v>
      </c>
      <c r="E152" s="6">
        <f t="shared" si="2"/>
        <v>9</v>
      </c>
      <c r="F152" s="6">
        <v>41</v>
      </c>
      <c r="G152" s="6" t="s">
        <v>107</v>
      </c>
      <c r="H152" s="8">
        <v>0.52430555555555558</v>
      </c>
    </row>
    <row r="153" spans="1:8" x14ac:dyDescent="0.35">
      <c r="A153" s="6">
        <v>16</v>
      </c>
      <c r="B153" s="6" t="s">
        <v>53</v>
      </c>
      <c r="C153" s="6" t="s">
        <v>59</v>
      </c>
      <c r="D153" s="6">
        <v>0</v>
      </c>
      <c r="E153" s="6">
        <f t="shared" si="2"/>
        <v>10</v>
      </c>
      <c r="F153" s="6">
        <v>43</v>
      </c>
      <c r="G153" s="6" t="s">
        <v>126</v>
      </c>
      <c r="H153" s="8">
        <v>0.54166666666666663</v>
      </c>
    </row>
    <row r="154" spans="1:8" x14ac:dyDescent="0.35">
      <c r="A154" s="6">
        <v>17</v>
      </c>
      <c r="B154" s="6" t="s">
        <v>53</v>
      </c>
      <c r="C154" s="6" t="s">
        <v>58</v>
      </c>
      <c r="D154" s="6">
        <v>1</v>
      </c>
      <c r="E154" s="6">
        <f t="shared" si="2"/>
        <v>1</v>
      </c>
      <c r="F154" s="6">
        <v>43</v>
      </c>
      <c r="G154" s="6" t="s">
        <v>126</v>
      </c>
      <c r="H154" s="8">
        <v>0.55555555555555558</v>
      </c>
    </row>
    <row r="155" spans="1:8" x14ac:dyDescent="0.35">
      <c r="A155" s="6">
        <v>17</v>
      </c>
      <c r="B155" s="6" t="s">
        <v>53</v>
      </c>
      <c r="C155" s="6" t="s">
        <v>58</v>
      </c>
      <c r="D155" s="6">
        <v>1</v>
      </c>
      <c r="E155" s="6">
        <f t="shared" si="2"/>
        <v>2</v>
      </c>
      <c r="F155" s="6">
        <v>41</v>
      </c>
      <c r="G155" s="6" t="s">
        <v>107</v>
      </c>
      <c r="H155" s="8">
        <v>0.56597222222222221</v>
      </c>
    </row>
    <row r="156" spans="1:8" x14ac:dyDescent="0.35">
      <c r="A156" s="6">
        <v>17</v>
      </c>
      <c r="B156" s="6" t="s">
        <v>53</v>
      </c>
      <c r="C156" s="6" t="s">
        <v>58</v>
      </c>
      <c r="D156" s="6">
        <v>1</v>
      </c>
      <c r="E156" s="6">
        <f t="shared" si="2"/>
        <v>3</v>
      </c>
      <c r="F156" s="6">
        <v>25</v>
      </c>
      <c r="G156" s="6" t="s">
        <v>138</v>
      </c>
      <c r="H156" s="8">
        <v>0.57638888888888895</v>
      </c>
    </row>
    <row r="157" spans="1:8" x14ac:dyDescent="0.35">
      <c r="A157" s="6">
        <v>17</v>
      </c>
      <c r="B157" s="6" t="s">
        <v>53</v>
      </c>
      <c r="C157" s="6" t="s">
        <v>58</v>
      </c>
      <c r="D157" s="6">
        <v>1</v>
      </c>
      <c r="E157" s="6">
        <f t="shared" si="2"/>
        <v>4</v>
      </c>
      <c r="F157" s="6">
        <v>32</v>
      </c>
      <c r="G157" s="6" t="s">
        <v>115</v>
      </c>
      <c r="H157" s="8">
        <v>0.59722222222222221</v>
      </c>
    </row>
    <row r="158" spans="1:8" x14ac:dyDescent="0.35">
      <c r="A158" s="6">
        <v>17</v>
      </c>
      <c r="B158" s="6" t="s">
        <v>53</v>
      </c>
      <c r="C158" s="6" t="s">
        <v>58</v>
      </c>
      <c r="D158" s="6">
        <v>1</v>
      </c>
      <c r="E158" s="6">
        <f t="shared" si="2"/>
        <v>5</v>
      </c>
      <c r="F158" s="6">
        <v>18</v>
      </c>
      <c r="G158" s="6" t="s">
        <v>144</v>
      </c>
      <c r="H158" s="8">
        <v>0.61111111111111105</v>
      </c>
    </row>
    <row r="159" spans="1:8" x14ac:dyDescent="0.35">
      <c r="A159" s="6">
        <v>17</v>
      </c>
      <c r="B159" s="6" t="s">
        <v>53</v>
      </c>
      <c r="C159" s="6" t="s">
        <v>58</v>
      </c>
      <c r="D159" s="6">
        <v>1</v>
      </c>
      <c r="E159" s="6">
        <f t="shared" si="2"/>
        <v>6</v>
      </c>
      <c r="F159" s="6">
        <v>19</v>
      </c>
      <c r="G159" s="6" t="s">
        <v>112</v>
      </c>
      <c r="H159" s="8">
        <v>0.61805555555555558</v>
      </c>
    </row>
    <row r="160" spans="1:8" x14ac:dyDescent="0.35">
      <c r="A160" s="6">
        <v>17</v>
      </c>
      <c r="B160" s="6" t="s">
        <v>53</v>
      </c>
      <c r="C160" s="6" t="s">
        <v>58</v>
      </c>
      <c r="D160" s="6">
        <v>1</v>
      </c>
      <c r="E160" s="6">
        <f t="shared" si="2"/>
        <v>7</v>
      </c>
      <c r="F160" s="6">
        <v>28</v>
      </c>
      <c r="G160" s="6" t="s">
        <v>135</v>
      </c>
      <c r="H160" s="8">
        <v>0.625</v>
      </c>
    </row>
    <row r="161" spans="1:8" x14ac:dyDescent="0.35">
      <c r="A161" s="6">
        <v>17</v>
      </c>
      <c r="B161" s="6" t="s">
        <v>53</v>
      </c>
      <c r="C161" s="6" t="s">
        <v>58</v>
      </c>
      <c r="D161" s="6">
        <v>1</v>
      </c>
      <c r="E161" s="6">
        <f t="shared" si="2"/>
        <v>8</v>
      </c>
      <c r="F161" s="6">
        <v>35</v>
      </c>
      <c r="G161" s="6" t="s">
        <v>132</v>
      </c>
      <c r="H161" s="8">
        <v>0.64583333333333337</v>
      </c>
    </row>
    <row r="162" spans="1:8" x14ac:dyDescent="0.35">
      <c r="A162" s="6">
        <v>17</v>
      </c>
      <c r="B162" s="6" t="s">
        <v>53</v>
      </c>
      <c r="C162" s="6" t="s">
        <v>58</v>
      </c>
      <c r="D162" s="6">
        <v>1</v>
      </c>
      <c r="E162" s="6">
        <f t="shared" si="2"/>
        <v>9</v>
      </c>
      <c r="F162" s="6">
        <v>14</v>
      </c>
      <c r="G162" s="6" t="s">
        <v>151</v>
      </c>
      <c r="H162" s="8">
        <v>0.67013888888888884</v>
      </c>
    </row>
    <row r="163" spans="1:8" x14ac:dyDescent="0.35">
      <c r="A163" s="6">
        <v>17</v>
      </c>
      <c r="B163" s="6" t="s">
        <v>53</v>
      </c>
      <c r="C163" s="6" t="s">
        <v>58</v>
      </c>
      <c r="D163" s="6">
        <v>1</v>
      </c>
      <c r="E163" s="6">
        <f t="shared" si="2"/>
        <v>10</v>
      </c>
      <c r="F163" s="6">
        <v>13</v>
      </c>
      <c r="G163" s="6" t="s">
        <v>149</v>
      </c>
      <c r="H163" s="8">
        <v>0.68402777777777779</v>
      </c>
    </row>
    <row r="164" spans="1:8" x14ac:dyDescent="0.35">
      <c r="A164" s="6">
        <v>18</v>
      </c>
      <c r="B164" s="6" t="s">
        <v>53</v>
      </c>
      <c r="C164" s="6" t="s">
        <v>58</v>
      </c>
      <c r="D164" s="6">
        <v>1</v>
      </c>
      <c r="E164" s="6">
        <f t="shared" si="2"/>
        <v>1</v>
      </c>
      <c r="F164" s="6">
        <v>12</v>
      </c>
      <c r="G164" s="6" t="s">
        <v>125</v>
      </c>
      <c r="H164" s="8">
        <v>0.49305555555555558</v>
      </c>
    </row>
    <row r="165" spans="1:8" x14ac:dyDescent="0.35">
      <c r="A165" s="6">
        <v>18</v>
      </c>
      <c r="B165" s="6" t="s">
        <v>53</v>
      </c>
      <c r="C165" s="6" t="s">
        <v>58</v>
      </c>
      <c r="D165" s="6">
        <v>1</v>
      </c>
      <c r="E165" s="6">
        <f t="shared" si="2"/>
        <v>2</v>
      </c>
      <c r="F165" s="6">
        <v>1</v>
      </c>
      <c r="G165" s="6" t="s">
        <v>119</v>
      </c>
      <c r="H165" s="8">
        <v>0.52777777777777779</v>
      </c>
    </row>
    <row r="166" spans="1:8" x14ac:dyDescent="0.35">
      <c r="A166" s="6">
        <v>18</v>
      </c>
      <c r="B166" s="6" t="s">
        <v>53</v>
      </c>
      <c r="C166" s="6" t="s">
        <v>58</v>
      </c>
      <c r="D166" s="6">
        <v>1</v>
      </c>
      <c r="E166" s="6">
        <f t="shared" si="2"/>
        <v>3</v>
      </c>
      <c r="F166" s="6">
        <v>10</v>
      </c>
      <c r="G166" s="6" t="s">
        <v>123</v>
      </c>
      <c r="H166" s="8">
        <v>0.55208333333333337</v>
      </c>
    </row>
    <row r="167" spans="1:8" x14ac:dyDescent="0.35">
      <c r="A167" s="6">
        <v>18</v>
      </c>
      <c r="B167" s="6" t="s">
        <v>53</v>
      </c>
      <c r="C167" s="6" t="s">
        <v>58</v>
      </c>
      <c r="D167" s="6">
        <v>1</v>
      </c>
      <c r="E167" s="6">
        <f t="shared" si="2"/>
        <v>4</v>
      </c>
      <c r="F167" s="6">
        <v>30</v>
      </c>
      <c r="G167" s="6" t="s">
        <v>113</v>
      </c>
      <c r="H167" s="8">
        <v>0.57291666666666663</v>
      </c>
    </row>
    <row r="168" spans="1:8" x14ac:dyDescent="0.35">
      <c r="A168" s="6">
        <v>18</v>
      </c>
      <c r="B168" s="6" t="s">
        <v>53</v>
      </c>
      <c r="C168" s="6" t="s">
        <v>58</v>
      </c>
      <c r="D168" s="6">
        <v>1</v>
      </c>
      <c r="E168" s="6">
        <f t="shared" si="2"/>
        <v>5</v>
      </c>
      <c r="F168" s="6">
        <v>44</v>
      </c>
      <c r="G168" s="6" t="s">
        <v>118</v>
      </c>
      <c r="H168" s="8">
        <v>0.59375</v>
      </c>
    </row>
    <row r="169" spans="1:8" x14ac:dyDescent="0.35">
      <c r="A169" s="6">
        <v>18</v>
      </c>
      <c r="B169" s="6" t="s">
        <v>53</v>
      </c>
      <c r="C169" s="6" t="s">
        <v>58</v>
      </c>
      <c r="D169" s="6">
        <v>1</v>
      </c>
      <c r="E169" s="6">
        <f t="shared" si="2"/>
        <v>6</v>
      </c>
      <c r="F169" s="6">
        <v>26</v>
      </c>
      <c r="G169" s="6" t="s">
        <v>137</v>
      </c>
      <c r="H169" s="8">
        <v>0.625</v>
      </c>
    </row>
    <row r="170" spans="1:8" x14ac:dyDescent="0.35">
      <c r="A170" s="6">
        <v>18</v>
      </c>
      <c r="B170" s="6" t="s">
        <v>53</v>
      </c>
      <c r="C170" s="6" t="s">
        <v>58</v>
      </c>
      <c r="D170" s="6">
        <v>1</v>
      </c>
      <c r="E170" s="6">
        <f t="shared" si="2"/>
        <v>7</v>
      </c>
      <c r="F170" s="6">
        <v>31</v>
      </c>
      <c r="G170" s="6" t="s">
        <v>114</v>
      </c>
      <c r="H170" s="8">
        <v>0.64583333333333337</v>
      </c>
    </row>
    <row r="171" spans="1:8" x14ac:dyDescent="0.35">
      <c r="A171" s="6">
        <v>18</v>
      </c>
      <c r="B171" s="6" t="s">
        <v>53</v>
      </c>
      <c r="C171" s="6" t="s">
        <v>58</v>
      </c>
      <c r="D171" s="6">
        <v>1</v>
      </c>
      <c r="E171" s="6">
        <f t="shared" si="2"/>
        <v>8</v>
      </c>
      <c r="F171" s="6">
        <v>15</v>
      </c>
      <c r="G171" s="6" t="s">
        <v>150</v>
      </c>
      <c r="H171" s="8">
        <v>0.67708333333333337</v>
      </c>
    </row>
    <row r="172" spans="1:8" x14ac:dyDescent="0.35">
      <c r="A172" s="6">
        <v>18</v>
      </c>
      <c r="B172" s="6" t="s">
        <v>53</v>
      </c>
      <c r="C172" s="6" t="s">
        <v>58</v>
      </c>
      <c r="D172" s="6">
        <v>1</v>
      </c>
      <c r="E172" s="6">
        <f t="shared" si="2"/>
        <v>9</v>
      </c>
      <c r="F172" s="6">
        <v>13</v>
      </c>
      <c r="G172" s="6" t="s">
        <v>149</v>
      </c>
      <c r="H172" s="8">
        <v>0.68402777777777779</v>
      </c>
    </row>
    <row r="173" spans="1:8" x14ac:dyDescent="0.35">
      <c r="A173" s="6">
        <v>18</v>
      </c>
      <c r="B173" s="6" t="s">
        <v>53</v>
      </c>
      <c r="C173" s="6" t="s">
        <v>58</v>
      </c>
      <c r="D173" s="6">
        <v>1</v>
      </c>
      <c r="E173" s="6">
        <f t="shared" si="2"/>
        <v>10</v>
      </c>
      <c r="F173" s="6">
        <v>14</v>
      </c>
      <c r="G173" s="6" t="s">
        <v>151</v>
      </c>
      <c r="H173" s="8">
        <v>0.69444444444444453</v>
      </c>
    </row>
    <row r="174" spans="1:8" x14ac:dyDescent="0.35">
      <c r="A174" s="6">
        <v>19</v>
      </c>
      <c r="B174" s="6" t="s">
        <v>50</v>
      </c>
      <c r="C174" s="6" t="s">
        <v>59</v>
      </c>
      <c r="D174" s="6">
        <v>1</v>
      </c>
      <c r="E174" s="6">
        <f t="shared" si="2"/>
        <v>1</v>
      </c>
      <c r="F174" s="6">
        <v>13</v>
      </c>
      <c r="G174" s="6" t="s">
        <v>149</v>
      </c>
      <c r="H174" s="8">
        <v>0.15277777777777776</v>
      </c>
    </row>
    <row r="175" spans="1:8" x14ac:dyDescent="0.35">
      <c r="A175" s="6">
        <v>19</v>
      </c>
      <c r="B175" s="6" t="s">
        <v>50</v>
      </c>
      <c r="C175" s="6" t="s">
        <v>59</v>
      </c>
      <c r="D175" s="6">
        <v>1</v>
      </c>
      <c r="E175" s="6">
        <f t="shared" si="2"/>
        <v>2</v>
      </c>
      <c r="F175" s="6">
        <v>29</v>
      </c>
      <c r="G175" s="6" t="s">
        <v>134</v>
      </c>
      <c r="H175" s="8">
        <v>0.17708333333333334</v>
      </c>
    </row>
    <row r="176" spans="1:8" x14ac:dyDescent="0.35">
      <c r="A176" s="6">
        <v>19</v>
      </c>
      <c r="B176" s="6" t="s">
        <v>50</v>
      </c>
      <c r="C176" s="6" t="s">
        <v>59</v>
      </c>
      <c r="D176" s="6">
        <v>1</v>
      </c>
      <c r="E176" s="6">
        <f t="shared" si="2"/>
        <v>3</v>
      </c>
      <c r="F176" s="6">
        <v>21</v>
      </c>
      <c r="G176" s="6" t="s">
        <v>142</v>
      </c>
      <c r="H176" s="8">
        <v>0.20486111111111113</v>
      </c>
    </row>
    <row r="177" spans="1:8" x14ac:dyDescent="0.35">
      <c r="A177" s="6">
        <v>19</v>
      </c>
      <c r="B177" s="6" t="s">
        <v>50</v>
      </c>
      <c r="C177" s="6" t="s">
        <v>59</v>
      </c>
      <c r="D177" s="6">
        <v>1</v>
      </c>
      <c r="E177" s="6">
        <f t="shared" si="2"/>
        <v>4</v>
      </c>
      <c r="F177" s="6">
        <v>23</v>
      </c>
      <c r="G177" s="6" t="s">
        <v>140</v>
      </c>
      <c r="H177" s="8">
        <v>0.23611111111111113</v>
      </c>
    </row>
    <row r="178" spans="1:8" x14ac:dyDescent="0.35">
      <c r="A178" s="6">
        <v>19</v>
      </c>
      <c r="B178" s="6" t="s">
        <v>50</v>
      </c>
      <c r="C178" s="6" t="s">
        <v>59</v>
      </c>
      <c r="D178" s="6">
        <v>1</v>
      </c>
      <c r="E178" s="6">
        <f t="shared" si="2"/>
        <v>5</v>
      </c>
      <c r="F178" s="6">
        <v>17</v>
      </c>
      <c r="G178" s="6" t="s">
        <v>145</v>
      </c>
      <c r="H178" s="8">
        <v>0.25694444444444448</v>
      </c>
    </row>
    <row r="179" spans="1:8" x14ac:dyDescent="0.35">
      <c r="A179" s="6">
        <v>19</v>
      </c>
      <c r="B179" s="6" t="s">
        <v>50</v>
      </c>
      <c r="C179" s="6" t="s">
        <v>59</v>
      </c>
      <c r="D179" s="6">
        <v>1</v>
      </c>
      <c r="E179" s="6">
        <f t="shared" si="2"/>
        <v>6</v>
      </c>
      <c r="F179" s="6">
        <v>42</v>
      </c>
      <c r="G179" s="6" t="s">
        <v>117</v>
      </c>
      <c r="H179" s="8">
        <v>0.27777777777777779</v>
      </c>
    </row>
    <row r="180" spans="1:8" x14ac:dyDescent="0.35">
      <c r="A180" s="6">
        <v>20</v>
      </c>
      <c r="B180" s="6" t="s">
        <v>64</v>
      </c>
      <c r="C180" s="6" t="s">
        <v>58</v>
      </c>
      <c r="D180" s="6">
        <v>0</v>
      </c>
      <c r="E180" s="6">
        <f t="shared" si="2"/>
        <v>1</v>
      </c>
      <c r="F180" s="6">
        <v>42</v>
      </c>
      <c r="G180" s="6" t="s">
        <v>117</v>
      </c>
      <c r="H180" s="8">
        <v>0.21875</v>
      </c>
    </row>
    <row r="181" spans="1:8" x14ac:dyDescent="0.35">
      <c r="A181" s="6">
        <v>20</v>
      </c>
      <c r="B181" s="6" t="s">
        <v>64</v>
      </c>
      <c r="C181" s="6" t="s">
        <v>58</v>
      </c>
      <c r="D181" s="6">
        <v>0</v>
      </c>
      <c r="E181" s="6">
        <f t="shared" si="2"/>
        <v>2</v>
      </c>
      <c r="F181" s="6">
        <v>17</v>
      </c>
      <c r="G181" s="6" t="s">
        <v>145</v>
      </c>
      <c r="H181" s="8">
        <v>0.23263888888888887</v>
      </c>
    </row>
    <row r="182" spans="1:8" x14ac:dyDescent="0.35">
      <c r="A182" s="6">
        <v>20</v>
      </c>
      <c r="B182" s="6" t="s">
        <v>64</v>
      </c>
      <c r="C182" s="6" t="s">
        <v>58</v>
      </c>
      <c r="D182" s="6">
        <v>0</v>
      </c>
      <c r="E182" s="6">
        <f t="shared" si="2"/>
        <v>3</v>
      </c>
      <c r="F182" s="6">
        <v>23</v>
      </c>
      <c r="G182" s="6" t="s">
        <v>140</v>
      </c>
      <c r="H182" s="8">
        <v>0.25</v>
      </c>
    </row>
    <row r="183" spans="1:8" x14ac:dyDescent="0.35">
      <c r="A183" s="6">
        <v>20</v>
      </c>
      <c r="B183" s="6" t="s">
        <v>64</v>
      </c>
      <c r="C183" s="6" t="s">
        <v>58</v>
      </c>
      <c r="D183" s="6">
        <v>0</v>
      </c>
      <c r="E183" s="6">
        <f t="shared" si="2"/>
        <v>4</v>
      </c>
      <c r="F183" s="6">
        <v>21</v>
      </c>
      <c r="G183" s="6" t="s">
        <v>142</v>
      </c>
      <c r="H183" s="8">
        <v>0.27777777777777779</v>
      </c>
    </row>
    <row r="184" spans="1:8" x14ac:dyDescent="0.35">
      <c r="A184" s="6">
        <v>20</v>
      </c>
      <c r="B184" s="6" t="s">
        <v>64</v>
      </c>
      <c r="C184" s="6" t="s">
        <v>58</v>
      </c>
      <c r="D184" s="6">
        <v>0</v>
      </c>
      <c r="E184" s="6">
        <f t="shared" si="2"/>
        <v>5</v>
      </c>
      <c r="F184" s="6">
        <v>29</v>
      </c>
      <c r="G184" s="6" t="s">
        <v>134</v>
      </c>
      <c r="H184" s="8">
        <v>0.3125</v>
      </c>
    </row>
    <row r="185" spans="1:8" x14ac:dyDescent="0.35">
      <c r="A185" s="6">
        <v>20</v>
      </c>
      <c r="B185" s="6" t="s">
        <v>64</v>
      </c>
      <c r="C185" s="6" t="s">
        <v>58</v>
      </c>
      <c r="D185" s="6">
        <v>0</v>
      </c>
      <c r="E185" s="6">
        <f t="shared" si="2"/>
        <v>6</v>
      </c>
      <c r="F185" s="6">
        <v>13</v>
      </c>
      <c r="G185" s="6" t="s">
        <v>149</v>
      </c>
      <c r="H185" s="8">
        <v>0.34375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stops</vt:lpstr>
      <vt:lpstr>routes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2022-11-09T15:32:22Z</dcterms:created>
  <dcterms:modified xsi:type="dcterms:W3CDTF">2022-11-24T13:35:06Z</dcterms:modified>
</cp:coreProperties>
</file>