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Semester 4\Manajement Sistem Informasi\"/>
    </mc:Choice>
  </mc:AlternateContent>
  <xr:revisionPtr revIDLastSave="0" documentId="13_ncr:1_{CF8CDA41-CC60-4CB9-B9B6-EC594B6B38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8" i="1" s="1"/>
  <c r="G17" i="1"/>
  <c r="I7" i="1"/>
  <c r="J7" i="1"/>
  <c r="K7" i="1"/>
  <c r="M7" i="1" s="1"/>
  <c r="I8" i="1"/>
  <c r="J8" i="1"/>
  <c r="K8" i="1"/>
  <c r="M8" i="1" s="1"/>
  <c r="L8" i="1"/>
  <c r="L9" i="1" s="1"/>
  <c r="L10" i="1" s="1"/>
  <c r="L11" i="1" s="1"/>
  <c r="L12" i="1" s="1"/>
  <c r="I9" i="1"/>
  <c r="J9" i="1"/>
  <c r="K9" i="1"/>
  <c r="M9" i="1" s="1"/>
  <c r="I10" i="1"/>
  <c r="J10" i="1"/>
  <c r="K10" i="1"/>
  <c r="M10" i="1" s="1"/>
  <c r="I11" i="1"/>
  <c r="J11" i="1"/>
  <c r="K11" i="1"/>
  <c r="M11" i="1" s="1"/>
  <c r="I12" i="1"/>
  <c r="J12" i="1"/>
  <c r="K12" i="1"/>
  <c r="M12" i="1" s="1"/>
  <c r="H13" i="1"/>
  <c r="M13" i="1" l="1"/>
  <c r="L18" i="1"/>
  <c r="L17" i="1" l="1"/>
  <c r="L16" i="1" l="1"/>
  <c r="P19" i="1"/>
  <c r="N7" i="1" l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P13" i="1" l="1"/>
  <c r="L19" i="1" s="1"/>
  <c r="L20" i="1" s="1"/>
</calcChain>
</file>

<file path=xl/sharedStrings.xml><?xml version="1.0" encoding="utf-8"?>
<sst xmlns="http://schemas.openxmlformats.org/spreadsheetml/2006/main" count="34" uniqueCount="34">
  <si>
    <t>Frekuensi</t>
  </si>
  <si>
    <t>Median</t>
  </si>
  <si>
    <t>Nilai</t>
  </si>
  <si>
    <t>Nilai Tengah</t>
  </si>
  <si>
    <t>Bawah</t>
  </si>
  <si>
    <t>Atas</t>
  </si>
  <si>
    <t>(fi)</t>
  </si>
  <si>
    <t>(fk)</t>
  </si>
  <si>
    <t>Menggunakan 6 atau 7</t>
  </si>
  <si>
    <t>Menggunakan 1 atau 2</t>
  </si>
  <si>
    <t>(xi)</t>
  </si>
  <si>
    <t>Frek.Kum</t>
  </si>
  <si>
    <t>fi *xi</t>
  </si>
  <si>
    <t>Frekuensi Terbesar</t>
  </si>
  <si>
    <t xml:space="preserve"> </t>
  </si>
  <si>
    <r>
      <t>Nilai Rata - Rata (X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 =</t>
    </r>
  </si>
  <si>
    <t>X̅ - Xi</t>
  </si>
  <si>
    <r>
      <t>(X̅ - Xi)</t>
    </r>
    <r>
      <rPr>
        <sz val="11"/>
        <color theme="1"/>
        <rFont val="Calibri"/>
        <family val="2"/>
      </rPr>
      <t>²</t>
    </r>
  </si>
  <si>
    <t>fi * (X̅ - Xi)²</t>
  </si>
  <si>
    <t>Tepi Kelas</t>
  </si>
  <si>
    <t>Jumlah</t>
  </si>
  <si>
    <t>Hasil</t>
  </si>
  <si>
    <t xml:space="preserve">Mean </t>
  </si>
  <si>
    <t xml:space="preserve">Modus </t>
  </si>
  <si>
    <t xml:space="preserve">Median </t>
  </si>
  <si>
    <t xml:space="preserve">Varians </t>
  </si>
  <si>
    <t xml:space="preserve">Std.Deviasi </t>
  </si>
  <si>
    <t xml:space="preserve">Panjang Kelas Interval {P} </t>
  </si>
  <si>
    <t xml:space="preserve">Jumlah Kelas [K] </t>
  </si>
  <si>
    <t>Rentangan [R]</t>
  </si>
  <si>
    <t>Maksud Gambar diatas</t>
  </si>
  <si>
    <t>Nama:Ida Bagus Kresnayana Eka A</t>
  </si>
  <si>
    <t>Nim:2001020002</t>
  </si>
  <si>
    <t>Klas:Ti-A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</si>
</sst>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/>
    <xf numFmtId="0" fontId="0" fillId="11" borderId="3" xfId="0" applyFill="1" applyBorder="1"/>
    <xf numFmtId="0" fontId="0" fillId="0" borderId="0" xfId="0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" fillId="17" borderId="5" xfId="1" applyFill="1" applyBorder="1" applyAlignment="1">
      <alignment horizontal="center" vertical="center"/>
    </xf>
    <xf numFmtId="0" fontId="2" fillId="17" borderId="16" xfId="1" applyFill="1" applyBorder="1" applyAlignment="1">
      <alignment horizontal="center" vertical="center"/>
    </xf>
    <xf numFmtId="0" fontId="2" fillId="17" borderId="8" xfId="1" applyFill="1" applyBorder="1" applyAlignment="1">
      <alignment horizontal="center" vertical="center"/>
    </xf>
    <xf numFmtId="0" fontId="2" fillId="10" borderId="17" xfId="2" applyFill="1" applyBorder="1" applyAlignment="1">
      <alignment horizontal="center" vertical="center"/>
    </xf>
    <xf numFmtId="2" fontId="2" fillId="10" borderId="18" xfId="2" applyNumberFormat="1" applyFill="1" applyBorder="1" applyAlignment="1">
      <alignment horizontal="center" vertical="center"/>
    </xf>
    <xf numFmtId="2" fontId="2" fillId="10" borderId="19" xfId="2" applyNumberForma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15" xfId="0" applyFont="1" applyFill="1" applyBorder="1" applyAlignment="1">
      <alignment horizontal="center" vertical="center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4"/>
  <sheetViews>
    <sheetView tabSelected="1" topLeftCell="J5" workbookViewId="0">
      <selection activeCell="O22" sqref="O22"/>
    </sheetView>
  </sheetViews>
  <sheetFormatPr defaultRowHeight="15" x14ac:dyDescent="0.25"/>
  <cols>
    <col min="4" max="4" width="27.7109375" customWidth="1"/>
    <col min="5" max="5" width="23.85546875" customWidth="1"/>
    <col min="6" max="6" width="16.42578125" customWidth="1"/>
    <col min="7" max="7" width="18" customWidth="1"/>
    <col min="8" max="8" width="15.5703125" customWidth="1"/>
    <col min="9" max="9" width="24.5703125" customWidth="1"/>
    <col min="10" max="10" width="14" customWidth="1"/>
    <col min="11" max="11" width="14.5703125" customWidth="1"/>
    <col min="12" max="12" width="17.5703125" customWidth="1"/>
    <col min="13" max="13" width="14.85546875" customWidth="1"/>
    <col min="14" max="14" width="10.7109375" customWidth="1"/>
    <col min="15" max="15" width="19" customWidth="1"/>
    <col min="16" max="16" width="19.5703125" customWidth="1"/>
    <col min="17" max="17" width="12.7109375" customWidth="1"/>
    <col min="18" max="18" width="18.7109375" customWidth="1"/>
    <col min="22" max="22" width="15.28515625" customWidth="1"/>
  </cols>
  <sheetData>
    <row r="1" spans="2:19" x14ac:dyDescent="0.25">
      <c r="E1" t="s">
        <v>31</v>
      </c>
    </row>
    <row r="2" spans="2:19" x14ac:dyDescent="0.25">
      <c r="E2" t="s">
        <v>32</v>
      </c>
    </row>
    <row r="3" spans="2:19" x14ac:dyDescent="0.25">
      <c r="E3" t="s">
        <v>33</v>
      </c>
    </row>
    <row r="4" spans="2:19" ht="15.75" thickBot="1" x14ac:dyDescent="0.3"/>
    <row r="5" spans="2:19" ht="16.5" thickBot="1" x14ac:dyDescent="0.3">
      <c r="C5" s="29">
        <v>1</v>
      </c>
      <c r="D5" s="9">
        <v>15</v>
      </c>
      <c r="E5">
        <v>2</v>
      </c>
      <c r="F5" s="44" t="s">
        <v>2</v>
      </c>
      <c r="G5" s="45"/>
      <c r="H5" s="46" t="s">
        <v>0</v>
      </c>
      <c r="I5" s="46" t="s">
        <v>19</v>
      </c>
      <c r="J5" s="46"/>
      <c r="K5" s="46" t="s">
        <v>3</v>
      </c>
      <c r="L5" s="46" t="s">
        <v>11</v>
      </c>
      <c r="M5" s="47" t="s">
        <v>12</v>
      </c>
      <c r="N5" s="47" t="s">
        <v>16</v>
      </c>
      <c r="O5" s="47" t="s">
        <v>17</v>
      </c>
      <c r="P5" s="48" t="s">
        <v>18</v>
      </c>
    </row>
    <row r="6" spans="2:19" ht="16.5" thickBot="1" x14ac:dyDescent="0.3">
      <c r="D6" s="10">
        <v>15</v>
      </c>
      <c r="E6" s="27"/>
      <c r="F6" s="49"/>
      <c r="G6" s="50"/>
      <c r="H6" s="51" t="s">
        <v>6</v>
      </c>
      <c r="I6" s="51" t="s">
        <v>4</v>
      </c>
      <c r="J6" s="51" t="s">
        <v>5</v>
      </c>
      <c r="K6" s="51" t="s">
        <v>10</v>
      </c>
      <c r="L6" s="51" t="s">
        <v>7</v>
      </c>
      <c r="M6" s="52"/>
      <c r="N6" s="52"/>
      <c r="O6" s="52"/>
      <c r="P6" s="53"/>
    </row>
    <row r="7" spans="2:19" ht="16.5" thickBot="1" x14ac:dyDescent="0.3">
      <c r="B7" s="26"/>
      <c r="D7" s="10">
        <v>15</v>
      </c>
      <c r="F7" s="30">
        <v>15</v>
      </c>
      <c r="G7" s="8">
        <v>16</v>
      </c>
      <c r="H7" s="8">
        <v>11</v>
      </c>
      <c r="I7" s="8">
        <f>F7-0.5</f>
        <v>14.5</v>
      </c>
      <c r="J7" s="8">
        <f>G7+0.5</f>
        <v>16.5</v>
      </c>
      <c r="K7" s="8">
        <f>AVERAGE(F7,G7)</f>
        <v>15.5</v>
      </c>
      <c r="L7" s="8">
        <v>11</v>
      </c>
      <c r="M7" s="8">
        <f>H7*K7</f>
        <v>170.5</v>
      </c>
      <c r="N7" s="8">
        <f>P19-K7</f>
        <v>3.6999999999999993</v>
      </c>
      <c r="O7" s="8">
        <f>N7^2</f>
        <v>13.689999999999994</v>
      </c>
      <c r="P7" s="31">
        <f>H7*O7</f>
        <v>150.58999999999995</v>
      </c>
    </row>
    <row r="8" spans="2:19" ht="16.5" thickBot="1" x14ac:dyDescent="0.3">
      <c r="D8" s="42">
        <v>15</v>
      </c>
      <c r="F8" s="32">
        <v>17</v>
      </c>
      <c r="G8" s="7">
        <v>18</v>
      </c>
      <c r="H8" s="7">
        <v>9</v>
      </c>
      <c r="I8" s="7">
        <f t="shared" ref="I8:I12" si="0">F8-0.5</f>
        <v>16.5</v>
      </c>
      <c r="J8" s="7">
        <f t="shared" ref="J8:J12" si="1">G8+0.5</f>
        <v>18.5</v>
      </c>
      <c r="K8" s="7">
        <f t="shared" ref="K8:K12" si="2">AVERAGE(F8,G8)</f>
        <v>17.5</v>
      </c>
      <c r="L8" s="7">
        <f>L7+H8</f>
        <v>20</v>
      </c>
      <c r="M8" s="7">
        <f t="shared" ref="M8:M12" si="3">H8*K8</f>
        <v>157.5</v>
      </c>
      <c r="N8" s="8">
        <f>P19-K8</f>
        <v>1.6999999999999993</v>
      </c>
      <c r="O8" s="8">
        <f t="shared" ref="O8:O12" si="4">N8^2</f>
        <v>2.8899999999999975</v>
      </c>
      <c r="P8" s="31">
        <f t="shared" ref="P8:P12" si="5">H8*O8</f>
        <v>26.009999999999977</v>
      </c>
    </row>
    <row r="9" spans="2:19" ht="16.5" thickBot="1" x14ac:dyDescent="0.3">
      <c r="D9" s="43">
        <v>15</v>
      </c>
      <c r="F9" s="54">
        <v>19</v>
      </c>
      <c r="G9" s="55">
        <v>20</v>
      </c>
      <c r="H9" s="55">
        <v>26</v>
      </c>
      <c r="I9" s="55">
        <f t="shared" si="0"/>
        <v>18.5</v>
      </c>
      <c r="J9" s="55">
        <f t="shared" si="1"/>
        <v>20.5</v>
      </c>
      <c r="K9" s="55">
        <f t="shared" si="2"/>
        <v>19.5</v>
      </c>
      <c r="L9" s="55">
        <f t="shared" ref="L9:L12" si="6">L8+H9</f>
        <v>46</v>
      </c>
      <c r="M9" s="55">
        <f t="shared" si="3"/>
        <v>507</v>
      </c>
      <c r="N9" s="8">
        <f>P19-K9</f>
        <v>-0.30000000000000071</v>
      </c>
      <c r="O9" s="8">
        <f t="shared" si="4"/>
        <v>9.0000000000000427E-2</v>
      </c>
      <c r="P9" s="31">
        <f t="shared" si="5"/>
        <v>2.340000000000011</v>
      </c>
    </row>
    <row r="10" spans="2:19" ht="16.5" thickBot="1" x14ac:dyDescent="0.3">
      <c r="D10" s="42">
        <v>16</v>
      </c>
      <c r="F10" s="33">
        <v>21</v>
      </c>
      <c r="G10" s="5">
        <v>22</v>
      </c>
      <c r="H10" s="8">
        <v>10</v>
      </c>
      <c r="I10" s="8">
        <f t="shared" si="0"/>
        <v>20.5</v>
      </c>
      <c r="J10" s="8">
        <f t="shared" si="1"/>
        <v>22.5</v>
      </c>
      <c r="K10" s="8">
        <f t="shared" si="2"/>
        <v>21.5</v>
      </c>
      <c r="L10" s="8">
        <f t="shared" si="6"/>
        <v>56</v>
      </c>
      <c r="M10" s="8">
        <f t="shared" si="3"/>
        <v>215</v>
      </c>
      <c r="N10" s="8">
        <f>P19-K10</f>
        <v>-2.3000000000000007</v>
      </c>
      <c r="O10" s="8">
        <f t="shared" si="4"/>
        <v>5.2900000000000036</v>
      </c>
      <c r="P10" s="31">
        <f t="shared" si="5"/>
        <v>52.900000000000034</v>
      </c>
    </row>
    <row r="11" spans="2:19" ht="16.5" thickBot="1" x14ac:dyDescent="0.3">
      <c r="D11" s="42">
        <v>16</v>
      </c>
      <c r="F11" s="33">
        <v>23</v>
      </c>
      <c r="G11" s="5">
        <v>24</v>
      </c>
      <c r="H11" s="8">
        <v>0</v>
      </c>
      <c r="I11" s="8">
        <f t="shared" si="0"/>
        <v>22.5</v>
      </c>
      <c r="J11" s="8">
        <f t="shared" si="1"/>
        <v>24.5</v>
      </c>
      <c r="K11" s="8">
        <f t="shared" si="2"/>
        <v>23.5</v>
      </c>
      <c r="L11" s="8">
        <f t="shared" si="6"/>
        <v>56</v>
      </c>
      <c r="M11" s="8">
        <f t="shared" si="3"/>
        <v>0</v>
      </c>
      <c r="N11" s="8">
        <f>P19-K11</f>
        <v>-4.3000000000000007</v>
      </c>
      <c r="O11" s="8">
        <f t="shared" si="4"/>
        <v>18.490000000000006</v>
      </c>
      <c r="P11" s="31">
        <f t="shared" si="5"/>
        <v>0</v>
      </c>
    </row>
    <row r="12" spans="2:19" ht="16.5" thickBot="1" x14ac:dyDescent="0.3">
      <c r="D12" s="42">
        <v>16</v>
      </c>
      <c r="E12" s="25"/>
      <c r="F12" s="33">
        <v>25</v>
      </c>
      <c r="G12" s="5">
        <v>26</v>
      </c>
      <c r="H12" s="8">
        <v>4</v>
      </c>
      <c r="I12" s="8">
        <f t="shared" si="0"/>
        <v>24.5</v>
      </c>
      <c r="J12" s="8">
        <f t="shared" si="1"/>
        <v>26.5</v>
      </c>
      <c r="K12" s="8">
        <f t="shared" si="2"/>
        <v>25.5</v>
      </c>
      <c r="L12" s="8">
        <f t="shared" si="6"/>
        <v>60</v>
      </c>
      <c r="M12" s="8">
        <f t="shared" si="3"/>
        <v>102</v>
      </c>
      <c r="N12" s="8">
        <f>P19-K12</f>
        <v>-6.3000000000000007</v>
      </c>
      <c r="O12" s="8">
        <f t="shared" si="4"/>
        <v>39.690000000000012</v>
      </c>
      <c r="P12" s="31">
        <f t="shared" si="5"/>
        <v>158.76000000000005</v>
      </c>
    </row>
    <row r="13" spans="2:19" ht="16.5" thickBot="1" x14ac:dyDescent="0.3">
      <c r="D13" s="43">
        <v>16</v>
      </c>
      <c r="F13" s="34" t="s">
        <v>20</v>
      </c>
      <c r="G13" s="21"/>
      <c r="H13" s="21">
        <f>SUM(H7:H12)</f>
        <v>60</v>
      </c>
      <c r="I13" s="21"/>
      <c r="J13" s="21"/>
      <c r="K13" s="21"/>
      <c r="L13" s="21"/>
      <c r="M13" s="35">
        <f>SUM(M7:M12)</f>
        <v>1152</v>
      </c>
      <c r="N13" s="21"/>
      <c r="O13" s="21"/>
      <c r="P13" s="36">
        <f>SUM(P7:P12)</f>
        <v>390.6</v>
      </c>
    </row>
    <row r="14" spans="2:19" ht="16.5" thickBot="1" x14ac:dyDescent="0.3">
      <c r="D14" s="42">
        <v>16</v>
      </c>
    </row>
    <row r="15" spans="2:19" ht="16.5" thickBot="1" x14ac:dyDescent="0.3">
      <c r="D15" s="42">
        <v>16</v>
      </c>
      <c r="K15" s="39" t="s">
        <v>21</v>
      </c>
      <c r="L15" s="40"/>
      <c r="N15" s="37" t="s">
        <v>30</v>
      </c>
      <c r="O15" s="38"/>
    </row>
    <row r="16" spans="2:19" ht="16.5" thickBot="1" x14ac:dyDescent="0.3">
      <c r="D16" s="11">
        <v>17</v>
      </c>
      <c r="F16" s="28" t="s">
        <v>29</v>
      </c>
      <c r="G16" s="22">
        <f>D64 - D5</f>
        <v>10</v>
      </c>
      <c r="H16" s="41"/>
      <c r="I16" s="41"/>
      <c r="K16" s="56" t="s">
        <v>22</v>
      </c>
      <c r="L16" s="59">
        <f>M13/H13</f>
        <v>19.2</v>
      </c>
      <c r="N16" s="62" t="s">
        <v>13</v>
      </c>
      <c r="O16" s="63"/>
      <c r="Q16" s="2"/>
      <c r="R16" s="2"/>
      <c r="S16" s="2"/>
    </row>
    <row r="17" spans="4:19" ht="16.5" thickBot="1" x14ac:dyDescent="0.3">
      <c r="D17" s="12">
        <v>17</v>
      </c>
      <c r="F17" s="28" t="s">
        <v>28</v>
      </c>
      <c r="G17" s="22">
        <f>1+3.3*(LOG(60))</f>
        <v>6.8678991262660238</v>
      </c>
      <c r="H17" s="28" t="s">
        <v>8</v>
      </c>
      <c r="I17" s="28"/>
      <c r="K17" s="57" t="s">
        <v>24</v>
      </c>
      <c r="L17" s="60">
        <f>I8 +((H13/2)-L7)/H8*2</f>
        <v>20.722222222222221</v>
      </c>
      <c r="N17" s="64" t="s">
        <v>1</v>
      </c>
      <c r="O17" s="65"/>
      <c r="Q17" s="2"/>
      <c r="R17" s="2"/>
      <c r="S17" s="2"/>
    </row>
    <row r="18" spans="4:19" ht="16.5" thickBot="1" x14ac:dyDescent="0.3">
      <c r="D18" s="11">
        <v>17</v>
      </c>
      <c r="F18" s="28" t="s">
        <v>27</v>
      </c>
      <c r="G18" s="22">
        <f>G16/6</f>
        <v>1.6666666666666667</v>
      </c>
      <c r="H18" s="28" t="s">
        <v>9</v>
      </c>
      <c r="I18" s="28"/>
      <c r="K18" s="57" t="s">
        <v>23</v>
      </c>
      <c r="L18" s="60">
        <f>I9 + ((H9-H10) / ((H9-H10) + (H9-H8))) * 2</f>
        <v>19.469696969696969</v>
      </c>
      <c r="S18" s="2"/>
    </row>
    <row r="19" spans="4:19" ht="16.5" thickBot="1" x14ac:dyDescent="0.3">
      <c r="D19" s="11">
        <v>17</v>
      </c>
      <c r="K19" s="57" t="s">
        <v>25</v>
      </c>
      <c r="L19" s="60">
        <f>P13/H13</f>
        <v>6.5100000000000007</v>
      </c>
      <c r="O19" s="23" t="s">
        <v>15</v>
      </c>
      <c r="P19" s="24">
        <f>M13/H13</f>
        <v>19.2</v>
      </c>
      <c r="S19" s="2"/>
    </row>
    <row r="20" spans="4:19" ht="16.5" thickBot="1" x14ac:dyDescent="0.3">
      <c r="D20" s="11">
        <v>17</v>
      </c>
      <c r="K20" s="58" t="s">
        <v>26</v>
      </c>
      <c r="L20" s="61">
        <f>SQRT(L19)</f>
        <v>2.5514701644346149</v>
      </c>
      <c r="S20" s="2"/>
    </row>
    <row r="21" spans="4:19" ht="16.5" thickBot="1" x14ac:dyDescent="0.3">
      <c r="D21" s="12">
        <v>17</v>
      </c>
      <c r="S21" s="2"/>
    </row>
    <row r="22" spans="4:19" ht="16.5" thickBot="1" x14ac:dyDescent="0.3">
      <c r="D22" s="11">
        <v>17</v>
      </c>
      <c r="S22" s="2"/>
    </row>
    <row r="23" spans="4:19" ht="16.5" thickBot="1" x14ac:dyDescent="0.3">
      <c r="D23" s="11">
        <v>17</v>
      </c>
      <c r="O23" s="6"/>
      <c r="P23" s="6"/>
      <c r="Q23" s="6"/>
      <c r="R23" s="6"/>
      <c r="S23" s="2"/>
    </row>
    <row r="24" spans="4:19" ht="16.5" thickBot="1" x14ac:dyDescent="0.3">
      <c r="D24" s="11">
        <v>17</v>
      </c>
      <c r="H24" s="6" t="s">
        <v>14</v>
      </c>
      <c r="K24" s="2"/>
      <c r="P24" s="1"/>
      <c r="Q24" s="1"/>
      <c r="R24" s="1"/>
    </row>
    <row r="25" spans="4:19" ht="16.5" thickBot="1" x14ac:dyDescent="0.3">
      <c r="D25" s="13">
        <v>19</v>
      </c>
      <c r="H25" s="2"/>
      <c r="K25" s="2"/>
      <c r="P25" s="1"/>
      <c r="Q25" s="1"/>
      <c r="R25" s="1"/>
    </row>
    <row r="26" spans="4:19" ht="16.5" thickBot="1" x14ac:dyDescent="0.3">
      <c r="D26" s="14">
        <v>19</v>
      </c>
      <c r="H26" s="2"/>
      <c r="K26" s="2"/>
      <c r="L26" s="2"/>
      <c r="R26" s="1"/>
    </row>
    <row r="27" spans="4:19" ht="16.5" thickBot="1" x14ac:dyDescent="0.3">
      <c r="D27" s="14">
        <v>19</v>
      </c>
      <c r="H27" s="2"/>
      <c r="K27" s="2"/>
      <c r="L27" s="2"/>
      <c r="R27" s="1"/>
    </row>
    <row r="28" spans="4:19" ht="16.5" thickBot="1" x14ac:dyDescent="0.3">
      <c r="D28" s="14">
        <v>19</v>
      </c>
      <c r="H28" s="2"/>
      <c r="K28" s="6"/>
      <c r="L28" s="6"/>
      <c r="R28" s="1"/>
    </row>
    <row r="29" spans="4:19" ht="16.5" thickBot="1" x14ac:dyDescent="0.3">
      <c r="D29" s="13">
        <v>19</v>
      </c>
      <c r="R29" s="1"/>
    </row>
    <row r="30" spans="4:19" ht="16.5" thickBot="1" x14ac:dyDescent="0.3">
      <c r="D30" s="14">
        <v>19</v>
      </c>
      <c r="R30" s="1"/>
    </row>
    <row r="31" spans="4:19" ht="16.5" thickBot="1" x14ac:dyDescent="0.3">
      <c r="D31" s="14">
        <v>19</v>
      </c>
      <c r="R31" s="1"/>
    </row>
    <row r="32" spans="4:19" ht="16.5" thickBot="1" x14ac:dyDescent="0.3">
      <c r="D32" s="14">
        <v>19</v>
      </c>
      <c r="R32" s="1"/>
    </row>
    <row r="33" spans="4:4" ht="16.5" thickBot="1" x14ac:dyDescent="0.3">
      <c r="D33" s="13">
        <v>19</v>
      </c>
    </row>
    <row r="34" spans="4:4" ht="16.5" thickBot="1" x14ac:dyDescent="0.3">
      <c r="D34" s="14">
        <v>19</v>
      </c>
    </row>
    <row r="35" spans="4:4" ht="16.5" thickBot="1" x14ac:dyDescent="0.3">
      <c r="D35" s="14">
        <v>19</v>
      </c>
    </row>
    <row r="36" spans="4:4" ht="16.5" thickBot="1" x14ac:dyDescent="0.3">
      <c r="D36" s="14">
        <v>19</v>
      </c>
    </row>
    <row r="37" spans="4:4" ht="16.5" thickBot="1" x14ac:dyDescent="0.3">
      <c r="D37" s="13">
        <v>19</v>
      </c>
    </row>
    <row r="38" spans="4:4" ht="16.5" thickBot="1" x14ac:dyDescent="0.3">
      <c r="D38" s="14">
        <v>19</v>
      </c>
    </row>
    <row r="39" spans="4:4" ht="16.5" thickBot="1" x14ac:dyDescent="0.3">
      <c r="D39" s="14">
        <v>19</v>
      </c>
    </row>
    <row r="40" spans="4:4" ht="16.5" thickBot="1" x14ac:dyDescent="0.3">
      <c r="D40" s="4">
        <v>20</v>
      </c>
    </row>
    <row r="41" spans="4:4" ht="16.5" thickBot="1" x14ac:dyDescent="0.3">
      <c r="D41" s="3">
        <v>20</v>
      </c>
    </row>
    <row r="42" spans="4:4" ht="16.5" thickBot="1" x14ac:dyDescent="0.3">
      <c r="D42" s="4">
        <v>20</v>
      </c>
    </row>
    <row r="43" spans="4:4" ht="16.5" thickBot="1" x14ac:dyDescent="0.3">
      <c r="D43" s="4">
        <v>20</v>
      </c>
    </row>
    <row r="44" spans="4:4" ht="16.5" thickBot="1" x14ac:dyDescent="0.3">
      <c r="D44" s="4">
        <v>20</v>
      </c>
    </row>
    <row r="45" spans="4:4" ht="16.5" thickBot="1" x14ac:dyDescent="0.3">
      <c r="D45" s="3">
        <v>20</v>
      </c>
    </row>
    <row r="46" spans="4:4" ht="16.5" thickBot="1" x14ac:dyDescent="0.3">
      <c r="D46" s="15">
        <v>20</v>
      </c>
    </row>
    <row r="47" spans="4:4" ht="16.5" thickBot="1" x14ac:dyDescent="0.3">
      <c r="D47" s="15">
        <v>20</v>
      </c>
    </row>
    <row r="48" spans="4:4" ht="16.5" thickBot="1" x14ac:dyDescent="0.3">
      <c r="D48" s="15">
        <v>20</v>
      </c>
    </row>
    <row r="49" spans="4:4" ht="16.5" thickBot="1" x14ac:dyDescent="0.3">
      <c r="D49" s="16">
        <v>20</v>
      </c>
    </row>
    <row r="50" spans="4:4" ht="16.5" thickBot="1" x14ac:dyDescent="0.3">
      <c r="D50" s="15">
        <v>20</v>
      </c>
    </row>
    <row r="51" spans="4:4" ht="16.5" thickBot="1" x14ac:dyDescent="0.3">
      <c r="D51" s="17">
        <v>21</v>
      </c>
    </row>
    <row r="52" spans="4:4" ht="16.5" thickBot="1" x14ac:dyDescent="0.3">
      <c r="D52" s="17">
        <v>21</v>
      </c>
    </row>
    <row r="53" spans="4:4" ht="16.5" thickBot="1" x14ac:dyDescent="0.3">
      <c r="D53" s="18">
        <v>21</v>
      </c>
    </row>
    <row r="54" spans="4:4" ht="16.5" thickBot="1" x14ac:dyDescent="0.3">
      <c r="D54" s="17">
        <v>21</v>
      </c>
    </row>
    <row r="55" spans="4:4" ht="16.5" thickBot="1" x14ac:dyDescent="0.3">
      <c r="D55" s="17">
        <v>21</v>
      </c>
    </row>
    <row r="56" spans="4:4" ht="16.5" thickBot="1" x14ac:dyDescent="0.3">
      <c r="D56" s="17">
        <v>21</v>
      </c>
    </row>
    <row r="57" spans="4:4" ht="16.5" thickBot="1" x14ac:dyDescent="0.3">
      <c r="D57" s="18">
        <v>21</v>
      </c>
    </row>
    <row r="58" spans="4:4" ht="16.5" thickBot="1" x14ac:dyDescent="0.3">
      <c r="D58" s="17">
        <v>21</v>
      </c>
    </row>
    <row r="59" spans="4:4" ht="16.5" thickBot="1" x14ac:dyDescent="0.3">
      <c r="D59" s="17">
        <v>21</v>
      </c>
    </row>
    <row r="60" spans="4:4" ht="16.5" thickBot="1" x14ac:dyDescent="0.3">
      <c r="D60" s="17">
        <v>21</v>
      </c>
    </row>
    <row r="61" spans="4:4" ht="16.5" thickBot="1" x14ac:dyDescent="0.3">
      <c r="D61" s="19">
        <v>25</v>
      </c>
    </row>
    <row r="62" spans="4:4" ht="16.5" thickBot="1" x14ac:dyDescent="0.3">
      <c r="D62" s="20">
        <v>25</v>
      </c>
    </row>
    <row r="63" spans="4:4" ht="16.5" thickBot="1" x14ac:dyDescent="0.3">
      <c r="D63" s="20">
        <v>25</v>
      </c>
    </row>
    <row r="64" spans="4:4" ht="16.5" thickBot="1" x14ac:dyDescent="0.3">
      <c r="D64" s="20">
        <v>25</v>
      </c>
    </row>
  </sheetData>
  <sortState xmlns:xlrd2="http://schemas.microsoft.com/office/spreadsheetml/2017/richdata2" ref="D6:D64">
    <sortCondition ref="D5"/>
  </sortState>
  <mergeCells count="10">
    <mergeCell ref="N17:O17"/>
    <mergeCell ref="N15:O15"/>
    <mergeCell ref="K15:L15"/>
    <mergeCell ref="F5:G6"/>
    <mergeCell ref="H16:I16"/>
    <mergeCell ref="P5:P6"/>
    <mergeCell ref="O5:O6"/>
    <mergeCell ref="N5:N6"/>
    <mergeCell ref="M5:M6"/>
    <mergeCell ref="N16:O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prisma aditya</dc:creator>
  <cp:lastModifiedBy>ASUS</cp:lastModifiedBy>
  <cp:lastPrinted>2022-03-29T11:49:59Z</cp:lastPrinted>
  <dcterms:created xsi:type="dcterms:W3CDTF">2022-03-23T12:24:59Z</dcterms:created>
  <dcterms:modified xsi:type="dcterms:W3CDTF">2022-03-30T03:28:56Z</dcterms:modified>
</cp:coreProperties>
</file>