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Sheet1!$B$1:$I$240</definedName>
  </definedNames>
  <calcPr calcId="144525"/>
</workbook>
</file>

<file path=xl/sharedStrings.xml><?xml version="1.0" encoding="utf-8"?>
<sst xmlns="http://schemas.openxmlformats.org/spreadsheetml/2006/main" count="472">
  <si>
    <t>No Transaksi</t>
  </si>
  <si>
    <t>Tgl</t>
  </si>
  <si>
    <t>Nama</t>
  </si>
  <si>
    <t>Nomor HP/ID Meter</t>
  </si>
  <si>
    <t>Harga</t>
  </si>
  <si>
    <t>Keterangan</t>
  </si>
  <si>
    <t>Nominal</t>
  </si>
  <si>
    <t>Dibayar</t>
  </si>
  <si>
    <t>Laba</t>
  </si>
  <si>
    <t>Pak Purwanto</t>
  </si>
  <si>
    <t>Paket Data</t>
  </si>
  <si>
    <t>Abul Ashim</t>
  </si>
  <si>
    <t>Pulsa</t>
  </si>
  <si>
    <t>Abu Fadl</t>
  </si>
  <si>
    <t>Pot Gaji</t>
  </si>
  <si>
    <t>Abu Khalid</t>
  </si>
  <si>
    <t>Listrik</t>
  </si>
  <si>
    <t>Masjid Ibnu Taimiyah</t>
  </si>
  <si>
    <t>520530486490</t>
  </si>
  <si>
    <t>MASJID IBNU TAIMIYAH</t>
  </si>
  <si>
    <t>Deposit</t>
  </si>
  <si>
    <t>Mas Yani</t>
  </si>
  <si>
    <t>Ust. Syihab</t>
  </si>
  <si>
    <t>Abu Haidar</t>
  </si>
  <si>
    <t>Ummu Suhail</t>
  </si>
  <si>
    <t>Bu Norman</t>
  </si>
  <si>
    <t>520530523782</t>
  </si>
  <si>
    <t>NARMI</t>
  </si>
  <si>
    <t>520550341441</t>
  </si>
  <si>
    <t>PERUM KRANGGAN INDAH</t>
  </si>
  <si>
    <t>Ust Amin</t>
  </si>
  <si>
    <t>Sudadi</t>
  </si>
  <si>
    <t>520530582311</t>
  </si>
  <si>
    <t>SUDADI</t>
  </si>
  <si>
    <t>Promo</t>
  </si>
  <si>
    <t>Ust Yahya</t>
  </si>
  <si>
    <t>Utsman Yuli</t>
  </si>
  <si>
    <t>520530497754</t>
  </si>
  <si>
    <t>YULI RAHMANTO</t>
  </si>
  <si>
    <t>Mas Joko</t>
  </si>
  <si>
    <t>520530122763</t>
  </si>
  <si>
    <t>SUKANDAR</t>
  </si>
  <si>
    <t>Abu Najib</t>
  </si>
  <si>
    <t>520511902154</t>
  </si>
  <si>
    <t>HERRY SULISTYAWAN</t>
  </si>
  <si>
    <t>Abu Atif</t>
  </si>
  <si>
    <t>Mas Icok</t>
  </si>
  <si>
    <t>520530478758</t>
  </si>
  <si>
    <t>MOHAMMAD ARIEF R</t>
  </si>
  <si>
    <t>Toko Beras Al Khoir</t>
  </si>
  <si>
    <t>520530523661</t>
  </si>
  <si>
    <t>Bambang Prasetya</t>
  </si>
  <si>
    <t>520530605227</t>
  </si>
  <si>
    <t>DWI ASTANTO</t>
  </si>
  <si>
    <t>081804130142</t>
  </si>
  <si>
    <t>Abu Jarir</t>
  </si>
  <si>
    <t>520530295570</t>
  </si>
  <si>
    <t>WIWIT NUGROHO</t>
  </si>
  <si>
    <t>Ust. Mukhtar</t>
  </si>
  <si>
    <t>521021065437</t>
  </si>
  <si>
    <t>R HELGA LA FIRLAZ</t>
  </si>
  <si>
    <t>Dr. Adhy</t>
  </si>
  <si>
    <t>520530135018</t>
  </si>
  <si>
    <t>SUGIYARTO</t>
  </si>
  <si>
    <t>081328006284</t>
  </si>
  <si>
    <t>081225395929</t>
  </si>
  <si>
    <t>Abu Shalih Fauzan</t>
  </si>
  <si>
    <t>085712343218</t>
  </si>
  <si>
    <t>Pot Gaji Mei</t>
  </si>
  <si>
    <t>520530561551</t>
  </si>
  <si>
    <t>BUDI HARYANTO</t>
  </si>
  <si>
    <t>085600968993</t>
  </si>
  <si>
    <t>Ummu Faqih</t>
  </si>
  <si>
    <t>085728114053</t>
  </si>
  <si>
    <t>085796178210</t>
  </si>
  <si>
    <t>Ikhsan Prajwan F</t>
  </si>
  <si>
    <t>520550208667</t>
  </si>
  <si>
    <t>DRS M SUPRAPTO AJIE</t>
  </si>
  <si>
    <t>Ummu Zakaria</t>
  </si>
  <si>
    <t>520530638288</t>
  </si>
  <si>
    <t>UNTUNG DWI FARKHANI</t>
  </si>
  <si>
    <t>Ustadz Syihab</t>
  </si>
  <si>
    <t>520530507449</t>
  </si>
  <si>
    <t>KOMSIYATUN</t>
  </si>
  <si>
    <t>Ummu Azzam</t>
  </si>
  <si>
    <t>089502690410</t>
  </si>
  <si>
    <t>081548408922</t>
  </si>
  <si>
    <t xml:space="preserve">085870572700 </t>
  </si>
  <si>
    <t>Sujita</t>
  </si>
  <si>
    <t>520530614551</t>
  </si>
  <si>
    <t>Ummu Yahya</t>
  </si>
  <si>
    <t>520530515108</t>
  </si>
  <si>
    <t>NOVIANA SRI ISNAINI</t>
  </si>
  <si>
    <t>520530512533</t>
  </si>
  <si>
    <t>SUWANTORO</t>
  </si>
  <si>
    <t>085607290556</t>
  </si>
  <si>
    <t>08172844117</t>
  </si>
  <si>
    <t>Ummu Hisyam</t>
  </si>
  <si>
    <t>520530475623</t>
  </si>
  <si>
    <t>YUSTANTO DWIANTORO</t>
  </si>
  <si>
    <t>Abu Attar</t>
  </si>
  <si>
    <t>520530522279</t>
  </si>
  <si>
    <t>ARDIANSYAH 2</t>
  </si>
  <si>
    <t>085293663672</t>
  </si>
  <si>
    <t>Abu Umamah</t>
  </si>
  <si>
    <t>520530559065</t>
  </si>
  <si>
    <t>WIDODO</t>
  </si>
  <si>
    <t>Ust. Ayip</t>
  </si>
  <si>
    <t>520550796129</t>
  </si>
  <si>
    <t>Nurani</t>
  </si>
  <si>
    <t>081332680299</t>
  </si>
  <si>
    <t>Rohmadi</t>
  </si>
  <si>
    <t>08122644378</t>
  </si>
  <si>
    <t>Supriatno</t>
  </si>
  <si>
    <t>081372856556</t>
  </si>
  <si>
    <t>dibayar di BNI 116</t>
  </si>
  <si>
    <t>081266005033</t>
  </si>
  <si>
    <t>082326141762</t>
  </si>
  <si>
    <t>081377881878</t>
  </si>
  <si>
    <t>088213121394</t>
  </si>
  <si>
    <t>Ummu Hafidh</t>
  </si>
  <si>
    <t>083865465876</t>
  </si>
  <si>
    <t>170405865236</t>
  </si>
  <si>
    <t>Abu Muslih</t>
  </si>
  <si>
    <t>082137473728</t>
  </si>
  <si>
    <t>170405873871</t>
  </si>
  <si>
    <t>081380942732</t>
  </si>
  <si>
    <t>Ustadz Fathoni</t>
  </si>
  <si>
    <t>520530493293</t>
  </si>
  <si>
    <t>HJ WIDODO MUKTAR</t>
  </si>
  <si>
    <t>Norman</t>
  </si>
  <si>
    <t>520530398790</t>
  </si>
  <si>
    <t>ABDUL KARIM</t>
  </si>
  <si>
    <t>170406031941</t>
  </si>
  <si>
    <t>081298036715</t>
  </si>
  <si>
    <t>170406088271</t>
  </si>
  <si>
    <t>0895616859473</t>
  </si>
  <si>
    <t>BL171111C8V7ELC</t>
  </si>
  <si>
    <t>Eko 4B</t>
  </si>
  <si>
    <t>520530492579</t>
  </si>
  <si>
    <t>Jumadi</t>
  </si>
  <si>
    <t>BL171111CBC2ELC</t>
  </si>
  <si>
    <t>Bagus Prasojo</t>
  </si>
  <si>
    <t>520530520059</t>
  </si>
  <si>
    <t>170406566341</t>
  </si>
  <si>
    <t>Srini</t>
  </si>
  <si>
    <t>085229049326</t>
  </si>
  <si>
    <t>BL171111CPGWELC</t>
  </si>
  <si>
    <t>BL171111CLYHELC</t>
  </si>
  <si>
    <t>BL171111CJCHELC</t>
  </si>
  <si>
    <t>Ust. Hamzah</t>
  </si>
  <si>
    <t>520511772327</t>
  </si>
  <si>
    <t>ASRIANTO</t>
  </si>
  <si>
    <t>BL171111CHSMELC</t>
  </si>
  <si>
    <t>RBTQ. AR-RIDLO</t>
  </si>
  <si>
    <t>524020094161</t>
  </si>
  <si>
    <t>NY MEDI</t>
  </si>
  <si>
    <t>BL171111CPLCELC</t>
  </si>
  <si>
    <t>SURONO</t>
  </si>
  <si>
    <t>520530433585</t>
  </si>
  <si>
    <t>SURONO HERY SURYANTO</t>
  </si>
  <si>
    <t>170407705691</t>
  </si>
  <si>
    <t>170407740316</t>
  </si>
  <si>
    <t>Pak Utsman</t>
  </si>
  <si>
    <t>085291113512</t>
  </si>
  <si>
    <t>170407464741</t>
  </si>
  <si>
    <t>170407167146</t>
  </si>
  <si>
    <t>0895324082769</t>
  </si>
  <si>
    <t>170407201391</t>
  </si>
  <si>
    <t>08172847770</t>
  </si>
  <si>
    <t>BL171111CXLRELC</t>
  </si>
  <si>
    <t>BL171111D9TMELC</t>
  </si>
  <si>
    <t>520530440864</t>
  </si>
  <si>
    <t>M. Fauzan</t>
  </si>
  <si>
    <t>BL171111DAO7ELC</t>
  </si>
  <si>
    <t>SUJITA</t>
  </si>
  <si>
    <t>BL171111D2FHELC</t>
  </si>
  <si>
    <t>520530653235</t>
  </si>
  <si>
    <t>FITRI INDRARATMA</t>
  </si>
  <si>
    <t>170409038921</t>
  </si>
  <si>
    <t>Via Ummi</t>
  </si>
  <si>
    <t xml:space="preserve">BL17112Z63IHINV </t>
  </si>
  <si>
    <t>Ust. Yahya</t>
  </si>
  <si>
    <t>082140276544</t>
  </si>
  <si>
    <t>170408730986</t>
  </si>
  <si>
    <t>081578462750</t>
  </si>
  <si>
    <t>170407961156</t>
  </si>
  <si>
    <t>085225971944</t>
  </si>
  <si>
    <t>170407854486</t>
  </si>
  <si>
    <t xml:space="preserve">BL17112ZBGQWINV </t>
  </si>
  <si>
    <t>085850579449</t>
  </si>
  <si>
    <t xml:space="preserve">BL17112ZDZDWINV </t>
  </si>
  <si>
    <t xml:space="preserve">BL17112ZLCF2INV </t>
  </si>
  <si>
    <t xml:space="preserve">BL17112ZMBLWINV </t>
  </si>
  <si>
    <t>BL171111DS6CELC</t>
  </si>
  <si>
    <t>?</t>
  </si>
  <si>
    <t>520530503784/14003744563</t>
  </si>
  <si>
    <t>BL171111DT72ELC</t>
  </si>
  <si>
    <t>BL171111DTV2ELC</t>
  </si>
  <si>
    <t>520511772327/01120229651</t>
  </si>
  <si>
    <t>BL171111DWT2ELC</t>
  </si>
  <si>
    <t>BL171131SE82INV</t>
  </si>
  <si>
    <t>Syakri</t>
  </si>
  <si>
    <t>082333852871</t>
  </si>
  <si>
    <t>BL171131X6IHINV</t>
  </si>
  <si>
    <t>085643862422</t>
  </si>
  <si>
    <t>BL171131XAKMINV</t>
  </si>
  <si>
    <t>BL171111EPKMELC</t>
  </si>
  <si>
    <t>BL171111EPZ7ELC</t>
  </si>
  <si>
    <t xml:space="preserve"> BL17112ZRTEWINV </t>
  </si>
  <si>
    <t>Mas Rian</t>
  </si>
  <si>
    <t>087734946343</t>
  </si>
  <si>
    <t>Data</t>
  </si>
  <si>
    <t>BL171111E4VCELC</t>
  </si>
  <si>
    <t xml:space="preserve"> BL171131SAN2INV </t>
  </si>
  <si>
    <t>082328564144</t>
  </si>
  <si>
    <t>Abu Falih Rasyid</t>
  </si>
  <si>
    <t xml:space="preserve"> BL171131SM8CINV </t>
  </si>
  <si>
    <t>BL171131SUFCINV</t>
  </si>
  <si>
    <t>085292997788</t>
  </si>
  <si>
    <t>BL171131WJ1WINV</t>
  </si>
  <si>
    <t>087836007077</t>
  </si>
  <si>
    <t>BL171131Y6CHINV</t>
  </si>
  <si>
    <t>BL171131ZOMCINV</t>
  </si>
  <si>
    <t>085229722916</t>
  </si>
  <si>
    <t xml:space="preserve"> BL171111EPJWELC </t>
  </si>
  <si>
    <t>BL1711323X2HINV</t>
  </si>
  <si>
    <t>081213199936</t>
  </si>
  <si>
    <t>BL17112ZR1CHINV</t>
  </si>
  <si>
    <t>087734946272</t>
  </si>
  <si>
    <t>BL17112ZP7KHINV</t>
  </si>
  <si>
    <t>089671649347</t>
  </si>
  <si>
    <t>BL171111EU27ELC</t>
  </si>
  <si>
    <t>BL171111EQDWELC</t>
  </si>
  <si>
    <t>BL171132ASJCINV</t>
  </si>
  <si>
    <t>081393801526</t>
  </si>
  <si>
    <t>BL171132BDY7INV</t>
  </si>
  <si>
    <t>BL171111F152ELC</t>
  </si>
  <si>
    <t>170412526326</t>
  </si>
  <si>
    <t>081548770586</t>
  </si>
  <si>
    <t>170413104201</t>
  </si>
  <si>
    <t>Abu shalih Fauzan</t>
  </si>
  <si>
    <t>082242248887</t>
  </si>
  <si>
    <t>170413355856</t>
  </si>
  <si>
    <t>Ummu suhail</t>
  </si>
  <si>
    <t>170413685391</t>
  </si>
  <si>
    <t>082328255830</t>
  </si>
  <si>
    <t>BL171111FHC7ELC</t>
  </si>
  <si>
    <t>Ummu Zaid</t>
  </si>
  <si>
    <t>520530638367</t>
  </si>
  <si>
    <t>KHOIRIN NISWATI</t>
  </si>
  <si>
    <t>170412550076</t>
  </si>
  <si>
    <t>170412634056</t>
  </si>
  <si>
    <t>Ummu Nawaf</t>
  </si>
  <si>
    <t>085842618289</t>
  </si>
  <si>
    <t>170412781376</t>
  </si>
  <si>
    <t>087735053101</t>
  </si>
  <si>
    <t>170412783576</t>
  </si>
  <si>
    <t>170413110291</t>
  </si>
  <si>
    <t>BL171111FQW7ELC</t>
  </si>
  <si>
    <t>520591521219</t>
  </si>
  <si>
    <t>BL171111G48MELC</t>
  </si>
  <si>
    <t>BL171111FVDCELC</t>
  </si>
  <si>
    <t>520530571933</t>
  </si>
  <si>
    <t>DEKA MUJAHIDIN A</t>
  </si>
  <si>
    <t>BL171111FTFMELC</t>
  </si>
  <si>
    <t>BL171111GH9WELC</t>
  </si>
  <si>
    <t>BL171111GH6HELC</t>
  </si>
  <si>
    <t>AsRIANTO</t>
  </si>
  <si>
    <t>170415190021</t>
  </si>
  <si>
    <t>Umi</t>
  </si>
  <si>
    <t>0895801987058</t>
  </si>
  <si>
    <t>170415199606</t>
  </si>
  <si>
    <t>085327279648</t>
  </si>
  <si>
    <t>170415199796</t>
  </si>
  <si>
    <t>085869438530</t>
  </si>
  <si>
    <t>170415455996</t>
  </si>
  <si>
    <t>081559582818</t>
  </si>
  <si>
    <t>170415850621</t>
  </si>
  <si>
    <t>170416073741</t>
  </si>
  <si>
    <t>Bang Dedy</t>
  </si>
  <si>
    <t>081329398003</t>
  </si>
  <si>
    <t>BL171111GUORELC</t>
  </si>
  <si>
    <t>524030341817/32005365005</t>
  </si>
  <si>
    <t>SUPONO</t>
  </si>
  <si>
    <t>170416097151</t>
  </si>
  <si>
    <t>170416113026</t>
  </si>
  <si>
    <t>BL171111GVQ7ELC</t>
  </si>
  <si>
    <t>Pak Seti</t>
  </si>
  <si>
    <t>520530610655/56501469722</t>
  </si>
  <si>
    <t>MA'HAD DAARUS-SALAF</t>
  </si>
  <si>
    <t>170416094646</t>
  </si>
  <si>
    <t>0895390655752</t>
  </si>
  <si>
    <t>BL171111H11CELC</t>
  </si>
  <si>
    <t>170416411581</t>
  </si>
  <si>
    <t>BL171111H8Y7ELC</t>
  </si>
  <si>
    <t>170416760966</t>
  </si>
  <si>
    <t>Abu Dzaki</t>
  </si>
  <si>
    <t>081329340428</t>
  </si>
  <si>
    <t>BL171111HDPMELC</t>
  </si>
  <si>
    <t>170417508051</t>
  </si>
  <si>
    <t>170417508521</t>
  </si>
  <si>
    <t>170417262581</t>
  </si>
  <si>
    <t>Ummu Rumaisho</t>
  </si>
  <si>
    <t>082237881623</t>
  </si>
  <si>
    <t>170417255936</t>
  </si>
  <si>
    <t>170417203046</t>
  </si>
  <si>
    <t>Ummu Saudah</t>
  </si>
  <si>
    <t>081802599191</t>
  </si>
  <si>
    <t>170417698051</t>
  </si>
  <si>
    <t>081391824554</t>
  </si>
  <si>
    <t>BL1711365DX2INV</t>
  </si>
  <si>
    <t>BL1711365GY7INV</t>
  </si>
  <si>
    <t>085647012334</t>
  </si>
  <si>
    <t>BL1711368DRCINV</t>
  </si>
  <si>
    <t>BL1711368E97INV</t>
  </si>
  <si>
    <t>081806688890</t>
  </si>
  <si>
    <t>170418693416</t>
  </si>
  <si>
    <t>Mas joko</t>
  </si>
  <si>
    <t>BL171111JKC7ELC</t>
  </si>
  <si>
    <t>Abu Aqila</t>
  </si>
  <si>
    <t>520530612763</t>
  </si>
  <si>
    <t>SITI HANIFAH</t>
  </si>
  <si>
    <t>BL171111JMU2ELC</t>
  </si>
  <si>
    <t>BL171111JMY7ELC</t>
  </si>
  <si>
    <t>listrik</t>
  </si>
  <si>
    <t>BL171111JVT2ELC</t>
  </si>
  <si>
    <t>BL171111KO52ELC</t>
  </si>
  <si>
    <t>BL171111L1LRELC</t>
  </si>
  <si>
    <t>Mbak Maryam</t>
  </si>
  <si>
    <t>520530571917</t>
  </si>
  <si>
    <t>JOKO MARYONO</t>
  </si>
  <si>
    <t>BL171111L3BRELC</t>
  </si>
  <si>
    <t>BL171111LG5HELC</t>
  </si>
  <si>
    <t>BL171111M2JHELC</t>
  </si>
  <si>
    <t>BL171111M66RELC</t>
  </si>
  <si>
    <t>BL171111MHIHELC</t>
  </si>
  <si>
    <t>TEGUH 4 B</t>
  </si>
  <si>
    <t>520530451372</t>
  </si>
  <si>
    <t>TEGUH PURWANTO</t>
  </si>
  <si>
    <t>BL171111ML3RELC</t>
  </si>
  <si>
    <t>BL171111MN8WELC</t>
  </si>
  <si>
    <t>BL171111MTSWELC</t>
  </si>
  <si>
    <t>BL171111MZFWELC</t>
  </si>
  <si>
    <t>BL171111N2ZMELC</t>
  </si>
  <si>
    <t>BL171111NDNCELC</t>
  </si>
  <si>
    <t>BL171138UIO2INV</t>
  </si>
  <si>
    <t>BL171111NEIWELC</t>
  </si>
  <si>
    <t>BL171111NMJCELC</t>
  </si>
  <si>
    <t>BL1711399GCWINV</t>
  </si>
  <si>
    <t>BL1711399GYHINV</t>
  </si>
  <si>
    <t>BL171139AIIMINV</t>
  </si>
  <si>
    <t>BL171111NSM2ELC</t>
  </si>
  <si>
    <t>BL171139FW9RINV</t>
  </si>
  <si>
    <t>Dr. Didit</t>
  </si>
  <si>
    <t>089531077107</t>
  </si>
  <si>
    <t>BL171111NZ22ELC</t>
  </si>
  <si>
    <t>BL171138N5E2INV</t>
  </si>
  <si>
    <t>BL171138RAH7INV</t>
  </si>
  <si>
    <t>BL171138UHX2INV</t>
  </si>
  <si>
    <t>081392039052</t>
  </si>
  <si>
    <t>BL171138UIB2INV</t>
  </si>
  <si>
    <t>082114576383</t>
  </si>
  <si>
    <t>BL1711381RWRINV</t>
  </si>
  <si>
    <t>BL171137WOVMINV</t>
  </si>
  <si>
    <t>081215424100</t>
  </si>
  <si>
    <t>BL171137U9I2INV</t>
  </si>
  <si>
    <t>BL171137RFOMINV</t>
  </si>
  <si>
    <t>BL171137FT6RINV</t>
  </si>
  <si>
    <t>BL1711379BIHINV</t>
  </si>
  <si>
    <t>Paket Internet Indosat Freedom Combo L</t>
  </si>
  <si>
    <t>BL1711372ICWINV</t>
  </si>
  <si>
    <t>BL1711371ZZMINV</t>
  </si>
  <si>
    <t>BL171136Y37WINV</t>
  </si>
  <si>
    <t>BL171136XGHCINV</t>
  </si>
  <si>
    <t>BL171136XG2HINV</t>
  </si>
  <si>
    <t>BL171136SNWWINV</t>
  </si>
  <si>
    <t>085867419820</t>
  </si>
  <si>
    <t>BL171136LQD7INV</t>
  </si>
  <si>
    <t>BL171136E5QCINV</t>
  </si>
  <si>
    <t>BL171136E2V7INV</t>
  </si>
  <si>
    <t>BL171136A5C2INV</t>
  </si>
  <si>
    <t>BL171111OORCELC</t>
  </si>
  <si>
    <t>Muadz Kodrat</t>
  </si>
  <si>
    <t>520530140916/34021010797</t>
  </si>
  <si>
    <t>RUSDI KAHARI</t>
  </si>
  <si>
    <t>BL171111PATMELC</t>
  </si>
  <si>
    <t>520530492579/01120247315</t>
  </si>
  <si>
    <t>BL171111PNL7ELC</t>
  </si>
  <si>
    <t>BL171111PU62ELC</t>
  </si>
  <si>
    <t>Abu Zakaria Amin</t>
  </si>
  <si>
    <t>520530562163</t>
  </si>
  <si>
    <t>MUH ABDUSSALAM</t>
  </si>
  <si>
    <t>BL171111PVLMELC</t>
  </si>
  <si>
    <t>BL171111Q9XCELC</t>
  </si>
  <si>
    <t>Zainal TAM</t>
  </si>
  <si>
    <t>520511728802/45003249179</t>
  </si>
  <si>
    <t>AMAN SUTRISNO</t>
  </si>
  <si>
    <t>BL171111QERMELC</t>
  </si>
  <si>
    <t>Putut TS</t>
  </si>
  <si>
    <t>520521181544</t>
  </si>
  <si>
    <t>PUTUT PRASTYANTO WARSONO</t>
  </si>
  <si>
    <t>BL171111R1P7ELC</t>
  </si>
  <si>
    <t>Huda TS</t>
  </si>
  <si>
    <t>520510577385</t>
  </si>
  <si>
    <t>PERUM TIGA SERANGKAI</t>
  </si>
  <si>
    <t>BL171111RDTMELC</t>
  </si>
  <si>
    <t>Supardi TS</t>
  </si>
  <si>
    <t>520510577414/32028284928</t>
  </si>
  <si>
    <t>BL171111O6RRELC</t>
  </si>
  <si>
    <t>BL17113ALYFRINV</t>
  </si>
  <si>
    <t>Mbak Yayuk</t>
  </si>
  <si>
    <t>085329207651</t>
  </si>
  <si>
    <t>BL17113AGNQMINV</t>
  </si>
  <si>
    <t>085200191219</t>
  </si>
  <si>
    <t>BL17113A1DVRINV</t>
  </si>
  <si>
    <t>081227224969</t>
  </si>
  <si>
    <t>BL171139UHRMINV</t>
  </si>
  <si>
    <t>BL171139QJOHINV</t>
  </si>
  <si>
    <t>Mas rian</t>
  </si>
  <si>
    <t>BL171139PDUWINV</t>
  </si>
  <si>
    <t>BL17113AUY17INV</t>
  </si>
  <si>
    <t>BL17113AUYZ7INV</t>
  </si>
  <si>
    <t>BL17113AVLIHINV</t>
  </si>
  <si>
    <t>Ummu Zidan</t>
  </si>
  <si>
    <t>085725914279</t>
  </si>
  <si>
    <t>BL171111RN27ELC</t>
  </si>
  <si>
    <t>Jatmiko</t>
  </si>
  <si>
    <t>520540361717/01120221526</t>
  </si>
  <si>
    <t>MUDO WIYONO</t>
  </si>
  <si>
    <t>BL17113AXTW2INV</t>
  </si>
  <si>
    <t>081329604660</t>
  </si>
  <si>
    <t>BL171111SBL8ELC</t>
  </si>
  <si>
    <t>BL17113AAPERINV</t>
  </si>
  <si>
    <t>Ummu Ja'far</t>
  </si>
  <si>
    <t>085856868629</t>
  </si>
  <si>
    <t>BL17113B217RINV</t>
  </si>
  <si>
    <t>BL17113B28URINV</t>
  </si>
  <si>
    <t>BL17113B2KK2INV</t>
  </si>
  <si>
    <t>081329681861</t>
  </si>
  <si>
    <t>BL171111RS9MELC</t>
  </si>
  <si>
    <t>BL171111RSSCELC</t>
  </si>
  <si>
    <t>Abu Muhammad Fajar Indah</t>
  </si>
  <si>
    <t>520521115238</t>
  </si>
  <si>
    <t>MICHIKO SOETANTYO</t>
  </si>
  <si>
    <t>BL17113B6CAMINV</t>
  </si>
  <si>
    <t>081348165013</t>
  </si>
  <si>
    <t>BL171111RT77ELC</t>
  </si>
  <si>
    <t>BL17113B78HWINV</t>
  </si>
  <si>
    <t>083840492232</t>
  </si>
  <si>
    <t>BL171111S4ZNELC</t>
  </si>
  <si>
    <t>BL171111S7E8ELC</t>
  </si>
  <si>
    <t>BL17113BJ828INV</t>
  </si>
  <si>
    <t>NO TRANSAKSI</t>
  </si>
  <si>
    <t>TANGGAL</t>
  </si>
  <si>
    <t>ID METER</t>
  </si>
  <si>
    <t>NAMA</t>
  </si>
  <si>
    <t>HARGA</t>
  </si>
  <si>
    <t xml:space="preserve">Total   </t>
  </si>
  <si>
    <t>Komisi 5%</t>
  </si>
  <si>
    <t>Komisi 10%</t>
  </si>
  <si>
    <t>Tanggal</t>
  </si>
  <si>
    <t>No HP/ID Meter</t>
  </si>
  <si>
    <t>Pemilik Listrik</t>
  </si>
  <si>
    <t>Jenis Transaksi</t>
  </si>
  <si>
    <t xml:space="preserve">Total     </t>
  </si>
  <si>
    <t>Bayar</t>
  </si>
  <si>
    <t>Sisa Bayar</t>
  </si>
  <si>
    <t>SPP Uthbah Peb-Mar</t>
  </si>
  <si>
    <t>SPP Urwah Peb-Mar</t>
  </si>
  <si>
    <t>Total SPP</t>
  </si>
  <si>
    <t>Sisa Bayar - Total Spp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</si>
</sst>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176" formatCode="m/d/yyyy;@"/>
    <numFmt numFmtId="177" formatCode="_(* #,##0_);_(* \(#,##0\);_(* &quot;-&quot;??_);_(@_)"/>
    <numFmt numFmtId="43" formatCode="_(* #,##0.00_);_(* \(#,##0.00\);_(* &quot;-&quot;??_);_(@_)"/>
    <numFmt numFmtId="42" formatCode="_(&quot;$&quot;* #,##0_);_(&quot;$&quot;* \(#,##0\);_(&quot;$&quot;* &quot;-&quot;_);_(@_)"/>
    <numFmt numFmtId="178" formatCode="_ * #,##0_ ;_ * \-#,##0_ ;_ * &quot;-&quot;_ ;_ @_ 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E897D"/>
      <name val="Arial"/>
      <charset val="134"/>
    </font>
    <font>
      <sz val="10.5"/>
      <color rgb="FF333333"/>
      <name val="Helvetica"/>
      <charset val="134"/>
    </font>
    <font>
      <u/>
      <sz val="10.5"/>
      <color rgb="FF333333"/>
      <name val="Helvetica"/>
      <charset val="134"/>
    </font>
    <font>
      <sz val="9"/>
      <color rgb="FF999999"/>
      <name val="Helvetica"/>
      <charset val="134"/>
    </font>
    <font>
      <sz val="10.5"/>
      <color rgb="FFD71149"/>
      <name val="Helvetica"/>
      <charset val="134"/>
    </font>
    <font>
      <u/>
      <sz val="10.5"/>
      <color rgb="FFC30F42"/>
      <name val="Helvetica"/>
      <charset val="134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14" borderId="9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3" fillId="15" borderId="10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2" fillId="15" borderId="9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</cellStyleXfs>
  <cellXfs count="48">
    <xf numFmtId="0" fontId="0" fillId="0" borderId="0" xfId="0"/>
    <xf numFmtId="0" fontId="1" fillId="0" borderId="1" xfId="0" applyFont="1" applyBorder="1" applyAlignment="1">
      <alignment horizontal="center"/>
    </xf>
    <xf numFmtId="58" fontId="0" fillId="0" borderId="1" xfId="0" applyNumberFormat="1" applyBorder="1"/>
    <xf numFmtId="0" fontId="0" fillId="0" borderId="1" xfId="0" applyBorder="1"/>
    <xf numFmtId="49" fontId="0" fillId="0" borderId="1" xfId="0" applyNumberFormat="1" applyBorder="1"/>
    <xf numFmtId="43" fontId="0" fillId="0" borderId="1" xfId="2" applyFont="1" applyBorder="1"/>
    <xf numFmtId="43" fontId="0" fillId="0" borderId="1" xfId="0" applyNumberFormat="1" applyBorder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3" fontId="1" fillId="0" borderId="1" xfId="0" applyNumberFormat="1" applyFont="1" applyBorder="1"/>
    <xf numFmtId="0" fontId="1" fillId="0" borderId="1" xfId="0" applyFont="1" applyBorder="1"/>
    <xf numFmtId="43" fontId="1" fillId="0" borderId="1" xfId="2" applyFont="1" applyBorder="1"/>
    <xf numFmtId="0" fontId="0" fillId="0" borderId="1" xfId="0" applyFont="1" applyBorder="1"/>
    <xf numFmtId="0" fontId="1" fillId="2" borderId="1" xfId="0" applyFont="1" applyFill="1" applyBorder="1" applyAlignment="1">
      <alignment horizontal="center"/>
    </xf>
    <xf numFmtId="176" fontId="0" fillId="0" borderId="1" xfId="0" applyNumberFormat="1" applyBorder="1"/>
    <xf numFmtId="177" fontId="0" fillId="0" borderId="1" xfId="2" applyNumberFormat="1" applyBorder="1"/>
    <xf numFmtId="177" fontId="1" fillId="0" borderId="1" xfId="2" applyNumberFormat="1" applyFont="1" applyBorder="1"/>
    <xf numFmtId="0" fontId="1" fillId="0" borderId="0" xfId="0" applyFont="1"/>
    <xf numFmtId="43" fontId="1" fillId="0" borderId="0" xfId="2" applyFont="1"/>
    <xf numFmtId="0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wrapText="1"/>
    </xf>
    <xf numFmtId="177" fontId="0" fillId="0" borderId="0" xfId="2" applyNumberFormat="1"/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wrapText="1"/>
    </xf>
    <xf numFmtId="177" fontId="1" fillId="0" borderId="0" xfId="2" applyNumberFormat="1" applyFont="1"/>
    <xf numFmtId="177" fontId="1" fillId="0" borderId="0" xfId="2" applyNumberFormat="1" applyFont="1" applyAlignment="1">
      <alignment horizontal="center"/>
    </xf>
    <xf numFmtId="58" fontId="0" fillId="0" borderId="0" xfId="0" applyNumberFormat="1"/>
    <xf numFmtId="177" fontId="0" fillId="0" borderId="0" xfId="2" applyNumberFormat="1" applyFont="1"/>
    <xf numFmtId="177" fontId="2" fillId="0" borderId="0" xfId="2" applyNumberFormat="1" applyFont="1"/>
    <xf numFmtId="0" fontId="0" fillId="0" borderId="0" xfId="0" applyAlignment="1">
      <alignment wrapText="1"/>
    </xf>
    <xf numFmtId="9" fontId="0" fillId="0" borderId="0" xfId="0" applyNumberFormat="1"/>
    <xf numFmtId="43" fontId="0" fillId="0" borderId="0" xfId="2" applyFont="1"/>
    <xf numFmtId="43" fontId="0" fillId="0" borderId="0" xfId="0" applyNumberFormat="1"/>
    <xf numFmtId="0" fontId="0" fillId="0" borderId="0" xfId="0" applyFont="1"/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0" fontId="0" fillId="0" borderId="0" xfId="0" applyAlignment="1">
      <alignment horizontal="left" indent="1"/>
    </xf>
    <xf numFmtId="0" fontId="0" fillId="0" borderId="0" xfId="0" applyNumberFormat="1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5" fillId="0" borderId="0" xfId="0" applyFont="1" applyAlignment="1">
      <alignment horizontal="left" wrapText="1" indent="1"/>
    </xf>
    <xf numFmtId="0" fontId="6" fillId="0" borderId="0" xfId="0" applyFont="1"/>
    <xf numFmtId="0" fontId="7" fillId="0" borderId="0" xfId="0" applyFont="1"/>
    <xf numFmtId="0" fontId="0" fillId="0" borderId="0" xfId="0" applyNumberFormat="1" quotePrefix="1"/>
    <xf numFmtId="0" fontId="3" fillId="0" borderId="0" xfId="0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bukalapak.com/payment/electricity/transactions/902246" TargetMode="External"/><Relationship Id="rId8" Type="http://schemas.openxmlformats.org/officeDocument/2006/relationships/hyperlink" Target="https://www.bukalapak.com/payment/electricity/transactions/876031" TargetMode="External"/><Relationship Id="rId70" Type="http://schemas.openxmlformats.org/officeDocument/2006/relationships/hyperlink" Target="https://www.bukalapak.com/payment/invoices/120830367" TargetMode="External"/><Relationship Id="rId7" Type="http://schemas.openxmlformats.org/officeDocument/2006/relationships/hyperlink" Target="https://www.bukalapak.com/payment/electricity/transactions/860326" TargetMode="External"/><Relationship Id="rId69" Type="http://schemas.openxmlformats.org/officeDocument/2006/relationships/hyperlink" Target="https://www.bukalapak.com/payment/electricity/transactions/1165437" TargetMode="External"/><Relationship Id="rId68" Type="http://schemas.openxmlformats.org/officeDocument/2006/relationships/hyperlink" Target="https://www.bukalapak.com/payment/electricity/transactions/1162512" TargetMode="External"/><Relationship Id="rId67" Type="http://schemas.openxmlformats.org/officeDocument/2006/relationships/hyperlink" Target="https://www.bukalapak.com/payment/invoices/120316416" TargetMode="External"/><Relationship Id="rId66" Type="http://schemas.openxmlformats.org/officeDocument/2006/relationships/hyperlink" Target="https://www.bukalapak.com/payment/electricity/transactions/1149266" TargetMode="External"/><Relationship Id="rId65" Type="http://schemas.openxmlformats.org/officeDocument/2006/relationships/hyperlink" Target="https://www.bukalapak.com/payment/invoices/120278186" TargetMode="External"/><Relationship Id="rId64" Type="http://schemas.openxmlformats.org/officeDocument/2006/relationships/hyperlink" Target="https://www.bukalapak.com/payment/electricity/transactions/1148781" TargetMode="External"/><Relationship Id="rId63" Type="http://schemas.openxmlformats.org/officeDocument/2006/relationships/hyperlink" Target="https://www.bukalapak.com/payment/electricity/transactions/1148126" TargetMode="External"/><Relationship Id="rId62" Type="http://schemas.openxmlformats.org/officeDocument/2006/relationships/hyperlink" Target="https://www.bukalapak.com/payment/invoices/120116816" TargetMode="External"/><Relationship Id="rId61" Type="http://schemas.openxmlformats.org/officeDocument/2006/relationships/hyperlink" Target="https://www.bukalapak.com/payment/invoices/120102491" TargetMode="External"/><Relationship Id="rId60" Type="http://schemas.openxmlformats.org/officeDocument/2006/relationships/hyperlink" Target="https://www.bukalapak.com/payment/invoices/120093111" TargetMode="External"/><Relationship Id="rId6" Type="http://schemas.openxmlformats.org/officeDocument/2006/relationships/hyperlink" Target="https://www.bukalapak.com/payment/electricity/transactions/858226" TargetMode="External"/><Relationship Id="rId59" Type="http://schemas.openxmlformats.org/officeDocument/2006/relationships/hyperlink" Target="https://www.bukalapak.com/payment/invoices/118965131" TargetMode="External"/><Relationship Id="rId58" Type="http://schemas.openxmlformats.org/officeDocument/2006/relationships/hyperlink" Target="https://www.bukalapak.com/payment/invoices/BL17113AGNQMINV" TargetMode="External"/><Relationship Id="rId57" Type="http://schemas.openxmlformats.org/officeDocument/2006/relationships/hyperlink" Target="https://www.bukalapak.com/payment/invoices/BL17113ALYFRINV" TargetMode="External"/><Relationship Id="rId56" Type="http://schemas.openxmlformats.org/officeDocument/2006/relationships/hyperlink" Target="https://www.bukalapak.com/payment/electricity/transactions/993186" TargetMode="External"/><Relationship Id="rId55" Type="http://schemas.openxmlformats.org/officeDocument/2006/relationships/hyperlink" Target="https://www.bukalapak.com/payment/electricity/transactions/1130451" TargetMode="External"/><Relationship Id="rId54" Type="http://schemas.openxmlformats.org/officeDocument/2006/relationships/hyperlink" Target="https://www.bukalapak.com/payment/electricity/transactions/1115596" TargetMode="External"/><Relationship Id="rId53" Type="http://schemas.openxmlformats.org/officeDocument/2006/relationships/hyperlink" Target="https://www.bukalapak.com/payment/electricity/transactions/1082806" TargetMode="External"/><Relationship Id="rId52" Type="http://schemas.openxmlformats.org/officeDocument/2006/relationships/hyperlink" Target="https://www.bukalapak.com/payment/electricity/transactions/1066471" TargetMode="External"/><Relationship Id="rId51" Type="http://schemas.openxmlformats.org/officeDocument/2006/relationships/hyperlink" Target="https://www.bukalapak.com/payment/electricity/transactions/1064701" TargetMode="External"/><Relationship Id="rId50" Type="http://schemas.openxmlformats.org/officeDocument/2006/relationships/hyperlink" Target="https://www.bukalapak.com/payment/electricity/transactions/1056656" TargetMode="External"/><Relationship Id="rId5" Type="http://schemas.openxmlformats.org/officeDocument/2006/relationships/hyperlink" Target="https://www.bukalapak.com/payment/electricity/transactions/842941" TargetMode="External"/><Relationship Id="rId49" Type="http://schemas.openxmlformats.org/officeDocument/2006/relationships/hyperlink" Target="https://www.bukalapak.com/payment/electricity/transactions/1015221" TargetMode="External"/><Relationship Id="rId48" Type="http://schemas.openxmlformats.org/officeDocument/2006/relationships/hyperlink" Target="https://www.bukalapak.com/payment/invoices/BL17113AUY17INV" TargetMode="External"/><Relationship Id="rId47" Type="http://schemas.openxmlformats.org/officeDocument/2006/relationships/hyperlink" Target="https://www.bukalapak.com/payment/invoices/BL17113AUYZ7INV" TargetMode="External"/><Relationship Id="rId46" Type="http://schemas.openxmlformats.org/officeDocument/2006/relationships/hyperlink" Target="https://www.bukalapak.com/payment/invoices/BL17113AVLIHINV" TargetMode="External"/><Relationship Id="rId45" Type="http://schemas.openxmlformats.org/officeDocument/2006/relationships/hyperlink" Target="https://www.bukalapak.com/payment/electricity/transactions/1141741" TargetMode="External"/><Relationship Id="rId44" Type="http://schemas.openxmlformats.org/officeDocument/2006/relationships/hyperlink" Target="https://www.bukalapak.com/payment/invoices/BL171136A5C2INV" TargetMode="External"/><Relationship Id="rId43" Type="http://schemas.openxmlformats.org/officeDocument/2006/relationships/hyperlink" Target="https://www.bukalapak.com/payment/invoices/BL171136E2V7INV" TargetMode="External"/><Relationship Id="rId42" Type="http://schemas.openxmlformats.org/officeDocument/2006/relationships/hyperlink" Target="https://www.bukalapak.com/payment/invoices/BL171136E5QCINV" TargetMode="External"/><Relationship Id="rId41" Type="http://schemas.openxmlformats.org/officeDocument/2006/relationships/hyperlink" Target="https://www.bukalapak.com/payment/invoices/BL171136LQD7INV" TargetMode="External"/><Relationship Id="rId40" Type="http://schemas.openxmlformats.org/officeDocument/2006/relationships/hyperlink" Target="https://www.bukalapak.com/payment/invoices/BL171136SNWWINV" TargetMode="External"/><Relationship Id="rId4" Type="http://schemas.openxmlformats.org/officeDocument/2006/relationships/hyperlink" Target="https://www.bukalapak.com/payment/electricity/transactions/809481" TargetMode="External"/><Relationship Id="rId39" Type="http://schemas.openxmlformats.org/officeDocument/2006/relationships/hyperlink" Target="https://www.bukalapak.com/payment/invoices/BL171136XG2HINV" TargetMode="External"/><Relationship Id="rId38" Type="http://schemas.openxmlformats.org/officeDocument/2006/relationships/hyperlink" Target="https://www.bukalapak.com/payment/invoices/BL171136XGHCINV" TargetMode="External"/><Relationship Id="rId37" Type="http://schemas.openxmlformats.org/officeDocument/2006/relationships/hyperlink" Target="https://www.bukalapak.com/payment/invoices/BL171136Y37WINV" TargetMode="External"/><Relationship Id="rId36" Type="http://schemas.openxmlformats.org/officeDocument/2006/relationships/hyperlink" Target="https://www.bukalapak.com/payment/invoices/BL1711372ICWINV" TargetMode="External"/><Relationship Id="rId35" Type="http://schemas.openxmlformats.org/officeDocument/2006/relationships/hyperlink" Target="https://www.bukalapak.com/payment/invoices/BL1711379BIHINV" TargetMode="External"/><Relationship Id="rId34" Type="http://schemas.openxmlformats.org/officeDocument/2006/relationships/hyperlink" Target="https://www.bukalapak.com/payment/invoices/BL171137FT6RINV" TargetMode="External"/><Relationship Id="rId33" Type="http://schemas.openxmlformats.org/officeDocument/2006/relationships/hyperlink" Target="https://www.bukalapak.com/payment/invoices/BL171137RFOMINV" TargetMode="External"/><Relationship Id="rId32" Type="http://schemas.openxmlformats.org/officeDocument/2006/relationships/hyperlink" Target="https://www.bukalapak.com/payment/invoices/BL171137U9I2INV" TargetMode="External"/><Relationship Id="rId31" Type="http://schemas.openxmlformats.org/officeDocument/2006/relationships/hyperlink" Target="https://www.bukalapak.com/payment/invoices/BL171137WOVMINV" TargetMode="External"/><Relationship Id="rId30" Type="http://schemas.openxmlformats.org/officeDocument/2006/relationships/hyperlink" Target="https://www.bukalapak.com/payment/invoices/BL171138UIB2INV" TargetMode="External"/><Relationship Id="rId3" Type="http://schemas.openxmlformats.org/officeDocument/2006/relationships/hyperlink" Target="https://www.bukalapak.com/payment/electricity/transactions/798636" TargetMode="External"/><Relationship Id="rId29" Type="http://schemas.openxmlformats.org/officeDocument/2006/relationships/hyperlink" Target="https://www.bukalapak.com/payment/invoices/BL171138UHX2INV" TargetMode="External"/><Relationship Id="rId28" Type="http://schemas.openxmlformats.org/officeDocument/2006/relationships/hyperlink" Target="https://www.bukalapak.com/payment/invoices/BL171138RAH7INV" TargetMode="External"/><Relationship Id="rId27" Type="http://schemas.openxmlformats.org/officeDocument/2006/relationships/hyperlink" Target="https://www.bukalapak.com/payment/invoices/BL171138N5E2INV" TargetMode="External"/><Relationship Id="rId26" Type="http://schemas.openxmlformats.org/officeDocument/2006/relationships/hyperlink" Target="https://www.bukalapak.com/payment/electricity/transactions/984936" TargetMode="External"/><Relationship Id="rId25" Type="http://schemas.openxmlformats.org/officeDocument/2006/relationships/hyperlink" Target="https://www.bukalapak.com/payment/invoices/BL171139FW9RINV" TargetMode="External"/><Relationship Id="rId24" Type="http://schemas.openxmlformats.org/officeDocument/2006/relationships/hyperlink" Target="https://www.bukalapak.com/payment/electricity/transactions/977061" TargetMode="External"/><Relationship Id="rId23" Type="http://schemas.openxmlformats.org/officeDocument/2006/relationships/hyperlink" Target="https://www.bukalapak.com/payment/invoices/BL171139AIIMINV" TargetMode="External"/><Relationship Id="rId22" Type="http://schemas.openxmlformats.org/officeDocument/2006/relationships/hyperlink" Target="https://www.bukalapak.com/payment/invoices/BL1711399GYHINV" TargetMode="External"/><Relationship Id="rId21" Type="http://schemas.openxmlformats.org/officeDocument/2006/relationships/hyperlink" Target="https://www.bukalapak.com/payment/invoices/BL1711399GCWINV" TargetMode="External"/><Relationship Id="rId20" Type="http://schemas.openxmlformats.org/officeDocument/2006/relationships/hyperlink" Target="https://www.bukalapak.com/payment/electricity/transactions/969616" TargetMode="External"/><Relationship Id="rId2" Type="http://schemas.openxmlformats.org/officeDocument/2006/relationships/hyperlink" Target="https://www.bukalapak.com/payment/electricity/transactions/798491" TargetMode="External"/><Relationship Id="rId19" Type="http://schemas.openxmlformats.org/officeDocument/2006/relationships/hyperlink" Target="https://www.bukalapak.com/payment/electricity/transactions/959801" TargetMode="External"/><Relationship Id="rId18" Type="http://schemas.openxmlformats.org/officeDocument/2006/relationships/hyperlink" Target="https://www.bukalapak.com/payment/invoices/BL171138UIO2INV" TargetMode="External"/><Relationship Id="rId17" Type="http://schemas.openxmlformats.org/officeDocument/2006/relationships/hyperlink" Target="https://www.bukalapak.com/payment/electricity/transactions/958731" TargetMode="External"/><Relationship Id="rId16" Type="http://schemas.openxmlformats.org/officeDocument/2006/relationships/hyperlink" Target="https://www.bukalapak.com/payment/electricity/transactions/945686" TargetMode="External"/><Relationship Id="rId15" Type="http://schemas.openxmlformats.org/officeDocument/2006/relationships/hyperlink" Target="https://www.bukalapak.com/payment/electricity/transactions/942546" TargetMode="External"/><Relationship Id="rId14" Type="http://schemas.openxmlformats.org/officeDocument/2006/relationships/hyperlink" Target="https://www.bukalapak.com/payment/electricity/transactions/935651" TargetMode="External"/><Relationship Id="rId13" Type="http://schemas.openxmlformats.org/officeDocument/2006/relationships/hyperlink" Target="https://www.bukalapak.com/payment/electricity/transactions/927601" TargetMode="External"/><Relationship Id="rId12" Type="http://schemas.openxmlformats.org/officeDocument/2006/relationships/hyperlink" Target="https://www.bukalapak.com/payment/electricity/transactions/924971" TargetMode="External"/><Relationship Id="rId11" Type="http://schemas.openxmlformats.org/officeDocument/2006/relationships/hyperlink" Target="https://www.bukalapak.com/payment/electricity/transactions/920586" TargetMode="External"/><Relationship Id="rId10" Type="http://schemas.openxmlformats.org/officeDocument/2006/relationships/hyperlink" Target="https://www.bukalapak.com/payment/electricity/transactions/906701" TargetMode="External"/><Relationship Id="rId1" Type="http://schemas.openxmlformats.org/officeDocument/2006/relationships/hyperlink" Target="https://www.bukalapak.com/payment/electricity/transactions/7954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90"/>
  <sheetViews>
    <sheetView tabSelected="1" workbookViewId="0">
      <pane ySplit="1" topLeftCell="A231" activePane="bottomLeft" state="frozen"/>
      <selection/>
      <selection pane="bottomLeft" activeCell="H254" sqref="H254"/>
    </sheetView>
  </sheetViews>
  <sheetFormatPr defaultColWidth="9" defaultRowHeight="15"/>
  <cols>
    <col min="1" max="1" width="22.7142857142857" style="20" customWidth="1"/>
    <col min="2" max="2" width="9.71428571428571" customWidth="1"/>
    <col min="3" max="3" width="28.2857142857143" customWidth="1"/>
    <col min="4" max="4" width="25.2857142857143" style="21" customWidth="1"/>
    <col min="5" max="5" width="27.5714285714286" style="22" customWidth="1"/>
    <col min="6" max="6" width="11.5714285714286" style="23" customWidth="1"/>
    <col min="7" max="7" width="11.1428571428571" customWidth="1"/>
    <col min="8" max="8" width="10" style="23" customWidth="1"/>
    <col min="9" max="9" width="13.5714285714286" style="23" customWidth="1"/>
    <col min="10" max="10" width="13.5714285714286" customWidth="1"/>
    <col min="11" max="11" width="11.7142857142857" style="23"/>
    <col min="12" max="14" width="10.5714285714286" customWidth="1"/>
  </cols>
  <sheetData>
    <row r="1" spans="1:11">
      <c r="A1" s="24" t="s">
        <v>0</v>
      </c>
      <c r="B1" s="25" t="s">
        <v>1</v>
      </c>
      <c r="C1" s="25" t="s">
        <v>2</v>
      </c>
      <c r="D1" s="26" t="s">
        <v>3</v>
      </c>
      <c r="E1" s="27" t="s">
        <v>2</v>
      </c>
      <c r="F1" s="28" t="s">
        <v>4</v>
      </c>
      <c r="G1" s="25" t="s">
        <v>5</v>
      </c>
      <c r="H1" s="29" t="s">
        <v>6</v>
      </c>
      <c r="I1" s="29" t="s">
        <v>7</v>
      </c>
      <c r="J1" s="34">
        <v>0.05</v>
      </c>
      <c r="K1" s="23" t="s">
        <v>8</v>
      </c>
    </row>
    <row r="2" spans="1:11">
      <c r="A2" s="21"/>
      <c r="B2" s="30">
        <v>42825</v>
      </c>
      <c r="C2" t="s">
        <v>9</v>
      </c>
      <c r="D2" s="21">
        <v>81548770586</v>
      </c>
      <c r="G2" t="s">
        <v>10</v>
      </c>
      <c r="H2" s="31">
        <v>57000</v>
      </c>
      <c r="I2" s="31">
        <v>57000</v>
      </c>
      <c r="J2" s="35">
        <f t="shared" ref="J2:J65" si="0">H2*5%</f>
        <v>2850</v>
      </c>
      <c r="K2" s="23">
        <f t="shared" ref="K2:K65" si="1">J2-(H2-F2)</f>
        <v>-54150</v>
      </c>
    </row>
    <row r="3" spans="1:11">
      <c r="A3" s="21"/>
      <c r="C3" t="s">
        <v>11</v>
      </c>
      <c r="G3" t="s">
        <v>12</v>
      </c>
      <c r="H3" s="32">
        <v>11000</v>
      </c>
      <c r="I3" s="31">
        <v>12000</v>
      </c>
      <c r="J3" s="35">
        <f t="shared" si="0"/>
        <v>550</v>
      </c>
      <c r="K3" s="23">
        <f t="shared" si="1"/>
        <v>-10450</v>
      </c>
    </row>
    <row r="4" spans="1:11">
      <c r="A4" s="21"/>
      <c r="C4" t="s">
        <v>13</v>
      </c>
      <c r="G4" t="s">
        <v>12</v>
      </c>
      <c r="H4" s="31">
        <v>10500</v>
      </c>
      <c r="I4" s="31">
        <v>11000</v>
      </c>
      <c r="J4" s="35">
        <f t="shared" si="0"/>
        <v>525</v>
      </c>
      <c r="K4" s="23">
        <f t="shared" si="1"/>
        <v>-9975</v>
      </c>
    </row>
    <row r="5" spans="1:11">
      <c r="A5" s="21"/>
      <c r="B5" s="30">
        <v>42825</v>
      </c>
      <c r="C5" t="s">
        <v>13</v>
      </c>
      <c r="G5" t="s">
        <v>12</v>
      </c>
      <c r="H5" s="31">
        <v>26000</v>
      </c>
      <c r="I5" s="31" t="s">
        <v>14</v>
      </c>
      <c r="J5" s="35">
        <f t="shared" si="0"/>
        <v>1300</v>
      </c>
      <c r="K5" s="23">
        <f t="shared" si="1"/>
        <v>-24700</v>
      </c>
    </row>
    <row r="6" spans="1:11">
      <c r="A6" s="21"/>
      <c r="C6" t="s">
        <v>15</v>
      </c>
      <c r="G6" t="s">
        <v>16</v>
      </c>
      <c r="H6" s="31">
        <v>51500</v>
      </c>
      <c r="I6" s="31">
        <v>51500</v>
      </c>
      <c r="J6" s="35">
        <f t="shared" si="0"/>
        <v>2575</v>
      </c>
      <c r="K6" s="23">
        <f t="shared" si="1"/>
        <v>-48925</v>
      </c>
    </row>
    <row r="7" spans="1:11">
      <c r="A7" s="21"/>
      <c r="B7" s="30">
        <v>42825</v>
      </c>
      <c r="C7" t="s">
        <v>17</v>
      </c>
      <c r="D7" s="21" t="s">
        <v>18</v>
      </c>
      <c r="E7" s="22" t="s">
        <v>19</v>
      </c>
      <c r="F7" s="23" t="s">
        <v>20</v>
      </c>
      <c r="G7" t="s">
        <v>16</v>
      </c>
      <c r="H7" s="31">
        <v>200000</v>
      </c>
      <c r="I7" s="31">
        <v>250000</v>
      </c>
      <c r="J7" s="35">
        <f t="shared" si="0"/>
        <v>10000</v>
      </c>
      <c r="K7" s="23" t="e">
        <f t="shared" si="1"/>
        <v>#VALUE!</v>
      </c>
    </row>
    <row r="8" spans="1:11">
      <c r="A8" s="21"/>
      <c r="B8" s="30"/>
      <c r="C8" t="s">
        <v>21</v>
      </c>
      <c r="H8" s="31">
        <v>51500</v>
      </c>
      <c r="I8" s="31">
        <v>50000</v>
      </c>
      <c r="J8" s="35">
        <f t="shared" si="0"/>
        <v>2575</v>
      </c>
      <c r="K8" s="23">
        <f t="shared" si="1"/>
        <v>-48925</v>
      </c>
    </row>
    <row r="9" spans="1:11">
      <c r="A9" s="21"/>
      <c r="B9" s="30">
        <v>42826</v>
      </c>
      <c r="C9" t="s">
        <v>22</v>
      </c>
      <c r="G9" t="s">
        <v>16</v>
      </c>
      <c r="H9" s="31">
        <v>51500</v>
      </c>
      <c r="I9" s="31">
        <v>51500</v>
      </c>
      <c r="J9" s="35">
        <f t="shared" si="0"/>
        <v>2575</v>
      </c>
      <c r="K9" s="23">
        <f t="shared" si="1"/>
        <v>-48925</v>
      </c>
    </row>
    <row r="10" spans="1:11">
      <c r="A10" s="21"/>
      <c r="B10" s="30">
        <v>42826</v>
      </c>
      <c r="C10" t="s">
        <v>23</v>
      </c>
      <c r="G10" t="s">
        <v>12</v>
      </c>
      <c r="H10" s="31">
        <v>25000</v>
      </c>
      <c r="I10" s="31">
        <v>25500</v>
      </c>
      <c r="J10" s="35">
        <f t="shared" si="0"/>
        <v>1250</v>
      </c>
      <c r="K10" s="23">
        <f t="shared" si="1"/>
        <v>-23750</v>
      </c>
    </row>
    <row r="11" spans="1:11">
      <c r="A11" s="21"/>
      <c r="B11" s="30">
        <v>42826</v>
      </c>
      <c r="C11" t="s">
        <v>24</v>
      </c>
      <c r="F11" s="23">
        <v>11500</v>
      </c>
      <c r="G11" t="s">
        <v>12</v>
      </c>
      <c r="H11" s="31">
        <v>11000</v>
      </c>
      <c r="I11" s="23">
        <v>11500</v>
      </c>
      <c r="J11" s="35">
        <f t="shared" si="0"/>
        <v>550</v>
      </c>
      <c r="K11" s="23">
        <f t="shared" si="1"/>
        <v>1050</v>
      </c>
    </row>
    <row r="12" spans="1:11">
      <c r="A12" s="21"/>
      <c r="B12" s="30">
        <v>42826</v>
      </c>
      <c r="C12" t="s">
        <v>25</v>
      </c>
      <c r="G12" t="s">
        <v>12</v>
      </c>
      <c r="H12" s="31">
        <v>11000</v>
      </c>
      <c r="I12" s="31">
        <v>11000</v>
      </c>
      <c r="J12" s="35">
        <f t="shared" si="0"/>
        <v>550</v>
      </c>
      <c r="K12" s="23">
        <f t="shared" si="1"/>
        <v>-10450</v>
      </c>
    </row>
    <row r="13" spans="1:11">
      <c r="A13" s="21"/>
      <c r="B13" s="30">
        <v>42831</v>
      </c>
      <c r="C13" t="s">
        <v>21</v>
      </c>
      <c r="D13" s="21" t="s">
        <v>26</v>
      </c>
      <c r="E13" s="22" t="s">
        <v>27</v>
      </c>
      <c r="G13" t="s">
        <v>16</v>
      </c>
      <c r="H13" s="31">
        <v>101500</v>
      </c>
      <c r="I13" s="31">
        <v>101500</v>
      </c>
      <c r="J13" s="35">
        <f t="shared" si="0"/>
        <v>5075</v>
      </c>
      <c r="K13" s="23">
        <f t="shared" si="1"/>
        <v>-96425</v>
      </c>
    </row>
    <row r="14" spans="1:11">
      <c r="A14" s="21"/>
      <c r="B14" s="30">
        <v>42831</v>
      </c>
      <c r="C14" t="s">
        <v>21</v>
      </c>
      <c r="G14" t="s">
        <v>12</v>
      </c>
      <c r="H14" s="31">
        <v>6500</v>
      </c>
      <c r="I14" s="31">
        <v>65000</v>
      </c>
      <c r="J14" s="35">
        <f t="shared" si="0"/>
        <v>325</v>
      </c>
      <c r="K14" s="23">
        <f t="shared" si="1"/>
        <v>-6175</v>
      </c>
    </row>
    <row r="15" spans="1:11">
      <c r="A15" s="21"/>
      <c r="B15" s="30">
        <v>42831</v>
      </c>
      <c r="C15" t="s">
        <v>9</v>
      </c>
      <c r="D15" s="21" t="s">
        <v>28</v>
      </c>
      <c r="E15" s="22" t="s">
        <v>29</v>
      </c>
      <c r="G15" t="s">
        <v>16</v>
      </c>
      <c r="H15" s="31">
        <v>51500</v>
      </c>
      <c r="I15" s="31">
        <v>51500</v>
      </c>
      <c r="J15" s="35">
        <f t="shared" si="0"/>
        <v>2575</v>
      </c>
      <c r="K15" s="23">
        <f t="shared" si="1"/>
        <v>-48925</v>
      </c>
    </row>
    <row r="16" spans="1:11">
      <c r="A16" s="21"/>
      <c r="B16" s="30">
        <v>42831</v>
      </c>
      <c r="C16" t="s">
        <v>11</v>
      </c>
      <c r="G16" t="s">
        <v>12</v>
      </c>
      <c r="H16" s="31">
        <v>11500</v>
      </c>
      <c r="I16" s="31">
        <v>12000</v>
      </c>
      <c r="J16" s="35">
        <f t="shared" si="0"/>
        <v>575</v>
      </c>
      <c r="K16" s="23">
        <f t="shared" si="1"/>
        <v>-10925</v>
      </c>
    </row>
    <row r="17" spans="1:11">
      <c r="A17" s="21"/>
      <c r="B17" s="30">
        <v>42832</v>
      </c>
      <c r="C17" t="s">
        <v>30</v>
      </c>
      <c r="G17" t="s">
        <v>12</v>
      </c>
      <c r="H17" s="31">
        <v>11500</v>
      </c>
      <c r="I17" s="31">
        <v>11000</v>
      </c>
      <c r="J17" s="35">
        <f t="shared" si="0"/>
        <v>575</v>
      </c>
      <c r="K17" s="23">
        <f t="shared" si="1"/>
        <v>-10925</v>
      </c>
    </row>
    <row r="18" spans="1:11">
      <c r="A18" s="21"/>
      <c r="B18" s="30">
        <v>42832</v>
      </c>
      <c r="C18" t="s">
        <v>24</v>
      </c>
      <c r="F18" s="23">
        <v>11500</v>
      </c>
      <c r="G18" t="s">
        <v>12</v>
      </c>
      <c r="H18" s="31">
        <v>11500</v>
      </c>
      <c r="I18" s="23">
        <v>11500</v>
      </c>
      <c r="J18" s="35">
        <f t="shared" si="0"/>
        <v>575</v>
      </c>
      <c r="K18" s="23">
        <f t="shared" si="1"/>
        <v>575</v>
      </c>
    </row>
    <row r="19" spans="1:11">
      <c r="A19" s="21"/>
      <c r="B19" s="30">
        <v>42832</v>
      </c>
      <c r="C19" t="s">
        <v>31</v>
      </c>
      <c r="D19" s="21" t="s">
        <v>32</v>
      </c>
      <c r="E19" s="22" t="s">
        <v>33</v>
      </c>
      <c r="F19" s="23" t="s">
        <v>34</v>
      </c>
      <c r="G19" t="s">
        <v>16</v>
      </c>
      <c r="H19" s="31">
        <v>101500</v>
      </c>
      <c r="I19" s="31">
        <v>100000</v>
      </c>
      <c r="J19" s="35">
        <f t="shared" si="0"/>
        <v>5075</v>
      </c>
      <c r="K19" s="23" t="e">
        <f t="shared" si="1"/>
        <v>#VALUE!</v>
      </c>
    </row>
    <row r="20" spans="1:11">
      <c r="A20" s="21"/>
      <c r="B20" s="30">
        <v>42832</v>
      </c>
      <c r="C20" t="s">
        <v>35</v>
      </c>
      <c r="F20" s="23" t="s">
        <v>34</v>
      </c>
      <c r="G20" t="s">
        <v>16</v>
      </c>
      <c r="H20" s="31">
        <v>201500</v>
      </c>
      <c r="I20" s="31">
        <v>200000</v>
      </c>
      <c r="J20" s="35">
        <f t="shared" si="0"/>
        <v>10075</v>
      </c>
      <c r="K20" s="23" t="e">
        <f t="shared" si="1"/>
        <v>#VALUE!</v>
      </c>
    </row>
    <row r="21" spans="1:11">
      <c r="A21" s="21"/>
      <c r="B21" s="30">
        <v>42833</v>
      </c>
      <c r="C21" t="s">
        <v>36</v>
      </c>
      <c r="D21" s="21" t="s">
        <v>37</v>
      </c>
      <c r="E21" s="22" t="s">
        <v>38</v>
      </c>
      <c r="F21" s="23" t="s">
        <v>34</v>
      </c>
      <c r="G21" t="s">
        <v>16</v>
      </c>
      <c r="H21" s="31">
        <v>201500</v>
      </c>
      <c r="I21" s="31">
        <v>200000</v>
      </c>
      <c r="J21" s="35">
        <f t="shared" si="0"/>
        <v>10075</v>
      </c>
      <c r="K21" s="23" t="e">
        <f t="shared" si="1"/>
        <v>#VALUE!</v>
      </c>
    </row>
    <row r="22" spans="1:11">
      <c r="A22" s="21"/>
      <c r="B22" s="30">
        <v>42833</v>
      </c>
      <c r="C22" t="s">
        <v>39</v>
      </c>
      <c r="D22" s="21" t="s">
        <v>40</v>
      </c>
      <c r="E22" s="22" t="s">
        <v>41</v>
      </c>
      <c r="F22" s="23" t="s">
        <v>34</v>
      </c>
      <c r="G22" t="s">
        <v>16</v>
      </c>
      <c r="H22" s="31">
        <v>51500</v>
      </c>
      <c r="I22" s="31">
        <v>50000</v>
      </c>
      <c r="J22" s="35">
        <f t="shared" si="0"/>
        <v>2575</v>
      </c>
      <c r="K22" s="23" t="e">
        <f t="shared" si="1"/>
        <v>#VALUE!</v>
      </c>
    </row>
    <row r="23" spans="1:11">
      <c r="A23" s="21"/>
      <c r="B23" s="30">
        <v>42833</v>
      </c>
      <c r="C23" t="s">
        <v>42</v>
      </c>
      <c r="D23" s="21" t="s">
        <v>43</v>
      </c>
      <c r="E23" s="22" t="s">
        <v>44</v>
      </c>
      <c r="F23" s="23" t="s">
        <v>34</v>
      </c>
      <c r="G23" t="s">
        <v>16</v>
      </c>
      <c r="H23" s="31">
        <v>51500</v>
      </c>
      <c r="I23" s="31">
        <v>50000</v>
      </c>
      <c r="J23" s="35">
        <f t="shared" si="0"/>
        <v>2575</v>
      </c>
      <c r="K23" s="23" t="e">
        <f t="shared" si="1"/>
        <v>#VALUE!</v>
      </c>
    </row>
    <row r="24" spans="1:11">
      <c r="A24" s="21"/>
      <c r="B24" s="30">
        <v>42833</v>
      </c>
      <c r="C24" t="s">
        <v>45</v>
      </c>
      <c r="G24" t="s">
        <v>12</v>
      </c>
      <c r="H24" s="31">
        <v>24900</v>
      </c>
      <c r="I24" s="31">
        <v>26000</v>
      </c>
      <c r="J24" s="35">
        <f t="shared" si="0"/>
        <v>1245</v>
      </c>
      <c r="K24" s="23">
        <f t="shared" si="1"/>
        <v>-23655</v>
      </c>
    </row>
    <row r="25" spans="1:11">
      <c r="A25" s="21"/>
      <c r="B25" s="30">
        <v>42833</v>
      </c>
      <c r="C25" t="s">
        <v>46</v>
      </c>
      <c r="D25" s="21" t="s">
        <v>47</v>
      </c>
      <c r="E25" s="22" t="s">
        <v>48</v>
      </c>
      <c r="G25" t="s">
        <v>16</v>
      </c>
      <c r="H25" s="31">
        <v>100000</v>
      </c>
      <c r="I25" s="31">
        <v>50000</v>
      </c>
      <c r="J25" s="35">
        <f t="shared" si="0"/>
        <v>5000</v>
      </c>
      <c r="K25" s="23">
        <f t="shared" si="1"/>
        <v>-95000</v>
      </c>
    </row>
    <row r="26" spans="1:11">
      <c r="A26" s="21"/>
      <c r="B26" s="30">
        <v>42833</v>
      </c>
      <c r="C26" t="s">
        <v>49</v>
      </c>
      <c r="G26" t="s">
        <v>12</v>
      </c>
      <c r="H26" s="31">
        <v>100000</v>
      </c>
      <c r="I26" s="31">
        <v>100000</v>
      </c>
      <c r="J26" s="35">
        <f t="shared" si="0"/>
        <v>5000</v>
      </c>
      <c r="K26" s="23">
        <f t="shared" si="1"/>
        <v>-95000</v>
      </c>
    </row>
    <row r="27" spans="1:11">
      <c r="A27" s="21"/>
      <c r="B27" s="30">
        <v>42834</v>
      </c>
      <c r="C27" t="s">
        <v>30</v>
      </c>
      <c r="G27" t="s">
        <v>12</v>
      </c>
      <c r="H27" s="31">
        <v>25000</v>
      </c>
      <c r="I27" s="31">
        <v>25000</v>
      </c>
      <c r="J27" s="35">
        <f t="shared" si="0"/>
        <v>1250</v>
      </c>
      <c r="K27" s="23">
        <f t="shared" si="1"/>
        <v>-23750</v>
      </c>
    </row>
    <row r="28" spans="1:12">
      <c r="A28" s="21"/>
      <c r="B28" s="30">
        <v>42834</v>
      </c>
      <c r="C28" t="s">
        <v>13</v>
      </c>
      <c r="D28" s="21" t="s">
        <v>50</v>
      </c>
      <c r="E28" s="22" t="s">
        <v>51</v>
      </c>
      <c r="G28" t="s">
        <v>16</v>
      </c>
      <c r="H28" s="31">
        <v>51500</v>
      </c>
      <c r="I28" s="31" t="s">
        <v>14</v>
      </c>
      <c r="J28" s="35">
        <f t="shared" si="0"/>
        <v>2575</v>
      </c>
      <c r="K28" s="23">
        <f t="shared" si="1"/>
        <v>-48925</v>
      </c>
      <c r="L28">
        <f>5%*L27</f>
        <v>0</v>
      </c>
    </row>
    <row r="29" spans="1:12">
      <c r="A29" s="21"/>
      <c r="B29" s="30">
        <v>42834</v>
      </c>
      <c r="C29" t="s">
        <v>15</v>
      </c>
      <c r="D29" s="21" t="s">
        <v>52</v>
      </c>
      <c r="E29" s="22" t="s">
        <v>53</v>
      </c>
      <c r="F29" s="23" t="s">
        <v>34</v>
      </c>
      <c r="G29" t="s">
        <v>16</v>
      </c>
      <c r="H29" s="31">
        <v>50000</v>
      </c>
      <c r="I29" s="31">
        <v>50000</v>
      </c>
      <c r="J29" s="35">
        <f t="shared" si="0"/>
        <v>2500</v>
      </c>
      <c r="K29" s="23" t="e">
        <f t="shared" si="1"/>
        <v>#VALUE!</v>
      </c>
      <c r="L29">
        <v>50000</v>
      </c>
    </row>
    <row r="30" spans="1:12">
      <c r="A30" s="21"/>
      <c r="B30" s="30">
        <v>42834</v>
      </c>
      <c r="C30" t="s">
        <v>15</v>
      </c>
      <c r="D30" s="21" t="s">
        <v>54</v>
      </c>
      <c r="F30" s="23">
        <v>50000</v>
      </c>
      <c r="G30" t="s">
        <v>12</v>
      </c>
      <c r="H30" s="31">
        <v>50000</v>
      </c>
      <c r="I30" s="31">
        <v>50000</v>
      </c>
      <c r="J30" s="35">
        <f t="shared" si="0"/>
        <v>2500</v>
      </c>
      <c r="K30" s="23">
        <f t="shared" si="1"/>
        <v>2500</v>
      </c>
      <c r="L30" s="36"/>
    </row>
    <row r="31" spans="1:11">
      <c r="A31" s="21"/>
      <c r="B31" s="30">
        <v>42834</v>
      </c>
      <c r="C31" t="s">
        <v>55</v>
      </c>
      <c r="D31" s="21" t="s">
        <v>56</v>
      </c>
      <c r="E31" s="22" t="s">
        <v>57</v>
      </c>
      <c r="F31" s="23" t="s">
        <v>34</v>
      </c>
      <c r="G31" t="s">
        <v>16</v>
      </c>
      <c r="H31" s="31">
        <v>101500</v>
      </c>
      <c r="I31" s="31">
        <v>100000</v>
      </c>
      <c r="J31" s="35">
        <f t="shared" si="0"/>
        <v>5075</v>
      </c>
      <c r="K31" s="23" t="e">
        <f t="shared" si="1"/>
        <v>#VALUE!</v>
      </c>
    </row>
    <row r="32" spans="1:11">
      <c r="A32" s="21"/>
      <c r="B32" s="30">
        <v>42835</v>
      </c>
      <c r="C32" t="s">
        <v>58</v>
      </c>
      <c r="D32" s="21" t="s">
        <v>59</v>
      </c>
      <c r="E32" s="22" t="s">
        <v>60</v>
      </c>
      <c r="F32" s="23" t="s">
        <v>34</v>
      </c>
      <c r="G32" t="s">
        <v>16</v>
      </c>
      <c r="H32" s="31">
        <v>91500</v>
      </c>
      <c r="I32" s="31">
        <v>100000</v>
      </c>
      <c r="J32" s="35">
        <f t="shared" si="0"/>
        <v>4575</v>
      </c>
      <c r="K32" s="23" t="e">
        <f t="shared" si="1"/>
        <v>#VALUE!</v>
      </c>
    </row>
    <row r="33" spans="1:11">
      <c r="A33" s="21"/>
      <c r="B33" s="30">
        <v>42835</v>
      </c>
      <c r="C33" t="s">
        <v>61</v>
      </c>
      <c r="D33" s="21" t="s">
        <v>62</v>
      </c>
      <c r="E33" s="22" t="s">
        <v>63</v>
      </c>
      <c r="F33" s="23">
        <v>198000</v>
      </c>
      <c r="G33" t="s">
        <v>16</v>
      </c>
      <c r="H33" s="31">
        <v>181350</v>
      </c>
      <c r="I33" s="31">
        <v>198000</v>
      </c>
      <c r="J33" s="35">
        <f t="shared" si="0"/>
        <v>9067.5</v>
      </c>
      <c r="K33" s="23">
        <f t="shared" si="1"/>
        <v>25717.5</v>
      </c>
    </row>
    <row r="34" spans="1:11">
      <c r="A34" s="21"/>
      <c r="B34" s="30">
        <v>42836</v>
      </c>
      <c r="C34" t="s">
        <v>11</v>
      </c>
      <c r="G34" t="s">
        <v>12</v>
      </c>
      <c r="H34" s="31">
        <v>24500</v>
      </c>
      <c r="I34" s="31">
        <v>25500</v>
      </c>
      <c r="J34" s="35">
        <f t="shared" si="0"/>
        <v>1225</v>
      </c>
      <c r="K34" s="23">
        <f t="shared" si="1"/>
        <v>-23275</v>
      </c>
    </row>
    <row r="35" spans="1:11">
      <c r="A35" s="21"/>
      <c r="B35" s="30">
        <v>42836</v>
      </c>
      <c r="C35" t="s">
        <v>9</v>
      </c>
      <c r="D35" s="21" t="s">
        <v>28</v>
      </c>
      <c r="E35" s="22" t="s">
        <v>29</v>
      </c>
      <c r="F35" s="23">
        <v>100000</v>
      </c>
      <c r="G35" t="s">
        <v>16</v>
      </c>
      <c r="H35" s="31">
        <v>101500</v>
      </c>
      <c r="I35" s="31">
        <v>100000</v>
      </c>
      <c r="J35" s="35">
        <f t="shared" si="0"/>
        <v>5075</v>
      </c>
      <c r="K35" s="23">
        <f t="shared" si="1"/>
        <v>3575</v>
      </c>
    </row>
    <row r="36" spans="1:11">
      <c r="A36" s="21"/>
      <c r="B36" s="30">
        <v>42837</v>
      </c>
      <c r="C36" t="s">
        <v>15</v>
      </c>
      <c r="D36" s="21" t="s">
        <v>64</v>
      </c>
      <c r="G36" t="s">
        <v>12</v>
      </c>
      <c r="H36" s="31">
        <v>25500</v>
      </c>
      <c r="I36" s="31">
        <v>25500</v>
      </c>
      <c r="J36" s="35">
        <f t="shared" si="0"/>
        <v>1275</v>
      </c>
      <c r="K36" s="23">
        <f t="shared" si="1"/>
        <v>-24225</v>
      </c>
    </row>
    <row r="37" spans="1:11">
      <c r="A37" s="21"/>
      <c r="B37" s="30">
        <v>42837</v>
      </c>
      <c r="C37" t="s">
        <v>23</v>
      </c>
      <c r="D37" s="21" t="s">
        <v>65</v>
      </c>
      <c r="G37" t="s">
        <v>12</v>
      </c>
      <c r="H37" s="31">
        <v>48500</v>
      </c>
      <c r="I37" s="31">
        <v>49500</v>
      </c>
      <c r="J37" s="35">
        <f t="shared" si="0"/>
        <v>2425</v>
      </c>
      <c r="K37" s="23">
        <f t="shared" si="1"/>
        <v>-46075</v>
      </c>
    </row>
    <row r="38" spans="1:11">
      <c r="A38" s="21"/>
      <c r="B38" s="30">
        <v>42838</v>
      </c>
      <c r="C38" t="s">
        <v>66</v>
      </c>
      <c r="D38" s="21" t="s">
        <v>67</v>
      </c>
      <c r="F38" s="23">
        <v>11500</v>
      </c>
      <c r="G38" t="s">
        <v>12</v>
      </c>
      <c r="H38" s="31">
        <v>11000</v>
      </c>
      <c r="I38" s="31" t="s">
        <v>68</v>
      </c>
      <c r="J38" s="35">
        <f t="shared" si="0"/>
        <v>550</v>
      </c>
      <c r="K38" s="23">
        <f t="shared" si="1"/>
        <v>1050</v>
      </c>
    </row>
    <row r="39" spans="1:11">
      <c r="A39" s="21"/>
      <c r="B39" s="30">
        <v>42838</v>
      </c>
      <c r="C39" t="s">
        <v>39</v>
      </c>
      <c r="D39" s="21" t="s">
        <v>69</v>
      </c>
      <c r="E39" s="22" t="s">
        <v>70</v>
      </c>
      <c r="F39" s="23">
        <v>50000</v>
      </c>
      <c r="G39" t="s">
        <v>16</v>
      </c>
      <c r="H39" s="31">
        <v>51500</v>
      </c>
      <c r="I39" s="31">
        <v>50000</v>
      </c>
      <c r="J39" s="35">
        <f t="shared" si="0"/>
        <v>2575</v>
      </c>
      <c r="K39" s="23">
        <f t="shared" si="1"/>
        <v>1075</v>
      </c>
    </row>
    <row r="40" spans="1:11">
      <c r="A40" s="21"/>
      <c r="B40" s="30">
        <v>42838</v>
      </c>
      <c r="C40" t="s">
        <v>24</v>
      </c>
      <c r="D40" s="21" t="s">
        <v>71</v>
      </c>
      <c r="F40" s="23">
        <v>55000</v>
      </c>
      <c r="G40" t="s">
        <v>10</v>
      </c>
      <c r="H40" s="23">
        <v>54500</v>
      </c>
      <c r="I40" s="23">
        <v>55000</v>
      </c>
      <c r="J40" s="35">
        <f t="shared" si="0"/>
        <v>2725</v>
      </c>
      <c r="K40" s="23">
        <f t="shared" si="1"/>
        <v>3225</v>
      </c>
    </row>
    <row r="41" spans="1:11">
      <c r="A41" s="21"/>
      <c r="B41" s="30">
        <v>42839</v>
      </c>
      <c r="C41" t="s">
        <v>72</v>
      </c>
      <c r="D41" s="21" t="s">
        <v>73</v>
      </c>
      <c r="F41" s="23">
        <v>50500</v>
      </c>
      <c r="G41" t="s">
        <v>12</v>
      </c>
      <c r="H41" s="23">
        <v>49400</v>
      </c>
      <c r="I41" s="31">
        <v>50500</v>
      </c>
      <c r="J41" s="35">
        <f t="shared" si="0"/>
        <v>2470</v>
      </c>
      <c r="K41" s="23">
        <f t="shared" si="1"/>
        <v>3570</v>
      </c>
    </row>
    <row r="42" spans="1:11">
      <c r="A42" s="21"/>
      <c r="B42" s="30">
        <v>42839</v>
      </c>
      <c r="C42" t="s">
        <v>72</v>
      </c>
      <c r="D42" s="21" t="s">
        <v>74</v>
      </c>
      <c r="F42" s="23">
        <v>25900</v>
      </c>
      <c r="G42" t="s">
        <v>12</v>
      </c>
      <c r="H42" s="23">
        <v>24900</v>
      </c>
      <c r="I42" s="31">
        <v>25900</v>
      </c>
      <c r="J42" s="35">
        <f t="shared" si="0"/>
        <v>1245</v>
      </c>
      <c r="K42" s="23">
        <f t="shared" si="1"/>
        <v>2245</v>
      </c>
    </row>
    <row r="43" spans="1:12">
      <c r="A43" s="21"/>
      <c r="B43" s="30">
        <v>42839</v>
      </c>
      <c r="C43" t="s">
        <v>75</v>
      </c>
      <c r="D43" s="21" t="s">
        <v>76</v>
      </c>
      <c r="E43" s="22" t="s">
        <v>77</v>
      </c>
      <c r="F43" s="23">
        <v>199000</v>
      </c>
      <c r="G43" t="s">
        <v>16</v>
      </c>
      <c r="H43" s="23">
        <v>201500</v>
      </c>
      <c r="I43" s="31">
        <v>199000</v>
      </c>
      <c r="J43" s="35">
        <f t="shared" si="0"/>
        <v>10075</v>
      </c>
      <c r="K43" s="23">
        <f t="shared" si="1"/>
        <v>7575</v>
      </c>
      <c r="L43" s="36"/>
    </row>
    <row r="44" spans="1:12">
      <c r="A44" s="21"/>
      <c r="B44" s="30">
        <v>42840</v>
      </c>
      <c r="C44" t="s">
        <v>78</v>
      </c>
      <c r="D44" s="21" t="s">
        <v>79</v>
      </c>
      <c r="E44" s="22" t="s">
        <v>80</v>
      </c>
      <c r="F44" s="23">
        <v>50000</v>
      </c>
      <c r="G44" t="s">
        <v>16</v>
      </c>
      <c r="H44" s="23">
        <v>51500</v>
      </c>
      <c r="I44" s="31">
        <v>50000</v>
      </c>
      <c r="J44" s="35">
        <f t="shared" si="0"/>
        <v>2575</v>
      </c>
      <c r="K44" s="23">
        <f t="shared" si="1"/>
        <v>1075</v>
      </c>
      <c r="L44" s="36"/>
    </row>
    <row r="45" spans="1:11">
      <c r="A45" s="21"/>
      <c r="B45" s="30">
        <v>42840</v>
      </c>
      <c r="C45" t="s">
        <v>81</v>
      </c>
      <c r="D45" s="21" t="s">
        <v>82</v>
      </c>
      <c r="E45" s="22" t="s">
        <v>83</v>
      </c>
      <c r="F45" s="23">
        <v>50000</v>
      </c>
      <c r="G45" t="s">
        <v>16</v>
      </c>
      <c r="H45" s="23">
        <v>51500</v>
      </c>
      <c r="I45" s="31">
        <v>50000</v>
      </c>
      <c r="J45" s="35">
        <f t="shared" si="0"/>
        <v>2575</v>
      </c>
      <c r="K45" s="23">
        <f t="shared" si="1"/>
        <v>1075</v>
      </c>
    </row>
    <row r="46" spans="1:11">
      <c r="A46" s="21"/>
      <c r="B46" s="30">
        <v>42840</v>
      </c>
      <c r="C46" t="s">
        <v>84</v>
      </c>
      <c r="D46" s="21" t="s">
        <v>85</v>
      </c>
      <c r="F46" s="23">
        <v>6000</v>
      </c>
      <c r="G46" t="s">
        <v>12</v>
      </c>
      <c r="H46" s="23">
        <v>5000</v>
      </c>
      <c r="I46" s="31">
        <v>6000</v>
      </c>
      <c r="J46" s="35">
        <f t="shared" si="0"/>
        <v>250</v>
      </c>
      <c r="K46" s="23">
        <f t="shared" si="1"/>
        <v>1250</v>
      </c>
    </row>
    <row r="47" spans="1:11">
      <c r="A47" s="21"/>
      <c r="B47" s="30">
        <v>42840</v>
      </c>
      <c r="C47" t="s">
        <v>39</v>
      </c>
      <c r="D47" s="21" t="s">
        <v>86</v>
      </c>
      <c r="F47" s="23">
        <v>11500</v>
      </c>
      <c r="G47" t="s">
        <v>12</v>
      </c>
      <c r="H47" s="23">
        <v>11000</v>
      </c>
      <c r="I47" s="31">
        <v>11500</v>
      </c>
      <c r="J47" s="35">
        <f t="shared" si="0"/>
        <v>550</v>
      </c>
      <c r="K47" s="23">
        <f t="shared" si="1"/>
        <v>1050</v>
      </c>
    </row>
    <row r="48" spans="1:11">
      <c r="A48" s="21"/>
      <c r="B48" s="30">
        <v>42840</v>
      </c>
      <c r="C48" t="s">
        <v>21</v>
      </c>
      <c r="D48" s="21" t="s">
        <v>87</v>
      </c>
      <c r="F48" s="23">
        <v>11500</v>
      </c>
      <c r="G48" t="s">
        <v>12</v>
      </c>
      <c r="H48" s="23">
        <v>11000</v>
      </c>
      <c r="I48" s="23">
        <v>11500</v>
      </c>
      <c r="J48" s="35">
        <f t="shared" si="0"/>
        <v>550</v>
      </c>
      <c r="K48" s="23">
        <f t="shared" si="1"/>
        <v>1050</v>
      </c>
    </row>
    <row r="49" spans="1:11">
      <c r="A49" s="21"/>
      <c r="B49" s="30">
        <v>42841</v>
      </c>
      <c r="C49" t="s">
        <v>88</v>
      </c>
      <c r="D49" s="21" t="s">
        <v>89</v>
      </c>
      <c r="E49" s="33" t="s">
        <v>88</v>
      </c>
      <c r="F49" s="23">
        <v>198000</v>
      </c>
      <c r="G49" t="s">
        <v>16</v>
      </c>
      <c r="H49" s="23">
        <v>201500</v>
      </c>
      <c r="I49" s="31">
        <v>198000</v>
      </c>
      <c r="J49" s="35">
        <f t="shared" si="0"/>
        <v>10075</v>
      </c>
      <c r="K49" s="23">
        <f t="shared" si="1"/>
        <v>6575</v>
      </c>
    </row>
    <row r="50" spans="1:11">
      <c r="A50" s="21"/>
      <c r="B50" s="30">
        <v>42841</v>
      </c>
      <c r="C50" t="s">
        <v>90</v>
      </c>
      <c r="D50" s="21" t="s">
        <v>91</v>
      </c>
      <c r="E50" s="22" t="s">
        <v>92</v>
      </c>
      <c r="F50" s="23">
        <v>50000</v>
      </c>
      <c r="G50" t="s">
        <v>16</v>
      </c>
      <c r="H50" s="23">
        <v>51500</v>
      </c>
      <c r="I50" s="31">
        <v>50000</v>
      </c>
      <c r="J50" s="35">
        <f t="shared" si="0"/>
        <v>2575</v>
      </c>
      <c r="K50" s="23">
        <f t="shared" si="1"/>
        <v>1075</v>
      </c>
    </row>
    <row r="51" spans="1:11">
      <c r="A51" s="21"/>
      <c r="B51" s="30">
        <v>42841</v>
      </c>
      <c r="C51" t="s">
        <v>90</v>
      </c>
      <c r="D51" s="21" t="s">
        <v>93</v>
      </c>
      <c r="E51" s="22" t="s">
        <v>94</v>
      </c>
      <c r="F51" s="23">
        <v>21500</v>
      </c>
      <c r="G51" t="s">
        <v>16</v>
      </c>
      <c r="H51" s="23">
        <v>21500</v>
      </c>
      <c r="I51" s="31">
        <v>21500</v>
      </c>
      <c r="J51" s="35">
        <f t="shared" si="0"/>
        <v>1075</v>
      </c>
      <c r="K51" s="23">
        <f t="shared" si="1"/>
        <v>1075</v>
      </c>
    </row>
    <row r="52" spans="1:11">
      <c r="A52" s="21"/>
      <c r="B52" s="30">
        <v>42841</v>
      </c>
      <c r="C52" t="s">
        <v>78</v>
      </c>
      <c r="D52" s="21" t="s">
        <v>95</v>
      </c>
      <c r="F52" s="23">
        <v>36000</v>
      </c>
      <c r="G52" t="s">
        <v>12</v>
      </c>
      <c r="H52" s="23">
        <v>36000</v>
      </c>
      <c r="I52" s="31">
        <v>36000</v>
      </c>
      <c r="J52" s="35">
        <f t="shared" si="0"/>
        <v>1800</v>
      </c>
      <c r="K52" s="23">
        <f t="shared" si="1"/>
        <v>1800</v>
      </c>
    </row>
    <row r="53" spans="1:11">
      <c r="A53" s="21"/>
      <c r="B53" s="30">
        <v>42841</v>
      </c>
      <c r="C53" t="s">
        <v>46</v>
      </c>
      <c r="D53" s="21" t="s">
        <v>96</v>
      </c>
      <c r="F53" s="23">
        <v>11500</v>
      </c>
      <c r="G53" t="s">
        <v>12</v>
      </c>
      <c r="H53" s="23">
        <v>11000</v>
      </c>
      <c r="I53" s="31">
        <v>11500</v>
      </c>
      <c r="J53" s="35">
        <f t="shared" si="0"/>
        <v>550</v>
      </c>
      <c r="K53" s="23">
        <f t="shared" si="1"/>
        <v>1050</v>
      </c>
    </row>
    <row r="54" spans="1:11">
      <c r="A54" s="21"/>
      <c r="B54" s="30">
        <v>42841</v>
      </c>
      <c r="C54" t="s">
        <v>97</v>
      </c>
      <c r="D54" s="21" t="s">
        <v>98</v>
      </c>
      <c r="E54" s="22" t="s">
        <v>99</v>
      </c>
      <c r="F54" s="23">
        <v>198000</v>
      </c>
      <c r="G54" t="s">
        <v>16</v>
      </c>
      <c r="H54" s="23">
        <v>201500</v>
      </c>
      <c r="I54" s="31">
        <v>200000</v>
      </c>
      <c r="J54" s="35">
        <f t="shared" si="0"/>
        <v>10075</v>
      </c>
      <c r="K54" s="23">
        <f t="shared" si="1"/>
        <v>6575</v>
      </c>
    </row>
    <row r="55" spans="1:11">
      <c r="A55" s="21"/>
      <c r="B55" s="30">
        <v>42841</v>
      </c>
      <c r="C55" t="s">
        <v>100</v>
      </c>
      <c r="D55" s="21" t="s">
        <v>101</v>
      </c>
      <c r="E55" s="22" t="s">
        <v>102</v>
      </c>
      <c r="F55" s="23">
        <v>198000</v>
      </c>
      <c r="G55" t="s">
        <v>16</v>
      </c>
      <c r="H55" s="23">
        <v>201500</v>
      </c>
      <c r="I55" s="31">
        <v>198000</v>
      </c>
      <c r="J55" s="35">
        <f t="shared" si="0"/>
        <v>10075</v>
      </c>
      <c r="K55" s="23">
        <f t="shared" si="1"/>
        <v>6575</v>
      </c>
    </row>
    <row r="56" spans="1:11">
      <c r="A56" s="21"/>
      <c r="B56" s="30">
        <v>42842</v>
      </c>
      <c r="C56" t="s">
        <v>23</v>
      </c>
      <c r="D56" s="21" t="s">
        <v>103</v>
      </c>
      <c r="F56" s="23">
        <v>49500</v>
      </c>
      <c r="G56" t="s">
        <v>12</v>
      </c>
      <c r="H56" s="23">
        <v>48500</v>
      </c>
      <c r="I56" s="31">
        <v>49500</v>
      </c>
      <c r="J56" s="35">
        <f t="shared" si="0"/>
        <v>2425</v>
      </c>
      <c r="K56" s="23">
        <f t="shared" si="1"/>
        <v>3425</v>
      </c>
    </row>
    <row r="57" spans="1:11">
      <c r="A57" s="21"/>
      <c r="B57" s="30">
        <v>42842</v>
      </c>
      <c r="C57" t="s">
        <v>104</v>
      </c>
      <c r="D57" s="21" t="s">
        <v>105</v>
      </c>
      <c r="E57" s="22" t="s">
        <v>106</v>
      </c>
      <c r="F57" s="23">
        <v>50000</v>
      </c>
      <c r="G57" t="s">
        <v>16</v>
      </c>
      <c r="H57" s="23">
        <v>51500</v>
      </c>
      <c r="I57" s="31">
        <v>50000</v>
      </c>
      <c r="J57" s="35">
        <f t="shared" si="0"/>
        <v>2575</v>
      </c>
      <c r="K57" s="23">
        <f t="shared" si="1"/>
        <v>1075</v>
      </c>
    </row>
    <row r="58" spans="1:11">
      <c r="A58" s="21"/>
      <c r="B58" s="30">
        <v>42842</v>
      </c>
      <c r="C58" t="s">
        <v>17</v>
      </c>
      <c r="D58" s="21" t="s">
        <v>18</v>
      </c>
      <c r="E58" s="33" t="s">
        <v>17</v>
      </c>
      <c r="F58" s="23">
        <v>100000</v>
      </c>
      <c r="G58" t="s">
        <v>16</v>
      </c>
      <c r="H58" s="23">
        <v>101500</v>
      </c>
      <c r="I58" s="31">
        <v>100000</v>
      </c>
      <c r="J58" s="35">
        <f t="shared" si="0"/>
        <v>5075</v>
      </c>
      <c r="K58" s="23">
        <f t="shared" si="1"/>
        <v>3575</v>
      </c>
    </row>
    <row r="59" spans="1:11">
      <c r="A59" s="21"/>
      <c r="B59" s="30">
        <v>42842</v>
      </c>
      <c r="C59" t="s">
        <v>15</v>
      </c>
      <c r="D59" s="21" t="s">
        <v>64</v>
      </c>
      <c r="F59" s="23">
        <v>11500</v>
      </c>
      <c r="G59" t="s">
        <v>12</v>
      </c>
      <c r="H59" s="23">
        <v>11500</v>
      </c>
      <c r="I59" s="31">
        <v>11500</v>
      </c>
      <c r="J59" s="35">
        <f t="shared" si="0"/>
        <v>575</v>
      </c>
      <c r="K59" s="23">
        <f t="shared" si="1"/>
        <v>575</v>
      </c>
    </row>
    <row r="60" spans="1:11">
      <c r="A60" s="21"/>
      <c r="B60" s="30">
        <v>42843</v>
      </c>
      <c r="C60" t="s">
        <v>107</v>
      </c>
      <c r="D60" s="21" t="s">
        <v>108</v>
      </c>
      <c r="E60" s="22" t="s">
        <v>109</v>
      </c>
      <c r="F60" s="23">
        <v>497500</v>
      </c>
      <c r="G60" t="s">
        <v>16</v>
      </c>
      <c r="H60" s="23">
        <v>501500</v>
      </c>
      <c r="I60" s="31">
        <v>497500</v>
      </c>
      <c r="J60" s="35">
        <f t="shared" si="0"/>
        <v>25075</v>
      </c>
      <c r="K60" s="23">
        <f t="shared" si="1"/>
        <v>21075</v>
      </c>
    </row>
    <row r="61" spans="1:11">
      <c r="A61" s="21"/>
      <c r="B61" s="30">
        <v>42843</v>
      </c>
      <c r="C61" t="s">
        <v>42</v>
      </c>
      <c r="D61" s="21" t="s">
        <v>43</v>
      </c>
      <c r="E61" s="22" t="s">
        <v>44</v>
      </c>
      <c r="F61" s="31">
        <v>50000</v>
      </c>
      <c r="G61" t="s">
        <v>16</v>
      </c>
      <c r="H61" s="23">
        <v>51500</v>
      </c>
      <c r="I61" s="31">
        <v>50000</v>
      </c>
      <c r="J61" s="35">
        <f t="shared" si="0"/>
        <v>2575</v>
      </c>
      <c r="K61" s="23">
        <f t="shared" si="1"/>
        <v>1075</v>
      </c>
    </row>
    <row r="62" spans="1:11">
      <c r="A62" s="21"/>
      <c r="B62" s="30">
        <v>42843</v>
      </c>
      <c r="C62" t="s">
        <v>55</v>
      </c>
      <c r="D62" s="21" t="s">
        <v>56</v>
      </c>
      <c r="E62" s="22" t="s">
        <v>57</v>
      </c>
      <c r="F62" s="31">
        <v>99000</v>
      </c>
      <c r="G62" t="s">
        <v>16</v>
      </c>
      <c r="H62" s="23">
        <v>101500</v>
      </c>
      <c r="I62" s="31">
        <v>100000</v>
      </c>
      <c r="J62" s="35">
        <f t="shared" si="0"/>
        <v>5075</v>
      </c>
      <c r="K62" s="23">
        <f t="shared" si="1"/>
        <v>2575</v>
      </c>
    </row>
    <row r="63" spans="1:11">
      <c r="A63" s="21"/>
      <c r="B63" s="30">
        <v>42844</v>
      </c>
      <c r="C63" t="s">
        <v>23</v>
      </c>
      <c r="D63" s="21" t="s">
        <v>110</v>
      </c>
      <c r="F63" s="31">
        <v>48000</v>
      </c>
      <c r="G63" t="s">
        <v>12</v>
      </c>
      <c r="H63" s="23">
        <v>48500</v>
      </c>
      <c r="I63" s="31">
        <v>48000</v>
      </c>
      <c r="J63" s="35">
        <f t="shared" si="0"/>
        <v>2425</v>
      </c>
      <c r="K63" s="23">
        <f t="shared" si="1"/>
        <v>1925</v>
      </c>
    </row>
    <row r="64" spans="1:11">
      <c r="A64" s="21"/>
      <c r="B64" s="30">
        <v>42844</v>
      </c>
      <c r="C64" t="s">
        <v>111</v>
      </c>
      <c r="D64" s="21" t="s">
        <v>112</v>
      </c>
      <c r="F64" s="31">
        <v>48000</v>
      </c>
      <c r="G64" t="s">
        <v>12</v>
      </c>
      <c r="H64" s="23">
        <v>48500</v>
      </c>
      <c r="I64" s="31">
        <v>48000</v>
      </c>
      <c r="J64" s="35">
        <f t="shared" si="0"/>
        <v>2425</v>
      </c>
      <c r="K64" s="23">
        <f t="shared" si="1"/>
        <v>1925</v>
      </c>
    </row>
    <row r="65" spans="1:12">
      <c r="A65" s="21"/>
      <c r="B65" s="30">
        <v>42844</v>
      </c>
      <c r="C65" t="s">
        <v>113</v>
      </c>
      <c r="D65" s="21" t="s">
        <v>114</v>
      </c>
      <c r="F65" s="31">
        <v>48000</v>
      </c>
      <c r="G65" t="s">
        <v>12</v>
      </c>
      <c r="H65" s="23">
        <v>48500</v>
      </c>
      <c r="I65" s="31">
        <v>200000</v>
      </c>
      <c r="J65" s="35">
        <f t="shared" si="0"/>
        <v>2425</v>
      </c>
      <c r="K65" s="23">
        <f t="shared" si="1"/>
        <v>1925</v>
      </c>
      <c r="L65" t="s">
        <v>115</v>
      </c>
    </row>
    <row r="66" spans="1:12">
      <c r="A66" s="21"/>
      <c r="B66" s="30">
        <v>42844</v>
      </c>
      <c r="C66" t="s">
        <v>113</v>
      </c>
      <c r="D66" s="21" t="s">
        <v>116</v>
      </c>
      <c r="F66" s="31">
        <v>48000</v>
      </c>
      <c r="G66" t="s">
        <v>12</v>
      </c>
      <c r="H66" s="23">
        <v>48500</v>
      </c>
      <c r="I66" s="31">
        <v>50500</v>
      </c>
      <c r="J66" s="35">
        <f t="shared" ref="J66:J129" si="2">H66*5%</f>
        <v>2425</v>
      </c>
      <c r="K66" s="23">
        <f t="shared" ref="K66:K129" si="3">J66-(H66-F66)</f>
        <v>1925</v>
      </c>
      <c r="L66" t="s">
        <v>115</v>
      </c>
    </row>
    <row r="67" spans="1:12">
      <c r="A67" s="21"/>
      <c r="B67" s="30">
        <v>42844</v>
      </c>
      <c r="C67" t="s">
        <v>113</v>
      </c>
      <c r="D67" s="21" t="s">
        <v>117</v>
      </c>
      <c r="F67" s="31">
        <v>48000</v>
      </c>
      <c r="G67" t="s">
        <v>12</v>
      </c>
      <c r="H67" s="23">
        <v>48500</v>
      </c>
      <c r="I67" s="23">
        <v>200000</v>
      </c>
      <c r="J67" s="35">
        <f t="shared" si="2"/>
        <v>2425</v>
      </c>
      <c r="K67" s="23">
        <f t="shared" si="3"/>
        <v>1925</v>
      </c>
      <c r="L67" t="s">
        <v>115</v>
      </c>
    </row>
    <row r="68" spans="1:12">
      <c r="A68" s="21"/>
      <c r="B68" s="30">
        <v>42844</v>
      </c>
      <c r="C68" t="s">
        <v>113</v>
      </c>
      <c r="D68" s="21" t="s">
        <v>118</v>
      </c>
      <c r="F68" s="31">
        <v>48000</v>
      </c>
      <c r="G68" t="s">
        <v>12</v>
      </c>
      <c r="H68" s="23">
        <v>48500</v>
      </c>
      <c r="I68" s="31">
        <v>48000</v>
      </c>
      <c r="J68" s="35">
        <f t="shared" si="2"/>
        <v>2425</v>
      </c>
      <c r="K68" s="23">
        <f t="shared" si="3"/>
        <v>1925</v>
      </c>
      <c r="L68" t="s">
        <v>115</v>
      </c>
    </row>
    <row r="69" spans="1:12">
      <c r="A69" s="21"/>
      <c r="B69" s="30">
        <v>42844</v>
      </c>
      <c r="C69" t="s">
        <v>113</v>
      </c>
      <c r="D69" s="21" t="s">
        <v>119</v>
      </c>
      <c r="F69" s="31">
        <v>99000</v>
      </c>
      <c r="G69" t="s">
        <v>12</v>
      </c>
      <c r="H69" s="23">
        <v>100000</v>
      </c>
      <c r="I69" s="31">
        <v>99000</v>
      </c>
      <c r="J69" s="35">
        <f t="shared" si="2"/>
        <v>5000</v>
      </c>
      <c r="K69" s="23">
        <f t="shared" si="3"/>
        <v>4000</v>
      </c>
      <c r="L69" t="s">
        <v>115</v>
      </c>
    </row>
    <row r="70" spans="1:11">
      <c r="A70" s="21"/>
      <c r="B70" s="30">
        <v>42844</v>
      </c>
      <c r="C70" t="s">
        <v>120</v>
      </c>
      <c r="D70" s="21" t="s">
        <v>121</v>
      </c>
      <c r="F70" s="31">
        <v>48000</v>
      </c>
      <c r="G70" t="s">
        <v>12</v>
      </c>
      <c r="H70" s="23">
        <v>49300</v>
      </c>
      <c r="I70" s="31">
        <v>48000</v>
      </c>
      <c r="J70" s="35">
        <f t="shared" si="2"/>
        <v>2465</v>
      </c>
      <c r="K70" s="23">
        <f t="shared" si="3"/>
        <v>1165</v>
      </c>
    </row>
    <row r="71" spans="1:11">
      <c r="A71" s="21" t="s">
        <v>122</v>
      </c>
      <c r="B71" s="30">
        <v>42845</v>
      </c>
      <c r="C71" t="s">
        <v>123</v>
      </c>
      <c r="D71" s="21" t="s">
        <v>124</v>
      </c>
      <c r="F71" s="31">
        <v>48000</v>
      </c>
      <c r="G71" t="s">
        <v>12</v>
      </c>
      <c r="H71" s="23">
        <v>48500</v>
      </c>
      <c r="I71" s="31">
        <v>48000</v>
      </c>
      <c r="J71" s="35">
        <f t="shared" si="2"/>
        <v>2425</v>
      </c>
      <c r="K71" s="23">
        <f t="shared" si="3"/>
        <v>1925</v>
      </c>
    </row>
    <row r="72" spans="1:11">
      <c r="A72" s="21" t="s">
        <v>125</v>
      </c>
      <c r="B72" s="30">
        <v>42845</v>
      </c>
      <c r="C72" t="s">
        <v>123</v>
      </c>
      <c r="D72" s="21" t="s">
        <v>126</v>
      </c>
      <c r="E72" s="22" t="s">
        <v>127</v>
      </c>
      <c r="F72" s="31">
        <v>48000</v>
      </c>
      <c r="G72" t="s">
        <v>12</v>
      </c>
      <c r="H72" s="23">
        <v>48500</v>
      </c>
      <c r="I72" s="31">
        <v>48000</v>
      </c>
      <c r="J72" s="35">
        <f t="shared" si="2"/>
        <v>2425</v>
      </c>
      <c r="K72" s="23">
        <f t="shared" si="3"/>
        <v>1925</v>
      </c>
    </row>
    <row r="73" spans="1:11">
      <c r="A73" s="21"/>
      <c r="B73" s="30">
        <v>42845</v>
      </c>
      <c r="C73" t="s">
        <v>24</v>
      </c>
      <c r="D73" s="21" t="s">
        <v>128</v>
      </c>
      <c r="E73" s="22" t="s">
        <v>129</v>
      </c>
      <c r="F73" s="23">
        <v>51500</v>
      </c>
      <c r="G73" t="s">
        <v>16</v>
      </c>
      <c r="H73" s="23">
        <v>51500</v>
      </c>
      <c r="I73" s="23">
        <v>51500</v>
      </c>
      <c r="J73" s="35">
        <f t="shared" si="2"/>
        <v>2575</v>
      </c>
      <c r="K73" s="23">
        <f t="shared" si="3"/>
        <v>2575</v>
      </c>
    </row>
    <row r="74" spans="1:11">
      <c r="A74" s="21"/>
      <c r="B74" s="30">
        <v>42845</v>
      </c>
      <c r="C74" t="s">
        <v>130</v>
      </c>
      <c r="D74" s="21" t="s">
        <v>131</v>
      </c>
      <c r="E74" s="22" t="s">
        <v>132</v>
      </c>
      <c r="F74" s="23">
        <v>100000</v>
      </c>
      <c r="G74" t="s">
        <v>16</v>
      </c>
      <c r="H74" s="23">
        <v>101500</v>
      </c>
      <c r="I74" s="31">
        <v>100000</v>
      </c>
      <c r="J74" s="35">
        <f t="shared" si="2"/>
        <v>5075</v>
      </c>
      <c r="K74" s="23">
        <f t="shared" si="3"/>
        <v>3575</v>
      </c>
    </row>
    <row r="75" spans="1:11">
      <c r="A75" s="21" t="s">
        <v>133</v>
      </c>
      <c r="B75" s="30">
        <v>42845</v>
      </c>
      <c r="C75" t="s">
        <v>11</v>
      </c>
      <c r="D75" s="21" t="s">
        <v>134</v>
      </c>
      <c r="F75" s="23">
        <v>25500</v>
      </c>
      <c r="G75" t="s">
        <v>12</v>
      </c>
      <c r="H75" s="23">
        <v>24500</v>
      </c>
      <c r="I75" s="31">
        <v>25500</v>
      </c>
      <c r="J75" s="35">
        <f t="shared" si="2"/>
        <v>1225</v>
      </c>
      <c r="K75" s="23">
        <f t="shared" si="3"/>
        <v>2225</v>
      </c>
    </row>
    <row r="76" spans="1:11">
      <c r="A76" s="21" t="s">
        <v>135</v>
      </c>
      <c r="B76" s="30">
        <v>42845</v>
      </c>
      <c r="C76" t="s">
        <v>13</v>
      </c>
      <c r="D76" s="21" t="s">
        <v>136</v>
      </c>
      <c r="F76" s="23">
        <v>11000</v>
      </c>
      <c r="G76" t="s">
        <v>12</v>
      </c>
      <c r="H76" s="23">
        <v>10000</v>
      </c>
      <c r="I76" s="31">
        <v>11000</v>
      </c>
      <c r="J76" s="35">
        <f t="shared" si="2"/>
        <v>500</v>
      </c>
      <c r="K76" s="23">
        <f t="shared" si="3"/>
        <v>1500</v>
      </c>
    </row>
    <row r="77" spans="1:11">
      <c r="A77" s="21" t="s">
        <v>137</v>
      </c>
      <c r="B77" s="30">
        <v>42845</v>
      </c>
      <c r="C77" t="s">
        <v>138</v>
      </c>
      <c r="D77" s="21" t="s">
        <v>139</v>
      </c>
      <c r="E77" s="22" t="s">
        <v>140</v>
      </c>
      <c r="F77" s="31">
        <v>51500</v>
      </c>
      <c r="G77" t="s">
        <v>16</v>
      </c>
      <c r="H77" s="31">
        <v>51500</v>
      </c>
      <c r="I77" s="31">
        <v>51500</v>
      </c>
      <c r="J77" s="35">
        <f t="shared" si="2"/>
        <v>2575</v>
      </c>
      <c r="K77" s="23">
        <f t="shared" si="3"/>
        <v>2575</v>
      </c>
    </row>
    <row r="78" spans="1:11">
      <c r="A78" s="21" t="s">
        <v>141</v>
      </c>
      <c r="B78" s="30">
        <v>42845</v>
      </c>
      <c r="C78" t="s">
        <v>142</v>
      </c>
      <c r="D78" s="21" t="s">
        <v>143</v>
      </c>
      <c r="E78" s="22" t="s">
        <v>142</v>
      </c>
      <c r="F78" s="31">
        <v>51500</v>
      </c>
      <c r="G78" t="s">
        <v>16</v>
      </c>
      <c r="H78" s="31">
        <v>51500</v>
      </c>
      <c r="I78" s="31">
        <v>51500</v>
      </c>
      <c r="J78" s="35">
        <f t="shared" si="2"/>
        <v>2575</v>
      </c>
      <c r="K78" s="23">
        <f t="shared" si="3"/>
        <v>2575</v>
      </c>
    </row>
    <row r="79" spans="1:11">
      <c r="A79" s="21" t="s">
        <v>144</v>
      </c>
      <c r="B79" s="30">
        <v>42846</v>
      </c>
      <c r="C79" t="s">
        <v>145</v>
      </c>
      <c r="D79" s="21" t="s">
        <v>146</v>
      </c>
      <c r="E79" s="22" t="s">
        <v>145</v>
      </c>
      <c r="F79" s="31">
        <v>11000</v>
      </c>
      <c r="G79" t="s">
        <v>12</v>
      </c>
      <c r="H79" s="31">
        <v>11000</v>
      </c>
      <c r="I79" s="31">
        <v>11000</v>
      </c>
      <c r="J79" s="35">
        <f t="shared" si="2"/>
        <v>550</v>
      </c>
      <c r="K79" s="23">
        <f t="shared" si="3"/>
        <v>550</v>
      </c>
    </row>
    <row r="80" spans="1:11">
      <c r="A80" s="21" t="s">
        <v>147</v>
      </c>
      <c r="B80" s="30">
        <v>42848</v>
      </c>
      <c r="C80" t="s">
        <v>58</v>
      </c>
      <c r="D80" s="21" t="s">
        <v>59</v>
      </c>
      <c r="E80" s="22" t="s">
        <v>60</v>
      </c>
      <c r="F80" s="31">
        <v>200000</v>
      </c>
      <c r="G80" s="21" t="s">
        <v>16</v>
      </c>
      <c r="H80" s="31">
        <v>201500</v>
      </c>
      <c r="I80" s="31">
        <v>200000</v>
      </c>
      <c r="J80" s="35">
        <f t="shared" si="2"/>
        <v>10075</v>
      </c>
      <c r="K80" s="23">
        <f t="shared" si="3"/>
        <v>8575</v>
      </c>
    </row>
    <row r="81" spans="1:11">
      <c r="A81" s="21" t="s">
        <v>148</v>
      </c>
      <c r="B81" s="30">
        <v>42848</v>
      </c>
      <c r="C81" t="s">
        <v>15</v>
      </c>
      <c r="D81" s="21" t="s">
        <v>52</v>
      </c>
      <c r="E81" s="22" t="s">
        <v>53</v>
      </c>
      <c r="F81" s="31">
        <v>50000</v>
      </c>
      <c r="G81" s="21" t="s">
        <v>16</v>
      </c>
      <c r="H81" s="31">
        <v>51500</v>
      </c>
      <c r="I81" s="31"/>
      <c r="J81" s="35">
        <f t="shared" si="2"/>
        <v>2575</v>
      </c>
      <c r="K81" s="23">
        <f t="shared" si="3"/>
        <v>1075</v>
      </c>
    </row>
    <row r="82" spans="1:11">
      <c r="A82" s="21" t="s">
        <v>149</v>
      </c>
      <c r="B82" s="30">
        <v>42848</v>
      </c>
      <c r="C82" t="s">
        <v>150</v>
      </c>
      <c r="D82" s="21" t="s">
        <v>151</v>
      </c>
      <c r="E82" s="22" t="s">
        <v>152</v>
      </c>
      <c r="F82" s="31">
        <v>50000</v>
      </c>
      <c r="G82" s="21" t="s">
        <v>16</v>
      </c>
      <c r="H82" s="31">
        <v>51500</v>
      </c>
      <c r="I82" s="31">
        <v>50000</v>
      </c>
      <c r="J82" s="35">
        <f t="shared" si="2"/>
        <v>2575</v>
      </c>
      <c r="K82" s="23">
        <f t="shared" si="3"/>
        <v>1075</v>
      </c>
    </row>
    <row r="83" spans="1:11">
      <c r="A83" s="21" t="s">
        <v>153</v>
      </c>
      <c r="B83" s="30">
        <v>42848</v>
      </c>
      <c r="C83" t="s">
        <v>154</v>
      </c>
      <c r="D83" s="21" t="s">
        <v>155</v>
      </c>
      <c r="E83" s="22" t="s">
        <v>156</v>
      </c>
      <c r="F83" s="31">
        <v>21500</v>
      </c>
      <c r="G83" s="21" t="s">
        <v>16</v>
      </c>
      <c r="H83" s="31">
        <v>21500</v>
      </c>
      <c r="I83" s="31">
        <v>21500</v>
      </c>
      <c r="J83" s="35">
        <f t="shared" si="2"/>
        <v>1075</v>
      </c>
      <c r="K83" s="23">
        <f t="shared" si="3"/>
        <v>1075</v>
      </c>
    </row>
    <row r="84" spans="1:11">
      <c r="A84" s="21" t="s">
        <v>157</v>
      </c>
      <c r="B84" s="30">
        <v>42848</v>
      </c>
      <c r="C84" t="s">
        <v>158</v>
      </c>
      <c r="D84" s="21" t="s">
        <v>159</v>
      </c>
      <c r="E84" s="22" t="s">
        <v>160</v>
      </c>
      <c r="F84" s="31">
        <v>50000</v>
      </c>
      <c r="G84" s="21" t="s">
        <v>16</v>
      </c>
      <c r="H84" s="31">
        <v>51500</v>
      </c>
      <c r="I84" s="31">
        <v>50000</v>
      </c>
      <c r="J84" s="35">
        <f t="shared" si="2"/>
        <v>2575</v>
      </c>
      <c r="K84" s="23">
        <f t="shared" si="3"/>
        <v>1075</v>
      </c>
    </row>
    <row r="85" spans="1:11">
      <c r="A85" s="21" t="s">
        <v>161</v>
      </c>
      <c r="B85" s="30">
        <v>42848</v>
      </c>
      <c r="C85" t="s">
        <v>13</v>
      </c>
      <c r="D85" s="21" t="s">
        <v>136</v>
      </c>
      <c r="F85" s="31">
        <v>6000</v>
      </c>
      <c r="G85" s="21" t="s">
        <v>12</v>
      </c>
      <c r="H85" s="31">
        <v>5000</v>
      </c>
      <c r="I85" s="31">
        <v>6000</v>
      </c>
      <c r="J85" s="35">
        <f t="shared" si="2"/>
        <v>250</v>
      </c>
      <c r="K85" s="23">
        <f t="shared" si="3"/>
        <v>1250</v>
      </c>
    </row>
    <row r="86" spans="1:11">
      <c r="A86" s="21" t="s">
        <v>162</v>
      </c>
      <c r="B86" s="30">
        <v>42848</v>
      </c>
      <c r="C86" t="s">
        <v>163</v>
      </c>
      <c r="D86" s="21" t="s">
        <v>164</v>
      </c>
      <c r="F86" s="31">
        <v>12000</v>
      </c>
      <c r="G86" s="21" t="s">
        <v>12</v>
      </c>
      <c r="H86" s="31">
        <v>11000</v>
      </c>
      <c r="I86" s="31">
        <v>12000</v>
      </c>
      <c r="J86" s="35">
        <f t="shared" si="2"/>
        <v>550</v>
      </c>
      <c r="K86" s="23">
        <f t="shared" si="3"/>
        <v>1550</v>
      </c>
    </row>
    <row r="87" spans="1:11">
      <c r="A87" s="21" t="s">
        <v>165</v>
      </c>
      <c r="B87" s="30">
        <v>42848</v>
      </c>
      <c r="C87" t="s">
        <v>72</v>
      </c>
      <c r="D87" s="21" t="s">
        <v>73</v>
      </c>
      <c r="F87" s="31">
        <v>50500</v>
      </c>
      <c r="G87" s="21" t="s">
        <v>12</v>
      </c>
      <c r="H87" s="31">
        <v>49400</v>
      </c>
      <c r="I87" s="31">
        <v>50000</v>
      </c>
      <c r="J87" s="35">
        <f t="shared" si="2"/>
        <v>2470</v>
      </c>
      <c r="K87" s="23">
        <f t="shared" si="3"/>
        <v>3570</v>
      </c>
    </row>
    <row r="88" spans="1:11">
      <c r="A88" s="21" t="s">
        <v>166</v>
      </c>
      <c r="B88" s="30">
        <v>42847</v>
      </c>
      <c r="C88" s="37" t="s">
        <v>84</v>
      </c>
      <c r="D88" s="21" t="s">
        <v>167</v>
      </c>
      <c r="F88" s="31">
        <v>6000</v>
      </c>
      <c r="G88" s="21" t="s">
        <v>12</v>
      </c>
      <c r="H88" s="31">
        <v>5000</v>
      </c>
      <c r="I88" s="31">
        <v>6000</v>
      </c>
      <c r="J88" s="35">
        <f t="shared" si="2"/>
        <v>250</v>
      </c>
      <c r="K88" s="23">
        <f t="shared" si="3"/>
        <v>1250</v>
      </c>
    </row>
    <row r="89" spans="1:11">
      <c r="A89" s="21" t="s">
        <v>168</v>
      </c>
      <c r="B89" s="30">
        <v>42847</v>
      </c>
      <c r="C89" t="s">
        <v>21</v>
      </c>
      <c r="D89" s="21" t="s">
        <v>169</v>
      </c>
      <c r="F89" s="31">
        <v>6500</v>
      </c>
      <c r="G89" s="21" t="s">
        <v>12</v>
      </c>
      <c r="H89" s="31">
        <v>6000</v>
      </c>
      <c r="I89" s="31">
        <v>6500</v>
      </c>
      <c r="J89" s="35">
        <f t="shared" si="2"/>
        <v>300</v>
      </c>
      <c r="K89" s="23">
        <f t="shared" si="3"/>
        <v>800</v>
      </c>
    </row>
    <row r="90" spans="1:11">
      <c r="A90" s="21" t="s">
        <v>170</v>
      </c>
      <c r="B90" s="30">
        <v>42849</v>
      </c>
      <c r="C90" t="s">
        <v>17</v>
      </c>
      <c r="D90" s="21" t="s">
        <v>18</v>
      </c>
      <c r="E90" s="33" t="s">
        <v>17</v>
      </c>
      <c r="F90" s="23">
        <v>100000</v>
      </c>
      <c r="G90" t="s">
        <v>16</v>
      </c>
      <c r="H90" s="23">
        <v>101500</v>
      </c>
      <c r="I90" s="31">
        <v>100000</v>
      </c>
      <c r="J90" s="35">
        <f t="shared" si="2"/>
        <v>5075</v>
      </c>
      <c r="K90" s="23">
        <f t="shared" si="3"/>
        <v>3575</v>
      </c>
    </row>
    <row r="91" spans="1:11">
      <c r="A91" s="21" t="s">
        <v>171</v>
      </c>
      <c r="B91" s="30">
        <v>42850</v>
      </c>
      <c r="C91" t="s">
        <v>66</v>
      </c>
      <c r="D91" s="21" t="s">
        <v>172</v>
      </c>
      <c r="E91" s="22" t="s">
        <v>173</v>
      </c>
      <c r="F91" s="31">
        <v>200000</v>
      </c>
      <c r="G91" s="21" t="s">
        <v>16</v>
      </c>
      <c r="H91" s="31">
        <v>201500</v>
      </c>
      <c r="I91" s="31" t="s">
        <v>68</v>
      </c>
      <c r="J91" s="35">
        <f t="shared" si="2"/>
        <v>10075</v>
      </c>
      <c r="K91" s="23">
        <f t="shared" si="3"/>
        <v>8575</v>
      </c>
    </row>
    <row r="92" spans="1:14">
      <c r="A92" s="38" t="s">
        <v>174</v>
      </c>
      <c r="B92" s="30">
        <v>42850</v>
      </c>
      <c r="C92" s="37" t="s">
        <v>88</v>
      </c>
      <c r="D92" s="38" t="s">
        <v>89</v>
      </c>
      <c r="E92" s="39" t="s">
        <v>175</v>
      </c>
      <c r="F92" s="31">
        <v>497500</v>
      </c>
      <c r="G92" s="37" t="s">
        <v>16</v>
      </c>
      <c r="H92" s="31">
        <v>501500</v>
      </c>
      <c r="I92" s="31">
        <v>497500</v>
      </c>
      <c r="J92" s="35">
        <f t="shared" si="2"/>
        <v>25075</v>
      </c>
      <c r="K92" s="23">
        <f t="shared" si="3"/>
        <v>21075</v>
      </c>
      <c r="L92" s="36"/>
      <c r="M92" s="36"/>
      <c r="N92" s="36"/>
    </row>
    <row r="93" spans="1:11">
      <c r="A93" s="38" t="s">
        <v>176</v>
      </c>
      <c r="B93" s="30">
        <v>42850</v>
      </c>
      <c r="C93" t="s">
        <v>111</v>
      </c>
      <c r="D93" s="38" t="s">
        <v>177</v>
      </c>
      <c r="E93" s="39" t="s">
        <v>178</v>
      </c>
      <c r="F93" s="31">
        <v>200000</v>
      </c>
      <c r="G93" s="37" t="s">
        <v>16</v>
      </c>
      <c r="H93" s="31">
        <v>201500</v>
      </c>
      <c r="I93" s="31">
        <v>200000</v>
      </c>
      <c r="J93" s="35">
        <f t="shared" si="2"/>
        <v>10075</v>
      </c>
      <c r="K93" s="23">
        <f t="shared" si="3"/>
        <v>8575</v>
      </c>
    </row>
    <row r="94" spans="1:11">
      <c r="A94" s="38" t="s">
        <v>179</v>
      </c>
      <c r="B94" s="30">
        <v>42851</v>
      </c>
      <c r="C94" s="37" t="s">
        <v>180</v>
      </c>
      <c r="D94" s="38" t="s">
        <v>73</v>
      </c>
      <c r="F94" s="31">
        <v>26000</v>
      </c>
      <c r="G94" s="37" t="s">
        <v>12</v>
      </c>
      <c r="H94" s="31">
        <v>24900</v>
      </c>
      <c r="I94" s="31">
        <v>26000</v>
      </c>
      <c r="J94" s="35">
        <f t="shared" si="2"/>
        <v>1245</v>
      </c>
      <c r="K94" s="23">
        <f t="shared" si="3"/>
        <v>2345</v>
      </c>
    </row>
    <row r="95" spans="1:11">
      <c r="A95" t="s">
        <v>181</v>
      </c>
      <c r="B95" s="30">
        <v>42850</v>
      </c>
      <c r="C95" s="37" t="s">
        <v>182</v>
      </c>
      <c r="D95" s="38" t="s">
        <v>183</v>
      </c>
      <c r="F95" s="31">
        <v>49500</v>
      </c>
      <c r="G95" s="37" t="s">
        <v>12</v>
      </c>
      <c r="H95" s="31">
        <v>48500</v>
      </c>
      <c r="I95" s="31">
        <v>49500</v>
      </c>
      <c r="J95" s="35">
        <f t="shared" si="2"/>
        <v>2425</v>
      </c>
      <c r="K95" s="23">
        <f t="shared" si="3"/>
        <v>3425</v>
      </c>
    </row>
    <row r="96" spans="1:11">
      <c r="A96" s="38" t="s">
        <v>184</v>
      </c>
      <c r="B96" s="30">
        <v>42850</v>
      </c>
      <c r="C96" s="37" t="s">
        <v>111</v>
      </c>
      <c r="D96" s="38" t="s">
        <v>185</v>
      </c>
      <c r="F96" s="31">
        <v>50500</v>
      </c>
      <c r="G96" s="37" t="s">
        <v>12</v>
      </c>
      <c r="H96" s="31">
        <v>49400</v>
      </c>
      <c r="I96" s="31">
        <v>50500</v>
      </c>
      <c r="J96" s="35">
        <f t="shared" si="2"/>
        <v>2470</v>
      </c>
      <c r="K96" s="23">
        <f t="shared" si="3"/>
        <v>3570</v>
      </c>
    </row>
    <row r="97" spans="1:11">
      <c r="A97" s="38" t="s">
        <v>186</v>
      </c>
      <c r="B97" s="30">
        <v>42849</v>
      </c>
      <c r="C97" s="37" t="s">
        <v>30</v>
      </c>
      <c r="D97" s="38" t="s">
        <v>187</v>
      </c>
      <c r="F97" s="31">
        <v>21000</v>
      </c>
      <c r="G97" s="37" t="s">
        <v>12</v>
      </c>
      <c r="H97" s="31">
        <v>20500</v>
      </c>
      <c r="I97" s="31"/>
      <c r="J97" s="35">
        <f t="shared" si="2"/>
        <v>1025</v>
      </c>
      <c r="K97" s="23">
        <f t="shared" si="3"/>
        <v>1525</v>
      </c>
    </row>
    <row r="98" spans="1:11">
      <c r="A98" s="38" t="s">
        <v>188</v>
      </c>
      <c r="B98" s="30">
        <v>42849</v>
      </c>
      <c r="C98" s="37" t="s">
        <v>11</v>
      </c>
      <c r="D98" s="21" t="s">
        <v>134</v>
      </c>
      <c r="F98" s="31">
        <v>12000</v>
      </c>
      <c r="G98" s="37" t="s">
        <v>12</v>
      </c>
      <c r="H98" s="31">
        <v>11000</v>
      </c>
      <c r="I98" s="31">
        <v>12000</v>
      </c>
      <c r="J98" s="35">
        <f t="shared" si="2"/>
        <v>550</v>
      </c>
      <c r="K98" s="23">
        <f t="shared" si="3"/>
        <v>1550</v>
      </c>
    </row>
    <row r="99" spans="1:11">
      <c r="A99" s="40" t="s">
        <v>189</v>
      </c>
      <c r="B99" s="30">
        <v>42851</v>
      </c>
      <c r="C99" s="37" t="s">
        <v>30</v>
      </c>
      <c r="D99" s="21" t="s">
        <v>190</v>
      </c>
      <c r="F99" s="31">
        <v>25500</v>
      </c>
      <c r="G99" s="37" t="s">
        <v>12</v>
      </c>
      <c r="H99" s="31">
        <v>24900</v>
      </c>
      <c r="I99" s="31"/>
      <c r="J99" s="35">
        <f t="shared" si="2"/>
        <v>1245</v>
      </c>
      <c r="K99" s="23">
        <f t="shared" si="3"/>
        <v>1845</v>
      </c>
    </row>
    <row r="100" spans="1:11">
      <c r="A100" t="s">
        <v>191</v>
      </c>
      <c r="B100" s="30">
        <v>42851</v>
      </c>
      <c r="C100" s="37" t="s">
        <v>84</v>
      </c>
      <c r="D100" s="21" t="s">
        <v>85</v>
      </c>
      <c r="F100" s="31">
        <v>6000</v>
      </c>
      <c r="G100" s="37" t="s">
        <v>12</v>
      </c>
      <c r="H100" s="31">
        <v>6000</v>
      </c>
      <c r="I100" s="31">
        <v>6000</v>
      </c>
      <c r="J100" s="35">
        <f t="shared" si="2"/>
        <v>300</v>
      </c>
      <c r="K100" s="23">
        <f t="shared" si="3"/>
        <v>300</v>
      </c>
    </row>
    <row r="101" spans="1:11">
      <c r="A101" t="s">
        <v>192</v>
      </c>
      <c r="B101" s="30">
        <v>42851</v>
      </c>
      <c r="C101" s="37" t="s">
        <v>84</v>
      </c>
      <c r="D101" s="21" t="s">
        <v>167</v>
      </c>
      <c r="F101" s="31">
        <v>6000</v>
      </c>
      <c r="G101" s="37" t="s">
        <v>12</v>
      </c>
      <c r="H101" s="31">
        <v>6000</v>
      </c>
      <c r="I101" s="31">
        <v>6000</v>
      </c>
      <c r="J101" s="35">
        <f t="shared" si="2"/>
        <v>300</v>
      </c>
      <c r="K101" s="23">
        <f t="shared" si="3"/>
        <v>300</v>
      </c>
    </row>
    <row r="102" spans="1:11">
      <c r="A102" t="s">
        <v>193</v>
      </c>
      <c r="B102" s="30">
        <v>42851</v>
      </c>
      <c r="C102" s="37" t="s">
        <v>11</v>
      </c>
      <c r="D102" s="21" t="s">
        <v>134</v>
      </c>
      <c r="F102" s="31">
        <v>21000</v>
      </c>
      <c r="G102" s="37" t="s">
        <v>12</v>
      </c>
      <c r="H102" s="31">
        <v>20500</v>
      </c>
      <c r="I102" s="31">
        <v>21000</v>
      </c>
      <c r="J102" s="35">
        <f t="shared" si="2"/>
        <v>1025</v>
      </c>
      <c r="K102" s="23">
        <f t="shared" si="3"/>
        <v>1525</v>
      </c>
    </row>
    <row r="103" spans="1:11">
      <c r="A103" s="38" t="s">
        <v>194</v>
      </c>
      <c r="B103" s="30">
        <v>42852</v>
      </c>
      <c r="C103" s="37" t="s">
        <v>195</v>
      </c>
      <c r="D103" s="38" t="s">
        <v>196</v>
      </c>
      <c r="F103" s="31">
        <v>50000</v>
      </c>
      <c r="G103" s="37" t="s">
        <v>16</v>
      </c>
      <c r="H103" s="31">
        <v>51500</v>
      </c>
      <c r="I103" s="31">
        <v>50000</v>
      </c>
      <c r="J103" s="35">
        <f t="shared" si="2"/>
        <v>2575</v>
      </c>
      <c r="K103" s="23">
        <f t="shared" si="3"/>
        <v>1075</v>
      </c>
    </row>
    <row r="104" spans="1:11">
      <c r="A104" s="38" t="s">
        <v>197</v>
      </c>
      <c r="B104" s="30">
        <v>42852</v>
      </c>
      <c r="C104" s="37" t="s">
        <v>100</v>
      </c>
      <c r="D104" s="21" t="s">
        <v>101</v>
      </c>
      <c r="E104" s="22" t="s">
        <v>102</v>
      </c>
      <c r="F104" s="31">
        <v>200000</v>
      </c>
      <c r="G104" s="37" t="s">
        <v>16</v>
      </c>
      <c r="H104" s="31">
        <v>201500</v>
      </c>
      <c r="I104" s="31">
        <v>200000</v>
      </c>
      <c r="J104" s="35">
        <f t="shared" si="2"/>
        <v>10075</v>
      </c>
      <c r="K104" s="23">
        <f t="shared" si="3"/>
        <v>8575</v>
      </c>
    </row>
    <row r="105" spans="1:11">
      <c r="A105" s="38" t="s">
        <v>198</v>
      </c>
      <c r="B105" s="30">
        <v>42852</v>
      </c>
      <c r="C105" s="37" t="s">
        <v>150</v>
      </c>
      <c r="D105" s="38" t="s">
        <v>199</v>
      </c>
      <c r="E105" s="39" t="s">
        <v>152</v>
      </c>
      <c r="F105" s="31">
        <v>100000</v>
      </c>
      <c r="G105" s="37" t="s">
        <v>16</v>
      </c>
      <c r="H105" s="31">
        <v>101500</v>
      </c>
      <c r="I105" s="31">
        <v>100000</v>
      </c>
      <c r="J105" s="35">
        <f t="shared" si="2"/>
        <v>5075</v>
      </c>
      <c r="K105" s="23">
        <f t="shared" si="3"/>
        <v>3575</v>
      </c>
    </row>
    <row r="106" spans="1:11">
      <c r="A106" s="38" t="s">
        <v>200</v>
      </c>
      <c r="B106" s="30">
        <v>42852</v>
      </c>
      <c r="C106" t="s">
        <v>21</v>
      </c>
      <c r="D106" s="21" t="s">
        <v>26</v>
      </c>
      <c r="E106" s="22" t="s">
        <v>27</v>
      </c>
      <c r="F106" s="31">
        <v>100000</v>
      </c>
      <c r="G106" t="s">
        <v>16</v>
      </c>
      <c r="H106" s="31">
        <v>101500</v>
      </c>
      <c r="I106" s="31">
        <v>100000</v>
      </c>
      <c r="J106" s="35">
        <f t="shared" si="2"/>
        <v>5075</v>
      </c>
      <c r="K106" s="23">
        <f t="shared" si="3"/>
        <v>3575</v>
      </c>
    </row>
    <row r="107" spans="1:11">
      <c r="A107" s="41" t="s">
        <v>201</v>
      </c>
      <c r="B107" s="30">
        <v>42855</v>
      </c>
      <c r="C107" s="37" t="s">
        <v>202</v>
      </c>
      <c r="D107" s="38" t="s">
        <v>203</v>
      </c>
      <c r="F107" s="31">
        <v>12000</v>
      </c>
      <c r="G107" s="37" t="s">
        <v>12</v>
      </c>
      <c r="H107" s="31">
        <v>11300</v>
      </c>
      <c r="I107" s="23">
        <v>12000</v>
      </c>
      <c r="J107" s="35">
        <f t="shared" si="2"/>
        <v>565</v>
      </c>
      <c r="K107" s="23">
        <f t="shared" si="3"/>
        <v>1265</v>
      </c>
    </row>
    <row r="108" spans="1:11">
      <c r="A108" s="41" t="s">
        <v>204</v>
      </c>
      <c r="B108" s="30">
        <v>42855</v>
      </c>
      <c r="C108" s="37" t="s">
        <v>15</v>
      </c>
      <c r="D108" s="38" t="s">
        <v>205</v>
      </c>
      <c r="F108" s="31">
        <v>50500</v>
      </c>
      <c r="G108" s="37" t="s">
        <v>16</v>
      </c>
      <c r="H108" s="31">
        <v>49500</v>
      </c>
      <c r="J108" s="35">
        <f t="shared" si="2"/>
        <v>2475</v>
      </c>
      <c r="K108" s="23">
        <f t="shared" si="3"/>
        <v>3475</v>
      </c>
    </row>
    <row r="109" spans="1:11">
      <c r="A109" s="41" t="s">
        <v>206</v>
      </c>
      <c r="B109" s="30">
        <v>42855</v>
      </c>
      <c r="C109" s="37" t="s">
        <v>15</v>
      </c>
      <c r="D109" s="38" t="s">
        <v>205</v>
      </c>
      <c r="F109" s="31">
        <v>12000</v>
      </c>
      <c r="G109" s="37" t="s">
        <v>16</v>
      </c>
      <c r="H109" s="31">
        <v>11300</v>
      </c>
      <c r="J109" s="35">
        <f t="shared" si="2"/>
        <v>565</v>
      </c>
      <c r="K109" s="23">
        <f t="shared" si="3"/>
        <v>1265</v>
      </c>
    </row>
    <row r="110" spans="1:11">
      <c r="A110" s="41" t="s">
        <v>207</v>
      </c>
      <c r="B110" s="30">
        <v>42855</v>
      </c>
      <c r="C110" t="s">
        <v>31</v>
      </c>
      <c r="D110" s="21" t="s">
        <v>32</v>
      </c>
      <c r="E110" s="22" t="s">
        <v>33</v>
      </c>
      <c r="F110" s="31">
        <v>200000</v>
      </c>
      <c r="G110" t="s">
        <v>16</v>
      </c>
      <c r="H110" s="23">
        <v>201500</v>
      </c>
      <c r="I110" s="31">
        <v>200000</v>
      </c>
      <c r="J110" s="35">
        <f t="shared" si="2"/>
        <v>10075</v>
      </c>
      <c r="K110" s="23">
        <f t="shared" si="3"/>
        <v>8575</v>
      </c>
    </row>
    <row r="111" spans="1:11">
      <c r="A111" s="41" t="s">
        <v>208</v>
      </c>
      <c r="B111" s="30">
        <v>42855</v>
      </c>
      <c r="C111" t="s">
        <v>61</v>
      </c>
      <c r="D111" s="21" t="s">
        <v>62</v>
      </c>
      <c r="E111" s="22" t="s">
        <v>63</v>
      </c>
      <c r="F111" s="31">
        <v>200000</v>
      </c>
      <c r="G111" t="s">
        <v>16</v>
      </c>
      <c r="H111" s="23">
        <v>201500</v>
      </c>
      <c r="I111" s="31">
        <v>200000</v>
      </c>
      <c r="J111" s="35">
        <f t="shared" si="2"/>
        <v>10075</v>
      </c>
      <c r="K111" s="23">
        <f t="shared" si="3"/>
        <v>8575</v>
      </c>
    </row>
    <row r="112" spans="1:11">
      <c r="A112" s="41" t="s">
        <v>209</v>
      </c>
      <c r="B112" s="30">
        <v>42852</v>
      </c>
      <c r="C112" s="37" t="s">
        <v>210</v>
      </c>
      <c r="D112" s="38" t="s">
        <v>211</v>
      </c>
      <c r="F112" s="31">
        <v>54000</v>
      </c>
      <c r="G112" s="37" t="s">
        <v>212</v>
      </c>
      <c r="H112" s="31">
        <v>53100</v>
      </c>
      <c r="I112" s="31">
        <v>54000</v>
      </c>
      <c r="J112" s="35">
        <f t="shared" si="2"/>
        <v>2655</v>
      </c>
      <c r="K112" s="23">
        <f t="shared" si="3"/>
        <v>3555</v>
      </c>
    </row>
    <row r="113" spans="1:11">
      <c r="A113" s="41" t="s">
        <v>213</v>
      </c>
      <c r="B113" s="30">
        <v>42853</v>
      </c>
      <c r="C113" s="37" t="s">
        <v>163</v>
      </c>
      <c r="D113" s="38" t="s">
        <v>37</v>
      </c>
      <c r="E113" s="39" t="s">
        <v>38</v>
      </c>
      <c r="F113" s="31">
        <v>200000</v>
      </c>
      <c r="G113" s="37" t="s">
        <v>16</v>
      </c>
      <c r="H113" s="31">
        <v>201500</v>
      </c>
      <c r="I113" s="31">
        <v>200000</v>
      </c>
      <c r="J113" s="35">
        <f t="shared" si="2"/>
        <v>10075</v>
      </c>
      <c r="K113" s="23">
        <f t="shared" si="3"/>
        <v>8575</v>
      </c>
    </row>
    <row r="114" spans="1:11">
      <c r="A114" s="41" t="s">
        <v>214</v>
      </c>
      <c r="B114" s="30">
        <v>42855</v>
      </c>
      <c r="C114" s="37" t="s">
        <v>104</v>
      </c>
      <c r="D114" s="38" t="s">
        <v>215</v>
      </c>
      <c r="E114" s="39" t="s">
        <v>216</v>
      </c>
      <c r="F114" s="31">
        <v>25500</v>
      </c>
      <c r="G114" s="37" t="s">
        <v>12</v>
      </c>
      <c r="H114" s="31">
        <v>24800</v>
      </c>
      <c r="I114" s="31">
        <v>25500</v>
      </c>
      <c r="J114" s="35">
        <f t="shared" si="2"/>
        <v>1240</v>
      </c>
      <c r="K114" s="23">
        <f t="shared" si="3"/>
        <v>1940</v>
      </c>
    </row>
    <row r="115" spans="1:11">
      <c r="A115" s="41" t="s">
        <v>217</v>
      </c>
      <c r="B115" s="30">
        <v>42855</v>
      </c>
      <c r="C115" s="37" t="s">
        <v>72</v>
      </c>
      <c r="D115" s="38" t="s">
        <v>73</v>
      </c>
      <c r="F115" s="31">
        <v>50500</v>
      </c>
      <c r="G115" s="37" t="s">
        <v>16</v>
      </c>
      <c r="H115" s="31">
        <v>49500</v>
      </c>
      <c r="I115" s="31">
        <v>50500</v>
      </c>
      <c r="J115" s="35">
        <f t="shared" si="2"/>
        <v>2475</v>
      </c>
      <c r="K115" s="23">
        <f t="shared" si="3"/>
        <v>3475</v>
      </c>
    </row>
    <row r="116" spans="1:11">
      <c r="A116" s="41" t="s">
        <v>218</v>
      </c>
      <c r="B116" s="30">
        <v>42855</v>
      </c>
      <c r="C116" s="37" t="s">
        <v>39</v>
      </c>
      <c r="D116" s="38" t="s">
        <v>219</v>
      </c>
      <c r="F116" s="31">
        <v>12000</v>
      </c>
      <c r="G116" s="37" t="s">
        <v>12</v>
      </c>
      <c r="H116" s="31">
        <v>11300</v>
      </c>
      <c r="I116" s="31">
        <v>12000</v>
      </c>
      <c r="J116" s="35">
        <f t="shared" si="2"/>
        <v>565</v>
      </c>
      <c r="K116" s="23">
        <f t="shared" si="3"/>
        <v>1265</v>
      </c>
    </row>
    <row r="117" spans="1:11">
      <c r="A117" s="41" t="s">
        <v>220</v>
      </c>
      <c r="B117" s="30">
        <v>42855</v>
      </c>
      <c r="C117" s="37" t="s">
        <v>39</v>
      </c>
      <c r="D117" s="38" t="s">
        <v>221</v>
      </c>
      <c r="F117" s="31">
        <v>12000</v>
      </c>
      <c r="G117" s="37" t="s">
        <v>12</v>
      </c>
      <c r="H117" s="31">
        <v>11300</v>
      </c>
      <c r="I117" s="31"/>
      <c r="J117" s="35">
        <f t="shared" si="2"/>
        <v>565</v>
      </c>
      <c r="K117" s="23">
        <f t="shared" si="3"/>
        <v>1265</v>
      </c>
    </row>
    <row r="118" spans="1:11">
      <c r="A118" s="41" t="s">
        <v>222</v>
      </c>
      <c r="B118" s="30">
        <v>42855</v>
      </c>
      <c r="C118" s="37" t="s">
        <v>13</v>
      </c>
      <c r="D118" s="38" t="s">
        <v>136</v>
      </c>
      <c r="F118" s="31">
        <v>11000</v>
      </c>
      <c r="G118" s="37" t="s">
        <v>12</v>
      </c>
      <c r="H118" s="31">
        <v>10300</v>
      </c>
      <c r="I118" s="31">
        <v>11000</v>
      </c>
      <c r="J118" s="35">
        <f t="shared" si="2"/>
        <v>515</v>
      </c>
      <c r="K118" s="23">
        <f t="shared" si="3"/>
        <v>1215</v>
      </c>
    </row>
    <row r="119" spans="1:11">
      <c r="A119" s="41" t="s">
        <v>223</v>
      </c>
      <c r="B119" s="30">
        <v>42855</v>
      </c>
      <c r="C119" s="37" t="s">
        <v>13</v>
      </c>
      <c r="D119" s="38" t="s">
        <v>224</v>
      </c>
      <c r="F119" s="31">
        <v>12000</v>
      </c>
      <c r="G119" s="37" t="s">
        <v>12</v>
      </c>
      <c r="H119" s="31">
        <v>11300</v>
      </c>
      <c r="I119" s="31">
        <v>12000</v>
      </c>
      <c r="J119" s="35">
        <f t="shared" si="2"/>
        <v>565</v>
      </c>
      <c r="K119" s="23">
        <f t="shared" si="3"/>
        <v>1265</v>
      </c>
    </row>
    <row r="120" spans="1:11">
      <c r="A120" s="41" t="s">
        <v>225</v>
      </c>
      <c r="B120" s="30">
        <v>42855</v>
      </c>
      <c r="C120" s="37" t="s">
        <v>75</v>
      </c>
      <c r="D120" s="38" t="s">
        <v>76</v>
      </c>
      <c r="E120" s="39" t="s">
        <v>77</v>
      </c>
      <c r="F120" s="31">
        <v>200000</v>
      </c>
      <c r="G120" s="37" t="s">
        <v>16</v>
      </c>
      <c r="H120" s="31">
        <v>201500</v>
      </c>
      <c r="I120" s="31">
        <v>200000</v>
      </c>
      <c r="J120" s="35">
        <f t="shared" si="2"/>
        <v>10075</v>
      </c>
      <c r="K120" s="23">
        <f t="shared" si="3"/>
        <v>8575</v>
      </c>
    </row>
    <row r="121" spans="1:11">
      <c r="A121" s="21"/>
      <c r="B121" s="30">
        <v>42855</v>
      </c>
      <c r="C121" s="37" t="s">
        <v>142</v>
      </c>
      <c r="D121" s="38" t="s">
        <v>143</v>
      </c>
      <c r="E121" s="39" t="s">
        <v>142</v>
      </c>
      <c r="F121" s="31">
        <v>50000</v>
      </c>
      <c r="G121" s="37" t="s">
        <v>16</v>
      </c>
      <c r="H121" s="31">
        <v>51500</v>
      </c>
      <c r="I121" s="31">
        <v>50000</v>
      </c>
      <c r="J121" s="35">
        <f t="shared" si="2"/>
        <v>2575</v>
      </c>
      <c r="K121" s="23">
        <f t="shared" si="3"/>
        <v>1075</v>
      </c>
    </row>
    <row r="122" spans="1:11">
      <c r="A122" s="41" t="s">
        <v>226</v>
      </c>
      <c r="B122" s="30">
        <v>42856</v>
      </c>
      <c r="C122" s="37" t="s">
        <v>39</v>
      </c>
      <c r="D122" s="38" t="s">
        <v>227</v>
      </c>
      <c r="F122" s="31">
        <v>12000</v>
      </c>
      <c r="G122" s="35" t="s">
        <v>12</v>
      </c>
      <c r="H122" s="31">
        <v>11300</v>
      </c>
      <c r="I122" s="31"/>
      <c r="J122" s="35">
        <f t="shared" si="2"/>
        <v>565</v>
      </c>
      <c r="K122" s="23">
        <f t="shared" si="3"/>
        <v>1265</v>
      </c>
    </row>
    <row r="123" spans="1:11">
      <c r="A123" s="41" t="s">
        <v>228</v>
      </c>
      <c r="B123" s="30">
        <v>42852</v>
      </c>
      <c r="C123" s="37" t="s">
        <v>210</v>
      </c>
      <c r="D123" s="38" t="s">
        <v>229</v>
      </c>
      <c r="F123" s="31">
        <v>54000</v>
      </c>
      <c r="G123" s="37" t="s">
        <v>212</v>
      </c>
      <c r="H123" s="31">
        <v>53100</v>
      </c>
      <c r="I123" s="31">
        <v>54000</v>
      </c>
      <c r="J123" s="35">
        <f t="shared" si="2"/>
        <v>2655</v>
      </c>
      <c r="K123" s="23">
        <f t="shared" si="3"/>
        <v>3555</v>
      </c>
    </row>
    <row r="124" spans="1:11">
      <c r="A124" s="41" t="s">
        <v>230</v>
      </c>
      <c r="B124" s="30">
        <v>42852</v>
      </c>
      <c r="C124" s="37" t="s">
        <v>202</v>
      </c>
      <c r="D124" s="38" t="s">
        <v>231</v>
      </c>
      <c r="F124" s="31">
        <v>11000</v>
      </c>
      <c r="G124" s="37" t="s">
        <v>16</v>
      </c>
      <c r="H124" s="31">
        <v>10000</v>
      </c>
      <c r="I124" s="31">
        <v>11000</v>
      </c>
      <c r="J124" s="35">
        <f t="shared" si="2"/>
        <v>500</v>
      </c>
      <c r="K124" s="23">
        <f t="shared" si="3"/>
        <v>1500</v>
      </c>
    </row>
    <row r="125" spans="1:11">
      <c r="A125" s="41" t="s">
        <v>232</v>
      </c>
      <c r="B125" s="30">
        <v>42856</v>
      </c>
      <c r="C125" t="s">
        <v>138</v>
      </c>
      <c r="D125" s="21" t="s">
        <v>139</v>
      </c>
      <c r="E125" s="22" t="s">
        <v>140</v>
      </c>
      <c r="F125" s="31">
        <v>50000</v>
      </c>
      <c r="G125" s="37" t="s">
        <v>16</v>
      </c>
      <c r="H125" s="31">
        <v>51500</v>
      </c>
      <c r="I125" s="31">
        <v>50000</v>
      </c>
      <c r="J125" s="35">
        <f t="shared" si="2"/>
        <v>2575</v>
      </c>
      <c r="K125" s="23">
        <f t="shared" si="3"/>
        <v>1075</v>
      </c>
    </row>
    <row r="126" spans="1:11">
      <c r="A126" s="41" t="s">
        <v>233</v>
      </c>
      <c r="B126" s="30">
        <v>42856</v>
      </c>
      <c r="C126" s="37" t="s">
        <v>142</v>
      </c>
      <c r="D126" s="38" t="s">
        <v>143</v>
      </c>
      <c r="E126" s="39" t="s">
        <v>142</v>
      </c>
      <c r="F126" s="31">
        <v>50000</v>
      </c>
      <c r="G126" s="37" t="s">
        <v>16</v>
      </c>
      <c r="H126" s="31">
        <v>51500</v>
      </c>
      <c r="I126" s="31">
        <v>50000</v>
      </c>
      <c r="J126" s="35">
        <f t="shared" si="2"/>
        <v>2575</v>
      </c>
      <c r="K126" s="23">
        <f t="shared" si="3"/>
        <v>1075</v>
      </c>
    </row>
    <row r="127" spans="1:11">
      <c r="A127" s="41" t="s">
        <v>234</v>
      </c>
      <c r="B127" s="30">
        <v>42856</v>
      </c>
      <c r="C127" s="37" t="s">
        <v>39</v>
      </c>
      <c r="D127" s="38" t="s">
        <v>235</v>
      </c>
      <c r="F127" s="31">
        <v>12000</v>
      </c>
      <c r="G127" s="37" t="s">
        <v>12</v>
      </c>
      <c r="H127" s="31">
        <v>11300</v>
      </c>
      <c r="I127" s="31"/>
      <c r="J127" s="35">
        <f t="shared" si="2"/>
        <v>565</v>
      </c>
      <c r="K127" s="23">
        <f t="shared" si="3"/>
        <v>1265</v>
      </c>
    </row>
    <row r="128" spans="1:11">
      <c r="A128" s="41" t="s">
        <v>236</v>
      </c>
      <c r="B128" s="30">
        <v>42856</v>
      </c>
      <c r="C128" t="s">
        <v>145</v>
      </c>
      <c r="D128" s="21" t="s">
        <v>146</v>
      </c>
      <c r="E128" s="22" t="s">
        <v>145</v>
      </c>
      <c r="F128" s="31">
        <v>24800</v>
      </c>
      <c r="G128" s="37" t="s">
        <v>12</v>
      </c>
      <c r="H128" s="31">
        <v>24800</v>
      </c>
      <c r="I128" s="31">
        <v>24800</v>
      </c>
      <c r="J128" s="35">
        <f t="shared" si="2"/>
        <v>1240</v>
      </c>
      <c r="K128" s="23">
        <f t="shared" si="3"/>
        <v>1240</v>
      </c>
    </row>
    <row r="129" spans="1:11">
      <c r="A129" s="41" t="s">
        <v>237</v>
      </c>
      <c r="B129" s="30">
        <v>42856</v>
      </c>
      <c r="C129" s="37" t="s">
        <v>17</v>
      </c>
      <c r="D129" s="38" t="s">
        <v>18</v>
      </c>
      <c r="E129" s="39" t="s">
        <v>17</v>
      </c>
      <c r="F129" s="31">
        <v>495000</v>
      </c>
      <c r="G129" s="37" t="s">
        <v>16</v>
      </c>
      <c r="H129" s="31">
        <v>501500</v>
      </c>
      <c r="I129" s="31">
        <v>495000</v>
      </c>
      <c r="J129" s="35">
        <f t="shared" si="2"/>
        <v>25075</v>
      </c>
      <c r="K129" s="23">
        <f t="shared" si="3"/>
        <v>18575</v>
      </c>
    </row>
    <row r="130" spans="1:11">
      <c r="A130" s="48" t="s">
        <v>238</v>
      </c>
      <c r="B130" s="30">
        <v>42857</v>
      </c>
      <c r="C130" t="s">
        <v>9</v>
      </c>
      <c r="D130" s="21" t="s">
        <v>239</v>
      </c>
      <c r="E130" s="22" t="s">
        <v>9</v>
      </c>
      <c r="F130" s="23">
        <v>58000</v>
      </c>
      <c r="G130" t="s">
        <v>10</v>
      </c>
      <c r="H130" s="23">
        <v>57000</v>
      </c>
      <c r="I130" s="31">
        <v>58000</v>
      </c>
      <c r="J130" s="35">
        <f t="shared" ref="J130:J193" si="4">H130*5%</f>
        <v>2850</v>
      </c>
      <c r="K130" s="23">
        <f t="shared" ref="K130:K193" si="5">J130-(H130-F130)</f>
        <v>3850</v>
      </c>
    </row>
    <row r="131" spans="1:11">
      <c r="A131" s="48" t="s">
        <v>240</v>
      </c>
      <c r="B131" s="30">
        <v>42857</v>
      </c>
      <c r="C131" t="s">
        <v>241</v>
      </c>
      <c r="D131" s="21" t="s">
        <v>242</v>
      </c>
      <c r="E131" s="33" t="s">
        <v>241</v>
      </c>
      <c r="F131" s="23">
        <v>12000</v>
      </c>
      <c r="G131" t="s">
        <v>12</v>
      </c>
      <c r="H131" s="23">
        <v>11300</v>
      </c>
      <c r="I131" s="31"/>
      <c r="J131" s="35">
        <f t="shared" si="4"/>
        <v>565</v>
      </c>
      <c r="K131" s="23">
        <f t="shared" si="5"/>
        <v>1265</v>
      </c>
    </row>
    <row r="132" spans="1:11">
      <c r="A132" s="48" t="s">
        <v>243</v>
      </c>
      <c r="B132" s="30">
        <v>42858</v>
      </c>
      <c r="C132" t="s">
        <v>244</v>
      </c>
      <c r="D132" s="21" t="s">
        <v>71</v>
      </c>
      <c r="E132" s="33" t="s">
        <v>244</v>
      </c>
      <c r="F132" s="23">
        <v>37000</v>
      </c>
      <c r="G132" t="s">
        <v>10</v>
      </c>
      <c r="H132" s="23">
        <v>36000</v>
      </c>
      <c r="I132" s="23">
        <v>37000</v>
      </c>
      <c r="J132" s="35">
        <f t="shared" si="4"/>
        <v>1800</v>
      </c>
      <c r="K132" s="23">
        <f t="shared" si="5"/>
        <v>2800</v>
      </c>
    </row>
    <row r="133" spans="1:11">
      <c r="A133" s="48" t="s">
        <v>245</v>
      </c>
      <c r="B133" s="30">
        <v>42858</v>
      </c>
      <c r="C133" t="s">
        <v>24</v>
      </c>
      <c r="D133" s="21" t="s">
        <v>246</v>
      </c>
      <c r="E133" s="22" t="s">
        <v>244</v>
      </c>
      <c r="F133" s="23">
        <v>12000</v>
      </c>
      <c r="G133" t="s">
        <v>12</v>
      </c>
      <c r="H133" s="23">
        <v>11300</v>
      </c>
      <c r="I133" s="23">
        <v>12000</v>
      </c>
      <c r="J133" s="35">
        <f t="shared" si="4"/>
        <v>565</v>
      </c>
      <c r="K133" s="23">
        <f t="shared" si="5"/>
        <v>1265</v>
      </c>
    </row>
    <row r="134" spans="1:11">
      <c r="A134" s="20" t="s">
        <v>247</v>
      </c>
      <c r="B134" s="30">
        <v>42858</v>
      </c>
      <c r="C134" t="s">
        <v>248</v>
      </c>
      <c r="D134" s="21" t="s">
        <v>249</v>
      </c>
      <c r="E134" s="22" t="s">
        <v>250</v>
      </c>
      <c r="F134" s="23">
        <v>50000</v>
      </c>
      <c r="G134" t="s">
        <v>12</v>
      </c>
      <c r="H134" s="23">
        <v>51500</v>
      </c>
      <c r="I134" s="23">
        <v>50000</v>
      </c>
      <c r="J134" s="35">
        <f t="shared" si="4"/>
        <v>2575</v>
      </c>
      <c r="K134" s="23">
        <f t="shared" si="5"/>
        <v>1075</v>
      </c>
    </row>
    <row r="135" spans="1:11">
      <c r="A135" s="48" t="s">
        <v>251</v>
      </c>
      <c r="B135" s="30">
        <v>42857</v>
      </c>
      <c r="C135" t="s">
        <v>15</v>
      </c>
      <c r="D135" s="21" t="s">
        <v>64</v>
      </c>
      <c r="E135" s="33" t="s">
        <v>15</v>
      </c>
      <c r="F135" s="23">
        <v>12000</v>
      </c>
      <c r="G135" t="s">
        <v>12</v>
      </c>
      <c r="H135" s="23">
        <v>11300</v>
      </c>
      <c r="I135" s="31"/>
      <c r="J135" s="35">
        <f t="shared" si="4"/>
        <v>565</v>
      </c>
      <c r="K135" s="23">
        <f t="shared" si="5"/>
        <v>1265</v>
      </c>
    </row>
    <row r="136" spans="1:11">
      <c r="A136" s="48" t="s">
        <v>252</v>
      </c>
      <c r="B136" s="30">
        <v>42857</v>
      </c>
      <c r="C136" t="s">
        <v>253</v>
      </c>
      <c r="D136" s="21" t="s">
        <v>254</v>
      </c>
      <c r="E136" s="33" t="s">
        <v>253</v>
      </c>
      <c r="F136" s="23">
        <v>12000</v>
      </c>
      <c r="G136" t="s">
        <v>12</v>
      </c>
      <c r="H136" s="23">
        <v>11300</v>
      </c>
      <c r="I136" s="31">
        <v>12000</v>
      </c>
      <c r="J136" s="35">
        <f t="shared" si="4"/>
        <v>565</v>
      </c>
      <c r="K136" s="23">
        <f t="shared" si="5"/>
        <v>1265</v>
      </c>
    </row>
    <row r="137" spans="1:11">
      <c r="A137" s="48" t="s">
        <v>255</v>
      </c>
      <c r="B137" s="30">
        <v>42857</v>
      </c>
      <c r="C137" t="s">
        <v>84</v>
      </c>
      <c r="D137" s="21" t="s">
        <v>256</v>
      </c>
      <c r="E137" s="33" t="s">
        <v>84</v>
      </c>
      <c r="F137" s="23">
        <v>7000</v>
      </c>
      <c r="G137" t="s">
        <v>12</v>
      </c>
      <c r="H137" s="23">
        <v>6500</v>
      </c>
      <c r="I137" s="23">
        <v>7000</v>
      </c>
      <c r="J137" s="35">
        <f t="shared" si="4"/>
        <v>325</v>
      </c>
      <c r="K137" s="23">
        <f t="shared" si="5"/>
        <v>825</v>
      </c>
    </row>
    <row r="138" spans="1:11">
      <c r="A138" s="48" t="s">
        <v>257</v>
      </c>
      <c r="B138" s="30">
        <v>42857</v>
      </c>
      <c r="C138" s="37" t="s">
        <v>84</v>
      </c>
      <c r="D138" s="21" t="s">
        <v>167</v>
      </c>
      <c r="F138" s="23">
        <v>6000</v>
      </c>
      <c r="G138" t="s">
        <v>12</v>
      </c>
      <c r="H138" s="23">
        <v>5500</v>
      </c>
      <c r="I138" s="23">
        <v>6000</v>
      </c>
      <c r="J138" s="35">
        <f t="shared" si="4"/>
        <v>275</v>
      </c>
      <c r="K138" s="23">
        <f t="shared" si="5"/>
        <v>775</v>
      </c>
    </row>
    <row r="139" spans="1:11">
      <c r="A139" s="48" t="s">
        <v>258</v>
      </c>
      <c r="B139" s="30">
        <v>42857</v>
      </c>
      <c r="C139" t="s">
        <v>113</v>
      </c>
      <c r="D139" s="21" t="s">
        <v>119</v>
      </c>
      <c r="E139" s="33" t="s">
        <v>113</v>
      </c>
      <c r="F139" s="23">
        <v>99000</v>
      </c>
      <c r="G139" t="s">
        <v>12</v>
      </c>
      <c r="H139" s="23">
        <v>100000</v>
      </c>
      <c r="I139" s="31">
        <v>99000</v>
      </c>
      <c r="J139" s="35">
        <f t="shared" si="4"/>
        <v>5000</v>
      </c>
      <c r="K139" s="23">
        <f t="shared" si="5"/>
        <v>4000</v>
      </c>
    </row>
    <row r="140" spans="1:11">
      <c r="A140" s="20" t="s">
        <v>259</v>
      </c>
      <c r="B140" s="30">
        <v>42859</v>
      </c>
      <c r="C140" t="s">
        <v>111</v>
      </c>
      <c r="D140" s="21" t="s">
        <v>260</v>
      </c>
      <c r="E140" s="33" t="s">
        <v>111</v>
      </c>
      <c r="F140" s="23">
        <v>200000</v>
      </c>
      <c r="G140" t="s">
        <v>12</v>
      </c>
      <c r="H140" s="23">
        <v>201500</v>
      </c>
      <c r="I140" s="23">
        <v>200000</v>
      </c>
      <c r="J140" s="35">
        <f t="shared" si="4"/>
        <v>10075</v>
      </c>
      <c r="K140" s="23">
        <f t="shared" si="5"/>
        <v>8575</v>
      </c>
    </row>
    <row r="141" spans="1:11">
      <c r="A141" s="20" t="s">
        <v>261</v>
      </c>
      <c r="B141" s="30">
        <v>42861</v>
      </c>
      <c r="C141" t="s">
        <v>15</v>
      </c>
      <c r="D141" s="21" t="s">
        <v>52</v>
      </c>
      <c r="E141" s="22" t="s">
        <v>53</v>
      </c>
      <c r="F141" s="23">
        <v>50000</v>
      </c>
      <c r="G141" t="s">
        <v>16</v>
      </c>
      <c r="H141" s="23">
        <v>51500</v>
      </c>
      <c r="I141" s="31"/>
      <c r="J141" s="35">
        <f t="shared" si="4"/>
        <v>2575</v>
      </c>
      <c r="K141" s="23">
        <f t="shared" si="5"/>
        <v>1075</v>
      </c>
    </row>
    <row r="142" spans="1:11">
      <c r="A142" s="20" t="s">
        <v>262</v>
      </c>
      <c r="B142" s="30">
        <v>42861</v>
      </c>
      <c r="C142" t="s">
        <v>248</v>
      </c>
      <c r="D142" s="21" t="s">
        <v>263</v>
      </c>
      <c r="E142" s="22" t="s">
        <v>264</v>
      </c>
      <c r="F142" s="23">
        <v>50000</v>
      </c>
      <c r="G142" t="s">
        <v>16</v>
      </c>
      <c r="H142" s="23">
        <v>51500</v>
      </c>
      <c r="I142" s="23">
        <v>50000</v>
      </c>
      <c r="J142" s="35">
        <f t="shared" si="4"/>
        <v>2575</v>
      </c>
      <c r="K142" s="23">
        <f t="shared" si="5"/>
        <v>1075</v>
      </c>
    </row>
    <row r="143" spans="1:11">
      <c r="A143" s="20" t="s">
        <v>265</v>
      </c>
      <c r="B143" s="30">
        <v>42861</v>
      </c>
      <c r="C143" t="s">
        <v>81</v>
      </c>
      <c r="D143" s="21" t="s">
        <v>82</v>
      </c>
      <c r="E143" s="22" t="s">
        <v>83</v>
      </c>
      <c r="F143" s="23">
        <v>50000</v>
      </c>
      <c r="G143" t="s">
        <v>16</v>
      </c>
      <c r="H143" s="23">
        <v>51500</v>
      </c>
      <c r="I143" s="23">
        <v>50000</v>
      </c>
      <c r="J143" s="35">
        <f t="shared" si="4"/>
        <v>2575</v>
      </c>
      <c r="K143" s="23">
        <f t="shared" si="5"/>
        <v>1075</v>
      </c>
    </row>
    <row r="144" spans="1:11">
      <c r="A144" s="20" t="s">
        <v>266</v>
      </c>
      <c r="B144" s="30">
        <v>42862</v>
      </c>
      <c r="C144" t="s">
        <v>9</v>
      </c>
      <c r="D144" s="21" t="s">
        <v>28</v>
      </c>
      <c r="E144" s="22" t="s">
        <v>29</v>
      </c>
      <c r="F144" s="23">
        <v>50000</v>
      </c>
      <c r="G144" t="s">
        <v>16</v>
      </c>
      <c r="H144" s="23">
        <v>51500</v>
      </c>
      <c r="I144" s="23">
        <v>50000</v>
      </c>
      <c r="J144" s="35">
        <f t="shared" si="4"/>
        <v>2575</v>
      </c>
      <c r="K144" s="23">
        <f t="shared" si="5"/>
        <v>1075</v>
      </c>
    </row>
    <row r="145" spans="1:11">
      <c r="A145" s="20" t="s">
        <v>267</v>
      </c>
      <c r="B145" s="30">
        <v>42862</v>
      </c>
      <c r="C145" t="s">
        <v>150</v>
      </c>
      <c r="D145" s="21" t="s">
        <v>199</v>
      </c>
      <c r="E145" s="22" t="s">
        <v>268</v>
      </c>
      <c r="F145" s="23">
        <v>50000</v>
      </c>
      <c r="G145" t="s">
        <v>16</v>
      </c>
      <c r="H145" s="23">
        <v>51500</v>
      </c>
      <c r="I145" s="23">
        <v>50000</v>
      </c>
      <c r="J145" s="35">
        <f t="shared" si="4"/>
        <v>2575</v>
      </c>
      <c r="K145" s="23">
        <f t="shared" si="5"/>
        <v>1075</v>
      </c>
    </row>
    <row r="146" spans="1:11">
      <c r="A146" s="48" t="s">
        <v>269</v>
      </c>
      <c r="B146" s="30">
        <v>42861</v>
      </c>
      <c r="C146" t="s">
        <v>270</v>
      </c>
      <c r="D146" s="21" t="s">
        <v>271</v>
      </c>
      <c r="F146" s="23">
        <v>5500</v>
      </c>
      <c r="G146" t="s">
        <v>12</v>
      </c>
      <c r="H146" s="23">
        <v>5500</v>
      </c>
      <c r="I146" s="23">
        <v>5500</v>
      </c>
      <c r="J146" s="35">
        <f t="shared" si="4"/>
        <v>275</v>
      </c>
      <c r="K146" s="23">
        <f t="shared" si="5"/>
        <v>275</v>
      </c>
    </row>
    <row r="147" spans="1:11">
      <c r="A147" s="48" t="s">
        <v>272</v>
      </c>
      <c r="B147" s="30">
        <v>42861</v>
      </c>
      <c r="C147" t="s">
        <v>55</v>
      </c>
      <c r="D147" s="21" t="s">
        <v>273</v>
      </c>
      <c r="F147" s="23">
        <v>12000</v>
      </c>
      <c r="G147" t="s">
        <v>12</v>
      </c>
      <c r="H147" s="23">
        <v>11300</v>
      </c>
      <c r="I147" s="23">
        <v>12000</v>
      </c>
      <c r="J147" s="35">
        <f t="shared" si="4"/>
        <v>565</v>
      </c>
      <c r="K147" s="23">
        <f t="shared" si="5"/>
        <v>1265</v>
      </c>
    </row>
    <row r="148" spans="1:11">
      <c r="A148" s="48" t="s">
        <v>274</v>
      </c>
      <c r="B148" s="30">
        <v>42861</v>
      </c>
      <c r="C148" t="s">
        <v>55</v>
      </c>
      <c r="D148" s="21" t="s">
        <v>275</v>
      </c>
      <c r="F148" s="23">
        <v>12000</v>
      </c>
      <c r="G148" t="s">
        <v>12</v>
      </c>
      <c r="H148" s="23">
        <v>11300</v>
      </c>
      <c r="I148" s="23">
        <v>12000</v>
      </c>
      <c r="J148" s="35">
        <f t="shared" si="4"/>
        <v>565</v>
      </c>
      <c r="K148" s="23">
        <f t="shared" si="5"/>
        <v>1265</v>
      </c>
    </row>
    <row r="149" spans="1:11">
      <c r="A149" s="48" t="s">
        <v>276</v>
      </c>
      <c r="B149" s="30">
        <v>42861</v>
      </c>
      <c r="C149" t="s">
        <v>163</v>
      </c>
      <c r="D149" s="21" t="s">
        <v>277</v>
      </c>
      <c r="F149" s="23">
        <v>58000</v>
      </c>
      <c r="G149" t="s">
        <v>10</v>
      </c>
      <c r="H149" s="23">
        <v>57000</v>
      </c>
      <c r="I149" s="23">
        <v>8000</v>
      </c>
      <c r="J149" s="35">
        <f t="shared" si="4"/>
        <v>2850</v>
      </c>
      <c r="K149" s="23">
        <f t="shared" si="5"/>
        <v>3850</v>
      </c>
    </row>
    <row r="150" spans="1:11">
      <c r="A150" s="48" t="s">
        <v>278</v>
      </c>
      <c r="B150" s="30">
        <v>42862</v>
      </c>
      <c r="C150" t="s">
        <v>111</v>
      </c>
      <c r="D150" s="21" t="s">
        <v>112</v>
      </c>
      <c r="F150" s="23">
        <v>50000</v>
      </c>
      <c r="G150" t="s">
        <v>12</v>
      </c>
      <c r="H150" s="23">
        <v>49000</v>
      </c>
      <c r="J150" s="35">
        <f t="shared" si="4"/>
        <v>2450</v>
      </c>
      <c r="K150" s="23">
        <f t="shared" si="5"/>
        <v>3450</v>
      </c>
    </row>
    <row r="151" spans="1:11">
      <c r="A151" s="48" t="s">
        <v>279</v>
      </c>
      <c r="B151" s="30">
        <v>42862</v>
      </c>
      <c r="C151" t="s">
        <v>280</v>
      </c>
      <c r="D151" s="21" t="s">
        <v>281</v>
      </c>
      <c r="F151" s="23">
        <v>50000</v>
      </c>
      <c r="G151" t="s">
        <v>12</v>
      </c>
      <c r="H151" s="23">
        <v>49000</v>
      </c>
      <c r="I151" s="23">
        <v>50000</v>
      </c>
      <c r="J151" s="35">
        <f t="shared" si="4"/>
        <v>2450</v>
      </c>
      <c r="K151" s="23">
        <f t="shared" si="5"/>
        <v>3450</v>
      </c>
    </row>
    <row r="152" spans="1:11">
      <c r="A152" s="20" t="s">
        <v>282</v>
      </c>
      <c r="B152" s="30">
        <v>42862</v>
      </c>
      <c r="C152" t="s">
        <v>280</v>
      </c>
      <c r="D152" s="21" t="s">
        <v>283</v>
      </c>
      <c r="E152" s="22" t="s">
        <v>284</v>
      </c>
      <c r="F152" s="23">
        <v>200000</v>
      </c>
      <c r="G152" t="s">
        <v>16</v>
      </c>
      <c r="H152" s="23">
        <v>201500</v>
      </c>
      <c r="I152" s="23">
        <v>200000</v>
      </c>
      <c r="J152" s="35">
        <f t="shared" si="4"/>
        <v>10075</v>
      </c>
      <c r="K152" s="23">
        <f t="shared" si="5"/>
        <v>8575</v>
      </c>
    </row>
    <row r="153" spans="1:11">
      <c r="A153" s="48" t="s">
        <v>285</v>
      </c>
      <c r="B153" s="30">
        <v>42862</v>
      </c>
      <c r="C153" s="37" t="s">
        <v>84</v>
      </c>
      <c r="D153" s="21" t="s">
        <v>167</v>
      </c>
      <c r="F153" s="23">
        <v>6500</v>
      </c>
      <c r="G153" t="s">
        <v>12</v>
      </c>
      <c r="H153" s="23">
        <v>5500</v>
      </c>
      <c r="I153" s="23">
        <v>6500</v>
      </c>
      <c r="J153" s="35">
        <f t="shared" si="4"/>
        <v>275</v>
      </c>
      <c r="K153" s="23">
        <f t="shared" si="5"/>
        <v>1275</v>
      </c>
    </row>
    <row r="154" spans="1:11">
      <c r="A154" s="48" t="s">
        <v>286</v>
      </c>
      <c r="B154" s="30">
        <v>42862</v>
      </c>
      <c r="C154" t="s">
        <v>11</v>
      </c>
      <c r="D154" s="21" t="s">
        <v>134</v>
      </c>
      <c r="F154" s="23">
        <v>12000</v>
      </c>
      <c r="G154" t="s">
        <v>12</v>
      </c>
      <c r="H154" s="23">
        <v>11300</v>
      </c>
      <c r="I154" s="23">
        <v>12000</v>
      </c>
      <c r="J154" s="35">
        <f t="shared" si="4"/>
        <v>565</v>
      </c>
      <c r="K154" s="23">
        <f t="shared" si="5"/>
        <v>1265</v>
      </c>
    </row>
    <row r="155" spans="1:11">
      <c r="A155" s="20" t="s">
        <v>287</v>
      </c>
      <c r="B155" s="30">
        <v>42862</v>
      </c>
      <c r="C155" t="s">
        <v>288</v>
      </c>
      <c r="D155" s="21" t="s">
        <v>289</v>
      </c>
      <c r="E155" s="22" t="s">
        <v>290</v>
      </c>
      <c r="F155" s="23">
        <v>495000</v>
      </c>
      <c r="G155" t="s">
        <v>16</v>
      </c>
      <c r="H155" s="23">
        <v>501500</v>
      </c>
      <c r="I155" s="23">
        <v>495000</v>
      </c>
      <c r="J155" s="35">
        <f t="shared" si="4"/>
        <v>25075</v>
      </c>
      <c r="K155" s="23">
        <f t="shared" si="5"/>
        <v>18575</v>
      </c>
    </row>
    <row r="156" spans="1:11">
      <c r="A156" s="48" t="s">
        <v>291</v>
      </c>
      <c r="B156" s="30">
        <v>42862</v>
      </c>
      <c r="C156" t="s">
        <v>248</v>
      </c>
      <c r="D156" s="21" t="s">
        <v>292</v>
      </c>
      <c r="F156" s="23">
        <v>34500</v>
      </c>
      <c r="G156" t="s">
        <v>10</v>
      </c>
      <c r="H156" s="23">
        <v>33500</v>
      </c>
      <c r="J156" s="35">
        <f t="shared" si="4"/>
        <v>1675</v>
      </c>
      <c r="K156" s="23">
        <f t="shared" si="5"/>
        <v>2675</v>
      </c>
    </row>
    <row r="157" spans="1:11">
      <c r="A157" s="20" t="s">
        <v>293</v>
      </c>
      <c r="B157" s="30">
        <v>42863</v>
      </c>
      <c r="C157" t="s">
        <v>100</v>
      </c>
      <c r="D157" s="21" t="s">
        <v>101</v>
      </c>
      <c r="E157" s="22" t="s">
        <v>102</v>
      </c>
      <c r="F157" s="23">
        <v>100000</v>
      </c>
      <c r="G157" t="s">
        <v>16</v>
      </c>
      <c r="H157" s="23">
        <v>101500</v>
      </c>
      <c r="I157" s="23">
        <v>100000</v>
      </c>
      <c r="J157" s="35">
        <f t="shared" si="4"/>
        <v>5075</v>
      </c>
      <c r="K157" s="23">
        <f t="shared" si="5"/>
        <v>3575</v>
      </c>
    </row>
    <row r="158" spans="1:11">
      <c r="A158" s="48" t="s">
        <v>294</v>
      </c>
      <c r="B158" s="30">
        <v>42863</v>
      </c>
      <c r="C158" t="s">
        <v>72</v>
      </c>
      <c r="D158" s="21" t="s">
        <v>73</v>
      </c>
      <c r="F158" s="23">
        <v>50500</v>
      </c>
      <c r="G158" t="s">
        <v>16</v>
      </c>
      <c r="H158" s="23">
        <v>49500</v>
      </c>
      <c r="I158" s="31">
        <v>50500</v>
      </c>
      <c r="J158" s="35">
        <f t="shared" si="4"/>
        <v>2475</v>
      </c>
      <c r="K158" s="23">
        <f t="shared" si="5"/>
        <v>3475</v>
      </c>
    </row>
    <row r="159" spans="1:11">
      <c r="A159" s="20" t="s">
        <v>295</v>
      </c>
      <c r="B159" s="30">
        <v>42863</v>
      </c>
      <c r="C159" t="s">
        <v>24</v>
      </c>
      <c r="D159" s="21" t="s">
        <v>128</v>
      </c>
      <c r="E159" s="22" t="s">
        <v>129</v>
      </c>
      <c r="F159" s="23">
        <v>50000</v>
      </c>
      <c r="G159" t="s">
        <v>16</v>
      </c>
      <c r="H159" s="23">
        <v>51500</v>
      </c>
      <c r="I159" s="23">
        <v>50000</v>
      </c>
      <c r="J159" s="35">
        <f t="shared" si="4"/>
        <v>2575</v>
      </c>
      <c r="K159" s="23">
        <f t="shared" si="5"/>
        <v>1075</v>
      </c>
    </row>
    <row r="160" spans="1:11">
      <c r="A160" s="48" t="s">
        <v>296</v>
      </c>
      <c r="B160" s="30">
        <v>42863</v>
      </c>
      <c r="C160" t="s">
        <v>297</v>
      </c>
      <c r="D160" s="21" t="s">
        <v>298</v>
      </c>
      <c r="F160" s="23">
        <v>22000</v>
      </c>
      <c r="G160" t="s">
        <v>12</v>
      </c>
      <c r="H160" s="23">
        <v>21000</v>
      </c>
      <c r="I160" s="23">
        <v>22000</v>
      </c>
      <c r="J160" s="35">
        <f t="shared" si="4"/>
        <v>1050</v>
      </c>
      <c r="K160" s="23">
        <f t="shared" si="5"/>
        <v>2050</v>
      </c>
    </row>
    <row r="161" spans="1:11">
      <c r="A161" s="20" t="s">
        <v>299</v>
      </c>
      <c r="B161" s="30">
        <v>42863</v>
      </c>
      <c r="C161" t="s">
        <v>104</v>
      </c>
      <c r="D161" s="21" t="s">
        <v>105</v>
      </c>
      <c r="E161" s="22" t="s">
        <v>106</v>
      </c>
      <c r="F161" s="23">
        <v>50000</v>
      </c>
      <c r="G161" t="s">
        <v>16</v>
      </c>
      <c r="H161" s="23">
        <v>51500</v>
      </c>
      <c r="I161" s="23">
        <v>50000</v>
      </c>
      <c r="J161" s="35">
        <f t="shared" si="4"/>
        <v>2575</v>
      </c>
      <c r="K161" s="23">
        <f t="shared" si="5"/>
        <v>1075</v>
      </c>
    </row>
    <row r="162" spans="1:11">
      <c r="A162" s="48" t="s">
        <v>300</v>
      </c>
      <c r="B162" s="30">
        <v>42863</v>
      </c>
      <c r="C162" t="s">
        <v>202</v>
      </c>
      <c r="D162" s="21" t="s">
        <v>231</v>
      </c>
      <c r="F162" s="23">
        <v>11500</v>
      </c>
      <c r="G162" t="s">
        <v>12</v>
      </c>
      <c r="H162" s="23">
        <v>10300</v>
      </c>
      <c r="I162" s="23">
        <v>11500</v>
      </c>
      <c r="J162" s="35">
        <f t="shared" si="4"/>
        <v>515</v>
      </c>
      <c r="K162" s="23">
        <f t="shared" si="5"/>
        <v>1715</v>
      </c>
    </row>
    <row r="163" spans="1:11">
      <c r="A163" s="48" t="s">
        <v>301</v>
      </c>
      <c r="B163" s="30">
        <v>42863</v>
      </c>
      <c r="C163" t="s">
        <v>202</v>
      </c>
      <c r="D163" s="21" t="s">
        <v>203</v>
      </c>
      <c r="F163" s="23">
        <v>12000</v>
      </c>
      <c r="G163" t="s">
        <v>12</v>
      </c>
      <c r="H163" s="23">
        <v>11300</v>
      </c>
      <c r="I163" s="23">
        <v>12000</v>
      </c>
      <c r="J163" s="35">
        <f t="shared" si="4"/>
        <v>565</v>
      </c>
      <c r="K163" s="23">
        <f t="shared" si="5"/>
        <v>1265</v>
      </c>
    </row>
    <row r="164" spans="1:11">
      <c r="A164" s="48" t="s">
        <v>302</v>
      </c>
      <c r="B164" s="30">
        <v>42863</v>
      </c>
      <c r="C164" t="s">
        <v>303</v>
      </c>
      <c r="D164" s="21" t="s">
        <v>304</v>
      </c>
      <c r="F164" s="23">
        <v>12000</v>
      </c>
      <c r="G164" t="s">
        <v>12</v>
      </c>
      <c r="H164" s="23">
        <v>11300</v>
      </c>
      <c r="J164" s="35">
        <f t="shared" si="4"/>
        <v>565</v>
      </c>
      <c r="K164" s="23">
        <f t="shared" si="5"/>
        <v>1265</v>
      </c>
    </row>
    <row r="165" spans="1:11">
      <c r="A165" s="48" t="s">
        <v>305</v>
      </c>
      <c r="B165" s="30">
        <v>42863</v>
      </c>
      <c r="C165" t="s">
        <v>9</v>
      </c>
      <c r="D165" s="21" t="s">
        <v>239</v>
      </c>
      <c r="F165" s="23">
        <v>12000</v>
      </c>
      <c r="G165" t="s">
        <v>12</v>
      </c>
      <c r="H165" s="23">
        <v>11300</v>
      </c>
      <c r="I165" s="23">
        <v>12000</v>
      </c>
      <c r="J165" s="35">
        <f t="shared" si="4"/>
        <v>565</v>
      </c>
      <c r="K165" s="23">
        <f t="shared" si="5"/>
        <v>1265</v>
      </c>
    </row>
    <row r="166" spans="1:11">
      <c r="A166" s="48" t="s">
        <v>306</v>
      </c>
      <c r="B166" s="30">
        <v>42863</v>
      </c>
      <c r="C166" t="s">
        <v>307</v>
      </c>
      <c r="D166" s="21" t="s">
        <v>308</v>
      </c>
      <c r="F166" s="23">
        <v>12000</v>
      </c>
      <c r="G166" t="s">
        <v>12</v>
      </c>
      <c r="H166" s="23">
        <v>11300</v>
      </c>
      <c r="I166" s="23">
        <v>12000</v>
      </c>
      <c r="J166" s="35">
        <f t="shared" si="4"/>
        <v>565</v>
      </c>
      <c r="K166" s="23">
        <f t="shared" si="5"/>
        <v>1265</v>
      </c>
    </row>
    <row r="167" spans="1:11">
      <c r="A167" s="48" t="s">
        <v>309</v>
      </c>
      <c r="B167" s="30">
        <v>42865</v>
      </c>
      <c r="C167" t="s">
        <v>130</v>
      </c>
      <c r="D167" s="21" t="s">
        <v>310</v>
      </c>
      <c r="F167" s="23">
        <v>12000</v>
      </c>
      <c r="G167" t="s">
        <v>12</v>
      </c>
      <c r="H167" s="23">
        <v>11300</v>
      </c>
      <c r="I167" s="23">
        <v>12000</v>
      </c>
      <c r="J167" s="35">
        <f t="shared" si="4"/>
        <v>565</v>
      </c>
      <c r="K167" s="23">
        <f t="shared" si="5"/>
        <v>1265</v>
      </c>
    </row>
    <row r="168" spans="1:11">
      <c r="A168" s="42" t="s">
        <v>311</v>
      </c>
      <c r="B168" s="30">
        <v>42866</v>
      </c>
      <c r="C168" t="s">
        <v>24</v>
      </c>
      <c r="D168" s="21" t="s">
        <v>246</v>
      </c>
      <c r="F168" s="23">
        <v>12000</v>
      </c>
      <c r="G168" t="s">
        <v>12</v>
      </c>
      <c r="H168" s="23">
        <v>11300</v>
      </c>
      <c r="J168" s="35">
        <f t="shared" si="4"/>
        <v>565</v>
      </c>
      <c r="K168" s="23">
        <f t="shared" si="5"/>
        <v>1265</v>
      </c>
    </row>
    <row r="169" spans="1:11">
      <c r="A169" s="42" t="s">
        <v>312</v>
      </c>
      <c r="B169" s="30">
        <v>42865</v>
      </c>
      <c r="C169" t="s">
        <v>97</v>
      </c>
      <c r="D169" s="21" t="s">
        <v>313</v>
      </c>
      <c r="F169" s="23">
        <v>26000</v>
      </c>
      <c r="G169" t="s">
        <v>12</v>
      </c>
      <c r="H169" s="23">
        <v>25000</v>
      </c>
      <c r="I169" s="23">
        <v>26000</v>
      </c>
      <c r="J169" s="35">
        <f t="shared" si="4"/>
        <v>1250</v>
      </c>
      <c r="K169" s="23">
        <f t="shared" si="5"/>
        <v>2250</v>
      </c>
    </row>
    <row r="170" spans="1:11">
      <c r="A170" s="42" t="s">
        <v>314</v>
      </c>
      <c r="B170" s="30">
        <v>42866</v>
      </c>
      <c r="C170" t="s">
        <v>66</v>
      </c>
      <c r="D170" s="21" t="s">
        <v>67</v>
      </c>
      <c r="F170" s="23">
        <v>12000</v>
      </c>
      <c r="G170" t="s">
        <v>12</v>
      </c>
      <c r="H170" s="23">
        <v>11300</v>
      </c>
      <c r="J170" s="35">
        <f t="shared" si="4"/>
        <v>565</v>
      </c>
      <c r="K170" s="23">
        <f t="shared" si="5"/>
        <v>1265</v>
      </c>
    </row>
    <row r="171" spans="1:11">
      <c r="A171" s="42" t="s">
        <v>315</v>
      </c>
      <c r="B171" s="30">
        <v>42866</v>
      </c>
      <c r="C171" t="s">
        <v>66</v>
      </c>
      <c r="D171" s="21" t="s">
        <v>316</v>
      </c>
      <c r="F171" s="23">
        <v>12000</v>
      </c>
      <c r="G171" t="s">
        <v>12</v>
      </c>
      <c r="H171" s="23">
        <v>11300</v>
      </c>
      <c r="J171" s="35">
        <f t="shared" si="4"/>
        <v>565</v>
      </c>
      <c r="K171" s="23">
        <f t="shared" si="5"/>
        <v>1265</v>
      </c>
    </row>
    <row r="172" spans="1:11">
      <c r="A172" s="48" t="s">
        <v>317</v>
      </c>
      <c r="B172" s="30">
        <v>42866</v>
      </c>
      <c r="C172" t="s">
        <v>318</v>
      </c>
      <c r="D172" s="21" t="s">
        <v>86</v>
      </c>
      <c r="F172" s="23">
        <v>12000</v>
      </c>
      <c r="G172" t="s">
        <v>12</v>
      </c>
      <c r="H172" s="23">
        <v>11300</v>
      </c>
      <c r="J172" s="35">
        <f t="shared" si="4"/>
        <v>565</v>
      </c>
      <c r="K172" s="23">
        <f t="shared" si="5"/>
        <v>1265</v>
      </c>
    </row>
    <row r="173" spans="1:11">
      <c r="A173" s="43" t="s">
        <v>319</v>
      </c>
      <c r="B173" s="30">
        <v>42867</v>
      </c>
      <c r="C173" t="s">
        <v>320</v>
      </c>
      <c r="D173" s="21" t="s">
        <v>321</v>
      </c>
      <c r="E173" s="22" t="s">
        <v>322</v>
      </c>
      <c r="F173" s="23">
        <v>50000</v>
      </c>
      <c r="G173" t="s">
        <v>16</v>
      </c>
      <c r="H173" s="23">
        <v>51500</v>
      </c>
      <c r="I173" s="23">
        <v>50000</v>
      </c>
      <c r="J173" s="35">
        <f t="shared" si="4"/>
        <v>2575</v>
      </c>
      <c r="K173" s="23">
        <f t="shared" si="5"/>
        <v>1075</v>
      </c>
    </row>
    <row r="174" spans="1:11">
      <c r="A174" s="42" t="s">
        <v>323</v>
      </c>
      <c r="B174" s="30">
        <v>42867</v>
      </c>
      <c r="C174" t="s">
        <v>100</v>
      </c>
      <c r="D174" s="21" t="s">
        <v>101</v>
      </c>
      <c r="E174" s="22" t="s">
        <v>102</v>
      </c>
      <c r="F174" s="23">
        <v>100000</v>
      </c>
      <c r="G174" t="s">
        <v>16</v>
      </c>
      <c r="H174" s="23">
        <v>101500</v>
      </c>
      <c r="I174" s="23">
        <v>100000</v>
      </c>
      <c r="J174" s="35">
        <f t="shared" si="4"/>
        <v>5075</v>
      </c>
      <c r="K174" s="23">
        <f t="shared" si="5"/>
        <v>3575</v>
      </c>
    </row>
    <row r="175" spans="1:11">
      <c r="A175" s="42" t="s">
        <v>324</v>
      </c>
      <c r="B175" s="30">
        <v>42867</v>
      </c>
      <c r="C175" t="s">
        <v>17</v>
      </c>
      <c r="D175" s="21" t="s">
        <v>18</v>
      </c>
      <c r="E175" s="22" t="s">
        <v>19</v>
      </c>
      <c r="F175" s="23">
        <v>500000</v>
      </c>
      <c r="G175" t="s">
        <v>325</v>
      </c>
      <c r="H175" s="23">
        <v>501500</v>
      </c>
      <c r="I175" s="23">
        <v>500000</v>
      </c>
      <c r="J175" s="35">
        <f t="shared" si="4"/>
        <v>25075</v>
      </c>
      <c r="K175" s="23">
        <f t="shared" si="5"/>
        <v>23575</v>
      </c>
    </row>
    <row r="176" spans="1:11">
      <c r="A176" s="42" t="s">
        <v>326</v>
      </c>
      <c r="B176" s="30">
        <v>42868</v>
      </c>
      <c r="C176" t="s">
        <v>138</v>
      </c>
      <c r="D176" s="21" t="s">
        <v>139</v>
      </c>
      <c r="E176" s="22" t="s">
        <v>140</v>
      </c>
      <c r="F176" s="23">
        <v>50000</v>
      </c>
      <c r="G176" t="s">
        <v>16</v>
      </c>
      <c r="H176" s="23">
        <v>51500</v>
      </c>
      <c r="I176" s="23">
        <v>50000</v>
      </c>
      <c r="J176" s="35">
        <f t="shared" si="4"/>
        <v>2575</v>
      </c>
      <c r="K176" s="23">
        <f t="shared" si="5"/>
        <v>1075</v>
      </c>
    </row>
    <row r="177" spans="1:11">
      <c r="A177" s="42" t="s">
        <v>327</v>
      </c>
      <c r="B177" s="30">
        <v>42869</v>
      </c>
      <c r="C177" t="s">
        <v>9</v>
      </c>
      <c r="D177" s="21" t="s">
        <v>28</v>
      </c>
      <c r="E177" s="22" t="s">
        <v>29</v>
      </c>
      <c r="F177" s="23">
        <v>100000</v>
      </c>
      <c r="G177" t="s">
        <v>16</v>
      </c>
      <c r="H177" s="23">
        <v>101500</v>
      </c>
      <c r="J177" s="35">
        <f t="shared" si="4"/>
        <v>5075</v>
      </c>
      <c r="K177" s="23">
        <f t="shared" si="5"/>
        <v>3575</v>
      </c>
    </row>
    <row r="178" spans="1:11">
      <c r="A178" s="42" t="s">
        <v>328</v>
      </c>
      <c r="B178" s="30">
        <v>42870</v>
      </c>
      <c r="C178" t="s">
        <v>329</v>
      </c>
      <c r="D178" s="21" t="s">
        <v>330</v>
      </c>
      <c r="E178" s="22" t="s">
        <v>331</v>
      </c>
      <c r="F178" s="23">
        <v>200000</v>
      </c>
      <c r="G178" t="s">
        <v>16</v>
      </c>
      <c r="H178" s="23">
        <v>201500</v>
      </c>
      <c r="I178" s="23">
        <v>200000</v>
      </c>
      <c r="J178" s="35">
        <f t="shared" si="4"/>
        <v>10075</v>
      </c>
      <c r="K178" s="23">
        <f t="shared" si="5"/>
        <v>8575</v>
      </c>
    </row>
    <row r="179" spans="1:11">
      <c r="A179" s="42" t="s">
        <v>332</v>
      </c>
      <c r="B179" s="30">
        <v>42870</v>
      </c>
      <c r="C179" t="s">
        <v>55</v>
      </c>
      <c r="D179" s="21" t="s">
        <v>56</v>
      </c>
      <c r="E179" s="22" t="s">
        <v>57</v>
      </c>
      <c r="F179" s="23">
        <v>200000</v>
      </c>
      <c r="G179" t="s">
        <v>16</v>
      </c>
      <c r="H179" s="23">
        <v>201500</v>
      </c>
      <c r="I179" s="23">
        <v>200000</v>
      </c>
      <c r="J179" s="35">
        <f t="shared" si="4"/>
        <v>10075</v>
      </c>
      <c r="K179" s="23">
        <f t="shared" si="5"/>
        <v>8575</v>
      </c>
    </row>
    <row r="180" spans="1:11">
      <c r="A180" s="42" t="s">
        <v>333</v>
      </c>
      <c r="B180" s="30">
        <v>42870</v>
      </c>
      <c r="C180" t="s">
        <v>15</v>
      </c>
      <c r="D180" s="21" t="s">
        <v>52</v>
      </c>
      <c r="E180" s="22" t="s">
        <v>53</v>
      </c>
      <c r="F180" s="23">
        <v>50000</v>
      </c>
      <c r="G180" t="s">
        <v>16</v>
      </c>
      <c r="H180" s="23">
        <v>51500</v>
      </c>
      <c r="J180" s="35">
        <f t="shared" si="4"/>
        <v>2575</v>
      </c>
      <c r="K180" s="23">
        <f t="shared" si="5"/>
        <v>1075</v>
      </c>
    </row>
    <row r="181" spans="1:11">
      <c r="A181" s="42" t="s">
        <v>334</v>
      </c>
      <c r="B181" s="30">
        <v>42871</v>
      </c>
      <c r="C181" t="s">
        <v>142</v>
      </c>
      <c r="D181" s="21" t="s">
        <v>143</v>
      </c>
      <c r="E181" s="22" t="s">
        <v>142</v>
      </c>
      <c r="F181" s="31">
        <v>51500</v>
      </c>
      <c r="G181" t="s">
        <v>16</v>
      </c>
      <c r="H181" s="31">
        <v>51500</v>
      </c>
      <c r="I181" s="31">
        <v>51500</v>
      </c>
      <c r="J181" s="35">
        <f t="shared" si="4"/>
        <v>2575</v>
      </c>
      <c r="K181" s="23">
        <f t="shared" si="5"/>
        <v>2575</v>
      </c>
    </row>
    <row r="182" spans="1:11">
      <c r="A182" s="42" t="s">
        <v>335</v>
      </c>
      <c r="B182" s="30">
        <v>42872</v>
      </c>
      <c r="C182" t="s">
        <v>158</v>
      </c>
      <c r="D182" s="21" t="s">
        <v>159</v>
      </c>
      <c r="E182" s="22" t="s">
        <v>160</v>
      </c>
      <c r="F182" s="31">
        <v>50000</v>
      </c>
      <c r="G182" s="21" t="s">
        <v>16</v>
      </c>
      <c r="H182" s="31">
        <v>51500</v>
      </c>
      <c r="I182" s="31">
        <v>50000</v>
      </c>
      <c r="J182" s="35">
        <f t="shared" si="4"/>
        <v>2575</v>
      </c>
      <c r="K182" s="23">
        <f t="shared" si="5"/>
        <v>1075</v>
      </c>
    </row>
    <row r="183" spans="1:11">
      <c r="A183" s="42" t="s">
        <v>336</v>
      </c>
      <c r="B183" s="30">
        <v>42872</v>
      </c>
      <c r="C183" t="s">
        <v>337</v>
      </c>
      <c r="D183" s="21" t="s">
        <v>338</v>
      </c>
      <c r="E183" s="22" t="s">
        <v>339</v>
      </c>
      <c r="F183" s="23">
        <v>100000</v>
      </c>
      <c r="G183" t="s">
        <v>16</v>
      </c>
      <c r="H183" s="23">
        <v>101500</v>
      </c>
      <c r="I183" s="23">
        <v>100000</v>
      </c>
      <c r="J183" s="35">
        <f t="shared" si="4"/>
        <v>5075</v>
      </c>
      <c r="K183" s="23">
        <f t="shared" si="5"/>
        <v>3575</v>
      </c>
    </row>
    <row r="184" spans="1:11">
      <c r="A184" s="42" t="s">
        <v>340</v>
      </c>
      <c r="B184" s="30">
        <v>42872</v>
      </c>
      <c r="C184" t="s">
        <v>21</v>
      </c>
      <c r="D184" s="21" t="s">
        <v>26</v>
      </c>
      <c r="E184" s="22" t="s">
        <v>27</v>
      </c>
      <c r="F184" s="31">
        <v>50000</v>
      </c>
      <c r="G184" t="s">
        <v>16</v>
      </c>
      <c r="H184" s="31">
        <v>51500</v>
      </c>
      <c r="I184" s="23">
        <v>50000</v>
      </c>
      <c r="J184" s="35">
        <f t="shared" si="4"/>
        <v>2575</v>
      </c>
      <c r="K184" s="23">
        <f t="shared" si="5"/>
        <v>1075</v>
      </c>
    </row>
    <row r="185" spans="1:11">
      <c r="A185" s="42" t="s">
        <v>341</v>
      </c>
      <c r="B185" s="30">
        <v>42873</v>
      </c>
      <c r="C185" s="37" t="s">
        <v>100</v>
      </c>
      <c r="D185" s="21" t="s">
        <v>101</v>
      </c>
      <c r="E185" s="22" t="s">
        <v>102</v>
      </c>
      <c r="F185" s="31">
        <v>200000</v>
      </c>
      <c r="G185" s="37" t="s">
        <v>16</v>
      </c>
      <c r="H185" s="31">
        <v>201500</v>
      </c>
      <c r="I185" s="31">
        <v>200000</v>
      </c>
      <c r="J185" s="35">
        <f t="shared" si="4"/>
        <v>10075</v>
      </c>
      <c r="K185" s="23">
        <f t="shared" si="5"/>
        <v>8575</v>
      </c>
    </row>
    <row r="186" spans="1:11">
      <c r="A186" s="42" t="s">
        <v>342</v>
      </c>
      <c r="B186" s="30">
        <v>42873</v>
      </c>
      <c r="C186" t="s">
        <v>24</v>
      </c>
      <c r="D186" s="21" t="s">
        <v>128</v>
      </c>
      <c r="E186" s="22" t="s">
        <v>129</v>
      </c>
      <c r="F186" s="23">
        <v>51500</v>
      </c>
      <c r="G186" t="s">
        <v>16</v>
      </c>
      <c r="H186" s="23">
        <v>51500</v>
      </c>
      <c r="J186" s="35">
        <f t="shared" si="4"/>
        <v>2575</v>
      </c>
      <c r="K186" s="23">
        <f t="shared" si="5"/>
        <v>2575</v>
      </c>
    </row>
    <row r="187" spans="1:11">
      <c r="A187" s="43" t="s">
        <v>343</v>
      </c>
      <c r="B187" s="30">
        <v>42873</v>
      </c>
      <c r="C187" t="s">
        <v>158</v>
      </c>
      <c r="D187" s="21" t="s">
        <v>159</v>
      </c>
      <c r="E187" s="22" t="s">
        <v>160</v>
      </c>
      <c r="F187" s="23">
        <v>101500</v>
      </c>
      <c r="G187" t="s">
        <v>16</v>
      </c>
      <c r="H187" s="23">
        <v>101500</v>
      </c>
      <c r="I187" s="23">
        <v>100000</v>
      </c>
      <c r="J187" s="35">
        <f t="shared" si="4"/>
        <v>5075</v>
      </c>
      <c r="K187" s="23">
        <f t="shared" si="5"/>
        <v>5075</v>
      </c>
    </row>
    <row r="188" spans="1:11">
      <c r="A188" s="42" t="s">
        <v>344</v>
      </c>
      <c r="B188" s="30">
        <v>42873</v>
      </c>
      <c r="C188" t="s">
        <v>39</v>
      </c>
      <c r="D188" s="21" t="s">
        <v>69</v>
      </c>
      <c r="E188" s="22" t="s">
        <v>70</v>
      </c>
      <c r="F188" s="23">
        <v>50000</v>
      </c>
      <c r="G188" t="s">
        <v>16</v>
      </c>
      <c r="H188" s="31">
        <v>51500</v>
      </c>
      <c r="J188" s="35">
        <f t="shared" si="4"/>
        <v>2575</v>
      </c>
      <c r="K188" s="23">
        <f t="shared" si="5"/>
        <v>1075</v>
      </c>
    </row>
    <row r="189" spans="1:11">
      <c r="A189" s="42" t="s">
        <v>345</v>
      </c>
      <c r="B189" s="30">
        <v>42874</v>
      </c>
      <c r="C189" t="s">
        <v>81</v>
      </c>
      <c r="D189" s="21" t="s">
        <v>82</v>
      </c>
      <c r="E189" s="22" t="s">
        <v>83</v>
      </c>
      <c r="F189" s="23">
        <v>51000</v>
      </c>
      <c r="G189" t="s">
        <v>16</v>
      </c>
      <c r="H189" s="23">
        <v>51500</v>
      </c>
      <c r="I189" s="23">
        <v>51000</v>
      </c>
      <c r="J189" s="35">
        <f t="shared" si="4"/>
        <v>2575</v>
      </c>
      <c r="K189" s="23">
        <f t="shared" si="5"/>
        <v>2075</v>
      </c>
    </row>
    <row r="190" spans="1:11">
      <c r="A190" s="42" t="s">
        <v>346</v>
      </c>
      <c r="B190" s="30">
        <v>42874</v>
      </c>
      <c r="C190" t="s">
        <v>113</v>
      </c>
      <c r="D190" s="21" t="s">
        <v>119</v>
      </c>
      <c r="F190" s="23">
        <v>100000</v>
      </c>
      <c r="G190" t="s">
        <v>12</v>
      </c>
      <c r="H190" s="23">
        <v>99000</v>
      </c>
      <c r="I190" s="23">
        <v>99000</v>
      </c>
      <c r="J190" s="35">
        <f t="shared" si="4"/>
        <v>4950</v>
      </c>
      <c r="K190" s="23">
        <f t="shared" si="5"/>
        <v>5950</v>
      </c>
    </row>
    <row r="191" spans="1:11">
      <c r="A191" s="42" t="s">
        <v>347</v>
      </c>
      <c r="B191" s="30">
        <v>42874</v>
      </c>
      <c r="C191" t="s">
        <v>36</v>
      </c>
      <c r="D191" s="21" t="s">
        <v>37</v>
      </c>
      <c r="E191" s="22" t="s">
        <v>38</v>
      </c>
      <c r="F191" s="23">
        <v>200000</v>
      </c>
      <c r="G191" t="s">
        <v>16</v>
      </c>
      <c r="H191" s="31">
        <v>201500</v>
      </c>
      <c r="I191" s="31">
        <v>200000</v>
      </c>
      <c r="J191" s="35">
        <f t="shared" si="4"/>
        <v>10075</v>
      </c>
      <c r="K191" s="23">
        <f t="shared" si="5"/>
        <v>8575</v>
      </c>
    </row>
    <row r="192" spans="1:11">
      <c r="A192" s="42" t="s">
        <v>348</v>
      </c>
      <c r="B192" s="30">
        <v>42875</v>
      </c>
      <c r="C192" t="s">
        <v>320</v>
      </c>
      <c r="D192" s="21" t="s">
        <v>321</v>
      </c>
      <c r="E192" s="22" t="s">
        <v>322</v>
      </c>
      <c r="F192" s="23">
        <v>51000</v>
      </c>
      <c r="G192" t="s">
        <v>16</v>
      </c>
      <c r="H192" s="23">
        <v>51500</v>
      </c>
      <c r="I192" s="23">
        <v>51000</v>
      </c>
      <c r="J192" s="35">
        <f t="shared" si="4"/>
        <v>2575</v>
      </c>
      <c r="K192" s="23">
        <f t="shared" si="5"/>
        <v>2075</v>
      </c>
    </row>
    <row r="193" spans="1:11">
      <c r="A193" s="42" t="s">
        <v>349</v>
      </c>
      <c r="B193" s="30">
        <v>42875</v>
      </c>
      <c r="C193" t="s">
        <v>23</v>
      </c>
      <c r="D193" s="21" t="s">
        <v>103</v>
      </c>
      <c r="F193" s="23">
        <v>50000</v>
      </c>
      <c r="G193" t="s">
        <v>12</v>
      </c>
      <c r="H193" s="23">
        <v>49000</v>
      </c>
      <c r="I193" s="23">
        <v>50000</v>
      </c>
      <c r="J193" s="35">
        <f t="shared" si="4"/>
        <v>2450</v>
      </c>
      <c r="K193" s="23">
        <f t="shared" si="5"/>
        <v>3450</v>
      </c>
    </row>
    <row r="194" spans="1:11">
      <c r="A194" s="42" t="s">
        <v>350</v>
      </c>
      <c r="B194" s="30">
        <v>42875</v>
      </c>
      <c r="C194" t="s">
        <v>15</v>
      </c>
      <c r="D194" s="21" t="s">
        <v>64</v>
      </c>
      <c r="F194" s="23">
        <v>12000</v>
      </c>
      <c r="G194" t="s">
        <v>12</v>
      </c>
      <c r="H194" s="23">
        <v>11300</v>
      </c>
      <c r="J194" s="35">
        <f t="shared" ref="J194:J218" si="6">H194*5%</f>
        <v>565</v>
      </c>
      <c r="K194" s="23">
        <f t="shared" ref="K194:K218" si="7">J194-(H194-F194)</f>
        <v>1265</v>
      </c>
    </row>
    <row r="195" spans="1:11">
      <c r="A195" s="42" t="s">
        <v>351</v>
      </c>
      <c r="B195" s="30">
        <v>42875</v>
      </c>
      <c r="C195" t="s">
        <v>11</v>
      </c>
      <c r="D195" s="21" t="s">
        <v>134</v>
      </c>
      <c r="F195" s="23">
        <v>12000</v>
      </c>
      <c r="G195" t="s">
        <v>12</v>
      </c>
      <c r="H195" s="23">
        <v>11300</v>
      </c>
      <c r="I195" s="23">
        <v>12000</v>
      </c>
      <c r="J195" s="35">
        <f t="shared" si="6"/>
        <v>565</v>
      </c>
      <c r="K195" s="23">
        <f t="shared" si="7"/>
        <v>1265</v>
      </c>
    </row>
    <row r="196" spans="1:11">
      <c r="A196" s="42" t="s">
        <v>352</v>
      </c>
      <c r="B196" s="30">
        <v>42875</v>
      </c>
      <c r="C196" t="s">
        <v>66</v>
      </c>
      <c r="D196" s="21" t="s">
        <v>172</v>
      </c>
      <c r="E196" s="22" t="s">
        <v>173</v>
      </c>
      <c r="F196" s="31">
        <v>200000</v>
      </c>
      <c r="G196" s="21" t="s">
        <v>16</v>
      </c>
      <c r="H196" s="31">
        <v>201500</v>
      </c>
      <c r="J196" s="35">
        <f t="shared" si="6"/>
        <v>10075</v>
      </c>
      <c r="K196" s="23">
        <f t="shared" si="7"/>
        <v>8575</v>
      </c>
    </row>
    <row r="197" spans="1:11">
      <c r="A197" s="42" t="s">
        <v>353</v>
      </c>
      <c r="B197" s="30">
        <v>42876</v>
      </c>
      <c r="C197" t="s">
        <v>354</v>
      </c>
      <c r="D197" s="21" t="s">
        <v>355</v>
      </c>
      <c r="F197" s="23">
        <v>100000</v>
      </c>
      <c r="G197" t="s">
        <v>12</v>
      </c>
      <c r="H197" s="23">
        <v>99500</v>
      </c>
      <c r="J197" s="35">
        <f t="shared" si="6"/>
        <v>4975</v>
      </c>
      <c r="K197" s="23">
        <f t="shared" si="7"/>
        <v>5475</v>
      </c>
    </row>
    <row r="198" spans="1:11">
      <c r="A198" s="42" t="s">
        <v>356</v>
      </c>
      <c r="B198" s="30">
        <v>42876</v>
      </c>
      <c r="C198" t="s">
        <v>104</v>
      </c>
      <c r="D198" s="21" t="s">
        <v>105</v>
      </c>
      <c r="E198" s="22" t="s">
        <v>106</v>
      </c>
      <c r="F198" s="23">
        <v>51000</v>
      </c>
      <c r="G198" t="s">
        <v>16</v>
      </c>
      <c r="H198" s="23">
        <v>51500</v>
      </c>
      <c r="J198" s="35">
        <f t="shared" si="6"/>
        <v>2575</v>
      </c>
      <c r="K198" s="23">
        <f t="shared" si="7"/>
        <v>2075</v>
      </c>
    </row>
    <row r="199" spans="1:11">
      <c r="A199" s="42" t="s">
        <v>357</v>
      </c>
      <c r="B199" s="30">
        <v>42873</v>
      </c>
      <c r="C199" t="s">
        <v>72</v>
      </c>
      <c r="D199" s="21" t="s">
        <v>73</v>
      </c>
      <c r="F199" s="23">
        <v>50500</v>
      </c>
      <c r="G199" t="s">
        <v>12</v>
      </c>
      <c r="H199" s="23">
        <v>49500</v>
      </c>
      <c r="J199" s="35">
        <f t="shared" si="6"/>
        <v>2475</v>
      </c>
      <c r="K199" s="23">
        <f t="shared" si="7"/>
        <v>3475</v>
      </c>
    </row>
    <row r="200" spans="1:11">
      <c r="A200" s="42" t="s">
        <v>358</v>
      </c>
      <c r="B200" s="30">
        <v>42873</v>
      </c>
      <c r="C200" s="37" t="s">
        <v>202</v>
      </c>
      <c r="D200" s="38" t="s">
        <v>231</v>
      </c>
      <c r="F200" s="31">
        <v>12000</v>
      </c>
      <c r="G200" s="37" t="s">
        <v>12</v>
      </c>
      <c r="H200" s="31">
        <v>10000</v>
      </c>
      <c r="I200" s="31">
        <v>12000</v>
      </c>
      <c r="J200" s="35">
        <f t="shared" si="6"/>
        <v>500</v>
      </c>
      <c r="K200" s="23">
        <f t="shared" si="7"/>
        <v>2500</v>
      </c>
    </row>
    <row r="201" spans="1:11">
      <c r="A201" s="42" t="s">
        <v>359</v>
      </c>
      <c r="B201" s="30">
        <v>42874</v>
      </c>
      <c r="C201" t="s">
        <v>97</v>
      </c>
      <c r="D201" s="49" t="s">
        <v>360</v>
      </c>
      <c r="F201" s="23">
        <v>50000</v>
      </c>
      <c r="G201" t="s">
        <v>12</v>
      </c>
      <c r="H201" s="23">
        <v>49000</v>
      </c>
      <c r="I201" s="23">
        <v>50000</v>
      </c>
      <c r="J201" s="35">
        <f t="shared" si="6"/>
        <v>2450</v>
      </c>
      <c r="K201" s="23">
        <f t="shared" si="7"/>
        <v>3450</v>
      </c>
    </row>
    <row r="202" spans="1:11">
      <c r="A202" s="42" t="s">
        <v>361</v>
      </c>
      <c r="B202" s="30">
        <v>42874</v>
      </c>
      <c r="C202" t="s">
        <v>97</v>
      </c>
      <c r="D202" s="21" t="s">
        <v>362</v>
      </c>
      <c r="F202" s="23">
        <v>50000</v>
      </c>
      <c r="G202" t="s">
        <v>12</v>
      </c>
      <c r="H202" s="23">
        <v>49000</v>
      </c>
      <c r="I202" s="23">
        <v>50000</v>
      </c>
      <c r="J202" s="35">
        <f t="shared" si="6"/>
        <v>2450</v>
      </c>
      <c r="K202" s="23">
        <f t="shared" si="7"/>
        <v>3450</v>
      </c>
    </row>
    <row r="203" spans="1:11">
      <c r="A203" s="20" t="s">
        <v>363</v>
      </c>
      <c r="B203" s="30">
        <v>42871</v>
      </c>
      <c r="C203" s="37" t="s">
        <v>202</v>
      </c>
      <c r="D203" s="38" t="s">
        <v>203</v>
      </c>
      <c r="F203" s="31">
        <v>12000</v>
      </c>
      <c r="G203" s="37" t="s">
        <v>12</v>
      </c>
      <c r="H203" s="31">
        <v>11300</v>
      </c>
      <c r="I203" s="23">
        <v>12000</v>
      </c>
      <c r="J203" s="35">
        <f t="shared" si="6"/>
        <v>565</v>
      </c>
      <c r="K203" s="23">
        <f t="shared" si="7"/>
        <v>1265</v>
      </c>
    </row>
    <row r="204" spans="1:11">
      <c r="A204" s="43" t="s">
        <v>364</v>
      </c>
      <c r="B204" s="30">
        <v>42871</v>
      </c>
      <c r="C204" t="s">
        <v>354</v>
      </c>
      <c r="D204" s="21" t="s">
        <v>365</v>
      </c>
      <c r="F204" s="23">
        <v>50000</v>
      </c>
      <c r="G204" t="s">
        <v>12</v>
      </c>
      <c r="H204" s="23">
        <v>49000</v>
      </c>
      <c r="I204" s="23">
        <v>50000</v>
      </c>
      <c r="J204" s="35">
        <f t="shared" si="6"/>
        <v>2450</v>
      </c>
      <c r="K204" s="23">
        <f t="shared" si="7"/>
        <v>3450</v>
      </c>
    </row>
    <row r="205" spans="1:11">
      <c r="A205" s="42" t="s">
        <v>366</v>
      </c>
      <c r="B205" s="30">
        <v>42871</v>
      </c>
      <c r="C205" t="s">
        <v>303</v>
      </c>
      <c r="D205" s="21" t="s">
        <v>304</v>
      </c>
      <c r="F205" s="23">
        <v>12000</v>
      </c>
      <c r="G205" t="s">
        <v>12</v>
      </c>
      <c r="H205" s="23">
        <v>11300</v>
      </c>
      <c r="J205" s="35">
        <f t="shared" si="6"/>
        <v>565</v>
      </c>
      <c r="K205" s="23">
        <f t="shared" si="7"/>
        <v>1265</v>
      </c>
    </row>
    <row r="206" spans="1:11">
      <c r="A206" s="42" t="s">
        <v>367</v>
      </c>
      <c r="B206" s="30">
        <v>42871</v>
      </c>
      <c r="C206" t="s">
        <v>11</v>
      </c>
      <c r="D206" s="21" t="s">
        <v>134</v>
      </c>
      <c r="F206" s="23">
        <v>12000</v>
      </c>
      <c r="G206" t="s">
        <v>12</v>
      </c>
      <c r="H206" s="23">
        <v>11300</v>
      </c>
      <c r="I206" s="23">
        <v>12000</v>
      </c>
      <c r="J206" s="35">
        <f t="shared" si="6"/>
        <v>565</v>
      </c>
      <c r="K206" s="23">
        <f t="shared" si="7"/>
        <v>1265</v>
      </c>
    </row>
    <row r="207" spans="1:11">
      <c r="A207" s="42" t="s">
        <v>368</v>
      </c>
      <c r="B207" s="30">
        <v>42870</v>
      </c>
      <c r="C207" t="s">
        <v>24</v>
      </c>
      <c r="D207" s="21" t="s">
        <v>71</v>
      </c>
      <c r="F207" s="23">
        <v>37000</v>
      </c>
      <c r="G207" t="s">
        <v>10</v>
      </c>
      <c r="H207" s="23">
        <v>36000</v>
      </c>
      <c r="J207" s="35">
        <f t="shared" si="6"/>
        <v>1800</v>
      </c>
      <c r="K207" s="23">
        <f t="shared" si="7"/>
        <v>2800</v>
      </c>
    </row>
    <row r="208" ht="27" spans="1:11">
      <c r="A208" s="42" t="s">
        <v>369</v>
      </c>
      <c r="B208" s="30">
        <v>42869</v>
      </c>
      <c r="C208" t="s">
        <v>9</v>
      </c>
      <c r="D208" s="21" t="s">
        <v>239</v>
      </c>
      <c r="E208" s="44" t="s">
        <v>370</v>
      </c>
      <c r="F208" s="23">
        <v>96000</v>
      </c>
      <c r="G208" t="s">
        <v>10</v>
      </c>
      <c r="H208" s="23">
        <v>95000</v>
      </c>
      <c r="J208" s="35">
        <f t="shared" si="6"/>
        <v>4750</v>
      </c>
      <c r="K208" s="23">
        <f t="shared" si="7"/>
        <v>5750</v>
      </c>
    </row>
    <row r="209" spans="1:11">
      <c r="A209" s="42" t="s">
        <v>371</v>
      </c>
      <c r="B209" s="30">
        <v>42869</v>
      </c>
      <c r="C209" s="37" t="s">
        <v>111</v>
      </c>
      <c r="D209" s="38" t="s">
        <v>185</v>
      </c>
      <c r="F209" s="31">
        <v>50500</v>
      </c>
      <c r="G209" t="s">
        <v>12</v>
      </c>
      <c r="H209" s="23">
        <v>49500</v>
      </c>
      <c r="J209" s="35">
        <f t="shared" si="6"/>
        <v>2475</v>
      </c>
      <c r="K209" s="23">
        <f t="shared" si="7"/>
        <v>3475</v>
      </c>
    </row>
    <row r="210" spans="1:11">
      <c r="A210" s="45" t="s">
        <v>372</v>
      </c>
      <c r="B210" s="30">
        <v>42869</v>
      </c>
      <c r="C210" t="s">
        <v>11</v>
      </c>
      <c r="D210" s="21" t="s">
        <v>134</v>
      </c>
      <c r="F210" s="23">
        <v>12000</v>
      </c>
      <c r="G210" t="s">
        <v>12</v>
      </c>
      <c r="H210" s="23">
        <v>11300</v>
      </c>
      <c r="I210" s="23">
        <v>12000</v>
      </c>
      <c r="J210" s="35">
        <f t="shared" si="6"/>
        <v>565</v>
      </c>
      <c r="K210" s="23">
        <f t="shared" si="7"/>
        <v>1265</v>
      </c>
    </row>
    <row r="211" spans="1:11">
      <c r="A211" s="42" t="s">
        <v>373</v>
      </c>
      <c r="B211" s="30">
        <v>42868</v>
      </c>
      <c r="C211" s="37" t="s">
        <v>202</v>
      </c>
      <c r="D211" s="38" t="s">
        <v>203</v>
      </c>
      <c r="F211" s="31">
        <v>12000</v>
      </c>
      <c r="G211" s="37" t="s">
        <v>12</v>
      </c>
      <c r="H211" s="31">
        <v>11300</v>
      </c>
      <c r="I211" s="23">
        <v>12000</v>
      </c>
      <c r="J211" s="35">
        <f t="shared" si="6"/>
        <v>565</v>
      </c>
      <c r="K211" s="23">
        <f t="shared" si="7"/>
        <v>1265</v>
      </c>
    </row>
    <row r="212" spans="1:11">
      <c r="A212" s="42" t="s">
        <v>374</v>
      </c>
      <c r="B212" s="30">
        <v>42868</v>
      </c>
      <c r="C212" t="s">
        <v>113</v>
      </c>
      <c r="D212" s="21" t="s">
        <v>116</v>
      </c>
      <c r="F212" s="23">
        <v>50000</v>
      </c>
      <c r="G212" t="s">
        <v>12</v>
      </c>
      <c r="H212" s="23">
        <v>49000</v>
      </c>
      <c r="I212" s="23">
        <v>50000</v>
      </c>
      <c r="J212" s="35">
        <f t="shared" si="6"/>
        <v>2450</v>
      </c>
      <c r="K212" s="23">
        <f t="shared" si="7"/>
        <v>3450</v>
      </c>
    </row>
    <row r="213" spans="1:11">
      <c r="A213" s="42" t="s">
        <v>375</v>
      </c>
      <c r="B213" s="30">
        <v>42868</v>
      </c>
      <c r="C213" t="s">
        <v>113</v>
      </c>
      <c r="D213" s="21" t="s">
        <v>114</v>
      </c>
      <c r="F213" s="23">
        <v>50000</v>
      </c>
      <c r="G213" t="s">
        <v>12</v>
      </c>
      <c r="H213" s="23">
        <v>49000</v>
      </c>
      <c r="I213" s="23">
        <v>50000</v>
      </c>
      <c r="J213" s="35">
        <f t="shared" si="6"/>
        <v>2450</v>
      </c>
      <c r="K213" s="23">
        <f t="shared" si="7"/>
        <v>3450</v>
      </c>
    </row>
    <row r="214" spans="1:11">
      <c r="A214" s="42" t="s">
        <v>376</v>
      </c>
      <c r="B214" s="30">
        <v>42868</v>
      </c>
      <c r="C214" t="s">
        <v>354</v>
      </c>
      <c r="D214" s="21" t="s">
        <v>377</v>
      </c>
      <c r="F214" s="23">
        <v>50500</v>
      </c>
      <c r="G214" t="s">
        <v>12</v>
      </c>
      <c r="H214" s="23">
        <v>49500</v>
      </c>
      <c r="I214" s="23">
        <v>50500</v>
      </c>
      <c r="J214" s="35">
        <f t="shared" si="6"/>
        <v>2475</v>
      </c>
      <c r="K214" s="23">
        <f t="shared" si="7"/>
        <v>3475</v>
      </c>
    </row>
    <row r="215" spans="1:11">
      <c r="A215" s="43" t="s">
        <v>378</v>
      </c>
      <c r="B215" s="30">
        <v>42867</v>
      </c>
      <c r="C215" t="s">
        <v>39</v>
      </c>
      <c r="D215" s="21" t="s">
        <v>219</v>
      </c>
      <c r="F215" s="23">
        <v>12000</v>
      </c>
      <c r="G215" t="s">
        <v>12</v>
      </c>
      <c r="H215" s="23">
        <v>11300</v>
      </c>
      <c r="J215" s="35">
        <f t="shared" si="6"/>
        <v>565</v>
      </c>
      <c r="K215" s="23">
        <f t="shared" si="7"/>
        <v>1265</v>
      </c>
    </row>
    <row r="216" spans="1:11">
      <c r="A216" s="42" t="s">
        <v>379</v>
      </c>
      <c r="B216" s="30">
        <v>42867</v>
      </c>
      <c r="C216" t="s">
        <v>15</v>
      </c>
      <c r="D216" s="21" t="s">
        <v>64</v>
      </c>
      <c r="F216" s="23">
        <v>12000</v>
      </c>
      <c r="G216" t="s">
        <v>12</v>
      </c>
      <c r="H216" s="31">
        <v>11300</v>
      </c>
      <c r="J216" s="35">
        <f t="shared" si="6"/>
        <v>565</v>
      </c>
      <c r="K216" s="23">
        <f t="shared" si="7"/>
        <v>1265</v>
      </c>
    </row>
    <row r="217" spans="1:11">
      <c r="A217" s="42" t="s">
        <v>380</v>
      </c>
      <c r="B217" s="30">
        <v>42867</v>
      </c>
      <c r="C217" t="s">
        <v>15</v>
      </c>
      <c r="D217" s="21" t="s">
        <v>54</v>
      </c>
      <c r="F217" s="23">
        <v>50000</v>
      </c>
      <c r="G217" t="s">
        <v>12</v>
      </c>
      <c r="H217" s="31">
        <v>49500</v>
      </c>
      <c r="J217" s="35">
        <f t="shared" si="6"/>
        <v>2475</v>
      </c>
      <c r="K217" s="23">
        <f t="shared" si="7"/>
        <v>2975</v>
      </c>
    </row>
    <row r="218" spans="1:11">
      <c r="A218" s="42" t="s">
        <v>381</v>
      </c>
      <c r="B218" s="30">
        <v>42866</v>
      </c>
      <c r="C218" t="s">
        <v>39</v>
      </c>
      <c r="D218" s="21" t="s">
        <v>86</v>
      </c>
      <c r="F218" s="23">
        <v>12000</v>
      </c>
      <c r="G218" t="s">
        <v>12</v>
      </c>
      <c r="H218" s="23">
        <v>11300</v>
      </c>
      <c r="J218" s="35">
        <f t="shared" si="6"/>
        <v>565</v>
      </c>
      <c r="K218" s="23">
        <f t="shared" si="7"/>
        <v>1265</v>
      </c>
    </row>
    <row r="219" spans="1:11">
      <c r="A219" s="42" t="s">
        <v>382</v>
      </c>
      <c r="B219" s="30">
        <v>42876</v>
      </c>
      <c r="C219" t="s">
        <v>383</v>
      </c>
      <c r="D219" s="21" t="s">
        <v>384</v>
      </c>
      <c r="E219" s="22" t="s">
        <v>385</v>
      </c>
      <c r="F219" s="23">
        <v>51000</v>
      </c>
      <c r="G219" t="s">
        <v>16</v>
      </c>
      <c r="H219" s="23">
        <v>51500</v>
      </c>
      <c r="I219" s="23">
        <v>51000</v>
      </c>
      <c r="J219" s="35">
        <f t="shared" ref="J219:J282" si="8">H219*5%</f>
        <v>2575</v>
      </c>
      <c r="K219" s="23">
        <f t="shared" ref="K219:K282" si="9">J219-(H219-F219)</f>
        <v>2075</v>
      </c>
    </row>
    <row r="220" spans="1:11">
      <c r="A220" s="20" t="s">
        <v>386</v>
      </c>
      <c r="B220" s="30">
        <v>42877</v>
      </c>
      <c r="C220" t="s">
        <v>138</v>
      </c>
      <c r="D220" s="21" t="s">
        <v>387</v>
      </c>
      <c r="E220" s="22" t="s">
        <v>140</v>
      </c>
      <c r="F220" s="23">
        <v>50000</v>
      </c>
      <c r="G220" t="s">
        <v>16</v>
      </c>
      <c r="H220" s="23">
        <v>51500</v>
      </c>
      <c r="I220" s="23">
        <v>51500</v>
      </c>
      <c r="J220" s="35">
        <f t="shared" si="8"/>
        <v>2575</v>
      </c>
      <c r="K220" s="23">
        <f t="shared" si="9"/>
        <v>1075</v>
      </c>
    </row>
    <row r="221" spans="1:11">
      <c r="A221" s="42" t="s">
        <v>388</v>
      </c>
      <c r="B221" s="30">
        <v>42877</v>
      </c>
      <c r="C221" t="s">
        <v>329</v>
      </c>
      <c r="D221" s="21" t="s">
        <v>59</v>
      </c>
      <c r="E221" s="33" t="s">
        <v>58</v>
      </c>
      <c r="F221" s="23">
        <v>200000</v>
      </c>
      <c r="G221" t="s">
        <v>16</v>
      </c>
      <c r="H221" s="23">
        <v>201500</v>
      </c>
      <c r="I221" s="23">
        <v>200000</v>
      </c>
      <c r="J221" s="35">
        <f t="shared" si="8"/>
        <v>10075</v>
      </c>
      <c r="K221" s="23">
        <f t="shared" si="9"/>
        <v>8575</v>
      </c>
    </row>
    <row r="222" spans="1:11">
      <c r="A222" s="43" t="s">
        <v>389</v>
      </c>
      <c r="B222" s="30">
        <v>42877</v>
      </c>
      <c r="C222" t="s">
        <v>390</v>
      </c>
      <c r="D222" s="21" t="s">
        <v>391</v>
      </c>
      <c r="E222" s="22" t="s">
        <v>392</v>
      </c>
      <c r="F222" s="23">
        <v>100000</v>
      </c>
      <c r="G222" t="s">
        <v>16</v>
      </c>
      <c r="H222" s="23">
        <v>101500</v>
      </c>
      <c r="J222" s="35">
        <f t="shared" si="8"/>
        <v>5075</v>
      </c>
      <c r="K222" s="23">
        <f t="shared" si="9"/>
        <v>3575</v>
      </c>
    </row>
    <row r="223" spans="1:11">
      <c r="A223" s="43" t="s">
        <v>393</v>
      </c>
      <c r="B223" s="30">
        <v>42877</v>
      </c>
      <c r="C223" t="s">
        <v>78</v>
      </c>
      <c r="D223" s="21" t="s">
        <v>79</v>
      </c>
      <c r="E223" s="22" t="s">
        <v>80</v>
      </c>
      <c r="F223" s="23">
        <v>21000</v>
      </c>
      <c r="G223" t="s">
        <v>16</v>
      </c>
      <c r="H223" s="23">
        <v>20500</v>
      </c>
      <c r="J223" s="35">
        <f t="shared" si="8"/>
        <v>1025</v>
      </c>
      <c r="K223" s="23">
        <f t="shared" si="9"/>
        <v>1525</v>
      </c>
    </row>
    <row r="224" spans="1:11">
      <c r="A224" s="42" t="s">
        <v>394</v>
      </c>
      <c r="B224" s="30">
        <v>42877</v>
      </c>
      <c r="C224" t="s">
        <v>395</v>
      </c>
      <c r="D224" s="21" t="s">
        <v>396</v>
      </c>
      <c r="E224" s="22" t="s">
        <v>397</v>
      </c>
      <c r="F224" s="23">
        <v>51000</v>
      </c>
      <c r="G224" t="s">
        <v>16</v>
      </c>
      <c r="H224" s="23">
        <v>51500</v>
      </c>
      <c r="J224" s="35">
        <f t="shared" si="8"/>
        <v>2575</v>
      </c>
      <c r="K224" s="23">
        <f t="shared" si="9"/>
        <v>2075</v>
      </c>
    </row>
    <row r="225" ht="30" spans="1:11">
      <c r="A225" s="20" t="s">
        <v>398</v>
      </c>
      <c r="B225" s="30">
        <v>42878</v>
      </c>
      <c r="C225" t="s">
        <v>399</v>
      </c>
      <c r="D225" s="21" t="s">
        <v>400</v>
      </c>
      <c r="E225" s="22" t="s">
        <v>401</v>
      </c>
      <c r="F225" s="23">
        <v>100000</v>
      </c>
      <c r="G225" t="s">
        <v>16</v>
      </c>
      <c r="H225" s="23">
        <v>101500</v>
      </c>
      <c r="I225" s="23">
        <v>100000</v>
      </c>
      <c r="J225" s="35">
        <f t="shared" si="8"/>
        <v>5075</v>
      </c>
      <c r="K225" s="23">
        <f t="shared" si="9"/>
        <v>3575</v>
      </c>
    </row>
    <row r="226" spans="1:11">
      <c r="A226" s="42" t="s">
        <v>402</v>
      </c>
      <c r="B226" s="30">
        <v>42879</v>
      </c>
      <c r="C226" t="s">
        <v>403</v>
      </c>
      <c r="D226" s="21" t="s">
        <v>404</v>
      </c>
      <c r="E226" s="22" t="s">
        <v>405</v>
      </c>
      <c r="F226" s="23">
        <v>100000</v>
      </c>
      <c r="G226" t="s">
        <v>16</v>
      </c>
      <c r="H226" s="23">
        <v>101500</v>
      </c>
      <c r="I226" s="23">
        <v>100000</v>
      </c>
      <c r="J226" s="35">
        <f t="shared" si="8"/>
        <v>5075</v>
      </c>
      <c r="K226" s="23">
        <f t="shared" si="9"/>
        <v>3575</v>
      </c>
    </row>
    <row r="227" spans="1:11">
      <c r="A227" s="43" t="s">
        <v>406</v>
      </c>
      <c r="B227" s="30">
        <v>42879</v>
      </c>
      <c r="C227" t="s">
        <v>407</v>
      </c>
      <c r="D227" s="21" t="s">
        <v>408</v>
      </c>
      <c r="E227" s="22" t="s">
        <v>405</v>
      </c>
      <c r="F227" s="23">
        <v>100000</v>
      </c>
      <c r="G227" t="s">
        <v>16</v>
      </c>
      <c r="H227" s="23">
        <v>101500</v>
      </c>
      <c r="J227" s="35">
        <f t="shared" si="8"/>
        <v>5075</v>
      </c>
      <c r="K227" s="23">
        <f t="shared" si="9"/>
        <v>3575</v>
      </c>
    </row>
    <row r="228" spans="1:11">
      <c r="A228" s="42" t="s">
        <v>409</v>
      </c>
      <c r="B228" s="30">
        <v>42876</v>
      </c>
      <c r="C228" t="s">
        <v>288</v>
      </c>
      <c r="D228" s="21" t="s">
        <v>289</v>
      </c>
      <c r="E228" s="22" t="s">
        <v>290</v>
      </c>
      <c r="F228" s="23">
        <v>495000</v>
      </c>
      <c r="G228" t="s">
        <v>16</v>
      </c>
      <c r="H228" s="23">
        <v>501500</v>
      </c>
      <c r="J228" s="35">
        <f t="shared" si="8"/>
        <v>25075</v>
      </c>
      <c r="K228" s="23">
        <f t="shared" si="9"/>
        <v>18575</v>
      </c>
    </row>
    <row r="229" spans="1:11">
      <c r="A229" s="42" t="s">
        <v>410</v>
      </c>
      <c r="B229" s="30">
        <v>42879</v>
      </c>
      <c r="C229" t="s">
        <v>411</v>
      </c>
      <c r="D229" s="21" t="s">
        <v>412</v>
      </c>
      <c r="E229" s="22" t="s">
        <v>411</v>
      </c>
      <c r="F229" s="23">
        <v>12000</v>
      </c>
      <c r="G229" t="s">
        <v>12</v>
      </c>
      <c r="H229" s="23">
        <v>11300</v>
      </c>
      <c r="I229" s="23">
        <v>11300</v>
      </c>
      <c r="J229" s="35">
        <f t="shared" si="8"/>
        <v>565</v>
      </c>
      <c r="K229" s="23">
        <f t="shared" si="9"/>
        <v>1265</v>
      </c>
    </row>
    <row r="230" spans="1:11">
      <c r="A230" s="42" t="s">
        <v>413</v>
      </c>
      <c r="B230" s="30">
        <v>42879</v>
      </c>
      <c r="C230" t="s">
        <v>195</v>
      </c>
      <c r="D230" s="21" t="s">
        <v>414</v>
      </c>
      <c r="F230" s="23">
        <v>7000</v>
      </c>
      <c r="G230" t="s">
        <v>12</v>
      </c>
      <c r="H230" s="23">
        <v>6500</v>
      </c>
      <c r="J230" s="35">
        <f t="shared" si="8"/>
        <v>325</v>
      </c>
      <c r="K230" s="23">
        <f t="shared" si="9"/>
        <v>825</v>
      </c>
    </row>
    <row r="231" spans="1:11">
      <c r="A231" s="42" t="s">
        <v>415</v>
      </c>
      <c r="B231" s="30">
        <v>42877</v>
      </c>
      <c r="C231" t="s">
        <v>390</v>
      </c>
      <c r="D231" s="21" t="s">
        <v>416</v>
      </c>
      <c r="F231" s="23">
        <v>50000</v>
      </c>
      <c r="G231" t="s">
        <v>12</v>
      </c>
      <c r="H231" s="23">
        <v>49000</v>
      </c>
      <c r="J231" s="35">
        <f t="shared" si="8"/>
        <v>2450</v>
      </c>
      <c r="K231" s="23">
        <f t="shared" si="9"/>
        <v>3450</v>
      </c>
    </row>
    <row r="232" spans="1:11">
      <c r="A232" s="42" t="s">
        <v>417</v>
      </c>
      <c r="B232" s="30">
        <v>42877</v>
      </c>
      <c r="C232" t="s">
        <v>24</v>
      </c>
      <c r="D232" s="21" t="s">
        <v>246</v>
      </c>
      <c r="F232" s="23">
        <v>12000</v>
      </c>
      <c r="G232" t="s">
        <v>12</v>
      </c>
      <c r="H232" s="23">
        <v>11300</v>
      </c>
      <c r="J232" s="35">
        <f t="shared" si="8"/>
        <v>565</v>
      </c>
      <c r="K232" s="23">
        <f t="shared" si="9"/>
        <v>1265</v>
      </c>
    </row>
    <row r="233" spans="1:11">
      <c r="A233" s="42" t="s">
        <v>418</v>
      </c>
      <c r="B233" s="30">
        <v>42877</v>
      </c>
      <c r="C233" t="s">
        <v>419</v>
      </c>
      <c r="D233" s="21" t="s">
        <v>229</v>
      </c>
      <c r="F233" s="23">
        <v>59000</v>
      </c>
      <c r="G233" t="s">
        <v>10</v>
      </c>
      <c r="H233" s="23">
        <v>58000</v>
      </c>
      <c r="J233" s="35">
        <f t="shared" si="8"/>
        <v>2900</v>
      </c>
      <c r="K233" s="23">
        <f t="shared" si="9"/>
        <v>3900</v>
      </c>
    </row>
    <row r="234" spans="1:11">
      <c r="A234" s="42" t="s">
        <v>420</v>
      </c>
      <c r="B234" s="30">
        <v>42877</v>
      </c>
      <c r="C234" t="s">
        <v>11</v>
      </c>
      <c r="D234" s="21" t="s">
        <v>134</v>
      </c>
      <c r="F234" s="23">
        <v>12000</v>
      </c>
      <c r="H234" s="23">
        <v>11300</v>
      </c>
      <c r="J234" s="35">
        <f t="shared" si="8"/>
        <v>565</v>
      </c>
      <c r="K234" s="23">
        <f t="shared" si="9"/>
        <v>1265</v>
      </c>
    </row>
    <row r="235" spans="1:11">
      <c r="A235" s="42" t="s">
        <v>421</v>
      </c>
      <c r="B235" s="30">
        <v>42880</v>
      </c>
      <c r="C235" t="s">
        <v>123</v>
      </c>
      <c r="D235" s="21" t="s">
        <v>124</v>
      </c>
      <c r="F235" s="23">
        <v>50000</v>
      </c>
      <c r="G235" t="s">
        <v>12</v>
      </c>
      <c r="H235" s="23">
        <v>49000</v>
      </c>
      <c r="J235" s="35">
        <f t="shared" si="8"/>
        <v>2450</v>
      </c>
      <c r="K235" s="23">
        <f t="shared" si="9"/>
        <v>3450</v>
      </c>
    </row>
    <row r="236" spans="1:11">
      <c r="A236" s="42" t="s">
        <v>422</v>
      </c>
      <c r="B236" s="30">
        <v>42880</v>
      </c>
      <c r="C236" t="s">
        <v>11</v>
      </c>
      <c r="D236" s="21" t="s">
        <v>134</v>
      </c>
      <c r="F236" s="23">
        <v>12000</v>
      </c>
      <c r="G236" t="s">
        <v>12</v>
      </c>
      <c r="H236" s="23">
        <v>11300</v>
      </c>
      <c r="J236" s="35">
        <f t="shared" si="8"/>
        <v>565</v>
      </c>
      <c r="K236" s="23">
        <f t="shared" si="9"/>
        <v>1265</v>
      </c>
    </row>
    <row r="237" spans="1:11">
      <c r="A237" s="42" t="s">
        <v>423</v>
      </c>
      <c r="B237" s="30">
        <v>42880</v>
      </c>
      <c r="C237" t="s">
        <v>424</v>
      </c>
      <c r="D237" s="21" t="s">
        <v>425</v>
      </c>
      <c r="F237" s="23">
        <v>12000</v>
      </c>
      <c r="G237" t="s">
        <v>12</v>
      </c>
      <c r="H237" s="23">
        <v>11300</v>
      </c>
      <c r="J237" s="35">
        <f t="shared" si="8"/>
        <v>565</v>
      </c>
      <c r="K237" s="23">
        <f t="shared" si="9"/>
        <v>1265</v>
      </c>
    </row>
    <row r="238" spans="1:11">
      <c r="A238" s="42" t="s">
        <v>426</v>
      </c>
      <c r="B238" s="30">
        <v>42880</v>
      </c>
      <c r="C238" t="s">
        <v>427</v>
      </c>
      <c r="D238" s="21" t="s">
        <v>428</v>
      </c>
      <c r="E238" s="22" t="s">
        <v>429</v>
      </c>
      <c r="F238" s="23">
        <v>51000</v>
      </c>
      <c r="G238" t="s">
        <v>16</v>
      </c>
      <c r="H238" s="23">
        <v>51500</v>
      </c>
      <c r="J238" s="35">
        <f t="shared" si="8"/>
        <v>2575</v>
      </c>
      <c r="K238" s="23">
        <f t="shared" si="9"/>
        <v>2075</v>
      </c>
    </row>
    <row r="239" spans="1:11">
      <c r="A239" s="20" t="s">
        <v>430</v>
      </c>
      <c r="B239" s="30">
        <v>42880</v>
      </c>
      <c r="C239" t="s">
        <v>23</v>
      </c>
      <c r="D239" s="21" t="s">
        <v>431</v>
      </c>
      <c r="F239" s="23">
        <v>50000</v>
      </c>
      <c r="G239" t="s">
        <v>12</v>
      </c>
      <c r="H239" s="23">
        <v>49000</v>
      </c>
      <c r="J239" s="35">
        <f t="shared" si="8"/>
        <v>2450</v>
      </c>
      <c r="K239" s="23">
        <f t="shared" si="9"/>
        <v>3450</v>
      </c>
    </row>
    <row r="240" spans="1:11">
      <c r="A240" s="20" t="s">
        <v>432</v>
      </c>
      <c r="B240" s="30">
        <v>42882</v>
      </c>
      <c r="C240" t="s">
        <v>39</v>
      </c>
      <c r="D240" s="21" t="s">
        <v>40</v>
      </c>
      <c r="E240" s="22" t="s">
        <v>41</v>
      </c>
      <c r="F240" s="23">
        <v>100000</v>
      </c>
      <c r="G240" t="s">
        <v>16</v>
      </c>
      <c r="H240" s="23">
        <v>101500</v>
      </c>
      <c r="J240" s="35">
        <f t="shared" si="8"/>
        <v>5075</v>
      </c>
      <c r="K240" s="23">
        <f t="shared" si="9"/>
        <v>3575</v>
      </c>
    </row>
    <row r="241" spans="1:11">
      <c r="A241" s="46" t="s">
        <v>433</v>
      </c>
      <c r="B241" s="30">
        <v>42878</v>
      </c>
      <c r="C241" t="s">
        <v>434</v>
      </c>
      <c r="D241" s="21" t="s">
        <v>435</v>
      </c>
      <c r="F241" s="23">
        <v>12000</v>
      </c>
      <c r="G241" t="s">
        <v>12</v>
      </c>
      <c r="H241" s="23">
        <v>11300</v>
      </c>
      <c r="J241" s="35">
        <f t="shared" si="8"/>
        <v>565</v>
      </c>
      <c r="K241" s="23">
        <f t="shared" si="9"/>
        <v>1265</v>
      </c>
    </row>
    <row r="242" spans="1:11">
      <c r="A242" s="46" t="s">
        <v>436</v>
      </c>
      <c r="B242" s="30">
        <v>42880</v>
      </c>
      <c r="C242" t="s">
        <v>15</v>
      </c>
      <c r="D242" s="21" t="s">
        <v>64</v>
      </c>
      <c r="F242" s="23">
        <v>12000</v>
      </c>
      <c r="G242" t="s">
        <v>12</v>
      </c>
      <c r="H242" s="23">
        <v>11300</v>
      </c>
      <c r="J242" s="35">
        <f t="shared" si="8"/>
        <v>565</v>
      </c>
      <c r="K242" s="23">
        <f t="shared" si="9"/>
        <v>1265</v>
      </c>
    </row>
    <row r="243" spans="1:11">
      <c r="A243" s="47" t="s">
        <v>437</v>
      </c>
      <c r="B243" s="30">
        <v>42880</v>
      </c>
      <c r="C243" t="s">
        <v>97</v>
      </c>
      <c r="D243" s="49" t="s">
        <v>360</v>
      </c>
      <c r="F243" s="23">
        <v>50000</v>
      </c>
      <c r="G243" t="s">
        <v>12</v>
      </c>
      <c r="H243" s="23">
        <v>49000</v>
      </c>
      <c r="J243" s="35">
        <f t="shared" si="8"/>
        <v>2450</v>
      </c>
      <c r="K243" s="23">
        <f t="shared" si="9"/>
        <v>3450</v>
      </c>
    </row>
    <row r="244" spans="1:11">
      <c r="A244" s="46" t="s">
        <v>438</v>
      </c>
      <c r="B244" s="30">
        <v>42880</v>
      </c>
      <c r="C244" t="s">
        <v>407</v>
      </c>
      <c r="D244" s="21" t="s">
        <v>439</v>
      </c>
      <c r="F244" s="23">
        <v>22000</v>
      </c>
      <c r="G244" t="s">
        <v>12</v>
      </c>
      <c r="H244" s="23">
        <v>21000</v>
      </c>
      <c r="J244" s="35">
        <f t="shared" si="8"/>
        <v>1050</v>
      </c>
      <c r="K244" s="23">
        <f t="shared" si="9"/>
        <v>2050</v>
      </c>
    </row>
    <row r="245" spans="1:11">
      <c r="A245" s="47" t="s">
        <v>440</v>
      </c>
      <c r="B245" s="30">
        <v>42881</v>
      </c>
      <c r="C245" t="s">
        <v>24</v>
      </c>
      <c r="D245" s="21" t="s">
        <v>128</v>
      </c>
      <c r="E245" s="22" t="s">
        <v>129</v>
      </c>
      <c r="F245" s="23">
        <v>51000</v>
      </c>
      <c r="G245" t="s">
        <v>16</v>
      </c>
      <c r="H245" s="23">
        <v>51500</v>
      </c>
      <c r="J245" s="35">
        <f t="shared" si="8"/>
        <v>2575</v>
      </c>
      <c r="K245" s="23">
        <f t="shared" si="9"/>
        <v>2075</v>
      </c>
    </row>
    <row r="246" spans="1:11">
      <c r="A246" s="47" t="s">
        <v>441</v>
      </c>
      <c r="B246" s="30">
        <v>42881</v>
      </c>
      <c r="C246" t="s">
        <v>442</v>
      </c>
      <c r="D246" s="21" t="s">
        <v>443</v>
      </c>
      <c r="E246" s="22" t="s">
        <v>444</v>
      </c>
      <c r="F246" s="23">
        <v>200000</v>
      </c>
      <c r="G246" t="s">
        <v>16</v>
      </c>
      <c r="H246" s="23">
        <v>201500</v>
      </c>
      <c r="I246" s="23">
        <v>200000</v>
      </c>
      <c r="J246" s="35">
        <f t="shared" si="8"/>
        <v>10075</v>
      </c>
      <c r="K246" s="23">
        <f t="shared" si="9"/>
        <v>8575</v>
      </c>
    </row>
    <row r="247" spans="1:11">
      <c r="A247" s="47" t="s">
        <v>445</v>
      </c>
      <c r="B247" s="30">
        <v>42881</v>
      </c>
      <c r="C247" t="s">
        <v>442</v>
      </c>
      <c r="D247" s="21" t="s">
        <v>446</v>
      </c>
      <c r="F247" s="23">
        <v>100000</v>
      </c>
      <c r="G247" t="s">
        <v>12</v>
      </c>
      <c r="H247" s="23">
        <v>100000</v>
      </c>
      <c r="I247" s="23">
        <v>100000</v>
      </c>
      <c r="J247" s="35">
        <f t="shared" si="8"/>
        <v>5000</v>
      </c>
      <c r="K247" s="23">
        <f t="shared" si="9"/>
        <v>5000</v>
      </c>
    </row>
    <row r="248" spans="1:11">
      <c r="A248" s="47" t="s">
        <v>447</v>
      </c>
      <c r="B248" s="30">
        <v>42881</v>
      </c>
      <c r="C248" t="s">
        <v>21</v>
      </c>
      <c r="D248" s="21" t="s">
        <v>26</v>
      </c>
      <c r="E248" s="22" t="s">
        <v>27</v>
      </c>
      <c r="F248" s="23">
        <v>51000</v>
      </c>
      <c r="G248" t="s">
        <v>16</v>
      </c>
      <c r="H248" s="23">
        <v>51500</v>
      </c>
      <c r="J248" s="35">
        <f t="shared" si="8"/>
        <v>2575</v>
      </c>
      <c r="K248" s="23">
        <f t="shared" si="9"/>
        <v>2075</v>
      </c>
    </row>
    <row r="249" spans="1:11">
      <c r="A249" s="46" t="s">
        <v>448</v>
      </c>
      <c r="B249" s="30">
        <v>42881</v>
      </c>
      <c r="C249" t="s">
        <v>22</v>
      </c>
      <c r="D249" s="21" t="s">
        <v>449</v>
      </c>
      <c r="F249" s="23">
        <v>12000</v>
      </c>
      <c r="G249" t="s">
        <v>12</v>
      </c>
      <c r="H249" s="23">
        <v>11300</v>
      </c>
      <c r="J249" s="35">
        <f t="shared" si="8"/>
        <v>565</v>
      </c>
      <c r="K249" s="23">
        <f t="shared" si="9"/>
        <v>1265</v>
      </c>
    </row>
    <row r="250" spans="1:11">
      <c r="A250" s="46" t="s">
        <v>450</v>
      </c>
      <c r="B250" s="30">
        <v>42881</v>
      </c>
      <c r="C250" t="s">
        <v>142</v>
      </c>
      <c r="D250" s="21" t="s">
        <v>143</v>
      </c>
      <c r="F250" s="23">
        <v>20500</v>
      </c>
      <c r="G250" t="s">
        <v>16</v>
      </c>
      <c r="H250" s="23">
        <v>20500</v>
      </c>
      <c r="I250" s="23">
        <v>20500</v>
      </c>
      <c r="J250" s="35">
        <f t="shared" si="8"/>
        <v>1025</v>
      </c>
      <c r="K250" s="23">
        <f t="shared" si="9"/>
        <v>1025</v>
      </c>
    </row>
    <row r="251" spans="1:11">
      <c r="A251" s="47" t="s">
        <v>451</v>
      </c>
      <c r="B251" s="30">
        <v>42881</v>
      </c>
      <c r="C251" s="37" t="s">
        <v>88</v>
      </c>
      <c r="D251" s="38" t="s">
        <v>89</v>
      </c>
      <c r="E251" s="39" t="s">
        <v>175</v>
      </c>
      <c r="F251" s="31">
        <v>495000</v>
      </c>
      <c r="G251" s="37" t="s">
        <v>16</v>
      </c>
      <c r="H251" s="31">
        <v>501500</v>
      </c>
      <c r="I251" s="31">
        <v>495000</v>
      </c>
      <c r="J251" s="35">
        <f t="shared" si="8"/>
        <v>25075</v>
      </c>
      <c r="K251" s="23">
        <f t="shared" si="9"/>
        <v>18575</v>
      </c>
    </row>
    <row r="252" spans="1:11">
      <c r="A252" s="47" t="s">
        <v>452</v>
      </c>
      <c r="B252" s="30">
        <v>42882</v>
      </c>
      <c r="C252" t="s">
        <v>111</v>
      </c>
      <c r="D252" s="21" t="s">
        <v>112</v>
      </c>
      <c r="F252" s="31">
        <v>50000</v>
      </c>
      <c r="G252" t="s">
        <v>12</v>
      </c>
      <c r="H252" s="23">
        <v>49000</v>
      </c>
      <c r="J252" s="35">
        <f t="shared" si="8"/>
        <v>2450</v>
      </c>
      <c r="K252" s="23">
        <f t="shared" si="9"/>
        <v>3450</v>
      </c>
    </row>
    <row r="253" spans="2:11">
      <c r="B253" s="30">
        <v>42882</v>
      </c>
      <c r="J253" s="35">
        <f t="shared" si="8"/>
        <v>0</v>
      </c>
      <c r="K253" s="23">
        <f t="shared" si="9"/>
        <v>0</v>
      </c>
    </row>
    <row r="254" spans="2:11">
      <c r="B254" s="30">
        <v>42882</v>
      </c>
      <c r="J254" s="35">
        <f t="shared" si="8"/>
        <v>0</v>
      </c>
      <c r="K254" s="23">
        <f t="shared" si="9"/>
        <v>0</v>
      </c>
    </row>
    <row r="255" spans="2:11">
      <c r="B255" s="30">
        <v>42882</v>
      </c>
      <c r="J255" s="35">
        <f t="shared" si="8"/>
        <v>0</v>
      </c>
      <c r="K255" s="23">
        <f t="shared" si="9"/>
        <v>0</v>
      </c>
    </row>
    <row r="256" spans="2:11">
      <c r="B256" s="30">
        <v>42882</v>
      </c>
      <c r="J256" s="35">
        <f t="shared" si="8"/>
        <v>0</v>
      </c>
      <c r="K256" s="23">
        <f t="shared" si="9"/>
        <v>0</v>
      </c>
    </row>
    <row r="257" spans="2:11">
      <c r="B257" s="30">
        <v>42882</v>
      </c>
      <c r="J257" s="35">
        <f t="shared" si="8"/>
        <v>0</v>
      </c>
      <c r="K257" s="23">
        <f t="shared" si="9"/>
        <v>0</v>
      </c>
    </row>
    <row r="258" spans="2:11">
      <c r="B258" s="30">
        <v>42882</v>
      </c>
      <c r="J258" s="35">
        <f t="shared" si="8"/>
        <v>0</v>
      </c>
      <c r="K258" s="23">
        <f t="shared" si="9"/>
        <v>0</v>
      </c>
    </row>
    <row r="259" spans="2:11">
      <c r="B259" s="30">
        <v>42882</v>
      </c>
      <c r="J259" s="35">
        <f t="shared" si="8"/>
        <v>0</v>
      </c>
      <c r="K259" s="23">
        <f t="shared" si="9"/>
        <v>0</v>
      </c>
    </row>
    <row r="260" spans="2:11">
      <c r="B260" s="30">
        <v>42882</v>
      </c>
      <c r="J260" s="35">
        <f t="shared" si="8"/>
        <v>0</v>
      </c>
      <c r="K260" s="23">
        <f t="shared" si="9"/>
        <v>0</v>
      </c>
    </row>
    <row r="261" spans="2:11">
      <c r="B261" s="30">
        <v>42882</v>
      </c>
      <c r="J261" s="35">
        <f t="shared" si="8"/>
        <v>0</v>
      </c>
      <c r="K261" s="23">
        <f t="shared" si="9"/>
        <v>0</v>
      </c>
    </row>
    <row r="262" spans="2:11">
      <c r="B262" s="30">
        <v>42882</v>
      </c>
      <c r="J262" s="35">
        <f t="shared" si="8"/>
        <v>0</v>
      </c>
      <c r="K262" s="23">
        <f t="shared" si="9"/>
        <v>0</v>
      </c>
    </row>
    <row r="263" spans="2:11">
      <c r="B263" s="30">
        <v>42882</v>
      </c>
      <c r="J263" s="35">
        <f t="shared" si="8"/>
        <v>0</v>
      </c>
      <c r="K263" s="23">
        <f t="shared" si="9"/>
        <v>0</v>
      </c>
    </row>
    <row r="264" spans="2:11">
      <c r="B264" s="30">
        <v>42882</v>
      </c>
      <c r="J264" s="35">
        <f t="shared" si="8"/>
        <v>0</v>
      </c>
      <c r="K264" s="23">
        <f t="shared" si="9"/>
        <v>0</v>
      </c>
    </row>
    <row r="265" spans="2:11">
      <c r="B265" s="30">
        <v>42882</v>
      </c>
      <c r="J265" s="35">
        <f t="shared" si="8"/>
        <v>0</v>
      </c>
      <c r="K265" s="23">
        <f t="shared" si="9"/>
        <v>0</v>
      </c>
    </row>
    <row r="266" spans="2:11">
      <c r="B266" s="30">
        <v>42882</v>
      </c>
      <c r="J266" s="35">
        <f t="shared" si="8"/>
        <v>0</v>
      </c>
      <c r="K266" s="23">
        <f t="shared" si="9"/>
        <v>0</v>
      </c>
    </row>
    <row r="267" spans="10:11">
      <c r="J267" s="35">
        <f t="shared" si="8"/>
        <v>0</v>
      </c>
      <c r="K267" s="23">
        <f t="shared" si="9"/>
        <v>0</v>
      </c>
    </row>
    <row r="268" spans="10:11">
      <c r="J268" s="35">
        <f t="shared" si="8"/>
        <v>0</v>
      </c>
      <c r="K268" s="23">
        <f t="shared" si="9"/>
        <v>0</v>
      </c>
    </row>
    <row r="269" spans="10:11">
      <c r="J269" s="35">
        <f t="shared" si="8"/>
        <v>0</v>
      </c>
      <c r="K269" s="23">
        <f t="shared" si="9"/>
        <v>0</v>
      </c>
    </row>
    <row r="270" spans="10:11">
      <c r="J270" s="35">
        <f t="shared" si="8"/>
        <v>0</v>
      </c>
      <c r="K270" s="23">
        <f t="shared" si="9"/>
        <v>0</v>
      </c>
    </row>
    <row r="271" spans="10:11">
      <c r="J271" s="35">
        <f t="shared" si="8"/>
        <v>0</v>
      </c>
      <c r="K271" s="23">
        <f t="shared" si="9"/>
        <v>0</v>
      </c>
    </row>
    <row r="272" spans="10:11">
      <c r="J272" s="35">
        <f t="shared" si="8"/>
        <v>0</v>
      </c>
      <c r="K272" s="23">
        <f t="shared" si="9"/>
        <v>0</v>
      </c>
    </row>
    <row r="273" spans="10:11">
      <c r="J273" s="35">
        <f t="shared" si="8"/>
        <v>0</v>
      </c>
      <c r="K273" s="23">
        <f t="shared" si="9"/>
        <v>0</v>
      </c>
    </row>
    <row r="274" spans="10:11">
      <c r="J274" s="35">
        <f t="shared" si="8"/>
        <v>0</v>
      </c>
      <c r="K274" s="23">
        <f t="shared" si="9"/>
        <v>0</v>
      </c>
    </row>
    <row r="275" spans="10:11">
      <c r="J275" s="35">
        <f t="shared" si="8"/>
        <v>0</v>
      </c>
      <c r="K275" s="23">
        <f t="shared" si="9"/>
        <v>0</v>
      </c>
    </row>
    <row r="276" spans="10:11">
      <c r="J276" s="35">
        <f t="shared" si="8"/>
        <v>0</v>
      </c>
      <c r="K276" s="23">
        <f t="shared" si="9"/>
        <v>0</v>
      </c>
    </row>
    <row r="277" spans="10:11">
      <c r="J277" s="35">
        <f t="shared" si="8"/>
        <v>0</v>
      </c>
      <c r="K277" s="23">
        <f t="shared" si="9"/>
        <v>0</v>
      </c>
    </row>
    <row r="278" spans="10:11">
      <c r="J278" s="35">
        <f t="shared" si="8"/>
        <v>0</v>
      </c>
      <c r="K278" s="23">
        <f t="shared" si="9"/>
        <v>0</v>
      </c>
    </row>
    <row r="279" spans="10:11">
      <c r="J279" s="35">
        <f t="shared" si="8"/>
        <v>0</v>
      </c>
      <c r="K279" s="23">
        <f t="shared" si="9"/>
        <v>0</v>
      </c>
    </row>
    <row r="280" spans="10:11">
      <c r="J280" s="35">
        <f t="shared" si="8"/>
        <v>0</v>
      </c>
      <c r="K280" s="23">
        <f t="shared" si="9"/>
        <v>0</v>
      </c>
    </row>
    <row r="281" spans="10:11">
      <c r="J281" s="35">
        <f t="shared" si="8"/>
        <v>0</v>
      </c>
      <c r="K281" s="23">
        <f t="shared" si="9"/>
        <v>0</v>
      </c>
    </row>
    <row r="282" spans="10:11">
      <c r="J282" s="35">
        <f t="shared" si="8"/>
        <v>0</v>
      </c>
      <c r="K282" s="23">
        <f t="shared" si="9"/>
        <v>0</v>
      </c>
    </row>
    <row r="283" spans="10:11">
      <c r="J283" s="35">
        <f t="shared" ref="J283:J290" si="10">H283*5%</f>
        <v>0</v>
      </c>
      <c r="K283" s="23">
        <f t="shared" ref="K283:K290" si="11">J283-(H283-F283)</f>
        <v>0</v>
      </c>
    </row>
    <row r="284" spans="10:11">
      <c r="J284" s="35">
        <f t="shared" si="10"/>
        <v>0</v>
      </c>
      <c r="K284" s="23">
        <f t="shared" si="11"/>
        <v>0</v>
      </c>
    </row>
    <row r="285" spans="10:11">
      <c r="J285" s="35">
        <f t="shared" si="10"/>
        <v>0</v>
      </c>
      <c r="K285" s="23">
        <f t="shared" si="11"/>
        <v>0</v>
      </c>
    </row>
    <row r="286" spans="10:11">
      <c r="J286" s="35">
        <f t="shared" si="10"/>
        <v>0</v>
      </c>
      <c r="K286" s="23">
        <f t="shared" si="11"/>
        <v>0</v>
      </c>
    </row>
    <row r="287" spans="10:11">
      <c r="J287" s="35">
        <f t="shared" si="10"/>
        <v>0</v>
      </c>
      <c r="K287" s="23">
        <f t="shared" si="11"/>
        <v>0</v>
      </c>
    </row>
    <row r="288" spans="10:11">
      <c r="J288" s="35">
        <f t="shared" si="10"/>
        <v>0</v>
      </c>
      <c r="K288" s="23">
        <f t="shared" si="11"/>
        <v>0</v>
      </c>
    </row>
    <row r="289" spans="10:11">
      <c r="J289" s="35">
        <f t="shared" si="10"/>
        <v>0</v>
      </c>
      <c r="K289" s="23">
        <f t="shared" si="11"/>
        <v>0</v>
      </c>
    </row>
    <row r="290" spans="10:11">
      <c r="J290" s="35">
        <f t="shared" si="10"/>
        <v>0</v>
      </c>
      <c r="K290" s="23">
        <f t="shared" si="11"/>
        <v>0</v>
      </c>
    </row>
  </sheetData>
  <autoFilter ref="B1:I240"/>
  <hyperlinks>
    <hyperlink ref="A173" r:id="rId1" display="BL171111JKC7ELC" tooltip="https://www.bukalapak.com/payment/electricity/transactions/795416"/>
    <hyperlink ref="A174" r:id="rId2" display="BL171111JMU2ELC" tooltip="https://www.bukalapak.com/payment/electricity/transactions/798491"/>
    <hyperlink ref="A175" r:id="rId3" display="BL171111JMY7ELC" tooltip="https://www.bukalapak.com/payment/electricity/transactions/798636"/>
    <hyperlink ref="A176" r:id="rId4" display="BL171111JVT2ELC" tooltip="https://www.bukalapak.com/payment/electricity/transactions/809481"/>
    <hyperlink ref="A177" r:id="rId5" display="BL171111KO52ELC" tooltip="https://www.bukalapak.com/payment/electricity/transactions/842941"/>
    <hyperlink ref="A178" r:id="rId6" display="BL171111L1LRELC" tooltip="https://www.bukalapak.com/payment/electricity/transactions/858226"/>
    <hyperlink ref="A179" r:id="rId7" display="BL171111L3BRELC" tooltip="https://www.bukalapak.com/payment/electricity/transactions/860326"/>
    <hyperlink ref="A180" r:id="rId8" display="BL171111LG5HELC" tooltip="https://www.bukalapak.com/payment/electricity/transactions/876031"/>
    <hyperlink ref="A181" r:id="rId9" display="BL171111M2JHELC" tooltip="https://www.bukalapak.com/payment/electricity/transactions/902246"/>
    <hyperlink ref="A182" r:id="rId10" display="BL171111M66RELC" tooltip="https://www.bukalapak.com/payment/electricity/transactions/906701"/>
    <hyperlink ref="A183" r:id="rId11" display="BL171111MHIHELC" tooltip="https://www.bukalapak.com/payment/electricity/transactions/920586"/>
    <hyperlink ref="A184" r:id="rId12" display="BL171111ML3RELC" tooltip="https://www.bukalapak.com/payment/electricity/transactions/924971"/>
    <hyperlink ref="A185" r:id="rId13" display="BL171111MN8WELC" tooltip="https://www.bukalapak.com/payment/electricity/transactions/927601"/>
    <hyperlink ref="A186" r:id="rId14" display="BL171111MTSWELC" tooltip="https://www.bukalapak.com/payment/electricity/transactions/935651"/>
    <hyperlink ref="A187" r:id="rId15" display="BL171111MZFWELC" tooltip="https://www.bukalapak.com/payment/electricity/transactions/942546"/>
    <hyperlink ref="A188" r:id="rId16" display="BL171111N2ZMELC" tooltip="https://www.bukalapak.com/payment/electricity/transactions/945686"/>
    <hyperlink ref="A189" r:id="rId17" display="BL171111NDNCELC" tooltip="https://www.bukalapak.com/payment/electricity/transactions/958731"/>
    <hyperlink ref="A190" r:id="rId18" display="BL171138UIO2INV" tooltip="https://www.bukalapak.com/payment/invoices/BL171138UIO2INV"/>
    <hyperlink ref="A191" r:id="rId19" display="BL171111NEIWELC" tooltip="https://www.bukalapak.com/payment/electricity/transactions/959801"/>
    <hyperlink ref="A192" r:id="rId20" display="BL171111NMJCELC" tooltip="https://www.bukalapak.com/payment/electricity/transactions/969616"/>
    <hyperlink ref="A193" r:id="rId21" display="BL1711399GCWINV" tooltip="https://www.bukalapak.com/payment/invoices/BL1711399GCWINV"/>
    <hyperlink ref="A194" r:id="rId22" display="BL1711399GYHINV" tooltip="https://www.bukalapak.com/payment/invoices/BL1711399GYHINV"/>
    <hyperlink ref="A195" r:id="rId23" display="BL171139AIIMINV" tooltip="https://www.bukalapak.com/payment/invoices/BL171139AIIMINV"/>
    <hyperlink ref="A196" r:id="rId24" display="BL171111NSM2ELC" tooltip="https://www.bukalapak.com/payment/electricity/transactions/977061"/>
    <hyperlink ref="A197" r:id="rId25" display="BL171139FW9RINV" tooltip="https://www.bukalapak.com/payment/invoices/BL171139FW9RINV"/>
    <hyperlink ref="A198" r:id="rId26" display="BL171111NZ22ELC" tooltip="https://www.bukalapak.com/payment/electricity/transactions/984936"/>
    <hyperlink ref="A199" r:id="rId27" display="BL171138N5E2INV" tooltip="https://www.bukalapak.com/payment/invoices/BL171138N5E2INV"/>
    <hyperlink ref="A200" r:id="rId28" display="BL171138RAH7INV" tooltip="https://www.bukalapak.com/payment/invoices/BL171138RAH7INV"/>
    <hyperlink ref="A201" r:id="rId29" display="BL171138UHX2INV" tooltip="https://www.bukalapak.com/payment/invoices/BL171138UHX2INV"/>
    <hyperlink ref="A202" r:id="rId30" display="BL171138UIB2INV" tooltip="https://www.bukalapak.com/payment/invoices/BL171138UIB2INV"/>
    <hyperlink ref="A204" r:id="rId31" display="BL171137WOVMINV" tooltip="https://www.bukalapak.com/payment/invoices/BL171137WOVMINV"/>
    <hyperlink ref="A205" r:id="rId32" display="BL171137U9I2INV" tooltip="https://www.bukalapak.com/payment/invoices/BL171137U9I2INV"/>
    <hyperlink ref="A206" r:id="rId33" display="BL171137RFOMINV" tooltip="https://www.bukalapak.com/payment/invoices/BL171137RFOMINV"/>
    <hyperlink ref="A207" r:id="rId34" display="BL171137FT6RINV" tooltip="https://www.bukalapak.com/payment/invoices/BL171137FT6RINV"/>
    <hyperlink ref="A208" r:id="rId35" display="BL1711379BIHINV" tooltip="https://www.bukalapak.com/payment/invoices/BL1711379BIHINV"/>
    <hyperlink ref="A209" r:id="rId36" display="BL1711372ICWINV" tooltip="https://www.bukalapak.com/payment/invoices/BL1711372ICWINV"/>
    <hyperlink ref="A211" r:id="rId37" display="BL171136Y37WINV" tooltip="https://www.bukalapak.com/payment/invoices/BL171136Y37WINV"/>
    <hyperlink ref="A212" r:id="rId38" display="BL171136XGHCINV" tooltip="https://www.bukalapak.com/payment/invoices/BL171136XGHCINV"/>
    <hyperlink ref="A213" r:id="rId39" display="BL171136XG2HINV" tooltip="https://www.bukalapak.com/payment/invoices/BL171136XG2HINV"/>
    <hyperlink ref="A214" r:id="rId40" display="BL171136SNWWINV" tooltip="https://www.bukalapak.com/payment/invoices/BL171136SNWWINV"/>
    <hyperlink ref="A215" r:id="rId41" display="BL171136LQD7INV" tooltip="https://www.bukalapak.com/payment/invoices/BL171136LQD7INV"/>
    <hyperlink ref="A216" r:id="rId42" display="BL171136E5QCINV" tooltip="https://www.bukalapak.com/payment/invoices/BL171136E5QCINV"/>
    <hyperlink ref="A217" r:id="rId43" display="BL171136E2V7INV" tooltip="https://www.bukalapak.com/payment/invoices/BL171136E2V7INV"/>
    <hyperlink ref="A218" r:id="rId44" display="BL171136A5C2INV" tooltip="https://www.bukalapak.com/payment/invoices/BL171136A5C2INV"/>
    <hyperlink ref="A238" r:id="rId45" display="BL171111RN27ELC" tooltip="https://www.bukalapak.com/payment/electricity/transactions/1141741"/>
    <hyperlink ref="A237" r:id="rId46" display="BL17113AVLIHINV" tooltip="https://www.bukalapak.com/payment/invoices/BL17113AVLIHINV"/>
    <hyperlink ref="A236" r:id="rId47" display="BL17113AUYZ7INV" tooltip="https://www.bukalapak.com/payment/invoices/BL17113AUYZ7INV"/>
    <hyperlink ref="A235" r:id="rId48" display="BL17113AUY17INV" tooltip="https://www.bukalapak.com/payment/invoices/BL17113AUY17INV"/>
    <hyperlink ref="A219" r:id="rId49" display="BL171111OORCELC" tooltip="https://www.bukalapak.com/payment/electricity/transactions/1015221"/>
    <hyperlink ref="A221" r:id="rId50" display="BL171111PNL7ELC" tooltip="https://www.bukalapak.com/payment/electricity/transactions/1056656"/>
    <hyperlink ref="A222" r:id="rId51" display="BL171111PU62ELC" tooltip="https://www.bukalapak.com/payment/electricity/transactions/1064701"/>
    <hyperlink ref="A223" r:id="rId52" display="BL171111PVLMELC" tooltip="https://www.bukalapak.com/payment/electricity/transactions/1066471"/>
    <hyperlink ref="A224" r:id="rId53" display="BL171111Q9XCELC" tooltip="https://www.bukalapak.com/payment/electricity/transactions/1082806"/>
    <hyperlink ref="A226" r:id="rId54" display="BL171111R1P7ELC" tooltip="https://www.bukalapak.com/payment/electricity/transactions/1115596"/>
    <hyperlink ref="A227" r:id="rId55" display="BL171111RDTMELC" tooltip="https://www.bukalapak.com/payment/electricity/transactions/1130451"/>
    <hyperlink ref="A228" r:id="rId56" display="BL171111O6RRELC" tooltip="https://www.bukalapak.com/payment/electricity/transactions/993186"/>
    <hyperlink ref="A229" r:id="rId57" display="BL17113ALYFRINV" tooltip="https://www.bukalapak.com/payment/invoices/BL17113ALYFRINV"/>
    <hyperlink ref="A230" r:id="rId58" display="BL17113AGNQMINV" tooltip="https://www.bukalapak.com/payment/invoices/BL17113AGNQMINV"/>
    <hyperlink ref="A241" r:id="rId59" display="BL17113AAPERINV" tooltip="https://www.bukalapak.com/payment/invoices/118965131"/>
    <hyperlink ref="A242" r:id="rId60" display="BL17113B217RINV" tooltip="https://www.bukalapak.com/payment/invoices/120093111"/>
    <hyperlink ref="A243" r:id="rId61" display="BL17113B28URINV" tooltip="https://www.bukalapak.com/payment/invoices/120102491"/>
    <hyperlink ref="A244" r:id="rId62" display="BL17113B2KK2INV" tooltip="https://www.bukalapak.com/payment/invoices/120116816"/>
    <hyperlink ref="A245" r:id="rId63" display="BL171111RS9MELC" tooltip="https://www.bukalapak.com/payment/electricity/transactions/1148126"/>
    <hyperlink ref="A246" r:id="rId64" display="BL171111RSSCELC" tooltip="https://www.bukalapak.com/payment/electricity/transactions/1148781"/>
    <hyperlink ref="A247" r:id="rId65" display="BL17113B6CAMINV" tooltip="https://www.bukalapak.com/payment/invoices/120278186"/>
    <hyperlink ref="A248" r:id="rId66" display="BL171111RT77ELC" tooltip="https://www.bukalapak.com/payment/electricity/transactions/1149266"/>
    <hyperlink ref="A249" r:id="rId67" display="BL17113B78HWINV" tooltip="https://www.bukalapak.com/payment/invoices/120316416"/>
    <hyperlink ref="A250" r:id="rId68" display="BL171111S4ZNELC" tooltip="https://www.bukalapak.com/payment/electricity/transactions/1162512"/>
    <hyperlink ref="A251" r:id="rId69" display="BL171111S7E8ELC" tooltip="https://www.bukalapak.com/payment/electricity/transactions/1165437"/>
    <hyperlink ref="A252" r:id="rId70" display="BL17113BJ828INV" tooltip="https://www.bukalapak.com/payment/invoices/120830367"/>
  </hyperlink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1"/>
  <sheetViews>
    <sheetView workbookViewId="0">
      <selection activeCell="L4" sqref="L4"/>
    </sheetView>
  </sheetViews>
  <sheetFormatPr defaultColWidth="9" defaultRowHeight="15" outlineLevelCol="4"/>
  <cols>
    <col min="1" max="1" width="24.1428571428571" customWidth="1"/>
    <col min="2" max="2" width="13.8571428571429" customWidth="1"/>
    <col min="3" max="3" width="20.2857142857143" customWidth="1"/>
    <col min="4" max="4" width="26.7142857142857" customWidth="1"/>
    <col min="5" max="5" width="13.7142857142857" customWidth="1"/>
  </cols>
  <sheetData>
    <row r="1" spans="1:5">
      <c r="A1" s="14" t="s">
        <v>453</v>
      </c>
      <c r="B1" s="14" t="s">
        <v>454</v>
      </c>
      <c r="C1" s="14" t="s">
        <v>455</v>
      </c>
      <c r="D1" s="14" t="s">
        <v>456</v>
      </c>
      <c r="E1" s="14" t="s">
        <v>457</v>
      </c>
    </row>
    <row r="2" spans="1:5">
      <c r="A2" s="3" t="s">
        <v>319</v>
      </c>
      <c r="B2" s="15">
        <v>42867</v>
      </c>
      <c r="C2" s="3" t="s">
        <v>321</v>
      </c>
      <c r="D2" s="3" t="s">
        <v>322</v>
      </c>
      <c r="E2" s="16">
        <v>51500</v>
      </c>
    </row>
    <row r="3" spans="1:5">
      <c r="A3" s="3" t="s">
        <v>323</v>
      </c>
      <c r="B3" s="15">
        <v>42867</v>
      </c>
      <c r="C3" s="3" t="s">
        <v>101</v>
      </c>
      <c r="D3" s="3" t="s">
        <v>102</v>
      </c>
      <c r="E3" s="16">
        <v>101500</v>
      </c>
    </row>
    <row r="4" spans="1:5">
      <c r="A4" s="3" t="s">
        <v>324</v>
      </c>
      <c r="B4" s="15">
        <v>42867</v>
      </c>
      <c r="C4" s="3" t="s">
        <v>18</v>
      </c>
      <c r="D4" s="3" t="s">
        <v>19</v>
      </c>
      <c r="E4" s="16">
        <v>501500</v>
      </c>
    </row>
    <row r="5" spans="1:5">
      <c r="A5" s="3" t="s">
        <v>326</v>
      </c>
      <c r="B5" s="15">
        <v>42868</v>
      </c>
      <c r="C5" s="3" t="s">
        <v>139</v>
      </c>
      <c r="D5" s="3" t="s">
        <v>140</v>
      </c>
      <c r="E5" s="16">
        <v>51500</v>
      </c>
    </row>
    <row r="6" spans="1:5">
      <c r="A6" s="3" t="s">
        <v>327</v>
      </c>
      <c r="B6" s="15">
        <v>42869</v>
      </c>
      <c r="C6" s="3" t="s">
        <v>28</v>
      </c>
      <c r="D6" s="3" t="s">
        <v>29</v>
      </c>
      <c r="E6" s="16">
        <v>101500</v>
      </c>
    </row>
    <row r="7" spans="1:5">
      <c r="A7" s="3" t="s">
        <v>328</v>
      </c>
      <c r="B7" s="15">
        <v>42870</v>
      </c>
      <c r="C7" s="3" t="s">
        <v>330</v>
      </c>
      <c r="D7" s="3" t="s">
        <v>331</v>
      </c>
      <c r="E7" s="16">
        <v>201500</v>
      </c>
    </row>
    <row r="8" spans="1:5">
      <c r="A8" s="3" t="s">
        <v>332</v>
      </c>
      <c r="B8" s="15">
        <v>42870</v>
      </c>
      <c r="C8" s="3" t="s">
        <v>56</v>
      </c>
      <c r="D8" s="3" t="s">
        <v>57</v>
      </c>
      <c r="E8" s="16">
        <v>201500</v>
      </c>
    </row>
    <row r="9" spans="1:5">
      <c r="A9" s="3" t="s">
        <v>333</v>
      </c>
      <c r="B9" s="15">
        <v>42870</v>
      </c>
      <c r="C9" s="3" t="s">
        <v>52</v>
      </c>
      <c r="D9" s="3" t="s">
        <v>53</v>
      </c>
      <c r="E9" s="16">
        <v>51500</v>
      </c>
    </row>
    <row r="10" spans="1:5">
      <c r="A10" s="3" t="s">
        <v>334</v>
      </c>
      <c r="B10" s="15">
        <v>42871</v>
      </c>
      <c r="C10" s="3" t="s">
        <v>143</v>
      </c>
      <c r="D10" s="3" t="s">
        <v>142</v>
      </c>
      <c r="E10" s="16">
        <v>51500</v>
      </c>
    </row>
    <row r="11" spans="1:5">
      <c r="A11" s="3" t="s">
        <v>335</v>
      </c>
      <c r="B11" s="15">
        <v>42872</v>
      </c>
      <c r="C11" s="3" t="s">
        <v>159</v>
      </c>
      <c r="D11" s="3" t="s">
        <v>160</v>
      </c>
      <c r="E11" s="16">
        <v>51500</v>
      </c>
    </row>
    <row r="12" spans="1:5">
      <c r="A12" s="3" t="s">
        <v>336</v>
      </c>
      <c r="B12" s="15">
        <v>42872</v>
      </c>
      <c r="C12" s="3" t="s">
        <v>338</v>
      </c>
      <c r="D12" s="3" t="s">
        <v>339</v>
      </c>
      <c r="E12" s="16">
        <v>101500</v>
      </c>
    </row>
    <row r="13" spans="1:5">
      <c r="A13" s="3" t="s">
        <v>340</v>
      </c>
      <c r="B13" s="15">
        <v>42872</v>
      </c>
      <c r="C13" s="3" t="s">
        <v>26</v>
      </c>
      <c r="D13" s="3" t="s">
        <v>27</v>
      </c>
      <c r="E13" s="16">
        <v>51500</v>
      </c>
    </row>
    <row r="14" spans="1:5">
      <c r="A14" s="3" t="s">
        <v>341</v>
      </c>
      <c r="B14" s="15">
        <v>42873</v>
      </c>
      <c r="C14" s="3" t="s">
        <v>101</v>
      </c>
      <c r="D14" s="3" t="s">
        <v>102</v>
      </c>
      <c r="E14" s="16">
        <v>201500</v>
      </c>
    </row>
    <row r="15" spans="1:5">
      <c r="A15" s="3" t="s">
        <v>342</v>
      </c>
      <c r="B15" s="15">
        <v>42873</v>
      </c>
      <c r="C15" s="3" t="s">
        <v>128</v>
      </c>
      <c r="D15" s="3" t="s">
        <v>129</v>
      </c>
      <c r="E15" s="16">
        <v>51500</v>
      </c>
    </row>
    <row r="16" spans="1:5">
      <c r="A16" s="3" t="s">
        <v>343</v>
      </c>
      <c r="B16" s="15">
        <v>42873</v>
      </c>
      <c r="C16" s="3" t="s">
        <v>159</v>
      </c>
      <c r="D16" s="3" t="s">
        <v>160</v>
      </c>
      <c r="E16" s="16">
        <v>101500</v>
      </c>
    </row>
    <row r="17" spans="1:5">
      <c r="A17" s="3" t="s">
        <v>344</v>
      </c>
      <c r="B17" s="15">
        <v>42873</v>
      </c>
      <c r="C17" s="3" t="s">
        <v>69</v>
      </c>
      <c r="D17" s="3" t="s">
        <v>70</v>
      </c>
      <c r="E17" s="16">
        <v>51500</v>
      </c>
    </row>
    <row r="18" spans="1:5">
      <c r="A18" s="7" t="s">
        <v>458</v>
      </c>
      <c r="B18" s="8"/>
      <c r="C18" s="8"/>
      <c r="D18" s="9"/>
      <c r="E18" s="17">
        <f>SUM(E2:E17)</f>
        <v>1924000</v>
      </c>
    </row>
    <row r="20" spans="4:5">
      <c r="D20" s="18" t="s">
        <v>459</v>
      </c>
      <c r="E20" s="19">
        <f>5%*E18</f>
        <v>96200</v>
      </c>
    </row>
    <row r="21" spans="4:5">
      <c r="D21" s="18" t="s">
        <v>460</v>
      </c>
      <c r="E21" s="19">
        <f>10%*E18</f>
        <v>192400</v>
      </c>
    </row>
  </sheetData>
  <mergeCells count="1">
    <mergeCell ref="A18:D18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6"/>
  <sheetViews>
    <sheetView workbookViewId="0">
      <selection activeCell="I7" sqref="I7"/>
    </sheetView>
  </sheetViews>
  <sheetFormatPr defaultColWidth="9" defaultRowHeight="15" outlineLevelCol="5"/>
  <cols>
    <col min="1" max="1" width="11.5714285714286" customWidth="1"/>
    <col min="2" max="2" width="15.2857142857143" customWidth="1"/>
    <col min="3" max="3" width="19" customWidth="1"/>
    <col min="4" max="4" width="20.2857142857143" customWidth="1"/>
    <col min="5" max="5" width="15" customWidth="1"/>
    <col min="6" max="6" width="14.1428571428571" customWidth="1"/>
  </cols>
  <sheetData>
    <row r="1" spans="1:6">
      <c r="A1" s="1" t="s">
        <v>461</v>
      </c>
      <c r="B1" s="1" t="s">
        <v>2</v>
      </c>
      <c r="C1" s="1" t="s">
        <v>462</v>
      </c>
      <c r="D1" s="1" t="s">
        <v>463</v>
      </c>
      <c r="E1" s="1" t="s">
        <v>6</v>
      </c>
      <c r="F1" s="1" t="s">
        <v>464</v>
      </c>
    </row>
    <row r="2" spans="1:6">
      <c r="A2" s="2">
        <v>42834</v>
      </c>
      <c r="B2" s="3" t="s">
        <v>15</v>
      </c>
      <c r="C2" s="4" t="s">
        <v>52</v>
      </c>
      <c r="D2" s="4" t="s">
        <v>53</v>
      </c>
      <c r="E2" s="5">
        <v>50000</v>
      </c>
      <c r="F2" s="3" t="s">
        <v>16</v>
      </c>
    </row>
    <row r="3" spans="1:6">
      <c r="A3" s="2">
        <v>42834</v>
      </c>
      <c r="B3" s="3" t="s">
        <v>15</v>
      </c>
      <c r="C3" s="4" t="s">
        <v>54</v>
      </c>
      <c r="D3" s="4"/>
      <c r="E3" s="5">
        <v>50000</v>
      </c>
      <c r="F3" s="3" t="s">
        <v>12</v>
      </c>
    </row>
    <row r="4" spans="1:6">
      <c r="A4" s="2">
        <v>42837</v>
      </c>
      <c r="B4" s="3" t="s">
        <v>15</v>
      </c>
      <c r="C4" s="4" t="s">
        <v>64</v>
      </c>
      <c r="D4" s="4"/>
      <c r="E4" s="5">
        <v>25500</v>
      </c>
      <c r="F4" s="3" t="s">
        <v>12</v>
      </c>
    </row>
    <row r="5" spans="1:6">
      <c r="A5" s="2">
        <v>42842</v>
      </c>
      <c r="B5" s="3" t="s">
        <v>15</v>
      </c>
      <c r="C5" s="4" t="s">
        <v>64</v>
      </c>
      <c r="D5" s="4"/>
      <c r="E5" s="6">
        <v>11500</v>
      </c>
      <c r="F5" s="3" t="s">
        <v>12</v>
      </c>
    </row>
    <row r="6" spans="1:6">
      <c r="A6" s="7" t="s">
        <v>465</v>
      </c>
      <c r="B6" s="8"/>
      <c r="C6" s="8"/>
      <c r="D6" s="9"/>
      <c r="E6" s="10">
        <f>SUM(E2:E5)</f>
        <v>137000</v>
      </c>
      <c r="F6" s="3"/>
    </row>
    <row r="9" spans="4:5">
      <c r="D9" s="11" t="s">
        <v>466</v>
      </c>
      <c r="E9" s="12">
        <v>1000000</v>
      </c>
    </row>
    <row r="10" spans="4:5">
      <c r="D10" s="13" t="s">
        <v>467</v>
      </c>
      <c r="E10" s="5">
        <f>E9-E6</f>
        <v>863000</v>
      </c>
    </row>
    <row r="11" spans="4:5">
      <c r="D11" s="13"/>
      <c r="E11" s="5"/>
    </row>
    <row r="12" spans="4:5">
      <c r="D12" s="3" t="s">
        <v>468</v>
      </c>
      <c r="E12" s="5">
        <v>300000</v>
      </c>
    </row>
    <row r="13" spans="4:5">
      <c r="D13" s="13" t="s">
        <v>469</v>
      </c>
      <c r="E13" s="5">
        <v>300000</v>
      </c>
    </row>
    <row r="14" spans="4:5">
      <c r="D14" s="11" t="s">
        <v>470</v>
      </c>
      <c r="E14" s="12">
        <f>E13+E12</f>
        <v>600000</v>
      </c>
    </row>
    <row r="15" spans="4:5">
      <c r="D15" s="13"/>
      <c r="E15" s="5"/>
    </row>
    <row r="16" spans="4:5">
      <c r="D16" s="11" t="s">
        <v>471</v>
      </c>
      <c r="E16" s="12">
        <f>E10-E14</f>
        <v>263000</v>
      </c>
    </row>
  </sheetData>
  <mergeCells count="1">
    <mergeCell ref="A6:D6"/>
  </mergeCell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2017-03-30T22:10:00Z</dcterms:created>
  <dcterms:modified xsi:type="dcterms:W3CDTF">2017-05-28T10:28:26Z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1033-10.2.0.5845</vt:lpwstr>
  </property>
</Properties>
</file>