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<sst xmlns="http://schemas.openxmlformats.org/spreadsheetml/2006/main" count="101">
  <si>
    <t>Penggalangan Dana Pembangunan Gedung Banin - Banat MDS</t>
  </si>
  <si>
    <t>No</t>
  </si>
  <si>
    <t>Tanggal</t>
  </si>
  <si>
    <t>Donatur / PIC</t>
  </si>
  <si>
    <t>Keterangan</t>
  </si>
  <si>
    <t>Nominal</t>
  </si>
  <si>
    <t>Rekapan</t>
  </si>
  <si>
    <t>Masuk</t>
  </si>
  <si>
    <t>Keluar</t>
  </si>
  <si>
    <t>Saldo</t>
  </si>
  <si>
    <t>Banin Banat</t>
  </si>
  <si>
    <t>Hamba Allah</t>
  </si>
  <si>
    <t>Transfer</t>
  </si>
  <si>
    <t>Kanopi</t>
  </si>
  <si>
    <t>Abu Haidar</t>
  </si>
  <si>
    <t>Total</t>
  </si>
  <si>
    <t>Cash</t>
  </si>
  <si>
    <t>Hamba Allah Mantung</t>
  </si>
  <si>
    <t>Rekening</t>
  </si>
  <si>
    <t>Hamba Allah Weru</t>
  </si>
  <si>
    <t>Selisih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</si>
  <si>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</si>
  <si>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</si>
  <si>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</si>
  <si>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</si>
  <si>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</si>
  <si>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</si>
  <si>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</si>
  <si>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</si>
  <si>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</si>
  <si>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</si>
  <si>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</si>
  <si>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</si>
  <si>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</si>
  <si>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</si>
  <si>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</si>
  <si>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</si>
  <si>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</si>
  <si>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</si>
  <si>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</si>
  <si>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</si>
  <si>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</si>
  <si>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</si>
  <si>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</si>
  <si>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</si>
  <si>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</si>
  <si>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</si>
  <si>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</si>
  <si>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</si>
  <si>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</si>
  <si>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</si>
  <si>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</si>
  <si>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</si>
  <si>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</si>
  <si>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</si>
  <si>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</si>
  <si>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</si>
  <si>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</si>
  <si>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</si>
  <si>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</si>
  <si>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</si>
  <si>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</si>
  <si>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</si>
  <si>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</si>
  <si>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</si>
  <si>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</si>
  <si>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</si>
  <si>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</si>
  <si>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</si>
  <si>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</si>
  <si>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</si>
  <si>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</si>
  <si>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</si>
  <si>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</si>
  <si>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</si>
  <si>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</si>
  <si>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</si>
  <si>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</si>
  <si>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</si>
  <si>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</si>
  <si>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</si>
  <si>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SPP Blmdiambil</t>
  </si>
  <si>
    <t>Abu Hanif Banyuanyar</t>
  </si>
  <si>
    <t>Abu Ismail Bin Ibrahim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</si>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</sst>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3" formatCode="_(* #,##0.00_);_(* \(#,##0.00\);_(* &quot;-&quot;??_);_(@_)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9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6" borderId="11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9" borderId="1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0" fontId="0" fillId="4" borderId="1" xfId="0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176" fontId="0" fillId="4" borderId="1" xfId="2" applyNumberFormat="1" applyFont="1" applyFill="1" applyBorder="1"/>
    <xf numFmtId="176" fontId="1" fillId="0" borderId="0" xfId="2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176" fontId="0" fillId="4" borderId="1" xfId="2" applyNumberFormat="1" applyFill="1" applyBorder="1"/>
    <xf numFmtId="58" fontId="0" fillId="0" borderId="1" xfId="0" applyNumberFormat="1" applyFill="1" applyBorder="1"/>
    <xf numFmtId="176" fontId="0" fillId="0" borderId="1" xfId="2" applyNumberFormat="1" applyFill="1" applyBorder="1"/>
    <xf numFmtId="176" fontId="0" fillId="0" borderId="0" xfId="2" applyNumberFormat="1"/>
    <xf numFmtId="0" fontId="1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7"/>
  <sheetViews>
    <sheetView tabSelected="1" topLeftCell="A55" workbookViewId="0">
      <selection activeCell="A67" sqref="A67"/>
    </sheetView>
  </sheetViews>
  <sheetFormatPr defaultColWidth="9" defaultRowHeight="15"/>
  <cols>
    <col min="1" max="1" width="3.57142857142857" customWidth="1"/>
    <col min="2" max="2" width="12" customWidth="1"/>
    <col min="3" max="4" width="34.2857142857143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2.2857142857143" customWidth="1"/>
    <col min="11" max="11" width="16.4285714285714" customWidth="1"/>
  </cols>
  <sheetData>
    <row r="1" ht="28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11">
      <c r="A2" s="25" t="s">
        <v>1</v>
      </c>
      <c r="B2" s="25" t="s">
        <v>2</v>
      </c>
      <c r="C2" s="25" t="s">
        <v>3</v>
      </c>
      <c r="D2" s="4"/>
      <c r="E2" s="25" t="s">
        <v>4</v>
      </c>
      <c r="F2" s="26" t="s">
        <v>5</v>
      </c>
      <c r="G2" s="27"/>
      <c r="H2" s="28"/>
      <c r="J2" s="38" t="s">
        <v>6</v>
      </c>
      <c r="K2" s="38" t="s">
        <v>5</v>
      </c>
    </row>
    <row r="3" spans="1:11">
      <c r="A3" s="29"/>
      <c r="B3" s="29"/>
      <c r="C3" s="29"/>
      <c r="D3" s="4" t="s">
        <v>3</v>
      </c>
      <c r="E3" s="29"/>
      <c r="F3" s="4" t="s">
        <v>7</v>
      </c>
      <c r="G3" s="4" t="s">
        <v>8</v>
      </c>
      <c r="H3" s="4" t="s">
        <v>9</v>
      </c>
      <c r="J3" s="31" t="s">
        <v>10</v>
      </c>
      <c r="K3" s="10">
        <f>H74</f>
        <v>76396000</v>
      </c>
    </row>
    <row r="4" spans="1:11">
      <c r="A4" s="7">
        <v>1</v>
      </c>
      <c r="B4" s="8">
        <v>42841</v>
      </c>
      <c r="C4" s="7" t="s">
        <v>11</v>
      </c>
      <c r="D4" s="7" t="s">
        <v>11</v>
      </c>
      <c r="E4" s="7" t="s">
        <v>12</v>
      </c>
      <c r="F4" s="10">
        <v>100000</v>
      </c>
      <c r="G4" s="10"/>
      <c r="H4" s="11">
        <f>F4-G4</f>
        <v>100000</v>
      </c>
      <c r="J4" s="31" t="s">
        <v>13</v>
      </c>
      <c r="K4" s="10">
        <f>Masjid!H30</f>
        <v>12117200</v>
      </c>
    </row>
    <row r="5" spans="1:11">
      <c r="A5" s="7">
        <v>2</v>
      </c>
      <c r="B5" s="8">
        <v>42842</v>
      </c>
      <c r="C5" s="7" t="s">
        <v>11</v>
      </c>
      <c r="D5" s="7" t="s">
        <v>14</v>
      </c>
      <c r="E5" s="7" t="s">
        <v>12</v>
      </c>
      <c r="F5" s="10">
        <v>500000</v>
      </c>
      <c r="G5" s="10"/>
      <c r="H5" s="11">
        <f>H4+F5-G5</f>
        <v>600000</v>
      </c>
      <c r="J5" s="39"/>
      <c r="K5" s="40"/>
    </row>
    <row r="6" spans="1:11">
      <c r="A6" s="7">
        <v>3</v>
      </c>
      <c r="B6" s="8">
        <v>42844</v>
      </c>
      <c r="C6" s="7" t="s">
        <v>11</v>
      </c>
      <c r="D6" s="7" t="s">
        <v>11</v>
      </c>
      <c r="E6" s="7" t="s">
        <v>12</v>
      </c>
      <c r="F6" s="10">
        <v>10000000</v>
      </c>
      <c r="G6" s="10"/>
      <c r="H6" s="11">
        <f>H5+F6-G6</f>
        <v>10600000</v>
      </c>
      <c r="J6" s="31" t="s">
        <v>15</v>
      </c>
      <c r="K6" s="10">
        <f>SUM(K3:K5)</f>
        <v>88513200</v>
      </c>
    </row>
    <row r="7" spans="1:8">
      <c r="A7" s="7">
        <v>4</v>
      </c>
      <c r="B7" s="8">
        <v>42844</v>
      </c>
      <c r="C7" s="7" t="s">
        <v>11</v>
      </c>
      <c r="D7" s="7" t="s">
        <v>11</v>
      </c>
      <c r="E7" s="7" t="s">
        <v>16</v>
      </c>
      <c r="F7" s="10">
        <v>1000000</v>
      </c>
      <c r="G7" s="10"/>
      <c r="H7" s="11">
        <f t="shared" ref="H7:H39" si="0">H6+F7-G7</f>
        <v>11600000</v>
      </c>
    </row>
    <row r="8" spans="1:11">
      <c r="A8" s="7">
        <v>5</v>
      </c>
      <c r="B8" s="8">
        <v>42844</v>
      </c>
      <c r="C8" s="7" t="s">
        <v>17</v>
      </c>
      <c r="D8" s="7" t="s">
        <v>17</v>
      </c>
      <c r="E8" s="7" t="s">
        <v>16</v>
      </c>
      <c r="F8" s="10">
        <v>50000</v>
      </c>
      <c r="G8" s="10"/>
      <c r="H8" s="11">
        <f t="shared" si="0"/>
        <v>11650000</v>
      </c>
      <c r="J8" t="s">
        <v>18</v>
      </c>
      <c r="K8" s="37">
        <v>85435797</v>
      </c>
    </row>
    <row r="9" spans="1:11">
      <c r="A9" s="7">
        <v>6</v>
      </c>
      <c r="B9" s="8">
        <v>42845</v>
      </c>
      <c r="C9" s="7" t="s">
        <v>19</v>
      </c>
      <c r="D9" s="7" t="s">
        <v>19</v>
      </c>
      <c r="E9" s="7" t="s">
        <v>16</v>
      </c>
      <c r="F9" s="10">
        <v>200000</v>
      </c>
      <c r="G9" s="10"/>
      <c r="H9" s="11">
        <f t="shared" si="0"/>
        <v>11850000</v>
      </c>
      <c r="J9" t="s">
        <v>20</v>
      </c>
      <c r="K9" s="37">
        <f>K6-K8</f>
        <v>3077403</v>
      </c>
    </row>
    <row r="10" spans="1:8">
      <c r="A10" s="7">
        <v>7</v>
      </c>
      <c r="B10" s="8">
        <v>42845</v>
      </c>
      <c r="C10" s="7" t="s">
        <v>11</v>
      </c>
      <c r="D10" s="7" t="s">
        <v>21</v>
      </c>
      <c r="E10" s="7" t="s">
        <v>16</v>
      </c>
      <c r="F10" s="10">
        <v>600000</v>
      </c>
      <c r="G10" s="10"/>
      <c r="H10" s="11">
        <f t="shared" si="0"/>
        <v>12450000</v>
      </c>
    </row>
    <row r="11" spans="1:8">
      <c r="A11" s="7">
        <v>8</v>
      </c>
      <c r="B11" s="8">
        <v>42845</v>
      </c>
      <c r="C11" s="7" t="s">
        <v>22</v>
      </c>
      <c r="D11" s="7" t="s">
        <v>22</v>
      </c>
      <c r="E11" s="7" t="s">
        <v>16</v>
      </c>
      <c r="F11" s="10">
        <v>1016000</v>
      </c>
      <c r="G11" s="10"/>
      <c r="H11" s="11">
        <f t="shared" si="0"/>
        <v>13466000</v>
      </c>
    </row>
    <row r="12" spans="1:8">
      <c r="A12" s="7">
        <v>9</v>
      </c>
      <c r="B12" s="8">
        <v>42846</v>
      </c>
      <c r="C12" s="7" t="s">
        <v>11</v>
      </c>
      <c r="D12" s="7" t="s">
        <v>23</v>
      </c>
      <c r="E12" s="7" t="s">
        <v>12</v>
      </c>
      <c r="F12" s="10">
        <v>50000</v>
      </c>
      <c r="G12" s="10"/>
      <c r="H12" s="11">
        <f t="shared" si="0"/>
        <v>13516000</v>
      </c>
    </row>
    <row r="13" spans="1:8">
      <c r="A13" s="7">
        <v>10</v>
      </c>
      <c r="B13" s="30">
        <v>42847</v>
      </c>
      <c r="C13" s="31" t="s">
        <v>24</v>
      </c>
      <c r="D13" s="31" t="s">
        <v>25</v>
      </c>
      <c r="E13" s="31" t="s">
        <v>12</v>
      </c>
      <c r="F13" s="10">
        <v>5000000</v>
      </c>
      <c r="G13" s="10"/>
      <c r="H13" s="11">
        <f t="shared" si="0"/>
        <v>18516000</v>
      </c>
    </row>
    <row r="14" spans="1:8">
      <c r="A14" s="7">
        <v>11</v>
      </c>
      <c r="B14" s="30">
        <v>42847</v>
      </c>
      <c r="C14" s="7" t="s">
        <v>26</v>
      </c>
      <c r="D14" s="7" t="s">
        <v>27</v>
      </c>
      <c r="E14" s="7" t="s">
        <v>16</v>
      </c>
      <c r="F14" s="10">
        <v>2000000</v>
      </c>
      <c r="G14" s="10"/>
      <c r="H14" s="11">
        <f t="shared" si="0"/>
        <v>20516000</v>
      </c>
    </row>
    <row r="15" spans="1:8">
      <c r="A15" s="7">
        <v>12</v>
      </c>
      <c r="B15" s="30">
        <v>42847</v>
      </c>
      <c r="C15" s="7" t="s">
        <v>28</v>
      </c>
      <c r="D15" s="7" t="s">
        <v>29</v>
      </c>
      <c r="E15" s="7" t="s">
        <v>16</v>
      </c>
      <c r="F15" s="10">
        <v>50000</v>
      </c>
      <c r="G15" s="10"/>
      <c r="H15" s="11">
        <f t="shared" si="0"/>
        <v>20566000</v>
      </c>
    </row>
    <row r="16" spans="1:8">
      <c r="A16" s="7">
        <v>13</v>
      </c>
      <c r="B16" s="30">
        <v>42847</v>
      </c>
      <c r="C16" s="7" t="s">
        <v>30</v>
      </c>
      <c r="D16" s="7" t="s">
        <v>31</v>
      </c>
      <c r="E16" s="7" t="s">
        <v>16</v>
      </c>
      <c r="F16" s="10">
        <v>200000</v>
      </c>
      <c r="G16" s="10"/>
      <c r="H16" s="11">
        <f t="shared" si="0"/>
        <v>20766000</v>
      </c>
    </row>
    <row r="17" spans="1:8">
      <c r="A17" s="7">
        <v>14</v>
      </c>
      <c r="B17" s="30">
        <v>42847</v>
      </c>
      <c r="C17" s="7" t="s">
        <v>11</v>
      </c>
      <c r="D17" s="7" t="s">
        <v>32</v>
      </c>
      <c r="E17" s="7" t="s">
        <v>12</v>
      </c>
      <c r="F17" s="10">
        <v>300000</v>
      </c>
      <c r="G17" s="10"/>
      <c r="H17" s="11">
        <f t="shared" si="0"/>
        <v>21066000</v>
      </c>
    </row>
    <row r="18" spans="1:8">
      <c r="A18" s="7">
        <v>15</v>
      </c>
      <c r="B18" s="30">
        <v>42847</v>
      </c>
      <c r="C18" s="7" t="s">
        <v>26</v>
      </c>
      <c r="D18" s="7" t="s">
        <v>33</v>
      </c>
      <c r="E18" s="7" t="s">
        <v>16</v>
      </c>
      <c r="F18" s="10">
        <v>500000</v>
      </c>
      <c r="G18" s="10"/>
      <c r="H18" s="11">
        <f t="shared" si="0"/>
        <v>21566000</v>
      </c>
    </row>
    <row r="19" spans="1:8">
      <c r="A19" s="7">
        <v>16</v>
      </c>
      <c r="B19" s="30">
        <v>42847</v>
      </c>
      <c r="C19" s="7" t="s">
        <v>34</v>
      </c>
      <c r="D19" s="7" t="s">
        <v>35</v>
      </c>
      <c r="E19" s="7" t="s">
        <v>16</v>
      </c>
      <c r="F19" s="10">
        <v>100000</v>
      </c>
      <c r="G19" s="10"/>
      <c r="H19" s="11">
        <f t="shared" si="0"/>
        <v>21666000</v>
      </c>
    </row>
    <row r="20" spans="1:8">
      <c r="A20" s="7">
        <v>17</v>
      </c>
      <c r="B20" s="30">
        <v>42849</v>
      </c>
      <c r="C20" s="7" t="s">
        <v>36</v>
      </c>
      <c r="D20" s="7" t="s">
        <v>37</v>
      </c>
      <c r="E20" s="7" t="s">
        <v>16</v>
      </c>
      <c r="F20" s="10">
        <v>200000</v>
      </c>
      <c r="G20" s="10"/>
      <c r="H20" s="11">
        <f t="shared" si="0"/>
        <v>21866000</v>
      </c>
    </row>
    <row r="21" spans="1:8">
      <c r="A21" s="7">
        <v>18</v>
      </c>
      <c r="B21" s="30">
        <v>42850</v>
      </c>
      <c r="C21" s="7" t="s">
        <v>11</v>
      </c>
      <c r="D21" s="7" t="s">
        <v>38</v>
      </c>
      <c r="E21" s="7" t="s">
        <v>12</v>
      </c>
      <c r="F21" s="10">
        <v>500000</v>
      </c>
      <c r="G21" s="10"/>
      <c r="H21" s="11">
        <f t="shared" si="0"/>
        <v>22366000</v>
      </c>
    </row>
    <row r="22" spans="1:8">
      <c r="A22" s="7">
        <v>19</v>
      </c>
      <c r="B22" s="8">
        <v>42851</v>
      </c>
      <c r="C22" s="7" t="s">
        <v>11</v>
      </c>
      <c r="D22" s="7" t="s">
        <v>23</v>
      </c>
      <c r="E22" s="7" t="s">
        <v>12</v>
      </c>
      <c r="F22" s="10">
        <v>50000</v>
      </c>
      <c r="G22" s="10"/>
      <c r="H22" s="11">
        <f t="shared" si="0"/>
        <v>22416000</v>
      </c>
    </row>
    <row r="23" spans="1:8">
      <c r="A23" s="7">
        <v>20</v>
      </c>
      <c r="B23" s="8">
        <v>42851</v>
      </c>
      <c r="C23" s="7" t="s">
        <v>39</v>
      </c>
      <c r="D23" s="7" t="s">
        <v>39</v>
      </c>
      <c r="E23" s="7" t="s">
        <v>16</v>
      </c>
      <c r="F23" s="10">
        <v>500000</v>
      </c>
      <c r="G23" s="10"/>
      <c r="H23" s="11">
        <f t="shared" si="0"/>
        <v>22916000</v>
      </c>
    </row>
    <row r="24" spans="1:8">
      <c r="A24" s="7">
        <v>21</v>
      </c>
      <c r="B24" s="8">
        <v>42851</v>
      </c>
      <c r="C24" s="7" t="s">
        <v>40</v>
      </c>
      <c r="D24" s="7" t="s">
        <v>40</v>
      </c>
      <c r="E24" s="7" t="s">
        <v>16</v>
      </c>
      <c r="F24" s="10">
        <v>1000000</v>
      </c>
      <c r="G24" s="10"/>
      <c r="H24" s="10">
        <f t="shared" si="0"/>
        <v>23916000</v>
      </c>
    </row>
    <row r="25" spans="1:8">
      <c r="A25" s="7">
        <v>22</v>
      </c>
      <c r="B25" s="8">
        <v>42851</v>
      </c>
      <c r="C25" s="7" t="s">
        <v>17</v>
      </c>
      <c r="D25" s="7" t="s">
        <v>41</v>
      </c>
      <c r="E25" s="7" t="s">
        <v>16</v>
      </c>
      <c r="F25" s="10">
        <v>350000</v>
      </c>
      <c r="G25" s="10"/>
      <c r="H25" s="10">
        <f t="shared" si="0"/>
        <v>24266000</v>
      </c>
    </row>
    <row r="26" spans="1:8">
      <c r="A26" s="7">
        <v>23</v>
      </c>
      <c r="B26" s="8">
        <v>42853</v>
      </c>
      <c r="C26" s="7" t="s">
        <v>42</v>
      </c>
      <c r="D26" s="7" t="s">
        <v>42</v>
      </c>
      <c r="E26" s="7" t="s">
        <v>16</v>
      </c>
      <c r="F26" s="10">
        <v>4253000</v>
      </c>
      <c r="G26" s="10"/>
      <c r="H26" s="10">
        <f t="shared" si="0"/>
        <v>28519000</v>
      </c>
    </row>
    <row r="27" spans="1:8">
      <c r="A27" s="7">
        <v>24</v>
      </c>
      <c r="B27" s="8">
        <v>42854</v>
      </c>
      <c r="C27" s="7" t="s">
        <v>11</v>
      </c>
      <c r="D27" s="7" t="s">
        <v>43</v>
      </c>
      <c r="E27" s="7" t="s">
        <v>16</v>
      </c>
      <c r="F27" s="10">
        <v>500000</v>
      </c>
      <c r="G27" s="10"/>
      <c r="H27" s="10">
        <f t="shared" si="0"/>
        <v>29019000</v>
      </c>
    </row>
    <row r="28" spans="1:8">
      <c r="A28" s="7">
        <v>25</v>
      </c>
      <c r="B28" s="8">
        <v>42854</v>
      </c>
      <c r="C28" s="7" t="s">
        <v>11</v>
      </c>
      <c r="D28" s="7" t="s">
        <v>44</v>
      </c>
      <c r="E28" s="7" t="s">
        <v>16</v>
      </c>
      <c r="F28" s="10">
        <v>400000</v>
      </c>
      <c r="G28" s="10"/>
      <c r="H28" s="10">
        <f t="shared" si="0"/>
        <v>29419000</v>
      </c>
    </row>
    <row r="29" spans="1:8">
      <c r="A29" s="7">
        <v>26</v>
      </c>
      <c r="B29" s="8">
        <v>42854</v>
      </c>
      <c r="C29" s="7" t="s">
        <v>45</v>
      </c>
      <c r="D29" s="7" t="s">
        <v>46</v>
      </c>
      <c r="E29" s="7" t="s">
        <v>16</v>
      </c>
      <c r="F29" s="10">
        <v>500000</v>
      </c>
      <c r="G29" s="10"/>
      <c r="H29" s="10">
        <f t="shared" si="0"/>
        <v>29919000</v>
      </c>
    </row>
    <row r="30" spans="1:8">
      <c r="A30" s="7">
        <v>27</v>
      </c>
      <c r="B30" s="8">
        <v>42854</v>
      </c>
      <c r="C30" s="7" t="s">
        <v>11</v>
      </c>
      <c r="D30" s="7" t="s">
        <v>47</v>
      </c>
      <c r="E30" s="7" t="s">
        <v>16</v>
      </c>
      <c r="F30" s="10">
        <v>2000000</v>
      </c>
      <c r="G30" s="10"/>
      <c r="H30" s="10">
        <f t="shared" si="0"/>
        <v>31919000</v>
      </c>
    </row>
    <row r="31" spans="1:8">
      <c r="A31" s="7">
        <v>28</v>
      </c>
      <c r="B31" s="8">
        <v>42854</v>
      </c>
      <c r="C31" s="7" t="s">
        <v>11</v>
      </c>
      <c r="D31" s="7" t="s">
        <v>48</v>
      </c>
      <c r="E31" s="7" t="s">
        <v>16</v>
      </c>
      <c r="F31" s="10">
        <v>300000</v>
      </c>
      <c r="G31" s="10"/>
      <c r="H31" s="10">
        <f t="shared" si="0"/>
        <v>32219000</v>
      </c>
    </row>
    <row r="32" spans="1:8">
      <c r="A32" s="7">
        <v>29</v>
      </c>
      <c r="B32" s="8">
        <v>42854</v>
      </c>
      <c r="C32" s="7" t="s">
        <v>11</v>
      </c>
      <c r="D32" s="7" t="s">
        <v>49</v>
      </c>
      <c r="E32" s="7" t="s">
        <v>16</v>
      </c>
      <c r="F32" s="10">
        <v>50000</v>
      </c>
      <c r="G32" s="10"/>
      <c r="H32" s="10">
        <f t="shared" si="0"/>
        <v>32269000</v>
      </c>
    </row>
    <row r="33" spans="1:8">
      <c r="A33" s="7">
        <v>30</v>
      </c>
      <c r="B33" s="8">
        <v>42854</v>
      </c>
      <c r="C33" s="7" t="s">
        <v>11</v>
      </c>
      <c r="D33" s="7" t="s">
        <v>50</v>
      </c>
      <c r="E33" s="7" t="s">
        <v>12</v>
      </c>
      <c r="F33" s="10">
        <v>1000000</v>
      </c>
      <c r="G33" s="10"/>
      <c r="H33" s="10">
        <f t="shared" si="0"/>
        <v>33269000</v>
      </c>
    </row>
    <row r="34" spans="1:8">
      <c r="A34" s="32">
        <v>31</v>
      </c>
      <c r="B34" s="8">
        <v>42856</v>
      </c>
      <c r="C34" s="32" t="s">
        <v>11</v>
      </c>
      <c r="D34" s="32" t="s">
        <v>51</v>
      </c>
      <c r="E34" s="32" t="s">
        <v>16</v>
      </c>
      <c r="F34" s="33">
        <v>500000</v>
      </c>
      <c r="G34" s="7"/>
      <c r="H34" s="10">
        <f t="shared" si="0"/>
        <v>33769000</v>
      </c>
    </row>
    <row r="35" spans="1:8">
      <c r="A35" s="32">
        <v>32</v>
      </c>
      <c r="B35" s="8">
        <v>42856</v>
      </c>
      <c r="C35" s="32" t="s">
        <v>22</v>
      </c>
      <c r="D35" s="32" t="s">
        <v>52</v>
      </c>
      <c r="E35" s="32" t="s">
        <v>16</v>
      </c>
      <c r="F35" s="33">
        <v>400000</v>
      </c>
      <c r="G35" s="7"/>
      <c r="H35" s="10">
        <f t="shared" si="0"/>
        <v>34169000</v>
      </c>
    </row>
    <row r="36" spans="1:8">
      <c r="A36" s="32">
        <v>33</v>
      </c>
      <c r="B36" s="8">
        <v>42857</v>
      </c>
      <c r="C36" s="32" t="s">
        <v>53</v>
      </c>
      <c r="D36" s="32" t="s">
        <v>54</v>
      </c>
      <c r="E36" s="32" t="s">
        <v>12</v>
      </c>
      <c r="F36" s="33">
        <v>2500000</v>
      </c>
      <c r="G36" s="7"/>
      <c r="H36" s="10">
        <f t="shared" si="0"/>
        <v>36669000</v>
      </c>
    </row>
    <row r="37" spans="1:8">
      <c r="A37" s="32">
        <v>34</v>
      </c>
      <c r="B37" s="8">
        <v>42857</v>
      </c>
      <c r="C37" s="7" t="s">
        <v>55</v>
      </c>
      <c r="D37" s="7" t="s">
        <v>55</v>
      </c>
      <c r="E37" s="7" t="s">
        <v>12</v>
      </c>
      <c r="F37" s="10">
        <v>500000</v>
      </c>
      <c r="G37" s="7"/>
      <c r="H37" s="10">
        <f t="shared" si="0"/>
        <v>37169000</v>
      </c>
    </row>
    <row r="38" spans="1:8">
      <c r="A38" s="32">
        <v>35</v>
      </c>
      <c r="B38" s="8">
        <v>42859</v>
      </c>
      <c r="C38" s="7" t="s">
        <v>40</v>
      </c>
      <c r="D38" s="7" t="s">
        <v>40</v>
      </c>
      <c r="E38" s="7" t="s">
        <v>16</v>
      </c>
      <c r="F38" s="19">
        <v>100000</v>
      </c>
      <c r="G38" s="7"/>
      <c r="H38" s="10">
        <f t="shared" si="0"/>
        <v>37269000</v>
      </c>
    </row>
    <row r="39" spans="1:8">
      <c r="A39" s="7">
        <v>36</v>
      </c>
      <c r="B39" s="8">
        <v>42860</v>
      </c>
      <c r="C39" s="7" t="s">
        <v>56</v>
      </c>
      <c r="D39" s="7" t="s">
        <v>56</v>
      </c>
      <c r="E39" s="7" t="s">
        <v>16</v>
      </c>
      <c r="F39" s="19">
        <v>50000</v>
      </c>
      <c r="G39" s="7"/>
      <c r="H39" s="10">
        <f t="shared" si="0"/>
        <v>37319000</v>
      </c>
    </row>
    <row r="40" spans="1:8">
      <c r="A40" s="20">
        <v>37</v>
      </c>
      <c r="B40" s="21">
        <v>42860</v>
      </c>
      <c r="C40" s="20" t="s">
        <v>11</v>
      </c>
      <c r="D40" s="20" t="s">
        <v>57</v>
      </c>
      <c r="E40" s="20" t="s">
        <v>12</v>
      </c>
      <c r="F40" s="34">
        <v>2000000</v>
      </c>
      <c r="G40" s="20"/>
      <c r="H40" s="23">
        <f t="shared" ref="H40:H56" si="1">H39+F40-G40</f>
        <v>39319000</v>
      </c>
    </row>
    <row r="41" spans="1:8">
      <c r="A41" s="7">
        <v>38</v>
      </c>
      <c r="B41" s="8">
        <v>42861</v>
      </c>
      <c r="C41" s="7" t="s">
        <v>11</v>
      </c>
      <c r="D41" s="7" t="s">
        <v>58</v>
      </c>
      <c r="E41" s="7" t="s">
        <v>16</v>
      </c>
      <c r="F41" s="19">
        <v>25000</v>
      </c>
      <c r="G41" s="7"/>
      <c r="H41" s="10">
        <f t="shared" si="1"/>
        <v>39344000</v>
      </c>
    </row>
    <row r="42" spans="1:8">
      <c r="A42" s="7">
        <v>39</v>
      </c>
      <c r="B42" s="8">
        <v>42861</v>
      </c>
      <c r="C42" s="7" t="s">
        <v>11</v>
      </c>
      <c r="D42" s="7" t="s">
        <v>35</v>
      </c>
      <c r="E42" s="7" t="s">
        <v>16</v>
      </c>
      <c r="F42" s="19">
        <v>35000</v>
      </c>
      <c r="G42" s="7"/>
      <c r="H42" s="10">
        <f t="shared" si="1"/>
        <v>39379000</v>
      </c>
    </row>
    <row r="43" spans="1:8">
      <c r="A43" s="7">
        <v>40</v>
      </c>
      <c r="B43" s="8">
        <v>42861</v>
      </c>
      <c r="C43" s="7" t="s">
        <v>11</v>
      </c>
      <c r="D43" s="7" t="s">
        <v>59</v>
      </c>
      <c r="E43" s="7" t="s">
        <v>16</v>
      </c>
      <c r="F43" s="19">
        <v>150000</v>
      </c>
      <c r="G43" s="7"/>
      <c r="H43" s="10">
        <f t="shared" si="1"/>
        <v>39529000</v>
      </c>
    </row>
    <row r="44" spans="1:8">
      <c r="A44" s="7">
        <v>41</v>
      </c>
      <c r="B44" s="8">
        <v>42862</v>
      </c>
      <c r="C44" s="7" t="s">
        <v>11</v>
      </c>
      <c r="D44" s="7" t="s">
        <v>60</v>
      </c>
      <c r="E44" s="7" t="s">
        <v>16</v>
      </c>
      <c r="F44" s="19">
        <v>12000</v>
      </c>
      <c r="G44" s="7"/>
      <c r="H44" s="10">
        <f t="shared" si="1"/>
        <v>39541000</v>
      </c>
    </row>
    <row r="45" spans="1:8">
      <c r="A45" s="7">
        <v>42</v>
      </c>
      <c r="B45" s="8">
        <v>42863</v>
      </c>
      <c r="C45" s="7" t="s">
        <v>61</v>
      </c>
      <c r="D45" s="7" t="s">
        <v>62</v>
      </c>
      <c r="E45" s="7" t="s">
        <v>16</v>
      </c>
      <c r="F45" s="19">
        <v>10000000</v>
      </c>
      <c r="G45" s="7"/>
      <c r="H45" s="10">
        <f t="shared" si="1"/>
        <v>49541000</v>
      </c>
    </row>
    <row r="46" spans="1:8">
      <c r="A46" s="7">
        <v>43</v>
      </c>
      <c r="B46" s="8">
        <v>42864</v>
      </c>
      <c r="C46" s="7" t="s">
        <v>11</v>
      </c>
      <c r="D46" s="7" t="s">
        <v>63</v>
      </c>
      <c r="E46" s="7" t="s">
        <v>16</v>
      </c>
      <c r="F46" s="19">
        <v>50000</v>
      </c>
      <c r="G46" s="7"/>
      <c r="H46" s="10">
        <f t="shared" si="1"/>
        <v>49591000</v>
      </c>
    </row>
    <row r="47" spans="1:8">
      <c r="A47" s="7">
        <v>44</v>
      </c>
      <c r="B47" s="8">
        <v>42865</v>
      </c>
      <c r="C47" s="7" t="s">
        <v>11</v>
      </c>
      <c r="D47" s="7" t="s">
        <v>64</v>
      </c>
      <c r="E47" s="7" t="s">
        <v>16</v>
      </c>
      <c r="F47" s="19">
        <v>500000</v>
      </c>
      <c r="G47" s="7"/>
      <c r="H47" s="10">
        <f t="shared" si="1"/>
        <v>50091000</v>
      </c>
    </row>
    <row r="48" spans="1:8">
      <c r="A48" s="7">
        <v>45</v>
      </c>
      <c r="B48" s="8">
        <v>42865</v>
      </c>
      <c r="C48" s="7" t="s">
        <v>11</v>
      </c>
      <c r="D48" s="7" t="s">
        <v>65</v>
      </c>
      <c r="E48" s="7" t="s">
        <v>16</v>
      </c>
      <c r="F48" s="19">
        <v>155000</v>
      </c>
      <c r="G48" s="7"/>
      <c r="H48" s="10">
        <f t="shared" si="1"/>
        <v>50246000</v>
      </c>
    </row>
    <row r="49" spans="1:8">
      <c r="A49" s="7">
        <v>46</v>
      </c>
      <c r="B49" s="8">
        <v>42865</v>
      </c>
      <c r="C49" s="7" t="s">
        <v>11</v>
      </c>
      <c r="D49" s="7" t="s">
        <v>66</v>
      </c>
      <c r="E49" s="7" t="s">
        <v>16</v>
      </c>
      <c r="F49" s="19">
        <v>250000</v>
      </c>
      <c r="G49" s="7"/>
      <c r="H49" s="10">
        <f t="shared" si="1"/>
        <v>50496000</v>
      </c>
    </row>
    <row r="50" spans="1:8">
      <c r="A50" s="7">
        <v>47</v>
      </c>
      <c r="B50" s="8">
        <v>42866</v>
      </c>
      <c r="C50" s="7" t="s">
        <v>11</v>
      </c>
      <c r="D50" s="7" t="s">
        <v>67</v>
      </c>
      <c r="E50" s="7" t="s">
        <v>16</v>
      </c>
      <c r="F50" s="19">
        <v>200000</v>
      </c>
      <c r="G50" s="7"/>
      <c r="H50" s="10">
        <f t="shared" si="1"/>
        <v>50696000</v>
      </c>
    </row>
    <row r="51" spans="1:8">
      <c r="A51" s="7">
        <v>48</v>
      </c>
      <c r="B51" s="8">
        <v>42866</v>
      </c>
      <c r="C51" s="7" t="s">
        <v>68</v>
      </c>
      <c r="D51" s="7" t="s">
        <v>69</v>
      </c>
      <c r="E51" s="7" t="s">
        <v>16</v>
      </c>
      <c r="F51" s="19">
        <v>5000</v>
      </c>
      <c r="G51" s="7"/>
      <c r="H51" s="10">
        <f t="shared" si="1"/>
        <v>50701000</v>
      </c>
    </row>
    <row r="52" spans="1:8">
      <c r="A52" s="7">
        <v>49</v>
      </c>
      <c r="B52" s="8">
        <v>42870</v>
      </c>
      <c r="C52" s="7" t="s">
        <v>70</v>
      </c>
      <c r="D52" s="7" t="s">
        <v>71</v>
      </c>
      <c r="E52" s="7" t="s">
        <v>16</v>
      </c>
      <c r="F52" s="19">
        <v>5000</v>
      </c>
      <c r="G52" s="7"/>
      <c r="H52" s="10">
        <f t="shared" si="1"/>
        <v>50706000</v>
      </c>
    </row>
    <row r="53" spans="1:8">
      <c r="A53" s="7">
        <v>50</v>
      </c>
      <c r="B53" s="8">
        <v>42870</v>
      </c>
      <c r="C53" s="7" t="s">
        <v>72</v>
      </c>
      <c r="D53" s="7" t="s">
        <v>19</v>
      </c>
      <c r="E53" s="7" t="s">
        <v>16</v>
      </c>
      <c r="F53" s="19">
        <v>1500000</v>
      </c>
      <c r="G53" s="19"/>
      <c r="H53" s="10">
        <f t="shared" si="1"/>
        <v>52206000</v>
      </c>
    </row>
    <row r="54" spans="1:8">
      <c r="A54" s="7">
        <v>51</v>
      </c>
      <c r="B54" s="8">
        <v>42870</v>
      </c>
      <c r="C54" s="7" t="s">
        <v>22</v>
      </c>
      <c r="D54" s="7" t="s">
        <v>22</v>
      </c>
      <c r="E54" s="7" t="s">
        <v>16</v>
      </c>
      <c r="F54" s="19">
        <v>910000</v>
      </c>
      <c r="G54" s="19"/>
      <c r="H54" s="10">
        <f t="shared" si="1"/>
        <v>53116000</v>
      </c>
    </row>
    <row r="55" spans="1:8">
      <c r="A55" s="7">
        <v>52</v>
      </c>
      <c r="B55" s="8">
        <v>42870</v>
      </c>
      <c r="C55" s="7" t="s">
        <v>73</v>
      </c>
      <c r="D55" s="7" t="s">
        <v>73</v>
      </c>
      <c r="E55" s="7" t="s">
        <v>12</v>
      </c>
      <c r="F55" s="19">
        <v>200000</v>
      </c>
      <c r="G55" s="19"/>
      <c r="H55" s="10">
        <f t="shared" si="1"/>
        <v>53316000</v>
      </c>
    </row>
    <row r="56" spans="1:8">
      <c r="A56" s="7">
        <v>53</v>
      </c>
      <c r="B56" s="8">
        <v>42871</v>
      </c>
      <c r="C56" s="7" t="s">
        <v>11</v>
      </c>
      <c r="D56" s="7" t="s">
        <v>74</v>
      </c>
      <c r="E56" s="7" t="s">
        <v>16</v>
      </c>
      <c r="F56" s="19">
        <v>55000</v>
      </c>
      <c r="G56" s="19"/>
      <c r="H56" s="10">
        <f t="shared" si="1"/>
        <v>53371000</v>
      </c>
    </row>
    <row r="57" spans="1:8">
      <c r="A57" s="7">
        <v>54</v>
      </c>
      <c r="B57" s="8">
        <v>42872</v>
      </c>
      <c r="C57" s="7" t="s">
        <v>11</v>
      </c>
      <c r="D57" s="7" t="s">
        <v>75</v>
      </c>
      <c r="E57" s="7" t="s">
        <v>12</v>
      </c>
      <c r="F57" s="19">
        <v>1500000</v>
      </c>
      <c r="G57" s="19"/>
      <c r="H57" s="10">
        <f t="shared" ref="H57:H63" si="2">H56+F57-G57</f>
        <v>54871000</v>
      </c>
    </row>
    <row r="58" spans="1:8">
      <c r="A58" s="7">
        <v>55</v>
      </c>
      <c r="B58" s="8">
        <v>42882</v>
      </c>
      <c r="C58" s="7" t="s">
        <v>11</v>
      </c>
      <c r="D58" s="7" t="s">
        <v>27</v>
      </c>
      <c r="E58" s="7" t="s">
        <v>12</v>
      </c>
      <c r="F58" s="19">
        <v>3000000</v>
      </c>
      <c r="G58" s="19"/>
      <c r="H58" s="10">
        <f t="shared" si="2"/>
        <v>57871000</v>
      </c>
    </row>
    <row r="59" spans="1:8">
      <c r="A59" s="7">
        <v>56</v>
      </c>
      <c r="B59" s="8">
        <v>42885</v>
      </c>
      <c r="C59" s="7" t="s">
        <v>11</v>
      </c>
      <c r="D59" s="7" t="s">
        <v>76</v>
      </c>
      <c r="E59" s="7" t="s">
        <v>12</v>
      </c>
      <c r="F59" s="19">
        <v>5200000</v>
      </c>
      <c r="G59" s="19"/>
      <c r="H59" s="10">
        <f t="shared" si="2"/>
        <v>63071000</v>
      </c>
    </row>
    <row r="60" spans="1:8">
      <c r="A60" s="7">
        <v>57</v>
      </c>
      <c r="B60" s="8">
        <v>42885</v>
      </c>
      <c r="C60" s="7" t="s">
        <v>11</v>
      </c>
      <c r="D60" s="7" t="s">
        <v>77</v>
      </c>
      <c r="E60" s="7" t="s">
        <v>12</v>
      </c>
      <c r="F60" s="19">
        <v>300000</v>
      </c>
      <c r="G60" s="19"/>
      <c r="H60" s="10">
        <f t="shared" si="2"/>
        <v>63371000</v>
      </c>
    </row>
    <row r="61" spans="1:8">
      <c r="A61" s="32">
        <v>58</v>
      </c>
      <c r="B61" s="35">
        <v>42886</v>
      </c>
      <c r="C61" s="32" t="s">
        <v>11</v>
      </c>
      <c r="D61" s="32" t="s">
        <v>78</v>
      </c>
      <c r="E61" s="32" t="s">
        <v>12</v>
      </c>
      <c r="F61" s="36">
        <v>10000000</v>
      </c>
      <c r="G61" s="36"/>
      <c r="H61" s="33">
        <f t="shared" si="2"/>
        <v>73371000</v>
      </c>
    </row>
    <row r="62" spans="1:8">
      <c r="A62" s="7">
        <v>59</v>
      </c>
      <c r="B62" s="8">
        <v>42886</v>
      </c>
      <c r="C62" s="7" t="s">
        <v>79</v>
      </c>
      <c r="D62" s="7" t="s">
        <v>80</v>
      </c>
      <c r="E62" s="7" t="s">
        <v>16</v>
      </c>
      <c r="F62" s="19">
        <v>3000000</v>
      </c>
      <c r="G62" s="19"/>
      <c r="H62" s="10">
        <f t="shared" si="2"/>
        <v>76371000</v>
      </c>
    </row>
    <row r="63" spans="1:10">
      <c r="A63" s="7">
        <v>60</v>
      </c>
      <c r="B63" s="8">
        <v>42887</v>
      </c>
      <c r="C63" s="7" t="s">
        <v>11</v>
      </c>
      <c r="D63" s="7" t="s">
        <v>33</v>
      </c>
      <c r="E63" s="7" t="s">
        <v>16</v>
      </c>
      <c r="F63" s="19">
        <v>25000</v>
      </c>
      <c r="G63" s="19"/>
      <c r="H63" s="10">
        <f t="shared" si="2"/>
        <v>76396000</v>
      </c>
      <c r="J63" t="s">
        <v>81</v>
      </c>
    </row>
    <row r="64" spans="1:8">
      <c r="A64" s="7">
        <v>61</v>
      </c>
      <c r="B64" s="8">
        <v>42887</v>
      </c>
      <c r="C64" s="7" t="s">
        <v>11</v>
      </c>
      <c r="D64" s="7" t="s">
        <v>82</v>
      </c>
      <c r="E64" s="7" t="s">
        <v>16</v>
      </c>
      <c r="F64" s="19">
        <v>50000</v>
      </c>
      <c r="G64" s="37"/>
      <c r="H64" s="10">
        <f t="shared" ref="H64:H73" si="3">H63+F64-G64</f>
        <v>76446000</v>
      </c>
    </row>
    <row r="65" spans="1:8">
      <c r="A65" s="7">
        <v>62</v>
      </c>
      <c r="B65" s="8">
        <v>42887</v>
      </c>
      <c r="C65" t="s">
        <v>11</v>
      </c>
      <c r="D65" t="s">
        <v>83</v>
      </c>
      <c r="E65" t="s">
        <v>16</v>
      </c>
      <c r="F65" s="37">
        <v>150000</v>
      </c>
      <c r="G65" s="37"/>
      <c r="H65" s="10">
        <f t="shared" si="3"/>
        <v>76596000</v>
      </c>
    </row>
    <row r="66" spans="1:8">
      <c r="A66" s="7">
        <v>63</v>
      </c>
      <c r="B66" s="8">
        <v>42887</v>
      </c>
      <c r="C66" t="s">
        <v>11</v>
      </c>
      <c r="D66" t="s">
        <v>59</v>
      </c>
      <c r="E66" t="s">
        <v>16</v>
      </c>
      <c r="F66" s="37">
        <v>100000</v>
      </c>
      <c r="G66" s="37"/>
      <c r="H66" s="10">
        <f t="shared" si="3"/>
        <v>76696000</v>
      </c>
    </row>
    <row r="67" spans="1:8">
      <c r="A67" s="7">
        <v>64</v>
      </c>
      <c r="F67" s="37"/>
      <c r="G67" s="37"/>
      <c r="H67" s="10">
        <f t="shared" si="3"/>
        <v>76696000</v>
      </c>
    </row>
    <row r="68" spans="1:8">
      <c r="A68" s="7">
        <v>65</v>
      </c>
      <c r="F68" s="37"/>
      <c r="G68" s="37"/>
      <c r="H68" s="10">
        <f t="shared" si="3"/>
        <v>76696000</v>
      </c>
    </row>
    <row r="69" spans="1:8">
      <c r="A69" s="7">
        <v>66</v>
      </c>
      <c r="F69" s="37"/>
      <c r="G69" s="37"/>
      <c r="H69" s="10">
        <f t="shared" si="3"/>
        <v>76696000</v>
      </c>
    </row>
    <row r="70" spans="1:8">
      <c r="A70" s="7">
        <v>67</v>
      </c>
      <c r="F70" s="37"/>
      <c r="G70" s="37"/>
      <c r="H70" s="10">
        <f t="shared" si="3"/>
        <v>76696000</v>
      </c>
    </row>
    <row r="71" spans="1:8">
      <c r="A71" s="7">
        <v>68</v>
      </c>
      <c r="F71" s="37"/>
      <c r="G71" s="37"/>
      <c r="H71" s="10">
        <f t="shared" si="3"/>
        <v>76696000</v>
      </c>
    </row>
    <row r="72" spans="1:8">
      <c r="A72" s="7">
        <v>69</v>
      </c>
      <c r="F72" s="37"/>
      <c r="G72" s="37"/>
      <c r="H72" s="10">
        <f t="shared" si="3"/>
        <v>76696000</v>
      </c>
    </row>
    <row r="73" spans="1:8">
      <c r="A73" s="7">
        <v>70</v>
      </c>
      <c r="F73" s="37"/>
      <c r="G73" s="37"/>
      <c r="H73" s="10">
        <f t="shared" si="3"/>
        <v>76696000</v>
      </c>
    </row>
    <row r="74" spans="1:8">
      <c r="A74" s="7">
        <v>71</v>
      </c>
      <c r="F74" s="37">
        <f>SUM(F4:F63)</f>
        <v>76396000</v>
      </c>
      <c r="G74" s="37"/>
      <c r="H74" s="37">
        <f>F74-G74</f>
        <v>76396000</v>
      </c>
    </row>
    <row r="75" spans="1:1">
      <c r="A75" s="7">
        <v>72</v>
      </c>
    </row>
    <row r="76" spans="1:1">
      <c r="A76" s="7">
        <v>73</v>
      </c>
    </row>
    <row r="77" spans="1:1">
      <c r="A77" s="7">
        <v>74</v>
      </c>
    </row>
  </sheetData>
  <mergeCells count="7">
    <mergeCell ref="A1:H1"/>
    <mergeCell ref="F2:H2"/>
    <mergeCell ref="J5:K5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1" workbookViewId="0">
      <selection activeCell="H30" sqref="H30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2" t="s">
        <v>84</v>
      </c>
      <c r="B1" s="2"/>
      <c r="C1" s="3"/>
      <c r="D1" s="3"/>
      <c r="E1" s="2"/>
      <c r="F1" s="2"/>
      <c r="G1" s="2"/>
      <c r="H1" s="2"/>
    </row>
    <row r="2" spans="1:8">
      <c r="A2" s="4" t="s">
        <v>1</v>
      </c>
      <c r="B2" s="4" t="s">
        <v>2</v>
      </c>
      <c r="C2" s="5" t="s">
        <v>3</v>
      </c>
      <c r="D2" s="5" t="s">
        <v>3</v>
      </c>
      <c r="E2" s="4" t="s">
        <v>4</v>
      </c>
      <c r="F2" s="4" t="s">
        <v>5</v>
      </c>
      <c r="G2" s="4"/>
      <c r="H2" s="4" t="s">
        <v>9</v>
      </c>
    </row>
    <row r="3" spans="1:8">
      <c r="A3" s="4"/>
      <c r="B3" s="4"/>
      <c r="C3" s="6"/>
      <c r="D3" s="6"/>
      <c r="E3" s="4"/>
      <c r="F3" s="4" t="s">
        <v>7</v>
      </c>
      <c r="G3" s="4" t="s">
        <v>8</v>
      </c>
      <c r="H3" s="4"/>
    </row>
    <row r="4" spans="1:8">
      <c r="A4" s="7">
        <v>1</v>
      </c>
      <c r="B4" s="8">
        <v>42844</v>
      </c>
      <c r="C4" s="9" t="s">
        <v>11</v>
      </c>
      <c r="D4" s="9" t="s">
        <v>11</v>
      </c>
      <c r="E4" s="7" t="s">
        <v>16</v>
      </c>
      <c r="F4" s="10">
        <v>500000</v>
      </c>
      <c r="G4" s="10"/>
      <c r="H4" s="11">
        <f>F4-G4</f>
        <v>500000</v>
      </c>
    </row>
    <row r="5" spans="1:8">
      <c r="A5" s="7">
        <v>2</v>
      </c>
      <c r="B5" s="8">
        <v>42845</v>
      </c>
      <c r="C5" s="9" t="s">
        <v>11</v>
      </c>
      <c r="D5" s="9" t="s">
        <v>27</v>
      </c>
      <c r="E5" s="7" t="s">
        <v>16</v>
      </c>
      <c r="F5" s="10">
        <v>1000000</v>
      </c>
      <c r="G5" s="10"/>
      <c r="H5" s="11">
        <f>H4+F5-G5</f>
        <v>1500000</v>
      </c>
    </row>
    <row r="6" ht="30" spans="1:8">
      <c r="A6" s="7">
        <v>3</v>
      </c>
      <c r="B6" s="8">
        <v>42851</v>
      </c>
      <c r="C6" s="12" t="s">
        <v>11</v>
      </c>
      <c r="D6" s="9" t="s">
        <v>85</v>
      </c>
      <c r="E6" s="7" t="s">
        <v>12</v>
      </c>
      <c r="F6" s="10">
        <v>25000000</v>
      </c>
      <c r="G6" s="10"/>
      <c r="H6" s="11">
        <f t="shared" ref="H6:H29" si="0">H5+F6-G6</f>
        <v>26500000</v>
      </c>
    </row>
    <row r="7" spans="1:8">
      <c r="A7" s="7">
        <v>4</v>
      </c>
      <c r="B7" s="8">
        <v>42851</v>
      </c>
      <c r="C7" s="12" t="s">
        <v>40</v>
      </c>
      <c r="D7" s="12" t="s">
        <v>40</v>
      </c>
      <c r="E7" s="7" t="s">
        <v>16</v>
      </c>
      <c r="F7" s="10">
        <v>2000000</v>
      </c>
      <c r="G7" s="10"/>
      <c r="H7" s="11">
        <f t="shared" si="0"/>
        <v>28500000</v>
      </c>
    </row>
    <row r="8" spans="1:8">
      <c r="A8" s="7">
        <v>5</v>
      </c>
      <c r="B8" s="8">
        <v>42853</v>
      </c>
      <c r="C8" s="12" t="s">
        <v>11</v>
      </c>
      <c r="D8" s="9" t="s">
        <v>86</v>
      </c>
      <c r="E8" s="7" t="s">
        <v>12</v>
      </c>
      <c r="F8" s="10">
        <v>250000</v>
      </c>
      <c r="G8" s="10"/>
      <c r="H8" s="11">
        <f t="shared" si="0"/>
        <v>28750000</v>
      </c>
    </row>
    <row r="9" spans="1:8">
      <c r="A9" s="7">
        <v>6</v>
      </c>
      <c r="B9" s="8">
        <v>42854</v>
      </c>
      <c r="C9" s="9" t="s">
        <v>45</v>
      </c>
      <c r="D9" s="9" t="s">
        <v>46</v>
      </c>
      <c r="E9" s="7" t="s">
        <v>16</v>
      </c>
      <c r="F9" s="10">
        <v>500000</v>
      </c>
      <c r="G9" s="10"/>
      <c r="H9" s="11">
        <f t="shared" si="0"/>
        <v>29250000</v>
      </c>
    </row>
    <row r="10" spans="1:8">
      <c r="A10" s="7">
        <v>7</v>
      </c>
      <c r="B10" s="8">
        <v>42854</v>
      </c>
      <c r="C10" s="9" t="s">
        <v>11</v>
      </c>
      <c r="D10" s="9" t="s">
        <v>87</v>
      </c>
      <c r="E10" s="7" t="s">
        <v>16</v>
      </c>
      <c r="F10" s="10">
        <v>1000000</v>
      </c>
      <c r="G10" s="10"/>
      <c r="H10" s="11">
        <f t="shared" si="0"/>
        <v>30250000</v>
      </c>
    </row>
    <row r="11" spans="1:8">
      <c r="A11" s="7">
        <v>8</v>
      </c>
      <c r="B11" s="8">
        <v>42854</v>
      </c>
      <c r="C11" s="9" t="s">
        <v>11</v>
      </c>
      <c r="D11" s="9" t="s">
        <v>50</v>
      </c>
      <c r="E11" s="7" t="s">
        <v>12</v>
      </c>
      <c r="F11" s="10">
        <v>1000000</v>
      </c>
      <c r="G11" s="10"/>
      <c r="H11" s="11">
        <f t="shared" si="0"/>
        <v>31250000</v>
      </c>
    </row>
    <row r="12" spans="1:8">
      <c r="A12" s="7">
        <v>9</v>
      </c>
      <c r="B12" s="8">
        <v>42855</v>
      </c>
      <c r="C12" s="9" t="s">
        <v>11</v>
      </c>
      <c r="D12" s="9" t="s">
        <v>88</v>
      </c>
      <c r="E12" s="7" t="s">
        <v>16</v>
      </c>
      <c r="F12" s="10">
        <v>50000</v>
      </c>
      <c r="G12" s="10"/>
      <c r="H12" s="11">
        <f t="shared" si="0"/>
        <v>31300000</v>
      </c>
    </row>
    <row r="13" ht="45" spans="1:8">
      <c r="A13" s="13">
        <v>10</v>
      </c>
      <c r="B13" s="14">
        <v>42856</v>
      </c>
      <c r="C13" s="15" t="s">
        <v>89</v>
      </c>
      <c r="D13" s="15" t="s">
        <v>89</v>
      </c>
      <c r="E13" s="13" t="s">
        <v>90</v>
      </c>
      <c r="F13" s="16"/>
      <c r="G13" s="16">
        <v>25000000</v>
      </c>
      <c r="H13" s="17">
        <f t="shared" si="0"/>
        <v>6300000</v>
      </c>
    </row>
    <row r="14" spans="1:8">
      <c r="A14" s="7">
        <v>11</v>
      </c>
      <c r="B14" s="8">
        <v>42856</v>
      </c>
      <c r="C14" s="9" t="s">
        <v>11</v>
      </c>
      <c r="D14" s="9" t="s">
        <v>65</v>
      </c>
      <c r="E14" s="7" t="s">
        <v>16</v>
      </c>
      <c r="F14" s="10">
        <v>100000</v>
      </c>
      <c r="G14" s="10"/>
      <c r="H14" s="18">
        <f t="shared" si="0"/>
        <v>6400000</v>
      </c>
    </row>
    <row r="15" spans="1:8">
      <c r="A15" s="7">
        <v>12</v>
      </c>
      <c r="B15" s="8">
        <v>42856</v>
      </c>
      <c r="C15" s="9" t="s">
        <v>11</v>
      </c>
      <c r="D15" s="9" t="s">
        <v>91</v>
      </c>
      <c r="E15" s="7" t="s">
        <v>16</v>
      </c>
      <c r="F15" s="10">
        <v>100000</v>
      </c>
      <c r="G15" s="10"/>
      <c r="H15" s="18">
        <f t="shared" si="0"/>
        <v>6500000</v>
      </c>
    </row>
    <row r="16" spans="1:8">
      <c r="A16" s="7">
        <v>13</v>
      </c>
      <c r="B16" s="8">
        <v>42857</v>
      </c>
      <c r="C16" s="9" t="s">
        <v>55</v>
      </c>
      <c r="D16" s="9" t="s">
        <v>55</v>
      </c>
      <c r="E16" s="7" t="s">
        <v>12</v>
      </c>
      <c r="F16" s="10">
        <v>500000</v>
      </c>
      <c r="G16" s="10"/>
      <c r="H16" s="18">
        <f t="shared" si="0"/>
        <v>7000000</v>
      </c>
    </row>
    <row r="17" spans="1:8">
      <c r="A17" s="7">
        <v>14</v>
      </c>
      <c r="B17" s="8">
        <v>42858</v>
      </c>
      <c r="C17" s="9" t="s">
        <v>92</v>
      </c>
      <c r="D17" s="9" t="s">
        <v>93</v>
      </c>
      <c r="E17" s="7" t="s">
        <v>12</v>
      </c>
      <c r="F17" s="10">
        <v>500000</v>
      </c>
      <c r="G17" s="10"/>
      <c r="H17" s="18">
        <f t="shared" si="0"/>
        <v>7500000</v>
      </c>
    </row>
    <row r="18" spans="1:8">
      <c r="A18" s="7">
        <v>15</v>
      </c>
      <c r="B18" s="8">
        <v>42859</v>
      </c>
      <c r="C18" s="9" t="s">
        <v>40</v>
      </c>
      <c r="D18" s="9" t="s">
        <v>40</v>
      </c>
      <c r="E18" s="7" t="s">
        <v>16</v>
      </c>
      <c r="F18" s="10">
        <v>50000</v>
      </c>
      <c r="G18" s="10"/>
      <c r="H18" s="18">
        <f t="shared" si="0"/>
        <v>7550000</v>
      </c>
    </row>
    <row r="19" spans="1:8">
      <c r="A19" s="7">
        <v>16</v>
      </c>
      <c r="B19" s="8">
        <v>42860</v>
      </c>
      <c r="C19" s="9" t="s">
        <v>56</v>
      </c>
      <c r="D19" s="9" t="s">
        <v>56</v>
      </c>
      <c r="E19" s="7" t="s">
        <v>16</v>
      </c>
      <c r="F19" s="10">
        <v>50000</v>
      </c>
      <c r="G19" s="10"/>
      <c r="H19" s="18">
        <f t="shared" si="0"/>
        <v>7600000</v>
      </c>
    </row>
    <row r="20" spans="1:8">
      <c r="A20" s="7">
        <v>17</v>
      </c>
      <c r="B20" s="8">
        <v>42861</v>
      </c>
      <c r="C20" s="9" t="s">
        <v>11</v>
      </c>
      <c r="D20" s="9" t="s">
        <v>94</v>
      </c>
      <c r="E20" s="7" t="s">
        <v>16</v>
      </c>
      <c r="F20" s="10">
        <v>500000</v>
      </c>
      <c r="G20" s="10"/>
      <c r="H20" s="18">
        <f t="shared" si="0"/>
        <v>8100000</v>
      </c>
    </row>
    <row r="21" spans="1:8">
      <c r="A21" s="7">
        <v>18</v>
      </c>
      <c r="B21" s="8">
        <v>42862</v>
      </c>
      <c r="C21" s="9" t="s">
        <v>11</v>
      </c>
      <c r="D21" s="9" t="s">
        <v>60</v>
      </c>
      <c r="E21" s="7" t="s">
        <v>16</v>
      </c>
      <c r="F21" s="19">
        <v>12000</v>
      </c>
      <c r="G21" s="10"/>
      <c r="H21" s="18">
        <f t="shared" si="0"/>
        <v>8112000</v>
      </c>
    </row>
    <row r="22" spans="1:8">
      <c r="A22" s="7">
        <v>19</v>
      </c>
      <c r="B22" s="8">
        <v>42864</v>
      </c>
      <c r="C22" s="9" t="s">
        <v>11</v>
      </c>
      <c r="D22" s="9" t="s">
        <v>95</v>
      </c>
      <c r="E22" s="7" t="s">
        <v>16</v>
      </c>
      <c r="F22" s="10">
        <v>100000</v>
      </c>
      <c r="G22" s="10"/>
      <c r="H22" s="18">
        <f t="shared" si="0"/>
        <v>8212000</v>
      </c>
    </row>
    <row r="23" spans="1:8">
      <c r="A23" s="7">
        <v>20</v>
      </c>
      <c r="B23" s="8">
        <v>42864</v>
      </c>
      <c r="C23" s="9" t="s">
        <v>96</v>
      </c>
      <c r="D23" s="9" t="s">
        <v>96</v>
      </c>
      <c r="E23" s="7" t="s">
        <v>16</v>
      </c>
      <c r="F23" s="10">
        <v>85200</v>
      </c>
      <c r="G23" s="10"/>
      <c r="H23" s="18">
        <f t="shared" si="0"/>
        <v>8297200</v>
      </c>
    </row>
    <row r="24" spans="1:8">
      <c r="A24" s="7">
        <v>21</v>
      </c>
      <c r="B24" s="8">
        <v>42864</v>
      </c>
      <c r="C24" s="9" t="s">
        <v>97</v>
      </c>
      <c r="D24" s="9" t="s">
        <v>97</v>
      </c>
      <c r="E24" s="7" t="s">
        <v>16</v>
      </c>
      <c r="F24" s="10">
        <v>400000</v>
      </c>
      <c r="G24" s="10"/>
      <c r="H24" s="18">
        <f t="shared" si="0"/>
        <v>8697200</v>
      </c>
    </row>
    <row r="25" spans="1:8">
      <c r="A25" s="7">
        <v>22</v>
      </c>
      <c r="B25" s="8">
        <v>42869</v>
      </c>
      <c r="C25" s="9" t="s">
        <v>11</v>
      </c>
      <c r="D25" s="9" t="s">
        <v>44</v>
      </c>
      <c r="E25" s="7" t="s">
        <v>16</v>
      </c>
      <c r="F25" s="10">
        <v>400000</v>
      </c>
      <c r="G25" s="10"/>
      <c r="H25" s="18">
        <f t="shared" si="0"/>
        <v>9097200</v>
      </c>
    </row>
    <row r="26" spans="1:8">
      <c r="A26" s="7">
        <v>23</v>
      </c>
      <c r="B26" s="8">
        <v>42871</v>
      </c>
      <c r="C26" s="9" t="s">
        <v>11</v>
      </c>
      <c r="D26" s="9" t="s">
        <v>74</v>
      </c>
      <c r="E26" s="7" t="s">
        <v>16</v>
      </c>
      <c r="F26" s="10">
        <v>20000</v>
      </c>
      <c r="G26" s="10"/>
      <c r="H26" s="18">
        <f t="shared" si="0"/>
        <v>9117200</v>
      </c>
    </row>
    <row r="27" spans="1:8">
      <c r="A27" s="7">
        <v>24</v>
      </c>
      <c r="B27" s="8">
        <v>42876</v>
      </c>
      <c r="C27" s="7" t="s">
        <v>98</v>
      </c>
      <c r="D27" s="7" t="s">
        <v>99</v>
      </c>
      <c r="E27" s="7" t="s">
        <v>12</v>
      </c>
      <c r="F27" s="10">
        <v>3000000</v>
      </c>
      <c r="G27" s="10"/>
      <c r="H27" s="18">
        <f t="shared" si="0"/>
        <v>12117200</v>
      </c>
    </row>
    <row r="28" ht="30" spans="1:8">
      <c r="A28" s="20">
        <v>25</v>
      </c>
      <c r="B28" s="21">
        <v>42880</v>
      </c>
      <c r="C28" s="22" t="s">
        <v>11</v>
      </c>
      <c r="D28" s="22" t="s">
        <v>85</v>
      </c>
      <c r="E28" s="20" t="s">
        <v>12</v>
      </c>
      <c r="F28" s="23">
        <v>15000000</v>
      </c>
      <c r="G28" s="23"/>
      <c r="H28" s="18">
        <f t="shared" si="0"/>
        <v>27117200</v>
      </c>
    </row>
    <row r="29" ht="45" spans="1:8">
      <c r="A29" s="13">
        <v>26</v>
      </c>
      <c r="B29" s="14">
        <v>42880</v>
      </c>
      <c r="C29" s="15" t="s">
        <v>100</v>
      </c>
      <c r="D29" s="15"/>
      <c r="E29" s="13" t="s">
        <v>12</v>
      </c>
      <c r="F29" s="16"/>
      <c r="G29" s="16">
        <v>15000000</v>
      </c>
      <c r="H29" s="17">
        <f t="shared" si="0"/>
        <v>12117200</v>
      </c>
    </row>
    <row r="30" spans="6:8">
      <c r="F30" s="24">
        <f>SUM(F4:F29)</f>
        <v>52117200</v>
      </c>
      <c r="G30" s="24">
        <f>SUM(G4:G29)</f>
        <v>40000000</v>
      </c>
      <c r="H30" s="24">
        <f>F30-G30</f>
        <v>12117200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2017-06-04T06:22:59Z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