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00" windowHeight="11385" activeTab="1"/>
  </bookViews>
  <sheets>
    <sheet name="Sheet5" sheetId="5" r:id="rId1"/>
    <sheet name="Sheet1" sheetId="1" r:id="rId2"/>
    <sheet name="Sheet2" sheetId="2" r:id="rId3"/>
    <sheet name="Sheet3" sheetId="3" r:id="rId4"/>
    <sheet name="Ustadz Fauzan" sheetId="4" r:id="rId5"/>
  </sheets>
  <definedNames>
    <definedName name="_xlnm._FilterDatabase" localSheetId="1" hidden="1">Sheet1!$B$1:$I$626</definedName>
  </definedNames>
  <calcPr calcId="144525"/>
  <pivotCaches>
    <pivotCache cacheId="0" r:id="rId6"/>
  </pivotCaches>
</workbook>
</file>

<file path=xl/sharedStrings.xml><?xml version="1.0" encoding="utf-8"?>
<sst xmlns="http://schemas.openxmlformats.org/spreadsheetml/2006/main" count="977">
  <si>
    <t>Dibayar</t>
  </si>
  <si>
    <t>(Multiple Items)</t>
  </si>
  <si>
    <t>No Transaksi</t>
  </si>
  <si>
    <t>Tgl</t>
  </si>
  <si>
    <t>Nama</t>
  </si>
  <si>
    <t>Nomor HP/ID Meter</t>
  </si>
  <si>
    <t>Nama2</t>
  </si>
  <si>
    <t>Keterangan</t>
  </si>
  <si>
    <t>Sum of Harga</t>
  </si>
  <si>
    <t>170415850621</t>
  </si>
  <si>
    <t>Rohmadi</t>
  </si>
  <si>
    <t>08122644378</t>
  </si>
  <si>
    <t>(blank)</t>
  </si>
  <si>
    <t>Pulsa</t>
  </si>
  <si>
    <t>BL171111SVQDELC</t>
  </si>
  <si>
    <t>520591521219</t>
  </si>
  <si>
    <t>Listrik</t>
  </si>
  <si>
    <t>BL171112INYSELC</t>
  </si>
  <si>
    <t>BL171113M81XELC</t>
  </si>
  <si>
    <t>Rohmadi/Ust Abdurrahim</t>
  </si>
  <si>
    <t>520591890270</t>
  </si>
  <si>
    <t>Sumarno</t>
  </si>
  <si>
    <t>BL171113M8ADELC</t>
  </si>
  <si>
    <t>BL171114GSWSELC</t>
  </si>
  <si>
    <t>BL1711372ICWINV</t>
  </si>
  <si>
    <t>081578462750</t>
  </si>
  <si>
    <t>BL17113BJ828INV</t>
  </si>
  <si>
    <t>BL17113C49T8INV</t>
  </si>
  <si>
    <t>BL17113YO71SINV </t>
  </si>
  <si>
    <t>Grand Total</t>
  </si>
  <si>
    <t>Harga</t>
  </si>
  <si>
    <t>Nominal</t>
  </si>
  <si>
    <t>Laba</t>
  </si>
  <si>
    <t>Pak Purwanto</t>
  </si>
  <si>
    <t>Paket Data</t>
  </si>
  <si>
    <t>Abul Ashim</t>
  </si>
  <si>
    <t>Abu Fadl</t>
  </si>
  <si>
    <t>Pot Gaji</t>
  </si>
  <si>
    <t>Abu Khalid</t>
  </si>
  <si>
    <t>Masjid Ibnu Taimiyah</t>
  </si>
  <si>
    <t>520530486490</t>
  </si>
  <si>
    <t>MASJID IBNU TAIMIYAH</t>
  </si>
  <si>
    <t>Deposit</t>
  </si>
  <si>
    <t>Mas Yani</t>
  </si>
  <si>
    <t>Ust. Syihab</t>
  </si>
  <si>
    <t>Abu Haidar</t>
  </si>
  <si>
    <t>Ummu Suhail</t>
  </si>
  <si>
    <t>Bu Norman</t>
  </si>
  <si>
    <t>520530523782</t>
  </si>
  <si>
    <t>NARMI</t>
  </si>
  <si>
    <t>520550341441</t>
  </si>
  <si>
    <t>PERUM KRANGGAN INDAH</t>
  </si>
  <si>
    <t>Ust Amin</t>
  </si>
  <si>
    <t>Sudadi</t>
  </si>
  <si>
    <t>520530582311</t>
  </si>
  <si>
    <t>SUDADI</t>
  </si>
  <si>
    <t>Promo</t>
  </si>
  <si>
    <t>Ust Yahya</t>
  </si>
  <si>
    <t>Utsman Yuli</t>
  </si>
  <si>
    <t>520530497754</t>
  </si>
  <si>
    <t>YULI RAHMANTO</t>
  </si>
  <si>
    <t>Mas Joko</t>
  </si>
  <si>
    <t>520530122763</t>
  </si>
  <si>
    <t>SUKANDAR</t>
  </si>
  <si>
    <t>Abu Najib</t>
  </si>
  <si>
    <t>520511902154</t>
  </si>
  <si>
    <t>HERRY SULISTYAWAN</t>
  </si>
  <si>
    <t>Abu Atif</t>
  </si>
  <si>
    <t>Mas Icok</t>
  </si>
  <si>
    <t>520530478758</t>
  </si>
  <si>
    <t>MOHAMMAD ARIEF R</t>
  </si>
  <si>
    <t>Toko Beras Al Khoir</t>
  </si>
  <si>
    <t>520530523661</t>
  </si>
  <si>
    <t>Bambang Prasetya</t>
  </si>
  <si>
    <t>520530605227</t>
  </si>
  <si>
    <t>DWI ASTANTO</t>
  </si>
  <si>
    <t>081804130142</t>
  </si>
  <si>
    <t>Abu Jarir</t>
  </si>
  <si>
    <t>520530295570</t>
  </si>
  <si>
    <t>WIWIT NUGROHO</t>
  </si>
  <si>
    <t>Ust. Mukhtar</t>
  </si>
  <si>
    <t>521021065437</t>
  </si>
  <si>
    <t>R HELGA LA FIRLAZ</t>
  </si>
  <si>
    <t>Dr. Adhy</t>
  </si>
  <si>
    <t>520530135018</t>
  </si>
  <si>
    <t>SUGIYARTO</t>
  </si>
  <si>
    <t>081328006284</t>
  </si>
  <si>
    <t>081225395929</t>
  </si>
  <si>
    <t>Abu Shalih Fauzan</t>
  </si>
  <si>
    <t>085712343218</t>
  </si>
  <si>
    <t>Pot Gaji Mei</t>
  </si>
  <si>
    <t>520530561551</t>
  </si>
  <si>
    <t>BUDI HARYANTO</t>
  </si>
  <si>
    <t>085600968993</t>
  </si>
  <si>
    <t>Ummu Faqih</t>
  </si>
  <si>
    <t>085728114053</t>
  </si>
  <si>
    <t>085796178210</t>
  </si>
  <si>
    <t>Ikhsan Prajwan F</t>
  </si>
  <si>
    <t>520550208667</t>
  </si>
  <si>
    <t>DRS M SUPRAPTO AJIE</t>
  </si>
  <si>
    <t>Ummu Zakaria</t>
  </si>
  <si>
    <t>520530638288</t>
  </si>
  <si>
    <t>UNTUNG DWI FARKHANI</t>
  </si>
  <si>
    <t>Ustadz Syihab</t>
  </si>
  <si>
    <t>520530507449</t>
  </si>
  <si>
    <t>KOMSIYATUN</t>
  </si>
  <si>
    <t>Ummu Azzam</t>
  </si>
  <si>
    <t>089502690410</t>
  </si>
  <si>
    <t>Ummu Inayah</t>
  </si>
  <si>
    <t>081548408922</t>
  </si>
  <si>
    <t xml:space="preserve">085870572700 </t>
  </si>
  <si>
    <t>Sujita</t>
  </si>
  <si>
    <t>520530614551</t>
  </si>
  <si>
    <t>Ummu Yahya</t>
  </si>
  <si>
    <t>520530515108</t>
  </si>
  <si>
    <t>NOVIANA SRI ISNAINI</t>
  </si>
  <si>
    <t>520530512533</t>
  </si>
  <si>
    <t>SUWANTORO</t>
  </si>
  <si>
    <t>085607290556</t>
  </si>
  <si>
    <t>08172844117</t>
  </si>
  <si>
    <t>Ummu Hisyam</t>
  </si>
  <si>
    <t>520530475623</t>
  </si>
  <si>
    <t>YUSTANTO DWIANTORO</t>
  </si>
  <si>
    <t>Abu Attar</t>
  </si>
  <si>
    <t>520530522279</t>
  </si>
  <si>
    <t>ARDIANSYAH 2</t>
  </si>
  <si>
    <t>085293663672</t>
  </si>
  <si>
    <t>Abu Umamah</t>
  </si>
  <si>
    <t>520530559065</t>
  </si>
  <si>
    <t>WIDODO</t>
  </si>
  <si>
    <t>Ust. Ayip</t>
  </si>
  <si>
    <t>520550796129</t>
  </si>
  <si>
    <t>Nurani</t>
  </si>
  <si>
    <t>081332680299</t>
  </si>
  <si>
    <t>Supriatno</t>
  </si>
  <si>
    <t>081372856556</t>
  </si>
  <si>
    <t>dibayar di BNI 116</t>
  </si>
  <si>
    <t>081266005033</t>
  </si>
  <si>
    <t>082326141762</t>
  </si>
  <si>
    <t>081377881878</t>
  </si>
  <si>
    <t>088213121394</t>
  </si>
  <si>
    <t>Ummu Hafidh</t>
  </si>
  <si>
    <t>083865465876</t>
  </si>
  <si>
    <t>170405865236</t>
  </si>
  <si>
    <t>Abu Muslih</t>
  </si>
  <si>
    <t>082137473728</t>
  </si>
  <si>
    <t>170405873871</t>
  </si>
  <si>
    <t>081380942732</t>
  </si>
  <si>
    <t>Ustadz Fathoni</t>
  </si>
  <si>
    <t>520530493293</t>
  </si>
  <si>
    <t>HJ WIDODO MUKTAR</t>
  </si>
  <si>
    <t>Norman</t>
  </si>
  <si>
    <t>520530398790</t>
  </si>
  <si>
    <t>ABDUL KARIM</t>
  </si>
  <si>
    <t>170406031941</t>
  </si>
  <si>
    <t>081298036715</t>
  </si>
  <si>
    <t>170406088271</t>
  </si>
  <si>
    <t>0895616859473</t>
  </si>
  <si>
    <t>BL171111C8V7ELC</t>
  </si>
  <si>
    <t>Eko 4B</t>
  </si>
  <si>
    <t>520530492579</t>
  </si>
  <si>
    <t>Jumadi</t>
  </si>
  <si>
    <t>BL171111CBC2ELC</t>
  </si>
  <si>
    <t>Bagus Prasojo</t>
  </si>
  <si>
    <t>520530520059</t>
  </si>
  <si>
    <t>170406566341</t>
  </si>
  <si>
    <t>Mbah Srini</t>
  </si>
  <si>
    <t>085229049326</t>
  </si>
  <si>
    <t>BL171111CPGWELC</t>
  </si>
  <si>
    <t>BL171111CLYHELC</t>
  </si>
  <si>
    <t>BL171111CJCHELC</t>
  </si>
  <si>
    <t>Ust. Hamzah</t>
  </si>
  <si>
    <t>520511772327</t>
  </si>
  <si>
    <t>ASRIANTO</t>
  </si>
  <si>
    <t>BL171111CHSMELC</t>
  </si>
  <si>
    <t>RBTQ. AR-RIDLO</t>
  </si>
  <si>
    <t>524020094161</t>
  </si>
  <si>
    <t>NY MEDI</t>
  </si>
  <si>
    <t>BL171111CPLCELC</t>
  </si>
  <si>
    <t>SURONO</t>
  </si>
  <si>
    <t>520530433585</t>
  </si>
  <si>
    <t>SURONO HERY SURYANTO</t>
  </si>
  <si>
    <t>170407705691</t>
  </si>
  <si>
    <t>170407740316</t>
  </si>
  <si>
    <t>Pak Utsman</t>
  </si>
  <si>
    <t>085291113512</t>
  </si>
  <si>
    <t>170407464741</t>
  </si>
  <si>
    <t>170407167146</t>
  </si>
  <si>
    <t>0895324082769</t>
  </si>
  <si>
    <t>170407201391</t>
  </si>
  <si>
    <t>08172847770</t>
  </si>
  <si>
    <t>BL171111CXLRELC</t>
  </si>
  <si>
    <t>BL171111D9TMELC</t>
  </si>
  <si>
    <t>520530440864</t>
  </si>
  <si>
    <t>M. Fauzan</t>
  </si>
  <si>
    <t>BL171111DAO7ELC</t>
  </si>
  <si>
    <t>SUJITA</t>
  </si>
  <si>
    <t>BL171111D2FHELC</t>
  </si>
  <si>
    <t>520530653235</t>
  </si>
  <si>
    <t>FITRI INDRARATMA</t>
  </si>
  <si>
    <t>170409038921</t>
  </si>
  <si>
    <t>Via Ummi</t>
  </si>
  <si>
    <t xml:space="preserve">BL17112Z63IHINV </t>
  </si>
  <si>
    <t>Ust. Yahya</t>
  </si>
  <si>
    <t>082140276544</t>
  </si>
  <si>
    <t>170408730986</t>
  </si>
  <si>
    <t>170407961156</t>
  </si>
  <si>
    <t>085225971944</t>
  </si>
  <si>
    <t>170407854486</t>
  </si>
  <si>
    <t xml:space="preserve">BL17112ZBGQWINV </t>
  </si>
  <si>
    <t>085850579449</t>
  </si>
  <si>
    <t xml:space="preserve">BL17112ZDZDWINV </t>
  </si>
  <si>
    <t xml:space="preserve">BL17112ZLCF2INV </t>
  </si>
  <si>
    <t xml:space="preserve">BL17112ZMBLWINV </t>
  </si>
  <si>
    <t>BL171111DS6CELC</t>
  </si>
  <si>
    <t>?</t>
  </si>
  <si>
    <t>520530503784/14003744563</t>
  </si>
  <si>
    <t>BL171111DT72ELC</t>
  </si>
  <si>
    <t>BL171111DTV2ELC</t>
  </si>
  <si>
    <t>520511772327/01120229651</t>
  </si>
  <si>
    <t>BL171111DWT2ELC</t>
  </si>
  <si>
    <t>BL171131SE82INV</t>
  </si>
  <si>
    <t>Syakri</t>
  </si>
  <si>
    <t>082333852871</t>
  </si>
  <si>
    <t>BL171131X6IHINV</t>
  </si>
  <si>
    <t>085643862422</t>
  </si>
  <si>
    <t>BL171131XAKMINV</t>
  </si>
  <si>
    <t>BL171111EPKMELC</t>
  </si>
  <si>
    <t>BL171111EPZ7ELC</t>
  </si>
  <si>
    <t xml:space="preserve"> BL17112ZRTEWINV </t>
  </si>
  <si>
    <t>Mas Rian</t>
  </si>
  <si>
    <t>087734946343</t>
  </si>
  <si>
    <t>Data</t>
  </si>
  <si>
    <t>BL171111E4VCELC</t>
  </si>
  <si>
    <t xml:space="preserve"> BL171131SAN2INV </t>
  </si>
  <si>
    <t>082328564144</t>
  </si>
  <si>
    <t>Abu Falih Rasyid</t>
  </si>
  <si>
    <t xml:space="preserve"> BL171131SM8CINV </t>
  </si>
  <si>
    <t>BL171131SUFCINV</t>
  </si>
  <si>
    <t>085292997788</t>
  </si>
  <si>
    <t>BL171131WJ1WINV</t>
  </si>
  <si>
    <t>087836007077</t>
  </si>
  <si>
    <t>BL171131Y6CHINV</t>
  </si>
  <si>
    <t>BL171131ZOMCINV</t>
  </si>
  <si>
    <t>085229722916</t>
  </si>
  <si>
    <t xml:space="preserve"> BL171111EPJWELC </t>
  </si>
  <si>
    <t>BL1711323X2HINV</t>
  </si>
  <si>
    <t>081213199936</t>
  </si>
  <si>
    <t>BL17112ZR1CHINV</t>
  </si>
  <si>
    <t>087734946272</t>
  </si>
  <si>
    <t>BL17112ZP7KHINV</t>
  </si>
  <si>
    <t>089671649347</t>
  </si>
  <si>
    <t>BL171111EU27ELC</t>
  </si>
  <si>
    <t>BL171111EQDWELC</t>
  </si>
  <si>
    <t>BL171132ASJCINV</t>
  </si>
  <si>
    <t>081393801526</t>
  </si>
  <si>
    <t>BL171132BDY7INV</t>
  </si>
  <si>
    <t>Srini</t>
  </si>
  <si>
    <t>BL171111F152ELC</t>
  </si>
  <si>
    <t>170412526326</t>
  </si>
  <si>
    <t>081548770586</t>
  </si>
  <si>
    <t>170413104201</t>
  </si>
  <si>
    <t>Abu shalih Fauzan</t>
  </si>
  <si>
    <t>082242248887</t>
  </si>
  <si>
    <t>170413355856</t>
  </si>
  <si>
    <t>Ummu suhail</t>
  </si>
  <si>
    <t>170413685391</t>
  </si>
  <si>
    <t>082328255830</t>
  </si>
  <si>
    <t>BL171111FHC7ELC</t>
  </si>
  <si>
    <t>Ummu Zaid</t>
  </si>
  <si>
    <t>520530638367</t>
  </si>
  <si>
    <t>KHOIRIN NISWATI</t>
  </si>
  <si>
    <t>170412550076</t>
  </si>
  <si>
    <t>170412634056</t>
  </si>
  <si>
    <t>Ummu Nawaf</t>
  </si>
  <si>
    <t>085842618289</t>
  </si>
  <si>
    <t>170412781376</t>
  </si>
  <si>
    <t>087735053101</t>
  </si>
  <si>
    <t>170412783576</t>
  </si>
  <si>
    <t>170413110291</t>
  </si>
  <si>
    <t>BL171111FQW7ELC</t>
  </si>
  <si>
    <t>BL171111G48MELC</t>
  </si>
  <si>
    <t>BL171111FVDCELC</t>
  </si>
  <si>
    <t>520530571933</t>
  </si>
  <si>
    <t>DEKA MUJAHIDIN A</t>
  </si>
  <si>
    <t>BL171111FTFMELC</t>
  </si>
  <si>
    <t>BL171111GH9WELC</t>
  </si>
  <si>
    <t>BL171111GH6HELC</t>
  </si>
  <si>
    <t>AsRIANTO</t>
  </si>
  <si>
    <t>170415190021</t>
  </si>
  <si>
    <t>Umi</t>
  </si>
  <si>
    <t>0895801987058</t>
  </si>
  <si>
    <t>170415199606</t>
  </si>
  <si>
    <t>085327279648</t>
  </si>
  <si>
    <t>170415199796</t>
  </si>
  <si>
    <t>085869438530</t>
  </si>
  <si>
    <t>170415455996</t>
  </si>
  <si>
    <t>081559582818</t>
  </si>
  <si>
    <t>170416073741</t>
  </si>
  <si>
    <t>Bang Dedy</t>
  </si>
  <si>
    <t>081329398003</t>
  </si>
  <si>
    <t>BL171111GUORELC</t>
  </si>
  <si>
    <t>524030341817/32005365005</t>
  </si>
  <si>
    <t>SUPONO</t>
  </si>
  <si>
    <t>170416097151</t>
  </si>
  <si>
    <t>170416113026</t>
  </si>
  <si>
    <t>BL171111GVQ7ELC</t>
  </si>
  <si>
    <t>Pak Seti</t>
  </si>
  <si>
    <t>520530610655/56501469722</t>
  </si>
  <si>
    <t>MA'HAD DAARUS-SALAF</t>
  </si>
  <si>
    <t>170416094646</t>
  </si>
  <si>
    <t>0895390655752</t>
  </si>
  <si>
    <t>BL171111H11CELC</t>
  </si>
  <si>
    <t>170416411581</t>
  </si>
  <si>
    <t>BL171111H8Y7ELC</t>
  </si>
  <si>
    <t>170416760966</t>
  </si>
  <si>
    <t>Abu Dzaki</t>
  </si>
  <si>
    <t>081329340428</t>
  </si>
  <si>
    <t>BL171111HDPMELC</t>
  </si>
  <si>
    <t>170417508051</t>
  </si>
  <si>
    <t>170417508521</t>
  </si>
  <si>
    <t>170417262581</t>
  </si>
  <si>
    <t>Ummu Rumaisho</t>
  </si>
  <si>
    <t>082237881623</t>
  </si>
  <si>
    <t>170417255936</t>
  </si>
  <si>
    <t>170417203046</t>
  </si>
  <si>
    <t>Ummu Saudah</t>
  </si>
  <si>
    <t>081802599191</t>
  </si>
  <si>
    <t>170417698051</t>
  </si>
  <si>
    <t>081391824554</t>
  </si>
  <si>
    <t>BL1711365DX2INV</t>
  </si>
  <si>
    <t>BL1711365GY7INV</t>
  </si>
  <si>
    <t>085647012334</t>
  </si>
  <si>
    <t>BL1711368DRCINV</t>
  </si>
  <si>
    <t>BL1711368E97INV</t>
  </si>
  <si>
    <t>081806688890</t>
  </si>
  <si>
    <t>170418693416</t>
  </si>
  <si>
    <t>BL171111JKC7ELC</t>
  </si>
  <si>
    <t>Abu Aqila</t>
  </si>
  <si>
    <t>520530612763</t>
  </si>
  <si>
    <t>SITI HANIFAH</t>
  </si>
  <si>
    <t>BL171111JMU2ELC</t>
  </si>
  <si>
    <t>BL171111JMY7ELC</t>
  </si>
  <si>
    <t>listrik</t>
  </si>
  <si>
    <t>BL171111JVT2ELC</t>
  </si>
  <si>
    <t>BL171111KO52ELC</t>
  </si>
  <si>
    <t>BL171111L1LRELC</t>
  </si>
  <si>
    <t>Mbak Maryam</t>
  </si>
  <si>
    <t>520530571917</t>
  </si>
  <si>
    <t>JOKO MARYONO</t>
  </si>
  <si>
    <t>BL171111L3BRELC</t>
  </si>
  <si>
    <t>BL171111LG5HELC</t>
  </si>
  <si>
    <t>BL171111M2JHELC</t>
  </si>
  <si>
    <t>BL171111M66RELC</t>
  </si>
  <si>
    <t>BL171111MHIHELC</t>
  </si>
  <si>
    <t>TEGUH 4 B</t>
  </si>
  <si>
    <t>520530451372</t>
  </si>
  <si>
    <t>TEGUH PURWANTO</t>
  </si>
  <si>
    <t>BL171111ML3RELC</t>
  </si>
  <si>
    <t>BL171111MN8WELC</t>
  </si>
  <si>
    <t>BL171111MTSWELC</t>
  </si>
  <si>
    <t>BL171111MZFWELC</t>
  </si>
  <si>
    <t>BL171111N2ZMELC</t>
  </si>
  <si>
    <t>BL171111NDNCELC</t>
  </si>
  <si>
    <t>BL171138UIO2INV</t>
  </si>
  <si>
    <t>BL171111NEIWELC</t>
  </si>
  <si>
    <t>BL171111NMJCELC</t>
  </si>
  <si>
    <t>BL1711399GCWINV</t>
  </si>
  <si>
    <t>BL1711399GYHINV</t>
  </si>
  <si>
    <t>BL171139AIIMINV</t>
  </si>
  <si>
    <t>BL171111NSM2ELC</t>
  </si>
  <si>
    <t>BL171139FW9RINV</t>
  </si>
  <si>
    <t>Dr. Didit</t>
  </si>
  <si>
    <t>089531077107</t>
  </si>
  <si>
    <t>BL171111NZ22ELC</t>
  </si>
  <si>
    <t>BL171138N5E2INV</t>
  </si>
  <si>
    <t>BL171138RAH7INV</t>
  </si>
  <si>
    <t>BL171138UHX2INV</t>
  </si>
  <si>
    <t>081392039052</t>
  </si>
  <si>
    <t>BL171138UIB2INV</t>
  </si>
  <si>
    <t>082114576383</t>
  </si>
  <si>
    <t>BL1711381RWRINV</t>
  </si>
  <si>
    <t>BL171137WOVMINV</t>
  </si>
  <si>
    <t>081215424100</t>
  </si>
  <si>
    <t>BL171137U9I2INV</t>
  </si>
  <si>
    <t>BL171137RFOMINV</t>
  </si>
  <si>
    <t>BL171137FT6RINV</t>
  </si>
  <si>
    <t>BL1711379BIHINV</t>
  </si>
  <si>
    <t>Paket Internet Indosat Freedom Combo L</t>
  </si>
  <si>
    <t>BL1711371ZZMINV</t>
  </si>
  <si>
    <t>BL171136Y37WINV</t>
  </si>
  <si>
    <t>BL171136XGHCINV</t>
  </si>
  <si>
    <t>BL171136XG2HINV</t>
  </si>
  <si>
    <t>BL171136SNWWINV</t>
  </si>
  <si>
    <t>085867419820</t>
  </si>
  <si>
    <t>BL171136LQD7INV</t>
  </si>
  <si>
    <t>BL171136E5QCINV</t>
  </si>
  <si>
    <t>BL171136E2V7INV</t>
  </si>
  <si>
    <t>BL171111OORCELC</t>
  </si>
  <si>
    <t>Muadz Kodrat</t>
  </si>
  <si>
    <t>520530140916/34021010797</t>
  </si>
  <si>
    <t>RUSDI KAHARI</t>
  </si>
  <si>
    <t>BL171111PATMELC</t>
  </si>
  <si>
    <t>520530492579/01120247315</t>
  </si>
  <si>
    <t>BL171111PNL7ELC</t>
  </si>
  <si>
    <t>BL171111PU62ELC</t>
  </si>
  <si>
    <t>Abu Zakaria Amin</t>
  </si>
  <si>
    <t>520530562163</t>
  </si>
  <si>
    <t>MUH ABDUSSALAM</t>
  </si>
  <si>
    <t>BL171111PVLMELC</t>
  </si>
  <si>
    <t>BL171111Q9XCELC</t>
  </si>
  <si>
    <t>Zainal TAM</t>
  </si>
  <si>
    <t>520511728802/45003249179</t>
  </si>
  <si>
    <t>AMAN SUTRISNO</t>
  </si>
  <si>
    <t>BL171111QERMELC</t>
  </si>
  <si>
    <t>Putut TS</t>
  </si>
  <si>
    <t>520521181544</t>
  </si>
  <si>
    <t>PUTUT PRASTYANTO WARSONO</t>
  </si>
  <si>
    <t>BL171111R1P7ELC</t>
  </si>
  <si>
    <t>Huda TS</t>
  </si>
  <si>
    <t>520510577385</t>
  </si>
  <si>
    <t>PERUM TIGA SERANGKAI</t>
  </si>
  <si>
    <t>BL171111RDTMELC</t>
  </si>
  <si>
    <t>Supardi TS</t>
  </si>
  <si>
    <t>520510577414/32028284928</t>
  </si>
  <si>
    <t>BL171111O6RRELC</t>
  </si>
  <si>
    <t>BL17113ALYFRINV</t>
  </si>
  <si>
    <t>Mbak Yayuk</t>
  </si>
  <si>
    <t>085329207651</t>
  </si>
  <si>
    <t>BL17113AGNQMINV</t>
  </si>
  <si>
    <t>085200191219</t>
  </si>
  <si>
    <t>BL17113A1DVRINV</t>
  </si>
  <si>
    <t>081227224969</t>
  </si>
  <si>
    <t>BL171139UHRMINV</t>
  </si>
  <si>
    <t>BL171139QJOHINV</t>
  </si>
  <si>
    <t>Mas rian</t>
  </si>
  <si>
    <t>BL171139PDUWINV</t>
  </si>
  <si>
    <t>BL17113AUY17INV</t>
  </si>
  <si>
    <t>BL17113AUYZ7INV</t>
  </si>
  <si>
    <t>BL17113AVLIHINV</t>
  </si>
  <si>
    <t>Ummu Zidan</t>
  </si>
  <si>
    <t>085725914279</t>
  </si>
  <si>
    <t>BL171111RN27ELC</t>
  </si>
  <si>
    <t>Jatmiko</t>
  </si>
  <si>
    <t>520540361717/01120221526</t>
  </si>
  <si>
    <t>MUDO WIYONO</t>
  </si>
  <si>
    <t>BL17113AXTW2INV</t>
  </si>
  <si>
    <t>081329604660</t>
  </si>
  <si>
    <t>BL171111SBL8ELC</t>
  </si>
  <si>
    <t>BL17113AAPERINV</t>
  </si>
  <si>
    <t>Ummu Ja'far</t>
  </si>
  <si>
    <t>085856868629</t>
  </si>
  <si>
    <t>BL17113B217RINV</t>
  </si>
  <si>
    <t>BL17113B28URINV</t>
  </si>
  <si>
    <t>Abu Hisyam</t>
  </si>
  <si>
    <t>BL17113B2KK2INV</t>
  </si>
  <si>
    <t>081329681861</t>
  </si>
  <si>
    <t>BL171111RS9MELC</t>
  </si>
  <si>
    <t>BL171111RSSCELC</t>
  </si>
  <si>
    <t>Abu Muhammad Fajar Indah</t>
  </si>
  <si>
    <t>520521115238</t>
  </si>
  <si>
    <t>MICHIKO SOETANTYO</t>
  </si>
  <si>
    <t>BL17113B6CAMINV</t>
  </si>
  <si>
    <t>081348165013</t>
  </si>
  <si>
    <t>BL171111RT77ELC</t>
  </si>
  <si>
    <t>BL17113B78HWINV</t>
  </si>
  <si>
    <t>083840492232</t>
  </si>
  <si>
    <t>BL171111S4ZNELC</t>
  </si>
  <si>
    <t>BL171111S7E8ELC</t>
  </si>
  <si>
    <t>BL17113BJQGXINV</t>
  </si>
  <si>
    <t>BL17113BJQSNINV</t>
  </si>
  <si>
    <t>085325088060</t>
  </si>
  <si>
    <t>BL171111SD6NELC</t>
  </si>
  <si>
    <t>BL17113BMEKNINV</t>
  </si>
  <si>
    <t>BL171111SKTIELC</t>
  </si>
  <si>
    <t>BL17113C1W3XINV</t>
  </si>
  <si>
    <t>BL17113C48UDINV</t>
  </si>
  <si>
    <t>081802537080</t>
  </si>
  <si>
    <t>BL171111T1SSELC</t>
  </si>
  <si>
    <t>BL17113CAB83INV</t>
  </si>
  <si>
    <t>BL17113CCQIXINV</t>
  </si>
  <si>
    <t>BL171111TBBIELC</t>
  </si>
  <si>
    <t>BL17113CGXX3INV</t>
  </si>
  <si>
    <t>BL17113CIC9NINV</t>
  </si>
  <si>
    <t>BL17113CID3NINV</t>
  </si>
  <si>
    <t>??</t>
  </si>
  <si>
    <t>08156529333</t>
  </si>
  <si>
    <t>BL171111TJYDELC</t>
  </si>
  <si>
    <t>BL171111TKUNELC</t>
  </si>
  <si>
    <t>BL17113CRO78INV</t>
  </si>
  <si>
    <t>BL171111TO88ELC</t>
  </si>
  <si>
    <t>BL171111TSFDELC</t>
  </si>
  <si>
    <t>BL17113CY1IIINV</t>
  </si>
  <si>
    <t>082136753334</t>
  </si>
  <si>
    <t>BL17113CY3C3INV</t>
  </si>
  <si>
    <t>BL17113CY48NINV</t>
  </si>
  <si>
    <t>BL171111TTI8ELC</t>
  </si>
  <si>
    <t>BL17113CZEVDINV</t>
  </si>
  <si>
    <t>Ummu Uswah</t>
  </si>
  <si>
    <t>085759049986</t>
  </si>
  <si>
    <t>BL17113D59EDINV</t>
  </si>
  <si>
    <t>085353845443</t>
  </si>
  <si>
    <t>BL171111U3J8ELC</t>
  </si>
  <si>
    <t>XX</t>
  </si>
  <si>
    <t>521080685472/45004248022</t>
  </si>
  <si>
    <t>SUMARSONO PS</t>
  </si>
  <si>
    <t>BL171111U6PIELC</t>
  </si>
  <si>
    <t>BL171111U6QNELC</t>
  </si>
  <si>
    <t>BL17113DCIXSINV</t>
  </si>
  <si>
    <t>BL17113DFIZSINV</t>
  </si>
  <si>
    <t>BL17113DGJA3INV</t>
  </si>
  <si>
    <t>BL171111UJXSELC</t>
  </si>
  <si>
    <t>Agus Proof</t>
  </si>
  <si>
    <t>524030043045</t>
  </si>
  <si>
    <t>IMAN MUHADI</t>
  </si>
  <si>
    <t>BL17113DIZLNINV</t>
  </si>
  <si>
    <t>BL171111UK63ELC</t>
  </si>
  <si>
    <t>BL17113DKEL3INV</t>
  </si>
  <si>
    <t>085228250800</t>
  </si>
  <si>
    <t>BL17113D9OBDINV</t>
  </si>
  <si>
    <t>Mbak Maya</t>
  </si>
  <si>
    <t>085878565650</t>
  </si>
  <si>
    <t>BL17113DSL3NINV</t>
  </si>
  <si>
    <t>085799241916</t>
  </si>
  <si>
    <t>BL171111VECXELC</t>
  </si>
  <si>
    <t>BL171111VPTXELC</t>
  </si>
  <si>
    <t>BL17113EBDX8INV</t>
  </si>
  <si>
    <t>BL171111W3C8ELC</t>
  </si>
  <si>
    <t>BL17113EH6LNINV</t>
  </si>
  <si>
    <t>BL17113EH7J8INV</t>
  </si>
  <si>
    <t>085725221058</t>
  </si>
  <si>
    <t>BL171111WGJXELC</t>
  </si>
  <si>
    <t>BL171111WH8XELC</t>
  </si>
  <si>
    <t>BL171111WHP8ELC</t>
  </si>
  <si>
    <t>BL171111WKLIELC</t>
  </si>
  <si>
    <t>BL17113ET1C8INV</t>
  </si>
  <si>
    <t>Fendi</t>
  </si>
  <si>
    <t>085647420096</t>
  </si>
  <si>
    <t>BL17113EVSZ3INV</t>
  </si>
  <si>
    <t>085329333237</t>
  </si>
  <si>
    <t>BL171111WYISELC</t>
  </si>
  <si>
    <t>BL17113F4658INV</t>
  </si>
  <si>
    <t>BL171111XHLSELC</t>
  </si>
  <si>
    <t>BL17113FFI2SINV</t>
  </si>
  <si>
    <t>BL17113FFIDNINV</t>
  </si>
  <si>
    <t>BL17113FHGVSINV</t>
  </si>
  <si>
    <t>081314958102</t>
  </si>
  <si>
    <t>BL17113FKI4SINV</t>
  </si>
  <si>
    <t>081225311707</t>
  </si>
  <si>
    <t>BL17113FMQLNINV</t>
  </si>
  <si>
    <t>085728197448</t>
  </si>
  <si>
    <t>BL171111XYNXELC</t>
  </si>
  <si>
    <t>BL171111XZ83ELC</t>
  </si>
  <si>
    <t>520511840011/34026800473</t>
  </si>
  <si>
    <t>Taryono</t>
  </si>
  <si>
    <t>BL171111YAHDELC</t>
  </si>
  <si>
    <t>BL171111YFOXELC</t>
  </si>
  <si>
    <t>BL17113FVAPSINV</t>
  </si>
  <si>
    <t>0895329314113</t>
  </si>
  <si>
    <t>BL17113G2HUDINV</t>
  </si>
  <si>
    <t>Watik Ayam Bakar</t>
  </si>
  <si>
    <t>081225965050</t>
  </si>
  <si>
    <t>BL171111YUCXELC</t>
  </si>
  <si>
    <t>Tadi Siswoko</t>
  </si>
  <si>
    <t>520530506184/32009969893</t>
  </si>
  <si>
    <t>BL17113GG41IINV</t>
  </si>
  <si>
    <t>BL171111Z6BSELC</t>
  </si>
  <si>
    <t>BL17113GTKBIINV</t>
  </si>
  <si>
    <t>082310442530</t>
  </si>
  <si>
    <t>BL17113GTKFXINV</t>
  </si>
  <si>
    <t>082398227505</t>
  </si>
  <si>
    <t>BL17113GTKPNINV</t>
  </si>
  <si>
    <t>Ustadz Hamzah</t>
  </si>
  <si>
    <t>085200266866</t>
  </si>
  <si>
    <t>BL171111ZE6DELC</t>
  </si>
  <si>
    <t>524020501059/01104827918</t>
  </si>
  <si>
    <t>BL17113GUAV3INV</t>
  </si>
  <si>
    <t>BL17113GUZL3INV</t>
  </si>
  <si>
    <t>BL17113H2P8IINV</t>
  </si>
  <si>
    <t>BL17113H2QFDINV</t>
  </si>
  <si>
    <t>081225568978</t>
  </si>
  <si>
    <t>BL17113H2SA3INV</t>
  </si>
  <si>
    <t>089632879121</t>
  </si>
  <si>
    <t>BL17113H2T9IINV</t>
  </si>
  <si>
    <t>BL17113HAXIIINV</t>
  </si>
  <si>
    <t>BL17113HSIWNINV</t>
  </si>
  <si>
    <t>BL1711121EZ3ELC</t>
  </si>
  <si>
    <t>BL1711121LQ8ELC</t>
  </si>
  <si>
    <t>BL17113HZDU8INV</t>
  </si>
  <si>
    <t>BL17113HZF9XINV</t>
  </si>
  <si>
    <t>Dikembalikan</t>
  </si>
  <si>
    <t>BL17111226RXELC</t>
  </si>
  <si>
    <t>BL17113IC4WNINV</t>
  </si>
  <si>
    <t>085225495839</t>
  </si>
  <si>
    <t>BL17113IEZI8INV</t>
  </si>
  <si>
    <t>081548564212</t>
  </si>
  <si>
    <t>BL1711122XLDELC</t>
  </si>
  <si>
    <t>BL1711122YQ8ELC</t>
  </si>
  <si>
    <t>BL1711122Z7SELC</t>
  </si>
  <si>
    <t>BL17113IQBMSINV</t>
  </si>
  <si>
    <t>BL17113IT5JIINV</t>
  </si>
  <si>
    <t>BL1711123P5NELC</t>
  </si>
  <si>
    <t>BL1711123SP8ELC</t>
  </si>
  <si>
    <t>BL17111244S3ELC</t>
  </si>
  <si>
    <t>BL17111245WXELC</t>
  </si>
  <si>
    <t>Andika 4B</t>
  </si>
  <si>
    <t>520530478255/01101393195</t>
  </si>
  <si>
    <t>IKA ARIYANTO</t>
  </si>
  <si>
    <t>BL1711124KQNELC</t>
  </si>
  <si>
    <t>BL17113JME8SINV</t>
  </si>
  <si>
    <t>BL17113JMEXDINV</t>
  </si>
  <si>
    <t>BL1711124SANELC</t>
  </si>
  <si>
    <t>BL17111256NSELC</t>
  </si>
  <si>
    <t>BL17111257LXELC</t>
  </si>
  <si>
    <t>Widi TS</t>
  </si>
  <si>
    <t>520530536124/34008108002</t>
  </si>
  <si>
    <t>TUTUT WIDIYANTORO</t>
  </si>
  <si>
    <t>BL17111257N8ELC</t>
  </si>
  <si>
    <t>Poniman</t>
  </si>
  <si>
    <t>520530530009/34005954101</t>
  </si>
  <si>
    <t>BAKDI ABDUL WAHAB</t>
  </si>
  <si>
    <t>BL17111257P8ELC</t>
  </si>
  <si>
    <t>BL17113KDN5DINV</t>
  </si>
  <si>
    <t>BL17113KDPWXINV</t>
  </si>
  <si>
    <t>BL1711125MISELC</t>
  </si>
  <si>
    <t>BL17113KHO3DINV</t>
  </si>
  <si>
    <t>082139966763</t>
  </si>
  <si>
    <t>BL1711125XGNELC</t>
  </si>
  <si>
    <t>BL17113KQ3ODINV</t>
  </si>
  <si>
    <t>085222111222</t>
  </si>
  <si>
    <t>BL17113KSAKIINV </t>
  </si>
  <si>
    <t>17111262J8ELC </t>
  </si>
  <si>
    <t>BL1711126A5DELC </t>
  </si>
  <si>
    <t>BL17113LACUSINV </t>
  </si>
  <si>
    <t>BL17113LBC4IINV </t>
  </si>
  <si>
    <t>BL1711126PR8ELC </t>
  </si>
  <si>
    <t>BL1711126R3SELC </t>
  </si>
  <si>
    <t>BL1711126UTSELC </t>
  </si>
  <si>
    <t>BL1711126UY8ELC</t>
  </si>
  <si>
    <t>BL17113LUJGIINV </t>
  </si>
  <si>
    <t>BL17113M3TUXINV </t>
  </si>
  <si>
    <t>BL17113M3U38INV</t>
  </si>
  <si>
    <t>BL17111277KNELC </t>
  </si>
  <si>
    <t>BL17111279X8ELC</t>
  </si>
  <si>
    <t>BL1711127CI8ELC</t>
  </si>
  <si>
    <t>BL17113MAR8SINV</t>
  </si>
  <si>
    <t>BL17113MAS48INV </t>
  </si>
  <si>
    <t>085876852504</t>
  </si>
  <si>
    <t>BL17113MB4C8INV</t>
  </si>
  <si>
    <t>BL1711127EKSELC</t>
  </si>
  <si>
    <t>BL1711127NLNELC</t>
  </si>
  <si>
    <t>520530510259/34001600245</t>
  </si>
  <si>
    <t>MUHAMAD ARIF</t>
  </si>
  <si>
    <t>BL1711127OM3ELC </t>
  </si>
  <si>
    <t>BL1711127RANELC</t>
  </si>
  <si>
    <t>520530497754/01119930616</t>
  </si>
  <si>
    <t>BL17113MKEZSINV </t>
  </si>
  <si>
    <t>085714764241</t>
  </si>
  <si>
    <t>BL1711127UDSELC</t>
  </si>
  <si>
    <t>BL1711127ULXELC</t>
  </si>
  <si>
    <t>BL17113MRTN3INV</t>
  </si>
  <si>
    <t>089671693313</t>
  </si>
  <si>
    <t>BL17113MRU73INV</t>
  </si>
  <si>
    <t>Ummu Attar</t>
  </si>
  <si>
    <t>0818267121</t>
  </si>
  <si>
    <t>BL17111286P8ELC</t>
  </si>
  <si>
    <t>BL1711128A58ELC</t>
  </si>
  <si>
    <t>BL1711128A68ELC </t>
  </si>
  <si>
    <t>BL1711128BBNELC</t>
  </si>
  <si>
    <t>BL17113MY14NINV</t>
  </si>
  <si>
    <t>BL17113MY1FNINV</t>
  </si>
  <si>
    <t>BL1711128C6NELC</t>
  </si>
  <si>
    <t>BL17113N8PB3INV </t>
  </si>
  <si>
    <t>BL1711129BNIELC</t>
  </si>
  <si>
    <t>BL17113NV9J8INV</t>
  </si>
  <si>
    <t>BL17113NV9PDINV </t>
  </si>
  <si>
    <t>#BL17113NXIPDINV </t>
  </si>
  <si>
    <t>BL1711129VD8ELC</t>
  </si>
  <si>
    <t>BL1711129VE3ELC </t>
  </si>
  <si>
    <t>BL1711129VVNELC</t>
  </si>
  <si>
    <t>BL17113QM8TIINV</t>
  </si>
  <si>
    <t>081548992720</t>
  </si>
  <si>
    <t>BL17113QNQ8DINV </t>
  </si>
  <si>
    <t>Abu Farras</t>
  </si>
  <si>
    <t>085326317174</t>
  </si>
  <si>
    <t>BL17113R3HZIINV</t>
  </si>
  <si>
    <t>BL171112IIESELC</t>
  </si>
  <si>
    <t>BL17113R4NTDINV</t>
  </si>
  <si>
    <t>BL171112ILWSELC </t>
  </si>
  <si>
    <t>BL17113R9U78INV</t>
  </si>
  <si>
    <t>BL17113RDXQIINV</t>
  </si>
  <si>
    <t>081229979452</t>
  </si>
  <si>
    <t>BL171112J54NELC</t>
  </si>
  <si>
    <t>BL171112J7R8ELC</t>
  </si>
  <si>
    <t>BL171112J8N3ELC</t>
  </si>
  <si>
    <t>BL17113RMFVIINV</t>
  </si>
  <si>
    <t>BL171112JCHXELC </t>
  </si>
  <si>
    <t>BL17113ROM8IINV </t>
  </si>
  <si>
    <t>BL17113RREA3INV </t>
  </si>
  <si>
    <t>BL17113RU1LXINV </t>
  </si>
  <si>
    <t>BL17113RUET3INV </t>
  </si>
  <si>
    <t>082139887492</t>
  </si>
  <si>
    <t>BL171112JRUDELC</t>
  </si>
  <si>
    <t>BL171112JVXNELC </t>
  </si>
  <si>
    <t>BL17113RYDXSINV </t>
  </si>
  <si>
    <t>082285106364</t>
  </si>
  <si>
    <t>BL17113RZSUNINV </t>
  </si>
  <si>
    <t>BL17113S19DXINV </t>
  </si>
  <si>
    <t>BL171112KPA8ELC</t>
  </si>
  <si>
    <t>BL171112KPGIELC</t>
  </si>
  <si>
    <t>BL17113SLMOXINV </t>
  </si>
  <si>
    <t>088806768633</t>
  </si>
  <si>
    <t>BL17113SLX5NINV</t>
  </si>
  <si>
    <t>BL171112LULIELC</t>
  </si>
  <si>
    <t>BL17113SQDANINV </t>
  </si>
  <si>
    <t>081802132250</t>
  </si>
  <si>
    <t>BL17113SQNADINV</t>
  </si>
  <si>
    <t>BL17113SRCO8INV</t>
  </si>
  <si>
    <t>BL171112MIGIELC </t>
  </si>
  <si>
    <t>BL17113TAAN3INV</t>
  </si>
  <si>
    <t>BL17113TD8AIINV </t>
  </si>
  <si>
    <t>BL17113TD8JSINV </t>
  </si>
  <si>
    <t>081229908281</t>
  </si>
  <si>
    <t>BL171112P3L8ELC</t>
  </si>
  <si>
    <t>BL17113U5I13INV</t>
  </si>
  <si>
    <t>BL17113U5YT3INV </t>
  </si>
  <si>
    <t>Kereta Api</t>
  </si>
  <si>
    <t>Syihabuddin Maruf</t>
  </si>
  <si>
    <t>Tiket</t>
  </si>
  <si>
    <t>BL171112RDJNELC</t>
  </si>
  <si>
    <t>BL17113UCYVNINV</t>
  </si>
  <si>
    <t>BL171112RVUDELC </t>
  </si>
  <si>
    <t>BL17113UORGSINV</t>
  </si>
  <si>
    <t>BL171112TMBSELC</t>
  </si>
  <si>
    <t>BL17113V6CGIINV</t>
  </si>
  <si>
    <t>085725999234</t>
  </si>
  <si>
    <t>BL17113V6T28INV</t>
  </si>
  <si>
    <t>BL171112VDSIELC</t>
  </si>
  <si>
    <t>BL17113VHONIINV</t>
  </si>
  <si>
    <t>BL17113VOYYDINV </t>
  </si>
  <si>
    <t>BL17113VW8BSINV</t>
  </si>
  <si>
    <t>085212116523</t>
  </si>
  <si>
    <t>BL171112XFGNELC</t>
  </si>
  <si>
    <t>BL17113VZO9SINV </t>
  </si>
  <si>
    <t>BL17113VZVXXINV </t>
  </si>
  <si>
    <t>BL171112YINSELC </t>
  </si>
  <si>
    <t>BL171112YIQ8ELC</t>
  </si>
  <si>
    <t>BL171112YKL3ELC </t>
  </si>
  <si>
    <t>BL171112Z4S3ELC</t>
  </si>
  <si>
    <t>BL17113WBBPXINV </t>
  </si>
  <si>
    <t>BL171112ZLTNELC</t>
  </si>
  <si>
    <t>BL17113WH4BNINV</t>
  </si>
  <si>
    <t>BL1711131BNXELC</t>
  </si>
  <si>
    <t>BL17113WJARIINV</t>
  </si>
  <si>
    <t>085373289200</t>
  </si>
  <si>
    <t>BL17113WLTB8INV</t>
  </si>
  <si>
    <t>BL1711133BA3ELC</t>
  </si>
  <si>
    <t>BL1711136PYIELC</t>
  </si>
  <si>
    <t>BL17113XGT3XINV </t>
  </si>
  <si>
    <t>BL17113XGU43INV </t>
  </si>
  <si>
    <t>BL17113XHB8SINV </t>
  </si>
  <si>
    <t>085348549941</t>
  </si>
  <si>
    <t>BL17113XTAMNINV</t>
  </si>
  <si>
    <t>BL17113Y47QXINV </t>
  </si>
  <si>
    <t>081215595958</t>
  </si>
  <si>
    <t>BL17113Y49MNINV </t>
  </si>
  <si>
    <t>085783407825</t>
  </si>
  <si>
    <t>BL17113Y4CVNINV </t>
  </si>
  <si>
    <t>BL17113Y5BSIINV</t>
  </si>
  <si>
    <t>BL171113BNK3ELC</t>
  </si>
  <si>
    <t>BL17113YFS53INV </t>
  </si>
  <si>
    <t>BL17113YJUZNINV </t>
  </si>
  <si>
    <t>BL171113CY2IELC</t>
  </si>
  <si>
    <t>BL171113CYRDELC </t>
  </si>
  <si>
    <t>BL171113DFVDELC</t>
  </si>
  <si>
    <t>BL171113E3SSELC</t>
  </si>
  <si>
    <t>BL17113YVTIIINV</t>
  </si>
  <si>
    <t>BL17113Z1RR3INV</t>
  </si>
  <si>
    <t>BL171113G9F3ELC</t>
  </si>
  <si>
    <t>BL17113Z7LHIINV</t>
  </si>
  <si>
    <t>BL171113GEMIELC</t>
  </si>
  <si>
    <t>BL171113GKVDELC</t>
  </si>
  <si>
    <t>BL17113ZB6AXINV </t>
  </si>
  <si>
    <t>Mbak Ningrum</t>
  </si>
  <si>
    <t>085641894930</t>
  </si>
  <si>
    <t>BL17113ZBVPIINV</t>
  </si>
  <si>
    <t>BL17113ZDKKSINV </t>
  </si>
  <si>
    <t>BL17113ZEVZ8INV</t>
  </si>
  <si>
    <t>BL17113ZEWA8INV</t>
  </si>
  <si>
    <t>BL17113ZEWR8INV</t>
  </si>
  <si>
    <t>BL171113GWVXELC</t>
  </si>
  <si>
    <t>BL17113ZJGS8INV </t>
  </si>
  <si>
    <t>BL17113ZKQ73INV</t>
  </si>
  <si>
    <t>BL171113HMJNELC</t>
  </si>
  <si>
    <t>BL171113HUHNELC </t>
  </si>
  <si>
    <t>BL1711417NADINV </t>
  </si>
  <si>
    <t>BL1711418798INV </t>
  </si>
  <si>
    <t>Joko Mahyono</t>
  </si>
  <si>
    <t>520530438737</t>
  </si>
  <si>
    <t>Listrik Pasca</t>
  </si>
  <si>
    <t>BL1711419MLXINV </t>
  </si>
  <si>
    <t>BL171113I9N8ELC </t>
  </si>
  <si>
    <t>BL171141AUBXINV </t>
  </si>
  <si>
    <t>BL171141G2CNINV </t>
  </si>
  <si>
    <t>BL171113IO8SELC</t>
  </si>
  <si>
    <t>BL171113JDYIELC</t>
  </si>
  <si>
    <t>BL171113JET8ELC </t>
  </si>
  <si>
    <t>BL171113JOXSELC</t>
  </si>
  <si>
    <t>BL171113K7G3ELC </t>
  </si>
  <si>
    <t>BL171142D898INV</t>
  </si>
  <si>
    <t>BL171142DKRSINV</t>
  </si>
  <si>
    <t>BL171142RVHXINV</t>
  </si>
  <si>
    <t>BL171143GELIINV</t>
  </si>
  <si>
    <t>BL171113MZLXELC</t>
  </si>
  <si>
    <t>Ahmad TS</t>
  </si>
  <si>
    <t>520550863570/34010507100</t>
  </si>
  <si>
    <t>Ahmad Nugroho</t>
  </si>
  <si>
    <t>BL171143PBX8INV </t>
  </si>
  <si>
    <t>BL171113NKASELC</t>
  </si>
  <si>
    <t>BL171143T8J3INV </t>
  </si>
  <si>
    <t>BL171144582IINV</t>
  </si>
  <si>
    <t>085725555756</t>
  </si>
  <si>
    <t>BL1711447GK3INV</t>
  </si>
  <si>
    <t>BL171113OIIDELC </t>
  </si>
  <si>
    <t>BL171144DAM8INV </t>
  </si>
  <si>
    <t>BL171113OKBIELC</t>
  </si>
  <si>
    <t>BL171113Q39NELC</t>
  </si>
  <si>
    <t>BL1711454E3SINV </t>
  </si>
  <si>
    <t>BL171113RD9IELC </t>
  </si>
  <si>
    <t>BL1711455B5XINV</t>
  </si>
  <si>
    <t>BL1711455CRSINV</t>
  </si>
  <si>
    <t>BL1711458K4DINV </t>
  </si>
  <si>
    <t>BL1711458Q43INV </t>
  </si>
  <si>
    <t>BL171113RQHIELC </t>
  </si>
  <si>
    <t>BL1711459WJ8INV</t>
  </si>
  <si>
    <t>BL171113RRHDELC</t>
  </si>
  <si>
    <t>BL171145B3DSINV </t>
  </si>
  <si>
    <t>BL171145CUDDINV</t>
  </si>
  <si>
    <t>BL171113SI6IELC </t>
  </si>
  <si>
    <t>BL171145JIT3INV</t>
  </si>
  <si>
    <t>NARJO WIKROMO</t>
  </si>
  <si>
    <t>520530444189</t>
  </si>
  <si>
    <t>Abu Ihsan</t>
  </si>
  <si>
    <t>BL171145O8B8INV</t>
  </si>
  <si>
    <t>MUTMAINAH</t>
  </si>
  <si>
    <t>520530408668</t>
  </si>
  <si>
    <t>BL171145O9S8INV </t>
  </si>
  <si>
    <t>Bu Atik</t>
  </si>
  <si>
    <t>081329543877</t>
  </si>
  <si>
    <t>BL171145P6YSINV</t>
  </si>
  <si>
    <t>VJ6F7F</t>
  </si>
  <si>
    <t>BL171145P8BXINV</t>
  </si>
  <si>
    <t>3U2XQH</t>
  </si>
  <si>
    <t>BL171113URC8ELC</t>
  </si>
  <si>
    <t>BL171113UY9DELC </t>
  </si>
  <si>
    <t>BL171145VZ7NINV </t>
  </si>
  <si>
    <t>BL171113W88XELC </t>
  </si>
  <si>
    <t>BL171113WHKDELC</t>
  </si>
  <si>
    <t>Banat Arridlo</t>
  </si>
  <si>
    <t>524020505585/01103909428</t>
  </si>
  <si>
    <t>SUPARSIYATI</t>
  </si>
  <si>
    <t>BL171146ATDIINV</t>
  </si>
  <si>
    <t>Abu Ukasyah</t>
  </si>
  <si>
    <t>ACJ1GH</t>
  </si>
  <si>
    <t>BL171113YASIELC</t>
  </si>
  <si>
    <t>BL171146B433INV</t>
  </si>
  <si>
    <t>Ananto</t>
  </si>
  <si>
    <t>088211367054</t>
  </si>
  <si>
    <t>BL171146BOL8INV </t>
  </si>
  <si>
    <t>085600969072</t>
  </si>
  <si>
    <t>BL171113ZIDNELC</t>
  </si>
  <si>
    <t>BL171146H5Q3INV</t>
  </si>
  <si>
    <t>BL17111418CDELC</t>
  </si>
  <si>
    <t>BL1711141PKDELC</t>
  </si>
  <si>
    <t>BL171146THLIINV</t>
  </si>
  <si>
    <t>BL171146TI8DINV</t>
  </si>
  <si>
    <t>BL1711143ZJSELC</t>
  </si>
  <si>
    <t>520530609076</t>
  </si>
  <si>
    <t>HELMI EFFENDI</t>
  </si>
  <si>
    <t>BL1711146JNNELC</t>
  </si>
  <si>
    <t>BL171114722DELC </t>
  </si>
  <si>
    <t>Pot Gaji Aug</t>
  </si>
  <si>
    <t>BL1711147J63ELC </t>
  </si>
  <si>
    <t>BL171147WCZXINV</t>
  </si>
  <si>
    <t>BL17111483U8ELC</t>
  </si>
  <si>
    <t>BL171148RSB3INV </t>
  </si>
  <si>
    <t>BL171114B3S3ELC </t>
  </si>
  <si>
    <t>BL171149119XINV</t>
  </si>
  <si>
    <t>BL171149FGLIINV</t>
  </si>
  <si>
    <t>BL171114DM7SELC</t>
  </si>
  <si>
    <t>BL171114DONIELC</t>
  </si>
  <si>
    <t>BL171149JQ8NINV </t>
  </si>
  <si>
    <t>BL171149L3VIINV</t>
  </si>
  <si>
    <t>BL171114EO63ELC</t>
  </si>
  <si>
    <t>BL171149RMPIINV</t>
  </si>
  <si>
    <t>BL171114G8SIELC</t>
  </si>
  <si>
    <t>520541410131/14271087356</t>
  </si>
  <si>
    <t>FATHURROHMAN HUSEN</t>
  </si>
  <si>
    <t>BL171114GCKNELC</t>
  </si>
  <si>
    <t>BL171114GEZXELC </t>
  </si>
  <si>
    <t>BL171114GIYXELC</t>
  </si>
  <si>
    <t>BL171114ICZXELC</t>
  </si>
  <si>
    <t>BL17114AXJSDINV</t>
  </si>
  <si>
    <t>BL171114IUV3ELC </t>
  </si>
  <si>
    <t>BL17114B1T3IINV</t>
  </si>
  <si>
    <t>BL171114JCKDELC</t>
  </si>
  <si>
    <t>BL171114JKSNELC</t>
  </si>
  <si>
    <t>BL17114B8NL8INV</t>
  </si>
  <si>
    <t>BL171114JTG3ELC</t>
  </si>
  <si>
    <t>BL17114B8RI3INV </t>
  </si>
  <si>
    <t>BL171114JU1XELC </t>
  </si>
  <si>
    <t>BL171114K4AXELC</t>
  </si>
  <si>
    <t>Sony 4B</t>
  </si>
  <si>
    <t>520530607542/45004448812</t>
  </si>
  <si>
    <t>M. SYARIFUDDIN</t>
  </si>
  <si>
    <t>BL171114KN18ELC</t>
  </si>
  <si>
    <t>BL17114BIVP8INV </t>
  </si>
  <si>
    <t>BL17114BOCBIINV</t>
  </si>
  <si>
    <t>BL171114LBZNELC </t>
  </si>
  <si>
    <t>BL171114LEMSELC</t>
  </si>
  <si>
    <t>Pot Gaji Sep</t>
  </si>
  <si>
    <t>BL17114BRED8INV</t>
  </si>
  <si>
    <t>BL17114BXK3DINV </t>
  </si>
  <si>
    <t>BL17114BYCV3INV </t>
  </si>
  <si>
    <t>BL171114MDZIELC </t>
  </si>
  <si>
    <t>BL17114C2BVSINV</t>
  </si>
  <si>
    <t>085834619370</t>
  </si>
  <si>
    <t>BL171114O9VNELC </t>
  </si>
  <si>
    <t>BL171114OA48ELC </t>
  </si>
  <si>
    <t>BL17114D2DHIINV</t>
  </si>
  <si>
    <t>08175421099</t>
  </si>
  <si>
    <t>BL17114D2DTSINV</t>
  </si>
  <si>
    <t>BL17114D2E5NINV</t>
  </si>
  <si>
    <t>081999702131</t>
  </si>
  <si>
    <t>BL17114D6OKSINV</t>
  </si>
  <si>
    <t>BL171114QBR8ELC </t>
  </si>
  <si>
    <t>BL171114QBXIELC</t>
  </si>
  <si>
    <t>BL171114QM3XELC</t>
  </si>
  <si>
    <t>BL171114QSDIELC </t>
  </si>
  <si>
    <t>BL171114R2F3ELC</t>
  </si>
  <si>
    <t>BL17114DKKLSINV</t>
  </si>
  <si>
    <t>BL17114DKLAXINV</t>
  </si>
  <si>
    <t>BL171114R35DELC </t>
  </si>
  <si>
    <t>BL17114DQLSNINV</t>
  </si>
  <si>
    <t>BL171114RW78ELC</t>
  </si>
  <si>
    <t>BL17114DURYXINV </t>
  </si>
  <si>
    <t>BL17114DUSBXINV</t>
  </si>
  <si>
    <t>BL171114SUQSELC </t>
  </si>
  <si>
    <t>BL171114SV2NELC</t>
  </si>
  <si>
    <t>BL171114SV33ELC</t>
  </si>
  <si>
    <t>BL171114TI8MELC </t>
  </si>
  <si>
    <t>NO TRANSAKSI</t>
  </si>
  <si>
    <t>TANGGAL</t>
  </si>
  <si>
    <t>ID METER</t>
  </si>
  <si>
    <t>NAMA</t>
  </si>
  <si>
    <t>HARGA</t>
  </si>
  <si>
    <t xml:space="preserve">Total   </t>
  </si>
  <si>
    <t>Komisi 5%</t>
  </si>
  <si>
    <t>Komisi 10%</t>
  </si>
  <si>
    <t>Tanggal</t>
  </si>
  <si>
    <t>No HP/ID Meter</t>
  </si>
  <si>
    <t>Pemilik Listrik</t>
  </si>
  <si>
    <t>Jenis Transaksi</t>
  </si>
  <si>
    <t xml:space="preserve">Total     </t>
  </si>
  <si>
    <t>Bayar</t>
  </si>
  <si>
    <t>Sisa Bayar</t>
  </si>
  <si>
    <t>SPP Uthbah Peb-Mar</t>
  </si>
  <si>
    <t>SPP Urwah Peb-Mar</t>
  </si>
  <si>
    <t>Total SPP</t>
  </si>
  <si>
    <t>Sisa Bayar - Total Spp</t>
  </si>
  <si>
    <t>Sisa Deposit</t>
  </si>
  <si>
    <t>Total Deposit</t>
  </si>
  <si>
    <t>Sisa</t>
  </si>
  <si>
    <t>Pot Gaji Agustus</t>
  </si>
  <si>
    <t>Pot Gaji September</t>
  </si>
  <si>
    <t xml:space="preserve">Mukafaah Agustus </t>
  </si>
  <si>
    <t>Potongan</t>
  </si>
</sst>
</file>

<file path=xl/styles.xml><?xml version="1.0" encoding="utf-8"?>
<styleSheet xmlns="http://schemas.openxmlformats.org/spreadsheetml/2006/main">
  <numFmts count="7">
    <numFmt numFmtId="176" formatCode="d\-mmm\-yyyy;@"/>
    <numFmt numFmtId="177" formatCode="_(* #,##0_);_(* \(#,##0\);_(* &quot;-&quot;??_);_(@_)"/>
    <numFmt numFmtId="44" formatCode="_(&quot;$&quot;* #,##0.00_);_(&quot;$&quot;* \(#,##0.00\);_(&quot;$&quot;* &quot;-&quot;??_);_(@_)"/>
    <numFmt numFmtId="43" formatCode="_(* #,##0.00_);_(* \(#,##0.00\);_(* &quot;-&quot;??_);_(@_)"/>
    <numFmt numFmtId="178" formatCode="_ * #,##0_ ;_ * \-#,##0_ ;_ * &quot;-&quot;_ ;_ @_ "/>
    <numFmt numFmtId="42" formatCode="_(&quot;$&quot;* #,##0_);_(&quot;$&quot;* \(#,##0\);_(&quot;$&quot;* &quot;-&quot;_);_(@_)"/>
    <numFmt numFmtId="179" formatCode="m/d/yyyy;@"/>
  </numFmts>
  <fonts count="28">
    <font>
      <sz val="11"/>
      <color theme="1"/>
      <name val="Calibri"/>
      <charset val="134"/>
      <scheme val="minor"/>
    </font>
    <font>
      <u/>
      <sz val="10.5"/>
      <color rgb="FFC30F42"/>
      <name val="Helvetica"/>
      <charset val="134"/>
    </font>
    <font>
      <sz val="10.5"/>
      <color rgb="FFD71149"/>
      <name val="Helvetica"/>
      <charset val="134"/>
    </font>
    <font>
      <b/>
      <sz val="10.5"/>
      <color rgb="FF333333"/>
      <name val="Helvetica"/>
      <charset val="134"/>
    </font>
    <font>
      <b/>
      <sz val="11"/>
      <color theme="1"/>
      <name val="Calibri"/>
      <charset val="134"/>
      <scheme val="minor"/>
    </font>
    <font>
      <sz val="11"/>
      <color rgb="FF9E897D"/>
      <name val="Arial"/>
      <charset val="134"/>
    </font>
    <font>
      <sz val="10.5"/>
      <color rgb="FF333333"/>
      <name val="Helvetica"/>
      <charset val="134"/>
    </font>
    <font>
      <u/>
      <sz val="10.5"/>
      <color rgb="FF333333"/>
      <name val="Helvetica"/>
      <charset val="134"/>
    </font>
    <font>
      <sz val="9"/>
      <color rgb="FF999999"/>
      <name val="Helvetica"/>
      <charset val="134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EEEEEE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 style="thin">
        <color rgb="FFABABAB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8" borderId="17" applyNumberFormat="0" applyAlignment="0" applyProtection="0">
      <alignment vertical="center"/>
    </xf>
    <xf numFmtId="0" fontId="11" fillId="0" borderId="16" applyNumberFormat="0" applyFill="0" applyAlignment="0" applyProtection="0">
      <alignment vertical="center"/>
    </xf>
    <xf numFmtId="0" fontId="0" fillId="12" borderId="1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2" fillId="0" borderId="2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5" fillId="19" borderId="21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9" fillId="5" borderId="15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4" fillId="5" borderId="21" applyNumberFormat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</cellStyleXfs>
  <cellXfs count="90">
    <xf numFmtId="0" fontId="0" fillId="0" borderId="0" xfId="0"/>
    <xf numFmtId="49" fontId="0" fillId="0" borderId="1" xfId="0" applyNumberFormat="1" applyFont="1" applyBorder="1"/>
    <xf numFmtId="176" fontId="0" fillId="0" borderId="1" xfId="0" applyNumberFormat="1" applyFont="1" applyBorder="1"/>
    <xf numFmtId="0" fontId="0" fillId="0" borderId="1" xfId="0" applyFont="1" applyBorder="1"/>
    <xf numFmtId="49" fontId="0" fillId="0" borderId="1" xfId="0" applyNumberFormat="1" applyFont="1" applyBorder="1" applyAlignment="1">
      <alignment wrapText="1"/>
    </xf>
    <xf numFmtId="177" fontId="0" fillId="0" borderId="1" xfId="2" applyNumberFormat="1" applyFont="1" applyBorder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176" fontId="4" fillId="0" borderId="1" xfId="0" applyNumberFormat="1" applyFont="1" applyBorder="1"/>
    <xf numFmtId="0" fontId="4" fillId="0" borderId="1" xfId="0" applyFont="1" applyBorder="1"/>
    <xf numFmtId="49" fontId="4" fillId="0" borderId="1" xfId="0" applyNumberFormat="1" applyFont="1" applyBorder="1"/>
    <xf numFmtId="49" fontId="4" fillId="0" borderId="1" xfId="0" applyNumberFormat="1" applyFont="1" applyBorder="1" applyAlignment="1">
      <alignment wrapText="1"/>
    </xf>
    <xf numFmtId="177" fontId="4" fillId="0" borderId="1" xfId="2" applyNumberFormat="1" applyFont="1" applyBorder="1"/>
    <xf numFmtId="0" fontId="0" fillId="0" borderId="0" xfId="0" applyNumberFormat="1"/>
    <xf numFmtId="176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177" fontId="0" fillId="0" borderId="0" xfId="2" applyNumberFormat="1"/>
    <xf numFmtId="177" fontId="0" fillId="0" borderId="0" xfId="2" applyNumberFormat="1" applyFont="1"/>
    <xf numFmtId="43" fontId="0" fillId="0" borderId="0" xfId="2"/>
    <xf numFmtId="0" fontId="4" fillId="0" borderId="1" xfId="0" applyFont="1" applyBorder="1" applyAlignment="1">
      <alignment horizontal="center"/>
    </xf>
    <xf numFmtId="58" fontId="0" fillId="0" borderId="1" xfId="0" applyNumberFormat="1" applyBorder="1"/>
    <xf numFmtId="0" fontId="0" fillId="0" borderId="1" xfId="0" applyBorder="1"/>
    <xf numFmtId="49" fontId="0" fillId="0" borderId="1" xfId="0" applyNumberFormat="1" applyBorder="1"/>
    <xf numFmtId="43" fontId="0" fillId="0" borderId="1" xfId="2" applyFont="1" applyBorder="1"/>
    <xf numFmtId="43" fontId="0" fillId="0" borderId="1" xfId="0" applyNumberFormat="1" applyBorder="1"/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43" fontId="4" fillId="0" borderId="1" xfId="0" applyNumberFormat="1" applyFont="1" applyBorder="1"/>
    <xf numFmtId="43" fontId="4" fillId="0" borderId="1" xfId="2" applyFont="1" applyBorder="1"/>
    <xf numFmtId="179" fontId="0" fillId="0" borderId="1" xfId="0" applyNumberFormat="1" applyBorder="1"/>
    <xf numFmtId="177" fontId="0" fillId="0" borderId="1" xfId="2" applyNumberFormat="1" applyBorder="1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4" fillId="0" borderId="0" xfId="0" applyFont="1"/>
    <xf numFmtId="43" fontId="4" fillId="0" borderId="0" xfId="2" applyFont="1"/>
    <xf numFmtId="0" fontId="0" fillId="3" borderId="0" xfId="0" applyFill="1"/>
    <xf numFmtId="49" fontId="0" fillId="0" borderId="0" xfId="0" applyNumberFormat="1" applyAlignment="1">
      <alignment wrapText="1"/>
    </xf>
    <xf numFmtId="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 wrapText="1"/>
    </xf>
    <xf numFmtId="177" fontId="4" fillId="0" borderId="0" xfId="2" applyNumberFormat="1" applyFont="1"/>
    <xf numFmtId="177" fontId="4" fillId="0" borderId="0" xfId="2" applyNumberFormat="1" applyFont="1" applyAlignment="1">
      <alignment horizontal="center"/>
    </xf>
    <xf numFmtId="58" fontId="0" fillId="0" borderId="0" xfId="0" applyNumberFormat="1"/>
    <xf numFmtId="177" fontId="5" fillId="0" borderId="0" xfId="2" applyNumberFormat="1" applyFont="1"/>
    <xf numFmtId="9" fontId="0" fillId="0" borderId="0" xfId="0" applyNumberFormat="1"/>
    <xf numFmtId="43" fontId="0" fillId="0" borderId="0" xfId="2" applyFont="1"/>
    <xf numFmtId="43" fontId="0" fillId="0" borderId="0" xfId="0" applyNumberFormat="1"/>
    <xf numFmtId="0" fontId="0" fillId="0" borderId="0" xfId="0" applyFont="1"/>
    <xf numFmtId="49" fontId="0" fillId="0" borderId="0" xfId="0" applyNumberFormat="1" applyFont="1"/>
    <xf numFmtId="49" fontId="0" fillId="0" borderId="0" xfId="0" applyNumberFormat="1" applyFont="1" applyAlignment="1">
      <alignment wrapText="1"/>
    </xf>
    <xf numFmtId="0" fontId="0" fillId="0" borderId="0" xfId="0" applyAlignment="1">
      <alignment horizontal="left" indent="1"/>
    </xf>
    <xf numFmtId="0" fontId="0" fillId="0" borderId="0" xfId="0" applyNumberFormat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wrapText="1"/>
    </xf>
    <xf numFmtId="0" fontId="8" fillId="0" borderId="0" xfId="0" applyFont="1" applyAlignment="1">
      <alignment horizontal="left" wrapText="1" indent="1"/>
    </xf>
    <xf numFmtId="0" fontId="2" fillId="0" borderId="0" xfId="0" applyFont="1"/>
    <xf numFmtId="0" fontId="1" fillId="0" borderId="0" xfId="0" applyFont="1"/>
    <xf numFmtId="0" fontId="1" fillId="4" borderId="0" xfId="0" applyFont="1" applyFill="1" applyAlignment="1">
      <alignment wrapText="1"/>
    </xf>
    <xf numFmtId="0" fontId="6" fillId="0" borderId="5" xfId="0" applyFont="1" applyBorder="1" applyAlignment="1">
      <alignment wrapText="1"/>
    </xf>
    <xf numFmtId="0" fontId="2" fillId="3" borderId="0" xfId="0" applyFont="1" applyFill="1"/>
    <xf numFmtId="58" fontId="0" fillId="3" borderId="0" xfId="0" applyNumberFormat="1" applyFill="1"/>
    <xf numFmtId="49" fontId="0" fillId="3" borderId="0" xfId="0" applyNumberFormat="1" applyFill="1"/>
    <xf numFmtId="49" fontId="0" fillId="3" borderId="0" xfId="0" applyNumberFormat="1" applyFill="1" applyAlignment="1">
      <alignment wrapText="1"/>
    </xf>
    <xf numFmtId="177" fontId="0" fillId="3" borderId="0" xfId="2" applyNumberFormat="1" applyFont="1" applyFill="1"/>
    <xf numFmtId="177" fontId="0" fillId="3" borderId="0" xfId="2" applyNumberFormat="1" applyFill="1"/>
    <xf numFmtId="43" fontId="0" fillId="3" borderId="0" xfId="2" applyFont="1" applyFill="1"/>
    <xf numFmtId="0" fontId="2" fillId="0" borderId="0" xfId="0" applyFont="1"/>
    <xf numFmtId="0" fontId="1" fillId="0" borderId="0" xfId="0" applyFont="1"/>
    <xf numFmtId="0" fontId="0" fillId="0" borderId="6" xfId="0" applyBorder="1"/>
    <xf numFmtId="176" fontId="0" fillId="0" borderId="6" xfId="0" applyNumberFormat="1" applyBorder="1"/>
    <xf numFmtId="0" fontId="0" fillId="0" borderId="7" xfId="0" applyBorder="1"/>
    <xf numFmtId="176" fontId="0" fillId="0" borderId="7" xfId="0" applyNumberFormat="1" applyBorder="1"/>
    <xf numFmtId="177" fontId="0" fillId="0" borderId="8" xfId="2" applyNumberFormat="1" applyBorder="1"/>
    <xf numFmtId="176" fontId="0" fillId="0" borderId="9" xfId="0" applyNumberFormat="1" applyBorder="1"/>
    <xf numFmtId="0" fontId="0" fillId="0" borderId="9" xfId="0" applyBorder="1"/>
    <xf numFmtId="0" fontId="0" fillId="0" borderId="10" xfId="0" applyBorder="1"/>
    <xf numFmtId="176" fontId="0" fillId="0" borderId="11" xfId="0" applyNumberFormat="1" applyBorder="1"/>
    <xf numFmtId="0" fontId="0" fillId="0" borderId="11" xfId="0" applyBorder="1"/>
    <xf numFmtId="177" fontId="0" fillId="0" borderId="12" xfId="2" applyNumberFormat="1" applyBorder="1"/>
    <xf numFmtId="0" fontId="0" fillId="0" borderId="13" xfId="0" applyBorder="1"/>
    <xf numFmtId="176" fontId="0" fillId="0" borderId="14" xfId="0" applyNumberFormat="1" applyBorder="1"/>
    <xf numFmtId="0" fontId="0" fillId="0" borderId="14" xfId="0" applyBorder="1"/>
    <xf numFmtId="177" fontId="0" fillId="0" borderId="6" xfId="2" applyNumberFormat="1" applyBorder="1"/>
    <xf numFmtId="0" fontId="0" fillId="0" borderId="0" xfId="0" applyNumberFormat="1" quotePrefix="1"/>
    <xf numFmtId="0" fontId="6" fillId="0" borderId="0" xfId="0" applyFo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54"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80" formatCode="_(* #,##0.000_);_(* \(#,##0.000\);_(* &quot;-&quot;??.0_);_(@_)"/>
    </dxf>
    <dxf>
      <numFmt numFmtId="181" formatCode="_(* #,##0.000_);_(* \(#,##0.000\);_(* &quot;-&quot;??.0_);_(@_)"/>
    </dxf>
    <dxf>
      <numFmt numFmtId="43" formatCode="_(* #,##0.00_);_(* \(#,##0.00\);_(* &quot;-&quot;??_);_(@_)"/>
    </dxf>
    <dxf>
      <numFmt numFmtId="43" formatCode="_(* #,##0.00_);_(* \(#,##0.00\);_(* &quot;-&quot;??_);_(@_)"/>
    </dxf>
    <dxf>
      <numFmt numFmtId="182" formatCode="_(* #,##0.0_);_(* \(#,##0.0\);_(* &quot;-&quot;??_);_(@_)"/>
    </dxf>
    <dxf>
      <numFmt numFmtId="183" formatCode="_(* #,##0.0_);_(* \(#,##0.0\);_(* &quot;-&quot;??_);_(@_)"/>
    </dxf>
    <dxf>
      <numFmt numFmtId="177" formatCode="_(* #,##0_);_(* \(#,##0\);_(* &quot;-&quot;??_);_(@_)"/>
    </dxf>
    <dxf>
      <numFmt numFmtId="177" formatCode="_(* #,##0_);_(* \(#,##0\);_(* &quot;-&quot;??_);_(@_)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76" formatCode="d\-mmm\-yyyy;@"/>
    </dxf>
    <dxf>
      <numFmt numFmtId="184" formatCode="_(* #,##0.000_);_(* \(#,##0.000\);_(* &quot;-&quot;??.0_);_(@_)"/>
    </dxf>
    <dxf>
      <numFmt numFmtId="185" formatCode="_(* #,##0.000_);_(* \(#,##0.000\);_(* &quot;-&quot;??.0_);_(@_)"/>
    </dxf>
    <dxf>
      <numFmt numFmtId="43" formatCode="_(* #,##0.00_);_(* \(#,##0.00\);_(* &quot;-&quot;??_);_(@_)"/>
    </dxf>
    <dxf>
      <numFmt numFmtId="43" formatCode="_(* #,##0.00_);_(* \(#,##0.00\);_(* &quot;-&quot;??_);_(@_)"/>
    </dxf>
    <dxf>
      <numFmt numFmtId="186" formatCode="_(* #,##0.0_);_(* \(#,##0.0\);_(* &quot;-&quot;??_);_(@_)"/>
    </dxf>
    <dxf>
      <numFmt numFmtId="187" formatCode="_(* #,##0.0_);_(* \(#,##0.0\);_(* &quot;-&quot;??_);_(@_)"/>
    </dxf>
    <dxf>
      <numFmt numFmtId="177" formatCode="_(* #,##0_);_(* \(#,##0\);_(* &quot;-&quot;??_);_(@_)"/>
    </dxf>
    <dxf>
      <numFmt numFmtId="177" formatCode="_(* #,##0_);_(* \(#,##0\);_(* &quot;-&quot;??_);_(@_)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105410</xdr:colOff>
      <xdr:row>15</xdr:row>
      <xdr:rowOff>161925</xdr:rowOff>
    </xdr:from>
    <xdr:to>
      <xdr:col>2</xdr:col>
      <xdr:colOff>1134110</xdr:colOff>
      <xdr:row>30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5410" y="2638425"/>
          <a:ext cx="3641090" cy="28384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2965.2546643519" refreshedBy="tsic" recordCount="603">
  <cacheSource type="worksheet">
    <worksheetSource ref="A1:K1048576" sheet="Sheet1"/>
  </cacheSource>
  <cacheFields count="11">
    <cacheField name="No Transaksi" numFmtId="0">
      <sharedItems containsBlank="1" count="519">
        <m/>
        <s v="170405865236"/>
        <s v="170405873871"/>
        <s v="170406031941"/>
        <s v="170406088271"/>
        <s v="BL171111C8V7ELC"/>
        <s v="BL171111CBC2ELC"/>
        <s v="170406566341"/>
        <s v="BL171111CPGWELC"/>
        <s v="BL171111CLYHELC"/>
        <s v="BL171111CJCHELC"/>
        <s v="BL171111CHSMELC"/>
        <s v="BL171111CPLCELC"/>
        <s v="170407705691"/>
        <s v="170407740316"/>
        <s v="170407464741"/>
        <s v="170407167146"/>
        <s v="170407201391"/>
        <s v="BL171111CXLRELC"/>
        <s v="BL171111D9TMELC"/>
        <s v="BL171111DAO7ELC"/>
        <s v="BL171111D2FHELC"/>
        <s v="170409038921"/>
        <s v="BL17112Z63IHINV "/>
        <s v="170408730986"/>
        <s v="170407961156"/>
        <s v="170407854486"/>
        <s v="BL17112ZBGQWINV "/>
        <s v="BL17112ZDZDWINV "/>
        <s v="BL17112ZLCF2INV "/>
        <s v="BL17112ZMBLWINV "/>
        <s v="BL171111DS6CELC"/>
        <s v="BL171111DT72ELC"/>
        <s v="BL171111DTV2ELC"/>
        <s v="BL171111DWT2ELC"/>
        <s v="BL171131SE82INV"/>
        <s v="BL171131X6IHINV"/>
        <s v="BL171131XAKMINV"/>
        <s v="BL171111EPKMELC"/>
        <s v="BL171111EPZ7ELC"/>
        <s v=" BL17112ZRTEWINV "/>
        <s v="BL171111E4VCELC"/>
        <s v=" BL171131SAN2INV "/>
        <s v=" BL171131SM8CINV "/>
        <s v="BL171131SUFCINV"/>
        <s v="BL171131WJ1WINV"/>
        <s v="BL171131Y6CHINV"/>
        <s v="BL171131ZOMCINV"/>
        <s v=" BL171111EPJWELC "/>
        <s v="BL1711323X2HINV"/>
        <s v="BL17112ZR1CHINV"/>
        <s v="BL17112ZP7KHINV"/>
        <s v="BL171111EU27ELC"/>
        <s v="BL171111EQDWELC"/>
        <s v="BL171132ASJCINV"/>
        <s v="BL171132BDY7INV"/>
        <s v="BL171111F152ELC"/>
        <s v="170412526326"/>
        <s v="170413104201"/>
        <s v="170413355856"/>
        <s v="170413685391"/>
        <s v="BL171111FHC7ELC"/>
        <s v="170412550076"/>
        <s v="170412634056"/>
        <s v="170412781376"/>
        <s v="170412783576"/>
        <s v="170413110291"/>
        <s v="BL171111FQW7ELC"/>
        <s v="BL171111G48MELC"/>
        <s v="BL171111FVDCELC"/>
        <s v="BL171111FTFMELC"/>
        <s v="BL171111GH9WELC"/>
        <s v="BL171111GH6HELC"/>
        <s v="170415190021"/>
        <s v="170415199606"/>
        <s v="170415199796"/>
        <s v="170415455996"/>
        <s v="170415850621"/>
        <s v="170416073741"/>
        <s v="BL171111GUORELC"/>
        <s v="170416097151"/>
        <s v="170416113026"/>
        <s v="BL171111GVQ7ELC"/>
        <s v="170416094646"/>
        <s v="BL171111H11CELC"/>
        <s v="170416411581"/>
        <s v="BL171111H8Y7ELC"/>
        <s v="170416760966"/>
        <s v="BL171111HDPMELC"/>
        <s v="170417508051"/>
        <s v="170417508521"/>
        <s v="170417262581"/>
        <s v="170417255936"/>
        <s v="170417203046"/>
        <s v="170417698051"/>
        <s v="BL1711365DX2INV"/>
        <s v="BL1711365GY7INV"/>
        <s v="BL1711368DRCINV"/>
        <s v="BL1711368E97INV"/>
        <s v="170418693416"/>
        <s v="BL171111JKC7ELC"/>
        <s v="BL171111JMU2ELC"/>
        <s v="BL171111JMY7ELC"/>
        <s v="BL171111JVT2ELC"/>
        <s v="BL171111KO52ELC"/>
        <s v="BL171111L1LRELC"/>
        <s v="BL171111L3BRELC"/>
        <s v="BL171111LG5HELC"/>
        <s v="BL171111M2JHELC"/>
        <s v="BL171111M66RELC"/>
        <s v="BL171111MHIHELC"/>
        <s v="BL171111ML3RELC"/>
        <s v="BL171111MN8WELC"/>
        <s v="BL171111MTSWELC"/>
        <s v="BL171111MZFWELC"/>
        <s v="BL171111N2ZMELC"/>
        <s v="BL171111NDNCELC"/>
        <s v="BL171138UIO2INV"/>
        <s v="BL171111NEIWELC"/>
        <s v="BL171111NMJCELC"/>
        <s v="BL1711399GCWINV"/>
        <s v="BL1711399GYHINV"/>
        <s v="BL171139AIIMINV"/>
        <s v="BL171111NSM2ELC"/>
        <s v="BL171139FW9RINV"/>
        <s v="BL171111NZ22ELC"/>
        <s v="BL171138N5E2INV"/>
        <s v="BL171138RAH7INV"/>
        <s v="BL171138UHX2INV"/>
        <s v="BL171138UIB2INV"/>
        <s v="BL1711381RWRINV"/>
        <s v="BL171137WOVMINV"/>
        <s v="BL171137U9I2INV"/>
        <s v="BL171137RFOMINV"/>
        <s v="BL171137FT6RINV"/>
        <s v="BL1711379BIHINV"/>
        <s v="BL1711372ICWINV"/>
        <s v="BL1711371ZZMINV"/>
        <s v="BL171136Y37WINV"/>
        <s v="BL171136XGHCINV"/>
        <s v="BL171136XG2HINV"/>
        <s v="BL171136SNWWINV"/>
        <s v="BL171136LQD7INV"/>
        <s v="BL171136E5QCINV"/>
        <s v="BL171136E2V7INV"/>
        <s v="BL171111OORCELC"/>
        <s v="BL171111PATMELC"/>
        <s v="BL171111PNL7ELC"/>
        <s v="BL171111PU62ELC"/>
        <s v="BL171111PVLMELC"/>
        <s v="BL171111Q9XCELC"/>
        <s v="BL171111QERMELC"/>
        <s v="BL171111R1P7ELC"/>
        <s v="BL171111RDTMELC"/>
        <s v="BL171111O6RRELC"/>
        <s v="BL17113ALYFRINV"/>
        <s v="BL17113AGNQMINV"/>
        <s v="BL17113A1DVRINV"/>
        <s v="BL171139UHRMINV"/>
        <s v="BL171139QJOHINV"/>
        <s v="BL171139PDUWINV"/>
        <s v="BL17113AUY17INV"/>
        <s v="BL17113AUYZ7INV"/>
        <s v="BL17113AVLIHINV"/>
        <s v="BL171111RN27ELC"/>
        <s v="BL17113AXTW2INV"/>
        <s v="BL171111SBL8ELC"/>
        <s v="BL17113AAPERINV"/>
        <s v="BL17113B217RINV"/>
        <s v="BL17113B28URINV"/>
        <s v="BL17113B2KK2INV"/>
        <s v="BL171111RS9MELC"/>
        <s v="BL171111RSSCELC"/>
        <s v="BL17113B6CAMINV"/>
        <s v="BL171111RT77ELC"/>
        <s v="BL17113B78HWINV"/>
        <s v="BL171111S4ZNELC"/>
        <s v="BL171111S7E8ELC"/>
        <s v="BL17113BJ828INV"/>
        <s v="BL17113BJQGXINV"/>
        <s v="BL17113BJQSNINV"/>
        <s v="BL171111SD6NELC"/>
        <s v="BL17113BMEKNINV"/>
        <s v="BL171111SKTIELC"/>
        <s v="BL17113C1W3XINV"/>
        <s v="BL17113C48UDINV"/>
        <s v="BL17113C49T8INV"/>
        <s v="BL171111SVQDELC"/>
        <s v="BL171111T1SSELC"/>
        <s v="BL17113CAB83INV"/>
        <s v="BL17113CCQIXINV"/>
        <s v="BL171111TBBIELC"/>
        <s v="BL17113CGXX3INV"/>
        <s v="BL17113CIC9NINV"/>
        <s v="BL17113CID3NINV"/>
        <s v="BL171111TJYDELC"/>
        <s v="BL171111TKUNELC"/>
        <s v="BL17113CRO78INV"/>
        <s v="BL171111TO88ELC"/>
        <s v="BL171111TSFDELC"/>
        <s v="BL17113CY1IIINV"/>
        <s v="BL17113CY3C3INV"/>
        <s v="BL17113CY48NINV"/>
        <s v="BL171111TTI8ELC"/>
        <s v="BL17113CZEVDINV"/>
        <s v="BL17113D59EDINV"/>
        <s v="BL171111U3J8ELC"/>
        <s v="BL171111U6PIELC"/>
        <s v="BL171111U6QNELC"/>
        <s v="BL17113DCIXSINV"/>
        <s v="BL17113DFIZSINV"/>
        <s v="BL17113DGJA3INV"/>
        <s v="BL171111UJXSELC"/>
        <s v="BL17113DIZLNINV"/>
        <s v="BL171111UK63ELC"/>
        <s v="BL17113DKEL3INV"/>
        <s v="BL17113D9OBDINV"/>
        <s v="BL17113DSL3NINV"/>
        <s v="BL171111VECXELC"/>
        <s v="BL171111VPTXELC"/>
        <s v="BL17113EBDX8INV"/>
        <s v="BL171111W3C8ELC"/>
        <s v="BL17113EH6LNINV"/>
        <s v="BL17113EH7J8INV"/>
        <s v="BL171111WGJXELC"/>
        <s v="BL171111WH8XELC"/>
        <s v="BL171111WHP8ELC"/>
        <s v="BL171111WKLIELC"/>
        <s v="BL17113ET1C8INV"/>
        <s v="BL17113EVSZ3INV"/>
        <s v="BL171111WYISELC"/>
        <s v="BL17113F4658INV"/>
        <s v="BL171111XHLSELC"/>
        <s v="BL17113FFI2SINV"/>
        <s v="BL17113FFIDNINV"/>
        <s v="BL17113FHGVSINV"/>
        <s v="BL17113FKI4SINV"/>
        <s v="BL17113FMQLNINV"/>
        <s v="BL171111XYNXELC"/>
        <s v="BL171111XZ83ELC"/>
        <s v="BL171111YAHDELC"/>
        <s v="BL171111YFOXELC"/>
        <s v="BL17113FVAPSINV"/>
        <s v="BL17113G2HUDINV"/>
        <s v="BL171111YUCXELC"/>
        <s v="BL17113GG41IINV"/>
        <s v="BL171111Z6BSELC"/>
        <s v="BL17113GTKBIINV"/>
        <s v="BL17113GTKFXINV"/>
        <s v="BL17113GTKPNINV"/>
        <s v="BL171111ZE6DELC"/>
        <s v="BL17113GUAV3INV"/>
        <s v="BL17113GUZL3INV"/>
        <s v="BL17113H2P8IINV"/>
        <s v="BL17113H2QFDINV"/>
        <s v="BL17113H2SA3INV"/>
        <s v="BL17113H2T9IINV"/>
        <s v="BL17113HAXIIINV"/>
        <s v="BL17113HSIWNINV"/>
        <s v="BL1711121EZ3ELC"/>
        <s v="BL1711121LQ8ELC"/>
        <s v="BL17113HZDU8INV"/>
        <s v="BL17113HZF9XINV"/>
        <s v="BL17111226RXELC"/>
        <s v="BL17113IC4WNINV"/>
        <s v="BL17113IEZI8INV"/>
        <s v="BL1711122XLDELC"/>
        <s v="BL1711122YQ8ELC"/>
        <s v="BL1711122Z7SELC"/>
        <s v="BL17113IQBMSINV"/>
        <s v="BL17113IT5JIINV"/>
        <s v="BL1711123P5NELC"/>
        <s v="BL1711123SP8ELC"/>
        <s v="BL17111244S3ELC"/>
        <s v="BL17111245WXELC"/>
        <s v="BL1711124KQNELC"/>
        <s v="BL17113JME8SINV"/>
        <s v="BL17113JMEXDINV"/>
        <s v="BL1711124SANELC"/>
        <s v="BL17111256NSELC"/>
        <s v="BL17111257LXELC"/>
        <s v="BL17111257N8ELC"/>
        <s v="BL17111257P8ELC"/>
        <s v="BL17113KDN5DINV"/>
        <s v="BL17113KDPWXINV"/>
        <s v="BL1711125MISELC"/>
        <s v="BL17113KHO3DINV"/>
        <s v="BL1711125XGNELC"/>
        <s v="BL17113KQ3ODINV"/>
        <s v="BL17113KSAKIINV "/>
        <s v="17111262J8ELC "/>
        <s v="BL1711126A5DELC "/>
        <s v="BL17113LACUSINV "/>
        <s v="BL17113LBC4IINV "/>
        <s v="BL1711126PR8ELC "/>
        <s v="BL1711126R3SELC "/>
        <s v="BL1711126UTSELC "/>
        <s v="BL1711126UY8ELC"/>
        <s v="BL17113LUJGIINV "/>
        <s v="BL17113M3TUXINV "/>
        <s v="BL17113M3U38INV"/>
        <s v="BL17111277KNELC "/>
        <s v="BL17111279X8ELC"/>
        <s v="BL1711127CI8ELC"/>
        <s v="BL17113MAR8SINV"/>
        <s v="BL17113MAS48INV "/>
        <s v="BL17113MB4C8INV"/>
        <s v="BL1711127EKSELC"/>
        <s v="BL1711127NLNELC"/>
        <s v="BL1711127OM3ELC "/>
        <s v="BL1711127RANELC"/>
        <s v="BL17113MKEZSINV "/>
        <s v="BL1711127UDSELC"/>
        <s v="BL1711127ULXELC"/>
        <s v="BL17113MRTN3INV"/>
        <s v="BL17113MRU73INV"/>
        <s v="BL17111286P8ELC"/>
        <s v="BL1711128A58ELC"/>
        <s v="BL1711128A68ELC "/>
        <s v="BL1711128BBNELC"/>
        <s v="BL17113MY14NINV"/>
        <s v="BL17113MY1FNINV"/>
        <s v="BL1711128C6NELC"/>
        <s v="BL17113N8PB3INV "/>
        <s v="BL1711129BNIELC"/>
        <s v="BL17113NV9J8INV"/>
        <s v="BL17113NV9PDINV "/>
        <s v="#BL17113NXIPDINV "/>
        <s v="BL1711129VD8ELC"/>
        <s v="BL1711129VE3ELC "/>
        <s v="BL1711129VVNELC"/>
        <s v="BL17113QM8TIINV"/>
        <s v="BL17113QNQ8DINV "/>
        <s v="BL17113R3HZIINV"/>
        <s v="BL171112IIESELC"/>
        <s v="BL17113R4NTDINV"/>
        <s v="BL171112ILWSELC "/>
        <s v="BL171112INYSELC"/>
        <s v="BL17113R9U78INV"/>
        <s v="BL17113RDXQIINV"/>
        <s v="BL171112J54NELC"/>
        <s v="BL171112J7R8ELC"/>
        <s v="BL171112J8N3ELC"/>
        <s v="BL17113RMFVIINV"/>
        <s v="BL171112JCHXELC "/>
        <s v="BL17113ROM8IINV "/>
        <s v="BL17113RREA3INV "/>
        <s v="BL17113RU1LXINV "/>
        <s v="BL17113RUET3INV "/>
        <s v="BL171112JRUDELC"/>
        <s v="BL171112JVXNELC "/>
        <s v="BL17113RYDXSINV "/>
        <s v="BL17113RZSUNINV "/>
        <s v="BL17113S19DXINV "/>
        <s v="BL171112KPA8ELC"/>
        <s v="BL171112KPGIELC"/>
        <s v="BL17113SLMOXINV "/>
        <s v="BL17113SLX5NINV"/>
        <s v="BL171112LULIELC"/>
        <s v="BL17113SQDANINV "/>
        <s v="BL17113SQNADINV"/>
        <s v="BL17113SRCO8INV"/>
        <s v="BL171112MIGIELC "/>
        <s v="BL17113TAAN3INV"/>
        <s v="BL17113TD8AIINV "/>
        <s v="BL17113TD8JSINV "/>
        <s v="BL171112P3L8ELC"/>
        <s v="BL17113U5I13INV"/>
        <s v="BL17113U5YT3INV "/>
        <s v="BL171112RDJNELC"/>
        <s v="BL17113UCYVNINV"/>
        <s v="BL171112RVUDELC "/>
        <s v="BL17113UORGSINV"/>
        <s v="BL171112TMBSELC"/>
        <s v="BL17113V6CGIINV"/>
        <s v="BL17113V6T28INV"/>
        <s v="BL171112VDSIELC"/>
        <s v="BL17113VHONIINV"/>
        <s v="BL17113VOYYDINV "/>
        <s v="BL17113VW8BSINV"/>
        <s v="BL171112XFGNELC"/>
        <s v="BL17113VZO9SINV "/>
        <s v="BL17113VZVXXINV "/>
        <s v="BL171112YINSELC "/>
        <s v="BL171112YIQ8ELC"/>
        <s v="BL171112YKL3ELC "/>
        <s v="BL171112Z4S3ELC"/>
        <s v="BL17113WBBPXINV "/>
        <s v="BL171112ZLTNELC"/>
        <s v="BL17113WH4BNINV"/>
        <s v="BL1711131BNXELC"/>
        <s v="BL17113WJARIINV"/>
        <s v="BL17113WLTB8INV"/>
        <s v="BL1711133BA3ELC"/>
        <s v="BL1711136PYIELC"/>
        <s v="BL17113XGT3XINV "/>
        <s v="BL17113XGU43INV "/>
        <s v="BL17113XHB8SINV "/>
        <s v="BL17113XTAMNINV"/>
        <s v="BL17113Y47QXINV "/>
        <s v="BL17113Y49MNINV "/>
        <s v="BL17113Y4CVNINV "/>
        <s v="BL17113Y5BSIINV"/>
        <s v="BL171113BNK3ELC"/>
        <s v="BL17113YFS53INV "/>
        <s v="BL17113YJUZNINV "/>
        <s v="BL171113CY2IELC"/>
        <s v="BL171113CYRDELC "/>
        <s v="BL17113YO71SINV "/>
        <s v="BL171113DFVDELC"/>
        <s v="BL171113E3SSELC"/>
        <s v="BL17113YVTIIINV"/>
        <s v="BL17113Z1RR3INV"/>
        <s v="BL171113G9F3ELC"/>
        <s v="BL17113Z7LHIINV"/>
        <s v="BL171113GEMIELC"/>
        <s v="BL171113GKVDELC"/>
        <s v="BL17113ZB6AXINV "/>
        <s v="BL17113ZBVPIINV"/>
        <s v="BL17113ZDKKSINV "/>
        <s v="BL17113ZEVZ8INV"/>
        <s v="BL17113ZEWA8INV"/>
        <s v="BL17113ZEWR8INV"/>
        <s v="BL171113GWVXELC"/>
        <s v="BL17113ZJGS8INV "/>
        <s v="BL17113ZKQ73INV"/>
        <s v="BL171113HMJNELC"/>
        <s v="BL171113HUHNELC "/>
        <s v="BL1711417NADINV "/>
        <s v="BL1711418798INV "/>
        <s v="BL1711419MLXINV "/>
        <s v="BL171113I9N8ELC "/>
        <s v="BL171141AUBXINV "/>
        <s v="BL171141G2CNINV "/>
        <s v="BL171113IO8SELC"/>
        <s v="BL171113JDYIELC"/>
        <s v="BL171113JET8ELC "/>
        <s v="BL171113JOXSELC"/>
        <s v="BL171113K7G3ELC "/>
        <s v="BL171142D898INV"/>
        <s v="BL171142DKRSINV"/>
        <s v="BL171142RVHXINV"/>
        <s v="BL171113M81XELC"/>
        <s v="BL171113M8ADELC"/>
        <s v="BL171143GELIINV"/>
        <s v="BL171113MZLXELC"/>
        <s v="BL171143PBX8INV "/>
        <s v="BL171113NKASELC"/>
        <s v="BL171143T8J3INV "/>
        <s v="BL171144582IINV"/>
        <s v="BL1711447GK3INV"/>
        <s v="BL171113OIIDELC "/>
        <s v="BL171144DAM8INV "/>
        <s v="BL171113OKBIELC"/>
        <s v="BL171113Q39NELC"/>
        <s v="BL1711454E3SINV "/>
        <s v="BL171113RD9IELC "/>
        <s v="BL1711455B5XINV"/>
        <s v="BL1711455CRSINV"/>
        <s v="BL1711458K4DINV "/>
        <s v="BL1711458Q43INV "/>
        <s v="BL171113RQHIELC "/>
        <s v="BL1711459WJ8INV"/>
        <s v="BL171113RRHDELC"/>
        <s v="BL171145B3DSINV "/>
        <s v="BL171145CUDDINV"/>
        <s v="BL171113SI6IELC "/>
        <s v="BL171145JIT3INV"/>
        <s v="BL171145O8B8INV"/>
        <s v="BL171145O9S8INV "/>
        <s v="BL171145P6YSINV"/>
        <s v="BL171145P8BXINV"/>
        <s v="BL171113URC8ELC"/>
        <s v="BL171113UY9DELC "/>
        <s v="BL171145VZ7NINV "/>
        <s v="BL171113W88XELC "/>
        <s v="BL171113WHKDELC"/>
        <s v="BL171146ATDIINV"/>
        <s v="BL171113YASIELC"/>
        <s v="BL171146B433INV"/>
        <s v="BL171146BOL8INV "/>
        <s v="BL171113ZIDNELC"/>
        <s v="BL171146H5Q3INV"/>
        <s v="BL17111418CDELC"/>
        <s v="BL1711141PKDELC"/>
        <s v="BL171146THLIINV"/>
        <s v="BL171146TI8DINV"/>
        <s v="BL1711143ZJSELC"/>
        <s v="BL1711146JNNELC"/>
        <s v="BL171114722DELC "/>
        <s v="BL1711147J63ELC "/>
        <s v="BL171147WCZXINV"/>
        <s v="BL17111483U8ELC"/>
        <s v="BL171148RSB3INV "/>
        <s v="BL171114B3S3ELC "/>
        <s v="BL171149119XINV"/>
        <s v="BL171149FGLIINV"/>
        <s v="BL171114DM7SELC"/>
        <s v="BL171114DONIELC"/>
        <s v="BL171149JQ8NINV "/>
        <s v="BL171149L3VIINV"/>
        <s v="BL171114EO63ELC"/>
        <s v="BL171149RMPIINV"/>
        <s v="BL171114G8SIELC"/>
        <s v="BL171114GCKNELC"/>
        <s v="BL171114GEZXELC "/>
        <s v="BL171114GIYXELC"/>
        <s v="BL171114GSWSELC"/>
        <s v="BL171114ICZXELC"/>
        <s v="BL17114AXJSDINV"/>
        <s v="BL171114IUV3ELC "/>
        <s v="BL17114B1T3IINV"/>
        <s v="BL171114JCKDELC"/>
        <s v="BL171114JKSNELC"/>
        <s v="BL17114B8NL8INV"/>
        <s v="BL171114JTG3ELC"/>
        <s v="BL17114B8RI3INV "/>
        <s v="BL171114JU1XELC "/>
        <s v="BL171114K4AXELC"/>
      </sharedItems>
    </cacheField>
    <cacheField name="Tgl" numFmtId="0">
      <sharedItems containsString="0" containsBlank="1" containsNonDate="0" containsDate="1" minDate="2017-03-31T00:00:00" maxDate="2017-08-17T00:00:00" count="121">
        <d v="2017-03-31T00:00:00"/>
        <m/>
        <d v="2017-04-01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3T00:00:00"/>
        <d v="2017-04-22T00:00:00"/>
        <d v="2017-04-24T00:00:00"/>
        <d v="2017-04-25T00:00:00"/>
        <d v="2017-04-26T00:00:00"/>
        <d v="2017-04-27T00:00:00"/>
        <d v="2017-04-30T00:00:00"/>
        <d v="2017-04-28T00:00:00"/>
        <d v="2017-05-01T00:00:00"/>
        <d v="2017-05-02T00:00:00"/>
        <d v="2017-05-03T00:00:00"/>
        <d v="2017-05-04T00:00:00"/>
        <d v="2017-05-06T00:00:00"/>
        <d v="2017-05-07T00:00:00"/>
        <d v="2017-05-08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7T00:00:00"/>
        <d v="2017-05-26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1T00:00:00"/>
        <d v="2017-06-2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1T00:00:00"/>
        <d v="2017-08-12T00:00:00"/>
        <d v="2017-08-13T00:00:00"/>
        <d v="2017-08-14T00:00:00"/>
        <d v="2017-08-15T00:00:00"/>
        <d v="2017-08-16T00:00:00"/>
        <d v="2017-08-17T00:00:00"/>
      </sharedItems>
    </cacheField>
    <cacheField name="Nama" numFmtId="0">
      <sharedItems containsBlank="1" count="104">
        <s v="Pak Purwanto"/>
        <s v="Abul Ashim"/>
        <s v="Abu Fadl"/>
        <s v="Abu Khalid"/>
        <s v="Masjid Ibnu Taimiyah"/>
        <s v="Mas Yani"/>
        <s v="Ust. Syihab"/>
        <s v="Abu Haidar"/>
        <s v="Ummu Suhail"/>
        <s v="Bu Norman"/>
        <s v="Ust Amin"/>
        <s v="Sudadi"/>
        <s v="Ust Yahya"/>
        <s v="Utsman Yuli"/>
        <s v="Mas Joko"/>
        <s v="Abu Najib"/>
        <s v="Abu Atif"/>
        <s v="Mas Icok"/>
        <s v="Toko Beras Al Khoir"/>
        <s v="Abu Jarir"/>
        <s v="Ust. Mukhtar"/>
        <s v="Dr. Adhy"/>
        <s v="Abu Shalih Fauzan"/>
        <s v="Ummu Faqih"/>
        <s v="Ikhsan Prajwan F"/>
        <s v="Ummu Zakaria"/>
        <s v="Ustadz Syihab"/>
        <s v="Ummu Azzam"/>
        <s v="Ummu Inayah"/>
        <s v="Sujita"/>
        <s v="Ummu Yahya"/>
        <s v="Ummu Hisyam"/>
        <s v="Abu Attar"/>
        <s v="Abu Umamah"/>
        <s v="Ust. Ayip"/>
        <s v="Rohmadi"/>
        <s v="Supriatno"/>
        <s v="Ummu Hafidh"/>
        <s v="Abu Muslih"/>
        <s v="Norman"/>
        <s v="Eko 4B"/>
        <s v="Bagus Prasojo"/>
        <s v="Mbah Srini"/>
        <s v="Ust. Hamzah"/>
        <s v="RBTQ. AR-RIDLO"/>
        <s v="SURONO"/>
        <s v="Pak Utsman"/>
        <s v="Via Ummi"/>
        <s v="Ust. Yahya"/>
        <s v="?"/>
        <s v="Syakri"/>
        <s v="Mas Rian"/>
        <s v="Srini"/>
        <s v="Ummu Zaid"/>
        <s v="Ummu Nawaf"/>
        <s v="Umi"/>
        <s v="Bang Dedy"/>
        <s v="Pak Seti"/>
        <s v="Abu Dzaki"/>
        <s v="Ummu Rumaisho"/>
        <s v="Ummu Saudah"/>
        <s v="Abu Aqila"/>
        <s v="Mbak Maryam"/>
        <s v="TEGUH 4 B"/>
        <s v="Dr. Didit"/>
        <s v="Muadz Kodrat"/>
        <s v="Abu Zakaria Amin"/>
        <s v="Zainal TAM"/>
        <s v="Putut TS"/>
        <s v="Huda TS"/>
        <s v="Supardi TS"/>
        <s v="Mbak Yayuk"/>
        <s v="Ummu Zidan"/>
        <s v="Jatmiko"/>
        <s v="Ummu Ja'far"/>
        <s v="Abu Hisyam"/>
        <s v="Abu Muhammad Fajar Indah"/>
        <s v="??"/>
        <s v="Ummu Uswah"/>
        <s v="XX"/>
        <s v="Agus Proof"/>
        <s v="Mbak Maya"/>
        <s v="Fendi"/>
        <s v="Watik Ayam Bakar"/>
        <s v="Tadi Siswoko"/>
        <s v="Ustadz Hamzah"/>
        <s v="Dikembalikan"/>
        <s v="Andika 4B"/>
        <s v="Widi TS"/>
        <s v="Poniman"/>
        <s v="Ummu Attar"/>
        <s v="Abu Farras"/>
        <s v="Mbak Ningrum"/>
        <s v="Joko Mahyono"/>
        <s v="Rohmadi/Ust Abdurrahim"/>
        <s v="Ahmad TS"/>
        <s v="NARJO WIKROMO"/>
        <s v="MUTMAINAH"/>
        <s v="Bu Atik"/>
        <s v="Banat Arridlo"/>
        <s v="Abu Ukasyah"/>
        <s v="Ananto"/>
        <s v="Sony 4B"/>
        <m/>
      </sharedItems>
    </cacheField>
    <cacheField name="Nomor HP/ID Meter" numFmtId="0">
      <sharedItems containsBlank="1" containsNumber="1" containsInteger="1" containsMixedTypes="1" count="201">
        <n v="81548770586"/>
        <m/>
        <s v="520530486490"/>
        <s v="520530523782"/>
        <s v="520550341441"/>
        <s v="520530582311"/>
        <s v="520530497754"/>
        <s v="520530122763"/>
        <s v="520511902154"/>
        <s v="520530478758"/>
        <s v="520530523661"/>
        <s v="520530605227"/>
        <s v="081804130142"/>
        <s v="520530295570"/>
        <s v="521021065437"/>
        <s v="520530135018"/>
        <s v="081328006284"/>
        <s v="081225395929"/>
        <s v="085712343218"/>
        <s v="520530561551"/>
        <s v="085600968993"/>
        <s v="085728114053"/>
        <s v="085796178210"/>
        <s v="520550208667"/>
        <s v="520530638288"/>
        <s v="520530507449"/>
        <s v="089502690410"/>
        <s v="081548408922"/>
        <s v="085870572700 "/>
        <s v="520530614551"/>
        <s v="520530515108"/>
        <s v="520530512533"/>
        <s v="085607290556"/>
        <s v="08172844117"/>
        <s v="520530475623"/>
        <s v="520530522279"/>
        <s v="085293663672"/>
        <s v="520530559065"/>
        <s v="520550796129"/>
        <s v="081332680299"/>
        <s v="08122644378"/>
        <s v="081372856556"/>
        <s v="081266005033"/>
        <s v="082326141762"/>
        <s v="081377881878"/>
        <s v="088213121394"/>
        <s v="083865465876"/>
        <s v="082137473728"/>
        <s v="081380942732"/>
        <s v="520530493293"/>
        <s v="520530398790"/>
        <s v="081298036715"/>
        <s v="0895616859473"/>
        <s v="520530492579"/>
        <s v="520530520059"/>
        <s v="085229049326"/>
        <s v="520511772327"/>
        <s v="524020094161"/>
        <s v="520530433585"/>
        <s v="085291113512"/>
        <s v="0895324082769"/>
        <s v="08172847770"/>
        <s v="520530440864"/>
        <s v="520530653235"/>
        <s v="082140276544"/>
        <s v="081578462750"/>
        <s v="085225971944"/>
        <s v="085850579449"/>
        <s v="520530503784/14003744563"/>
        <s v="520511772327/01120229651"/>
        <s v="082333852871"/>
        <s v="085643862422"/>
        <s v="087734946343"/>
        <s v="082328564144"/>
        <s v="085292997788"/>
        <s v="087836007077"/>
        <s v="085229722916"/>
        <s v="081213199936"/>
        <s v="087734946272"/>
        <s v="089671649347"/>
        <s v="081393801526"/>
        <s v="081548770586"/>
        <s v="082242248887"/>
        <s v="082328255830"/>
        <s v="520530638367"/>
        <s v="085842618289"/>
        <s v="087735053101"/>
        <s v="520591521219"/>
        <s v="520530571933"/>
        <s v="0895801987058"/>
        <s v="085327279648"/>
        <s v="085869438530"/>
        <s v="081559582818"/>
        <s v="081329398003"/>
        <s v="524030341817/32005365005"/>
        <s v="520530610655/56501469722"/>
        <s v="0895390655752"/>
        <s v="081329340428"/>
        <s v="082237881623"/>
        <s v="081802599191"/>
        <s v="081391824554"/>
        <s v="085647012334"/>
        <s v="081806688890"/>
        <s v="520530612763"/>
        <s v="520530571917"/>
        <s v="520530451372"/>
        <s v="089531077107"/>
        <s v="081392039052"/>
        <s v="082114576383"/>
        <s v="081215424100"/>
        <s v="085867419820"/>
        <s v="520530140916/34021010797"/>
        <s v="520530492579/01120247315"/>
        <s v="520530562163"/>
        <s v="520511728802/45003249179"/>
        <s v="520521181544"/>
        <s v="520510577385"/>
        <s v="520510577414/32028284928"/>
        <s v="085329207651"/>
        <s v="085200191219"/>
        <s v="081227224969"/>
        <s v="085725914279"/>
        <s v="520540361717/01120221526"/>
        <s v="081329604660"/>
        <s v="085856868629"/>
        <s v="081329681861"/>
        <s v="520521115238"/>
        <s v="081348165013"/>
        <s v="083840492232"/>
        <s v="085325088060"/>
        <s v="081802537080"/>
        <s v="08156529333"/>
        <s v="082136753334"/>
        <s v="085759049986"/>
        <s v="085353845443"/>
        <s v="521080685472/45004248022"/>
        <s v="524030043045"/>
        <s v="085228250800"/>
        <s v="085878565650"/>
        <s v="085799241916"/>
        <s v="085725221058"/>
        <s v="085647420096"/>
        <s v="085329333237"/>
        <s v="081314958102"/>
        <s v="081225311707"/>
        <s v="085728197448"/>
        <s v="520511840011/34026800473"/>
        <s v="0895329314113"/>
        <s v="081225965050"/>
        <s v="520530506184/32009969893"/>
        <s v="082310442530"/>
        <s v="082398227505"/>
        <s v="085200266866"/>
        <s v="524020501059/01104827918"/>
        <s v="081225568978"/>
        <s v="089632879121"/>
        <s v="085225495839"/>
        <s v="081548564212"/>
        <s v="520530478255/01101393195"/>
        <s v="520530536124/34008108002"/>
        <s v="520530530009/34005954101"/>
        <s v="082139966763"/>
        <s v="085222111222"/>
        <s v="085876852504"/>
        <s v="520530510259/34001600245"/>
        <s v="520530497754/01119930616"/>
        <s v="085714764241"/>
        <s v="089671693313"/>
        <s v="0818267121"/>
        <s v="081548992720"/>
        <s v="085326317174"/>
        <s v="081229979452"/>
        <s v="082139887492"/>
        <s v="082285106364"/>
        <s v="088806768633"/>
        <s v="081802132250"/>
        <s v="081229908281"/>
        <s v="Kereta Api"/>
        <s v="085725999234"/>
        <s v="085212116523"/>
        <s v="085373289200"/>
        <s v="085348549941"/>
        <s v="081215595958"/>
        <s v="085783407825"/>
        <s v="085641894930"/>
        <s v="520530438737"/>
        <s v="520591890270"/>
        <s v="520550863570/34010507100"/>
        <s v="085725555756"/>
        <s v="520530444189"/>
        <s v="520530408668"/>
        <s v="081329543877"/>
        <s v="VJ6F7F"/>
        <s v="3U2XQH"/>
        <s v="524020505585/01103909428"/>
        <s v="ACJ1GH"/>
        <s v="088211367054"/>
        <s v="085600969072"/>
        <s v="520530609076"/>
        <s v="520541410131/14271087356"/>
        <s v="520530607542/45004448812"/>
      </sharedItems>
    </cacheField>
    <cacheField name="Nama2" numFmtId="0">
      <sharedItems containsBlank="1" count="101">
        <m/>
        <s v="MASJID IBNU TAIMIYAH"/>
        <s v="NARMI"/>
        <s v="PERUM KRANGGAN INDAH"/>
        <s v="SUDADI"/>
        <s v="YULI RAHMANTO"/>
        <s v="SUKANDAR"/>
        <s v="HERRY SULISTYAWAN"/>
        <s v="MOHAMMAD ARIEF R"/>
        <s v="Bambang Prasetya"/>
        <s v="DWI ASTANTO"/>
        <s v="WIWIT NUGROHO"/>
        <s v="R HELGA LA FIRLAZ"/>
        <s v="SUGIYARTO"/>
        <s v="BUDI HARYANTO"/>
        <s v="DRS M SUPRAPTO AJIE"/>
        <s v="UNTUNG DWI FARKHANI"/>
        <s v="KOMSIYATUN"/>
        <s v="Sujita"/>
        <s v="NOVIANA SRI ISNAINI"/>
        <s v="SUWANTORO"/>
        <s v="YUSTANTO DWIANTORO"/>
        <s v="ARDIANSYAH 2"/>
        <s v="WIDODO"/>
        <s v="Nurani"/>
        <s v="Ustadz Fathoni"/>
        <s v="HJ WIDODO MUKTAR"/>
        <s v="ABDUL KARIM"/>
        <s v="Jumadi"/>
        <s v="Bagus Prasojo"/>
        <s v="ASRIANTO"/>
        <s v="NY MEDI"/>
        <s v="SURONO HERY SURYANTO"/>
        <s v="M. Fauzan"/>
        <s v="FITRI INDRARATMA"/>
        <s v="Abu Falih Rasyid"/>
        <s v="Srini"/>
        <s v="Pak Purwanto"/>
        <s v="Abu shalih Fauzan"/>
        <s v="Ummu suhail"/>
        <s v="KHOIRIN NISWATI"/>
        <s v="Abu Khalid"/>
        <s v="Ummu Nawaf"/>
        <s v="Ummu Azzam"/>
        <s v="Supriatno"/>
        <s v="Rohmadi"/>
        <s v="DEKA MUJAHIDIN A"/>
        <s v="SUPONO"/>
        <s v="MA'HAD DAARUS-SALAF"/>
        <s v="SITI HANIFAH"/>
        <s v="JOKO MARYONO"/>
        <s v="TEGUH PURWANTO"/>
        <s v="Paket Internet Indosat Freedom Combo L"/>
        <s v="RUSDI KAHARI"/>
        <s v="Ust. Mukhtar"/>
        <s v="MUH ABDUSSALAM"/>
        <s v="AMAN SUTRISNO"/>
        <s v="PUTUT PRASTYANTO WARSONO"/>
        <s v="PERUM TIGA SERANGKAI"/>
        <s v="Mbak Yayuk"/>
        <s v="MUDO WIYONO"/>
        <s v="MICHIKO SOETANTYO"/>
        <s v="Putut TS"/>
        <s v="Ummu Saudah"/>
        <s v="SUMARSONO PS"/>
        <s v="IMAN MUHADI"/>
        <s v="Mbak Maya"/>
        <s v="Abul Ashim"/>
        <s v="Abu Umamah"/>
        <s v="Fendi"/>
        <s v="Taryono"/>
        <s v="Ustadz Hamzah"/>
        <s v="IKA ARIYANTO"/>
        <s v="TUTUT WIDIYANTORO"/>
        <s v="BAKDI ABDUL WAHAB"/>
        <s v="Abu Zakaria Amin"/>
        <s v="XX"/>
        <s v="MUHAMAD ARIF"/>
        <s v="Ummu Attar"/>
        <s v="Ummu Zidan"/>
        <s v="Abu Farras"/>
        <s v="Syihabuddin Maruf"/>
        <s v="Abu Jarir"/>
        <s v="Ummu Hafidh"/>
        <s v="Mbak Ningrum"/>
        <s v="Joko Mahyono"/>
        <s v="Ummu Inayah"/>
        <s v="Mas Rian"/>
        <s v="Sumarno"/>
        <s v="Ahmad Nugroho"/>
        <s v="Abu Ihsan"/>
        <s v="Ummu Uswah"/>
        <s v="Bu Atik"/>
        <s v="Abu Haidar"/>
        <s v="SUPARSIYATI"/>
        <s v="Abu Ukasyah"/>
        <s v="Ananto"/>
        <s v="Mas Yani"/>
        <s v="HELMI EFFENDI"/>
        <s v="FATHURROHMAN HUSEN"/>
        <s v="M. SYARIFUDDIN"/>
      </sharedItems>
    </cacheField>
    <cacheField name="Harga" numFmtId="177">
      <sharedItems containsBlank="1" containsNumber="1" containsInteger="1" containsMixedTypes="1" count="52">
        <m/>
        <s v="Deposit"/>
        <n v="11500"/>
        <s v="Promo"/>
        <n v="50000"/>
        <n v="198000"/>
        <n v="100000"/>
        <n v="26000"/>
        <n v="55000"/>
        <n v="50500"/>
        <n v="25900"/>
        <n v="199000"/>
        <n v="6000"/>
        <n v="21500"/>
        <n v="36000"/>
        <n v="49500"/>
        <n v="497500"/>
        <n v="99000"/>
        <n v="48000"/>
        <n v="51500"/>
        <n v="25500"/>
        <n v="11000"/>
        <n v="200000"/>
        <n v="12000"/>
        <n v="6500"/>
        <n v="21000"/>
        <n v="54000"/>
        <n v="24800"/>
        <n v="495000"/>
        <n v="58000"/>
        <n v="37000"/>
        <n v="7000"/>
        <n v="5500"/>
        <n v="34500"/>
        <n v="22000"/>
        <n v="500000"/>
        <n v="101500"/>
        <n v="51000"/>
        <n v="96000"/>
        <n v="59000"/>
        <n v="20500"/>
        <n v="11300"/>
        <n v="25000"/>
        <n v="197500"/>
        <n v="27000"/>
        <n v="15500"/>
        <n v="88000"/>
        <n v="149000"/>
        <n v="108000"/>
        <n v="54552"/>
        <n v="83500"/>
        <n v="497000"/>
      </sharedItems>
    </cacheField>
    <cacheField name="Keterangan" numFmtId="0">
      <sharedItems containsBlank="1" count="7">
        <s v="Paket Data"/>
        <s v="Pulsa"/>
        <s v="Listrik"/>
        <m/>
        <s v="Data"/>
        <s v="Tiket"/>
        <s v="Listrik Pasca"/>
      </sharedItems>
    </cacheField>
    <cacheField name="Nominal" numFmtId="177">
      <sharedItems containsString="0" containsBlank="1" containsNumber="1" containsInteger="1" minValue="5000" maxValue="510000" count="61">
        <n v="57000"/>
        <n v="11000"/>
        <n v="10500"/>
        <n v="26000"/>
        <n v="51500"/>
        <n v="200000"/>
        <n v="25000"/>
        <n v="101500"/>
        <n v="6500"/>
        <n v="11500"/>
        <n v="201500"/>
        <n v="24900"/>
        <n v="100000"/>
        <n v="50000"/>
        <n v="91500"/>
        <n v="181350"/>
        <n v="24500"/>
        <n v="25500"/>
        <n v="48500"/>
        <n v="54500"/>
        <n v="49400"/>
        <n v="5000"/>
        <n v="21500"/>
        <n v="36000"/>
        <n v="501500"/>
        <n v="49300"/>
        <n v="10000"/>
        <n v="6000"/>
        <n v="20500"/>
        <n v="11300"/>
        <n v="49500"/>
        <n v="53100"/>
        <n v="24800"/>
        <n v="10300"/>
        <n v="5500"/>
        <n v="49000"/>
        <n v="33500"/>
        <n v="21000"/>
        <n v="99000"/>
        <n v="99500"/>
        <n v="95000"/>
        <n v="58000"/>
        <n v="51200"/>
        <n v="98500"/>
        <n v="195000"/>
        <n v="20000"/>
        <n v="205000"/>
        <m/>
        <n v="510000"/>
        <n v="102500"/>
        <n v="51650"/>
        <n v="15500"/>
        <n v="87000"/>
        <n v="101650"/>
        <n v="49700"/>
        <n v="144000"/>
        <n v="49800"/>
        <n v="106500"/>
        <n v="17915"/>
        <n v="54552"/>
        <n v="78500"/>
      </sharedItems>
    </cacheField>
    <cacheField name="Dibayar" numFmtId="177">
      <sharedItems containsBlank="1" containsNumber="1" containsInteger="1" containsMixedTypes="1" count="60">
        <n v="57000"/>
        <n v="12000"/>
        <n v="11000"/>
        <s v="Pot Gaji"/>
        <n v="51500"/>
        <n v="250000"/>
        <n v="50000"/>
        <n v="25500"/>
        <n v="11500"/>
        <n v="101500"/>
        <n v="65000"/>
        <n v="100000"/>
        <n v="200000"/>
        <n v="26000"/>
        <n v="25000"/>
        <n v="198000"/>
        <n v="49500"/>
        <s v="Pot Gaji Mei"/>
        <n v="55000"/>
        <n v="50500"/>
        <n v="25900"/>
        <n v="199000"/>
        <n v="6000"/>
        <n v="21500"/>
        <n v="36000"/>
        <n v="497500"/>
        <n v="48000"/>
        <n v="99000"/>
        <n v="6500"/>
        <n v="21000"/>
        <n v="54000"/>
        <n v="24800"/>
        <n v="495000"/>
        <n v="58000"/>
        <m/>
        <n v="37000"/>
        <n v="7000"/>
        <n v="5500"/>
        <n v="8000"/>
        <n v="34500"/>
        <n v="22000"/>
        <n v="500000"/>
        <n v="51000"/>
        <n v="96000"/>
        <n v="11300"/>
        <n v="20500"/>
        <n v="197500"/>
        <n v="0"/>
        <n v="59000"/>
        <n v="27000"/>
        <n v="15500"/>
        <n v="88000"/>
        <n v="149000"/>
        <n v="51650"/>
        <n v="108000"/>
        <n v="30000"/>
        <n v="54552"/>
        <n v="83500"/>
        <n v="497000"/>
        <s v="Pot Gaji Aug"/>
      </sharedItems>
    </cacheField>
    <cacheField name="5%" numFmtId="0">
      <sharedItems containsString="0" containsBlank="1" containsNumber="1" minValue="0" maxValue="25500" count="62">
        <n v="2850"/>
        <n v="550"/>
        <n v="525"/>
        <n v="1300"/>
        <n v="2575"/>
        <n v="10000"/>
        <n v="1250"/>
        <n v="5075"/>
        <n v="325"/>
        <n v="575"/>
        <n v="10075"/>
        <n v="1245"/>
        <n v="5000"/>
        <n v="2500"/>
        <n v="4575"/>
        <n v="9067.5"/>
        <n v="1225"/>
        <n v="1275"/>
        <n v="2425"/>
        <n v="2725"/>
        <n v="2470"/>
        <n v="250"/>
        <n v="1075"/>
        <n v="1800"/>
        <n v="25075"/>
        <n v="2465"/>
        <n v="500"/>
        <n v="300"/>
        <n v="1025"/>
        <n v="565"/>
        <n v="2475"/>
        <n v="2655"/>
        <n v="1240"/>
        <n v="515"/>
        <n v="275"/>
        <n v="2450"/>
        <n v="1675"/>
        <n v="1050"/>
        <n v="4950"/>
        <n v="4975"/>
        <n v="4750"/>
        <n v="2900"/>
        <n v="2560"/>
        <n v="4925"/>
        <n v="9750"/>
        <n v="1000"/>
        <n v="10250"/>
        <n v="0"/>
        <n v="25500"/>
        <n v="5125"/>
        <n v="2582.5"/>
        <n v="775"/>
        <n v="4350"/>
        <n v="5082.5"/>
        <n v="2485"/>
        <n v="7200"/>
        <n v="2490"/>
        <n v="5325"/>
        <n v="895.75"/>
        <n v="2727.6"/>
        <n v="3925"/>
        <m/>
      </sharedItems>
    </cacheField>
    <cacheField name="Laba" numFmtId="177">
      <sharedItems containsBlank="1" containsNumber="1" containsMixedTypes="1" count="103">
        <n v="-54150"/>
        <n v="-10450"/>
        <n v="-9975"/>
        <n v="-24700"/>
        <n v="-48925"/>
        <e v="#VALUE!"/>
        <n v="-23750"/>
        <n v="1050"/>
        <n v="-96425"/>
        <n v="-6175"/>
        <n v="-10925"/>
        <n v="575"/>
        <n v="-23655"/>
        <n v="-95000"/>
        <n v="2500"/>
        <n v="25717.5"/>
        <n v="-23275"/>
        <n v="3575"/>
        <n v="1775"/>
        <n v="3925"/>
        <n v="1075"/>
        <n v="3225"/>
        <n v="3570"/>
        <n v="2245"/>
        <n v="7575"/>
        <n v="1250"/>
        <n v="6575"/>
        <n v="1800"/>
        <n v="3425"/>
        <n v="21075"/>
        <n v="2575"/>
        <n v="1925"/>
        <n v="4000"/>
        <n v="1165"/>
        <n v="2225"/>
        <n v="1500"/>
        <n v="550"/>
        <n v="8575"/>
        <n v="1550"/>
        <n v="800"/>
        <n v="2345"/>
        <n v="1525"/>
        <n v="1845"/>
        <n v="300"/>
        <n v="1265"/>
        <n v="3475"/>
        <n v="3555"/>
        <n v="1940"/>
        <n v="1215"/>
        <n v="1240"/>
        <n v="18575"/>
        <n v="3850"/>
        <n v="2800"/>
        <n v="825"/>
        <n v="775"/>
        <n v="275"/>
        <n v="3450"/>
        <n v="1275"/>
        <n v="2675"/>
        <n v="2050"/>
        <n v="1715"/>
        <n v="2250"/>
        <n v="23575"/>
        <n v="5075"/>
        <n v="2075"/>
        <n v="5950"/>
        <n v="5475"/>
        <n v="5750"/>
        <n v="2975"/>
        <n v="3900"/>
        <n v="5000"/>
        <n v="1025"/>
        <n v="565"/>
        <n v="2215"/>
        <n v="1360"/>
        <n v="6425"/>
        <n v="12250"/>
        <n v="2440"/>
        <n v="2000"/>
        <n v="1440"/>
        <n v="5250"/>
        <n v="0"/>
        <n v="10500"/>
        <n v="2625"/>
        <n v="932.5"/>
        <n v="3500"/>
        <n v="3975"/>
        <n v="26000"/>
        <n v="1932.5"/>
        <n v="2300"/>
        <n v="5350"/>
        <n v="3432.5"/>
        <n v="2785"/>
        <n v="12200"/>
        <n v="2432.5"/>
        <n v="2690"/>
        <n v="12000"/>
        <n v="6825"/>
        <n v="3480.75"/>
        <n v="2727.6"/>
        <n v="8925"/>
        <n v="20575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3">
  <r>
    <x v="0"/>
    <x v="0"/>
    <x v="0"/>
    <x v="0"/>
    <x v="0"/>
    <x v="0"/>
    <x v="0"/>
    <x v="0"/>
    <x v="0"/>
    <x v="0"/>
    <x v="0"/>
  </r>
  <r>
    <x v="0"/>
    <x v="1"/>
    <x v="1"/>
    <x v="1"/>
    <x v="0"/>
    <x v="0"/>
    <x v="1"/>
    <x v="1"/>
    <x v="1"/>
    <x v="1"/>
    <x v="1"/>
  </r>
  <r>
    <x v="0"/>
    <x v="1"/>
    <x v="2"/>
    <x v="1"/>
    <x v="0"/>
    <x v="0"/>
    <x v="1"/>
    <x v="2"/>
    <x v="2"/>
    <x v="2"/>
    <x v="2"/>
  </r>
  <r>
    <x v="0"/>
    <x v="0"/>
    <x v="2"/>
    <x v="1"/>
    <x v="0"/>
    <x v="0"/>
    <x v="1"/>
    <x v="3"/>
    <x v="3"/>
    <x v="3"/>
    <x v="3"/>
  </r>
  <r>
    <x v="0"/>
    <x v="1"/>
    <x v="3"/>
    <x v="1"/>
    <x v="0"/>
    <x v="0"/>
    <x v="2"/>
    <x v="4"/>
    <x v="4"/>
    <x v="4"/>
    <x v="4"/>
  </r>
  <r>
    <x v="0"/>
    <x v="0"/>
    <x v="4"/>
    <x v="2"/>
    <x v="1"/>
    <x v="1"/>
    <x v="2"/>
    <x v="5"/>
    <x v="5"/>
    <x v="5"/>
    <x v="5"/>
  </r>
  <r>
    <x v="0"/>
    <x v="1"/>
    <x v="5"/>
    <x v="1"/>
    <x v="0"/>
    <x v="0"/>
    <x v="3"/>
    <x v="4"/>
    <x v="6"/>
    <x v="4"/>
    <x v="4"/>
  </r>
  <r>
    <x v="0"/>
    <x v="2"/>
    <x v="6"/>
    <x v="1"/>
    <x v="0"/>
    <x v="0"/>
    <x v="2"/>
    <x v="4"/>
    <x v="4"/>
    <x v="4"/>
    <x v="4"/>
  </r>
  <r>
    <x v="0"/>
    <x v="2"/>
    <x v="7"/>
    <x v="1"/>
    <x v="0"/>
    <x v="0"/>
    <x v="1"/>
    <x v="6"/>
    <x v="7"/>
    <x v="6"/>
    <x v="6"/>
  </r>
  <r>
    <x v="0"/>
    <x v="2"/>
    <x v="8"/>
    <x v="1"/>
    <x v="0"/>
    <x v="2"/>
    <x v="1"/>
    <x v="1"/>
    <x v="8"/>
    <x v="1"/>
    <x v="7"/>
  </r>
  <r>
    <x v="0"/>
    <x v="2"/>
    <x v="9"/>
    <x v="1"/>
    <x v="0"/>
    <x v="0"/>
    <x v="1"/>
    <x v="1"/>
    <x v="2"/>
    <x v="1"/>
    <x v="1"/>
  </r>
  <r>
    <x v="0"/>
    <x v="3"/>
    <x v="5"/>
    <x v="3"/>
    <x v="2"/>
    <x v="0"/>
    <x v="2"/>
    <x v="7"/>
    <x v="9"/>
    <x v="7"/>
    <x v="8"/>
  </r>
  <r>
    <x v="0"/>
    <x v="3"/>
    <x v="5"/>
    <x v="1"/>
    <x v="0"/>
    <x v="0"/>
    <x v="1"/>
    <x v="8"/>
    <x v="10"/>
    <x v="8"/>
    <x v="9"/>
  </r>
  <r>
    <x v="0"/>
    <x v="3"/>
    <x v="0"/>
    <x v="4"/>
    <x v="3"/>
    <x v="0"/>
    <x v="2"/>
    <x v="4"/>
    <x v="4"/>
    <x v="4"/>
    <x v="4"/>
  </r>
  <r>
    <x v="0"/>
    <x v="3"/>
    <x v="1"/>
    <x v="1"/>
    <x v="0"/>
    <x v="0"/>
    <x v="1"/>
    <x v="9"/>
    <x v="1"/>
    <x v="9"/>
    <x v="10"/>
  </r>
  <r>
    <x v="0"/>
    <x v="4"/>
    <x v="10"/>
    <x v="1"/>
    <x v="0"/>
    <x v="0"/>
    <x v="1"/>
    <x v="9"/>
    <x v="2"/>
    <x v="9"/>
    <x v="10"/>
  </r>
  <r>
    <x v="0"/>
    <x v="4"/>
    <x v="8"/>
    <x v="1"/>
    <x v="0"/>
    <x v="2"/>
    <x v="1"/>
    <x v="9"/>
    <x v="8"/>
    <x v="9"/>
    <x v="11"/>
  </r>
  <r>
    <x v="0"/>
    <x v="4"/>
    <x v="11"/>
    <x v="5"/>
    <x v="4"/>
    <x v="3"/>
    <x v="2"/>
    <x v="7"/>
    <x v="11"/>
    <x v="7"/>
    <x v="5"/>
  </r>
  <r>
    <x v="0"/>
    <x v="4"/>
    <x v="12"/>
    <x v="1"/>
    <x v="0"/>
    <x v="3"/>
    <x v="2"/>
    <x v="10"/>
    <x v="12"/>
    <x v="10"/>
    <x v="5"/>
  </r>
  <r>
    <x v="0"/>
    <x v="5"/>
    <x v="13"/>
    <x v="6"/>
    <x v="5"/>
    <x v="3"/>
    <x v="2"/>
    <x v="10"/>
    <x v="12"/>
    <x v="10"/>
    <x v="5"/>
  </r>
  <r>
    <x v="0"/>
    <x v="5"/>
    <x v="14"/>
    <x v="7"/>
    <x v="6"/>
    <x v="3"/>
    <x v="2"/>
    <x v="4"/>
    <x v="6"/>
    <x v="4"/>
    <x v="5"/>
  </r>
  <r>
    <x v="0"/>
    <x v="5"/>
    <x v="15"/>
    <x v="8"/>
    <x v="7"/>
    <x v="3"/>
    <x v="2"/>
    <x v="4"/>
    <x v="6"/>
    <x v="4"/>
    <x v="5"/>
  </r>
  <r>
    <x v="0"/>
    <x v="5"/>
    <x v="16"/>
    <x v="1"/>
    <x v="0"/>
    <x v="0"/>
    <x v="1"/>
    <x v="11"/>
    <x v="13"/>
    <x v="11"/>
    <x v="12"/>
  </r>
  <r>
    <x v="0"/>
    <x v="5"/>
    <x v="17"/>
    <x v="9"/>
    <x v="8"/>
    <x v="0"/>
    <x v="2"/>
    <x v="12"/>
    <x v="6"/>
    <x v="12"/>
    <x v="13"/>
  </r>
  <r>
    <x v="0"/>
    <x v="5"/>
    <x v="18"/>
    <x v="1"/>
    <x v="0"/>
    <x v="0"/>
    <x v="1"/>
    <x v="12"/>
    <x v="11"/>
    <x v="12"/>
    <x v="13"/>
  </r>
  <r>
    <x v="0"/>
    <x v="6"/>
    <x v="10"/>
    <x v="1"/>
    <x v="0"/>
    <x v="0"/>
    <x v="1"/>
    <x v="6"/>
    <x v="14"/>
    <x v="6"/>
    <x v="6"/>
  </r>
  <r>
    <x v="0"/>
    <x v="6"/>
    <x v="2"/>
    <x v="10"/>
    <x v="9"/>
    <x v="0"/>
    <x v="2"/>
    <x v="4"/>
    <x v="3"/>
    <x v="4"/>
    <x v="4"/>
  </r>
  <r>
    <x v="0"/>
    <x v="6"/>
    <x v="3"/>
    <x v="11"/>
    <x v="10"/>
    <x v="3"/>
    <x v="2"/>
    <x v="13"/>
    <x v="6"/>
    <x v="13"/>
    <x v="5"/>
  </r>
  <r>
    <x v="0"/>
    <x v="6"/>
    <x v="3"/>
    <x v="12"/>
    <x v="0"/>
    <x v="4"/>
    <x v="1"/>
    <x v="13"/>
    <x v="6"/>
    <x v="13"/>
    <x v="14"/>
  </r>
  <r>
    <x v="0"/>
    <x v="6"/>
    <x v="19"/>
    <x v="13"/>
    <x v="11"/>
    <x v="3"/>
    <x v="2"/>
    <x v="7"/>
    <x v="11"/>
    <x v="7"/>
    <x v="5"/>
  </r>
  <r>
    <x v="0"/>
    <x v="7"/>
    <x v="20"/>
    <x v="14"/>
    <x v="12"/>
    <x v="3"/>
    <x v="2"/>
    <x v="14"/>
    <x v="11"/>
    <x v="14"/>
    <x v="5"/>
  </r>
  <r>
    <x v="0"/>
    <x v="7"/>
    <x v="21"/>
    <x v="15"/>
    <x v="13"/>
    <x v="5"/>
    <x v="2"/>
    <x v="15"/>
    <x v="15"/>
    <x v="15"/>
    <x v="15"/>
  </r>
  <r>
    <x v="0"/>
    <x v="8"/>
    <x v="1"/>
    <x v="1"/>
    <x v="0"/>
    <x v="0"/>
    <x v="1"/>
    <x v="16"/>
    <x v="7"/>
    <x v="16"/>
    <x v="16"/>
  </r>
  <r>
    <x v="0"/>
    <x v="8"/>
    <x v="0"/>
    <x v="4"/>
    <x v="3"/>
    <x v="6"/>
    <x v="2"/>
    <x v="7"/>
    <x v="11"/>
    <x v="7"/>
    <x v="17"/>
  </r>
  <r>
    <x v="0"/>
    <x v="9"/>
    <x v="3"/>
    <x v="16"/>
    <x v="0"/>
    <x v="7"/>
    <x v="1"/>
    <x v="17"/>
    <x v="7"/>
    <x v="17"/>
    <x v="18"/>
  </r>
  <r>
    <x v="0"/>
    <x v="9"/>
    <x v="7"/>
    <x v="17"/>
    <x v="0"/>
    <x v="4"/>
    <x v="1"/>
    <x v="18"/>
    <x v="16"/>
    <x v="18"/>
    <x v="19"/>
  </r>
  <r>
    <x v="0"/>
    <x v="10"/>
    <x v="22"/>
    <x v="18"/>
    <x v="0"/>
    <x v="2"/>
    <x v="1"/>
    <x v="1"/>
    <x v="17"/>
    <x v="1"/>
    <x v="7"/>
  </r>
  <r>
    <x v="0"/>
    <x v="10"/>
    <x v="14"/>
    <x v="19"/>
    <x v="14"/>
    <x v="4"/>
    <x v="2"/>
    <x v="4"/>
    <x v="6"/>
    <x v="4"/>
    <x v="20"/>
  </r>
  <r>
    <x v="0"/>
    <x v="10"/>
    <x v="8"/>
    <x v="20"/>
    <x v="0"/>
    <x v="8"/>
    <x v="0"/>
    <x v="19"/>
    <x v="18"/>
    <x v="19"/>
    <x v="21"/>
  </r>
  <r>
    <x v="0"/>
    <x v="11"/>
    <x v="23"/>
    <x v="21"/>
    <x v="0"/>
    <x v="9"/>
    <x v="1"/>
    <x v="20"/>
    <x v="19"/>
    <x v="20"/>
    <x v="22"/>
  </r>
  <r>
    <x v="0"/>
    <x v="11"/>
    <x v="23"/>
    <x v="22"/>
    <x v="0"/>
    <x v="10"/>
    <x v="1"/>
    <x v="11"/>
    <x v="20"/>
    <x v="11"/>
    <x v="23"/>
  </r>
  <r>
    <x v="0"/>
    <x v="11"/>
    <x v="24"/>
    <x v="23"/>
    <x v="15"/>
    <x v="11"/>
    <x v="2"/>
    <x v="10"/>
    <x v="21"/>
    <x v="10"/>
    <x v="24"/>
  </r>
  <r>
    <x v="0"/>
    <x v="12"/>
    <x v="25"/>
    <x v="24"/>
    <x v="16"/>
    <x v="4"/>
    <x v="2"/>
    <x v="4"/>
    <x v="6"/>
    <x v="4"/>
    <x v="20"/>
  </r>
  <r>
    <x v="0"/>
    <x v="12"/>
    <x v="26"/>
    <x v="25"/>
    <x v="17"/>
    <x v="4"/>
    <x v="2"/>
    <x v="4"/>
    <x v="6"/>
    <x v="4"/>
    <x v="20"/>
  </r>
  <r>
    <x v="0"/>
    <x v="12"/>
    <x v="27"/>
    <x v="26"/>
    <x v="0"/>
    <x v="12"/>
    <x v="1"/>
    <x v="21"/>
    <x v="22"/>
    <x v="21"/>
    <x v="25"/>
  </r>
  <r>
    <x v="0"/>
    <x v="12"/>
    <x v="28"/>
    <x v="27"/>
    <x v="0"/>
    <x v="2"/>
    <x v="1"/>
    <x v="1"/>
    <x v="8"/>
    <x v="1"/>
    <x v="7"/>
  </r>
  <r>
    <x v="0"/>
    <x v="12"/>
    <x v="5"/>
    <x v="28"/>
    <x v="0"/>
    <x v="2"/>
    <x v="1"/>
    <x v="1"/>
    <x v="8"/>
    <x v="1"/>
    <x v="7"/>
  </r>
  <r>
    <x v="0"/>
    <x v="13"/>
    <x v="29"/>
    <x v="29"/>
    <x v="18"/>
    <x v="5"/>
    <x v="2"/>
    <x v="10"/>
    <x v="15"/>
    <x v="10"/>
    <x v="26"/>
  </r>
  <r>
    <x v="0"/>
    <x v="13"/>
    <x v="30"/>
    <x v="30"/>
    <x v="19"/>
    <x v="4"/>
    <x v="2"/>
    <x v="4"/>
    <x v="6"/>
    <x v="4"/>
    <x v="20"/>
  </r>
  <r>
    <x v="0"/>
    <x v="13"/>
    <x v="30"/>
    <x v="31"/>
    <x v="20"/>
    <x v="13"/>
    <x v="2"/>
    <x v="22"/>
    <x v="23"/>
    <x v="22"/>
    <x v="20"/>
  </r>
  <r>
    <x v="0"/>
    <x v="13"/>
    <x v="25"/>
    <x v="32"/>
    <x v="0"/>
    <x v="14"/>
    <x v="1"/>
    <x v="23"/>
    <x v="24"/>
    <x v="23"/>
    <x v="27"/>
  </r>
  <r>
    <x v="0"/>
    <x v="13"/>
    <x v="17"/>
    <x v="33"/>
    <x v="0"/>
    <x v="2"/>
    <x v="1"/>
    <x v="1"/>
    <x v="8"/>
    <x v="1"/>
    <x v="7"/>
  </r>
  <r>
    <x v="0"/>
    <x v="13"/>
    <x v="31"/>
    <x v="34"/>
    <x v="21"/>
    <x v="5"/>
    <x v="2"/>
    <x v="10"/>
    <x v="12"/>
    <x v="10"/>
    <x v="26"/>
  </r>
  <r>
    <x v="0"/>
    <x v="13"/>
    <x v="32"/>
    <x v="35"/>
    <x v="22"/>
    <x v="5"/>
    <x v="2"/>
    <x v="10"/>
    <x v="15"/>
    <x v="10"/>
    <x v="26"/>
  </r>
  <r>
    <x v="0"/>
    <x v="14"/>
    <x v="7"/>
    <x v="36"/>
    <x v="0"/>
    <x v="15"/>
    <x v="1"/>
    <x v="18"/>
    <x v="16"/>
    <x v="18"/>
    <x v="28"/>
  </r>
  <r>
    <x v="0"/>
    <x v="14"/>
    <x v="33"/>
    <x v="37"/>
    <x v="23"/>
    <x v="4"/>
    <x v="2"/>
    <x v="4"/>
    <x v="6"/>
    <x v="4"/>
    <x v="20"/>
  </r>
  <r>
    <x v="0"/>
    <x v="14"/>
    <x v="4"/>
    <x v="2"/>
    <x v="1"/>
    <x v="6"/>
    <x v="2"/>
    <x v="7"/>
    <x v="11"/>
    <x v="7"/>
    <x v="17"/>
  </r>
  <r>
    <x v="0"/>
    <x v="14"/>
    <x v="3"/>
    <x v="16"/>
    <x v="0"/>
    <x v="2"/>
    <x v="1"/>
    <x v="9"/>
    <x v="8"/>
    <x v="9"/>
    <x v="11"/>
  </r>
  <r>
    <x v="0"/>
    <x v="15"/>
    <x v="34"/>
    <x v="38"/>
    <x v="24"/>
    <x v="16"/>
    <x v="2"/>
    <x v="24"/>
    <x v="25"/>
    <x v="24"/>
    <x v="29"/>
  </r>
  <r>
    <x v="0"/>
    <x v="15"/>
    <x v="15"/>
    <x v="8"/>
    <x v="7"/>
    <x v="4"/>
    <x v="2"/>
    <x v="4"/>
    <x v="6"/>
    <x v="4"/>
    <x v="20"/>
  </r>
  <r>
    <x v="0"/>
    <x v="15"/>
    <x v="19"/>
    <x v="13"/>
    <x v="11"/>
    <x v="17"/>
    <x v="2"/>
    <x v="7"/>
    <x v="11"/>
    <x v="7"/>
    <x v="30"/>
  </r>
  <r>
    <x v="0"/>
    <x v="16"/>
    <x v="7"/>
    <x v="39"/>
    <x v="0"/>
    <x v="18"/>
    <x v="1"/>
    <x v="18"/>
    <x v="26"/>
    <x v="18"/>
    <x v="31"/>
  </r>
  <r>
    <x v="0"/>
    <x v="16"/>
    <x v="35"/>
    <x v="40"/>
    <x v="0"/>
    <x v="18"/>
    <x v="1"/>
    <x v="18"/>
    <x v="26"/>
    <x v="18"/>
    <x v="31"/>
  </r>
  <r>
    <x v="0"/>
    <x v="16"/>
    <x v="36"/>
    <x v="41"/>
    <x v="0"/>
    <x v="18"/>
    <x v="1"/>
    <x v="18"/>
    <x v="19"/>
    <x v="18"/>
    <x v="31"/>
  </r>
  <r>
    <x v="0"/>
    <x v="16"/>
    <x v="36"/>
    <x v="42"/>
    <x v="0"/>
    <x v="18"/>
    <x v="1"/>
    <x v="18"/>
    <x v="19"/>
    <x v="18"/>
    <x v="31"/>
  </r>
  <r>
    <x v="0"/>
    <x v="16"/>
    <x v="36"/>
    <x v="43"/>
    <x v="0"/>
    <x v="18"/>
    <x v="1"/>
    <x v="18"/>
    <x v="12"/>
    <x v="18"/>
    <x v="31"/>
  </r>
  <r>
    <x v="0"/>
    <x v="16"/>
    <x v="36"/>
    <x v="44"/>
    <x v="0"/>
    <x v="18"/>
    <x v="1"/>
    <x v="18"/>
    <x v="26"/>
    <x v="18"/>
    <x v="31"/>
  </r>
  <r>
    <x v="0"/>
    <x v="16"/>
    <x v="36"/>
    <x v="45"/>
    <x v="0"/>
    <x v="17"/>
    <x v="1"/>
    <x v="12"/>
    <x v="27"/>
    <x v="12"/>
    <x v="32"/>
  </r>
  <r>
    <x v="0"/>
    <x v="16"/>
    <x v="37"/>
    <x v="46"/>
    <x v="0"/>
    <x v="18"/>
    <x v="1"/>
    <x v="25"/>
    <x v="26"/>
    <x v="25"/>
    <x v="33"/>
  </r>
  <r>
    <x v="1"/>
    <x v="17"/>
    <x v="38"/>
    <x v="47"/>
    <x v="0"/>
    <x v="18"/>
    <x v="1"/>
    <x v="18"/>
    <x v="26"/>
    <x v="18"/>
    <x v="31"/>
  </r>
  <r>
    <x v="2"/>
    <x v="17"/>
    <x v="38"/>
    <x v="48"/>
    <x v="25"/>
    <x v="18"/>
    <x v="1"/>
    <x v="18"/>
    <x v="26"/>
    <x v="18"/>
    <x v="31"/>
  </r>
  <r>
    <x v="0"/>
    <x v="17"/>
    <x v="8"/>
    <x v="49"/>
    <x v="26"/>
    <x v="19"/>
    <x v="2"/>
    <x v="4"/>
    <x v="4"/>
    <x v="4"/>
    <x v="30"/>
  </r>
  <r>
    <x v="0"/>
    <x v="17"/>
    <x v="39"/>
    <x v="50"/>
    <x v="27"/>
    <x v="6"/>
    <x v="2"/>
    <x v="7"/>
    <x v="11"/>
    <x v="7"/>
    <x v="17"/>
  </r>
  <r>
    <x v="3"/>
    <x v="17"/>
    <x v="1"/>
    <x v="51"/>
    <x v="0"/>
    <x v="20"/>
    <x v="1"/>
    <x v="16"/>
    <x v="7"/>
    <x v="16"/>
    <x v="34"/>
  </r>
  <r>
    <x v="4"/>
    <x v="17"/>
    <x v="2"/>
    <x v="52"/>
    <x v="0"/>
    <x v="21"/>
    <x v="1"/>
    <x v="26"/>
    <x v="2"/>
    <x v="26"/>
    <x v="35"/>
  </r>
  <r>
    <x v="5"/>
    <x v="17"/>
    <x v="40"/>
    <x v="53"/>
    <x v="28"/>
    <x v="19"/>
    <x v="2"/>
    <x v="4"/>
    <x v="4"/>
    <x v="4"/>
    <x v="30"/>
  </r>
  <r>
    <x v="6"/>
    <x v="17"/>
    <x v="41"/>
    <x v="54"/>
    <x v="29"/>
    <x v="19"/>
    <x v="2"/>
    <x v="4"/>
    <x v="4"/>
    <x v="4"/>
    <x v="30"/>
  </r>
  <r>
    <x v="7"/>
    <x v="18"/>
    <x v="42"/>
    <x v="55"/>
    <x v="0"/>
    <x v="21"/>
    <x v="1"/>
    <x v="1"/>
    <x v="2"/>
    <x v="1"/>
    <x v="36"/>
  </r>
  <r>
    <x v="8"/>
    <x v="19"/>
    <x v="20"/>
    <x v="14"/>
    <x v="12"/>
    <x v="22"/>
    <x v="2"/>
    <x v="10"/>
    <x v="12"/>
    <x v="10"/>
    <x v="37"/>
  </r>
  <r>
    <x v="9"/>
    <x v="19"/>
    <x v="3"/>
    <x v="11"/>
    <x v="10"/>
    <x v="4"/>
    <x v="2"/>
    <x v="4"/>
    <x v="6"/>
    <x v="4"/>
    <x v="20"/>
  </r>
  <r>
    <x v="10"/>
    <x v="19"/>
    <x v="43"/>
    <x v="56"/>
    <x v="30"/>
    <x v="4"/>
    <x v="2"/>
    <x v="4"/>
    <x v="6"/>
    <x v="4"/>
    <x v="20"/>
  </r>
  <r>
    <x v="11"/>
    <x v="19"/>
    <x v="44"/>
    <x v="57"/>
    <x v="31"/>
    <x v="13"/>
    <x v="2"/>
    <x v="22"/>
    <x v="23"/>
    <x v="22"/>
    <x v="20"/>
  </r>
  <r>
    <x v="12"/>
    <x v="19"/>
    <x v="45"/>
    <x v="58"/>
    <x v="32"/>
    <x v="4"/>
    <x v="2"/>
    <x v="4"/>
    <x v="6"/>
    <x v="4"/>
    <x v="20"/>
  </r>
  <r>
    <x v="13"/>
    <x v="19"/>
    <x v="2"/>
    <x v="52"/>
    <x v="0"/>
    <x v="12"/>
    <x v="1"/>
    <x v="21"/>
    <x v="22"/>
    <x v="21"/>
    <x v="25"/>
  </r>
  <r>
    <x v="14"/>
    <x v="19"/>
    <x v="46"/>
    <x v="59"/>
    <x v="0"/>
    <x v="23"/>
    <x v="1"/>
    <x v="1"/>
    <x v="1"/>
    <x v="1"/>
    <x v="38"/>
  </r>
  <r>
    <x v="15"/>
    <x v="19"/>
    <x v="23"/>
    <x v="21"/>
    <x v="0"/>
    <x v="9"/>
    <x v="1"/>
    <x v="20"/>
    <x v="6"/>
    <x v="20"/>
    <x v="22"/>
  </r>
  <r>
    <x v="16"/>
    <x v="20"/>
    <x v="27"/>
    <x v="60"/>
    <x v="0"/>
    <x v="12"/>
    <x v="1"/>
    <x v="21"/>
    <x v="22"/>
    <x v="21"/>
    <x v="25"/>
  </r>
  <r>
    <x v="17"/>
    <x v="20"/>
    <x v="5"/>
    <x v="61"/>
    <x v="0"/>
    <x v="24"/>
    <x v="1"/>
    <x v="27"/>
    <x v="28"/>
    <x v="27"/>
    <x v="39"/>
  </r>
  <r>
    <x v="18"/>
    <x v="21"/>
    <x v="4"/>
    <x v="2"/>
    <x v="1"/>
    <x v="6"/>
    <x v="2"/>
    <x v="7"/>
    <x v="11"/>
    <x v="7"/>
    <x v="17"/>
  </r>
  <r>
    <x v="19"/>
    <x v="22"/>
    <x v="22"/>
    <x v="62"/>
    <x v="33"/>
    <x v="22"/>
    <x v="2"/>
    <x v="10"/>
    <x v="17"/>
    <x v="10"/>
    <x v="37"/>
  </r>
  <r>
    <x v="20"/>
    <x v="22"/>
    <x v="29"/>
    <x v="29"/>
    <x v="18"/>
    <x v="16"/>
    <x v="2"/>
    <x v="24"/>
    <x v="25"/>
    <x v="24"/>
    <x v="29"/>
  </r>
  <r>
    <x v="21"/>
    <x v="22"/>
    <x v="35"/>
    <x v="63"/>
    <x v="34"/>
    <x v="22"/>
    <x v="2"/>
    <x v="10"/>
    <x v="12"/>
    <x v="10"/>
    <x v="37"/>
  </r>
  <r>
    <x v="22"/>
    <x v="23"/>
    <x v="47"/>
    <x v="21"/>
    <x v="0"/>
    <x v="7"/>
    <x v="1"/>
    <x v="11"/>
    <x v="13"/>
    <x v="11"/>
    <x v="40"/>
  </r>
  <r>
    <x v="23"/>
    <x v="22"/>
    <x v="48"/>
    <x v="64"/>
    <x v="0"/>
    <x v="15"/>
    <x v="1"/>
    <x v="18"/>
    <x v="16"/>
    <x v="18"/>
    <x v="28"/>
  </r>
  <r>
    <x v="24"/>
    <x v="22"/>
    <x v="35"/>
    <x v="65"/>
    <x v="0"/>
    <x v="9"/>
    <x v="1"/>
    <x v="20"/>
    <x v="19"/>
    <x v="20"/>
    <x v="22"/>
  </r>
  <r>
    <x v="25"/>
    <x v="21"/>
    <x v="10"/>
    <x v="66"/>
    <x v="0"/>
    <x v="25"/>
    <x v="1"/>
    <x v="28"/>
    <x v="29"/>
    <x v="28"/>
    <x v="41"/>
  </r>
  <r>
    <x v="26"/>
    <x v="21"/>
    <x v="1"/>
    <x v="51"/>
    <x v="0"/>
    <x v="23"/>
    <x v="1"/>
    <x v="1"/>
    <x v="1"/>
    <x v="1"/>
    <x v="38"/>
  </r>
  <r>
    <x v="27"/>
    <x v="23"/>
    <x v="10"/>
    <x v="67"/>
    <x v="0"/>
    <x v="20"/>
    <x v="1"/>
    <x v="11"/>
    <x v="7"/>
    <x v="11"/>
    <x v="42"/>
  </r>
  <r>
    <x v="28"/>
    <x v="23"/>
    <x v="27"/>
    <x v="26"/>
    <x v="0"/>
    <x v="12"/>
    <x v="1"/>
    <x v="27"/>
    <x v="22"/>
    <x v="27"/>
    <x v="43"/>
  </r>
  <r>
    <x v="29"/>
    <x v="23"/>
    <x v="27"/>
    <x v="60"/>
    <x v="0"/>
    <x v="12"/>
    <x v="1"/>
    <x v="27"/>
    <x v="22"/>
    <x v="27"/>
    <x v="43"/>
  </r>
  <r>
    <x v="30"/>
    <x v="23"/>
    <x v="1"/>
    <x v="51"/>
    <x v="0"/>
    <x v="25"/>
    <x v="1"/>
    <x v="28"/>
    <x v="29"/>
    <x v="28"/>
    <x v="41"/>
  </r>
  <r>
    <x v="31"/>
    <x v="24"/>
    <x v="49"/>
    <x v="68"/>
    <x v="0"/>
    <x v="4"/>
    <x v="2"/>
    <x v="4"/>
    <x v="6"/>
    <x v="4"/>
    <x v="20"/>
  </r>
  <r>
    <x v="32"/>
    <x v="24"/>
    <x v="32"/>
    <x v="35"/>
    <x v="22"/>
    <x v="22"/>
    <x v="2"/>
    <x v="10"/>
    <x v="12"/>
    <x v="10"/>
    <x v="37"/>
  </r>
  <r>
    <x v="33"/>
    <x v="24"/>
    <x v="43"/>
    <x v="69"/>
    <x v="30"/>
    <x v="6"/>
    <x v="2"/>
    <x v="7"/>
    <x v="11"/>
    <x v="7"/>
    <x v="17"/>
  </r>
  <r>
    <x v="34"/>
    <x v="24"/>
    <x v="5"/>
    <x v="3"/>
    <x v="2"/>
    <x v="6"/>
    <x v="2"/>
    <x v="7"/>
    <x v="11"/>
    <x v="7"/>
    <x v="17"/>
  </r>
  <r>
    <x v="35"/>
    <x v="25"/>
    <x v="50"/>
    <x v="70"/>
    <x v="0"/>
    <x v="23"/>
    <x v="1"/>
    <x v="29"/>
    <x v="1"/>
    <x v="29"/>
    <x v="44"/>
  </r>
  <r>
    <x v="36"/>
    <x v="25"/>
    <x v="3"/>
    <x v="71"/>
    <x v="0"/>
    <x v="9"/>
    <x v="2"/>
    <x v="30"/>
    <x v="19"/>
    <x v="30"/>
    <x v="45"/>
  </r>
  <r>
    <x v="37"/>
    <x v="25"/>
    <x v="3"/>
    <x v="71"/>
    <x v="0"/>
    <x v="23"/>
    <x v="2"/>
    <x v="29"/>
    <x v="1"/>
    <x v="29"/>
    <x v="44"/>
  </r>
  <r>
    <x v="38"/>
    <x v="25"/>
    <x v="11"/>
    <x v="5"/>
    <x v="4"/>
    <x v="22"/>
    <x v="2"/>
    <x v="10"/>
    <x v="12"/>
    <x v="10"/>
    <x v="37"/>
  </r>
  <r>
    <x v="39"/>
    <x v="25"/>
    <x v="21"/>
    <x v="15"/>
    <x v="13"/>
    <x v="22"/>
    <x v="2"/>
    <x v="10"/>
    <x v="12"/>
    <x v="10"/>
    <x v="37"/>
  </r>
  <r>
    <x v="40"/>
    <x v="24"/>
    <x v="51"/>
    <x v="72"/>
    <x v="0"/>
    <x v="26"/>
    <x v="4"/>
    <x v="31"/>
    <x v="30"/>
    <x v="31"/>
    <x v="46"/>
  </r>
  <r>
    <x v="41"/>
    <x v="26"/>
    <x v="46"/>
    <x v="6"/>
    <x v="5"/>
    <x v="22"/>
    <x v="2"/>
    <x v="10"/>
    <x v="12"/>
    <x v="10"/>
    <x v="37"/>
  </r>
  <r>
    <x v="42"/>
    <x v="25"/>
    <x v="33"/>
    <x v="73"/>
    <x v="35"/>
    <x v="20"/>
    <x v="1"/>
    <x v="32"/>
    <x v="7"/>
    <x v="32"/>
    <x v="47"/>
  </r>
  <r>
    <x v="43"/>
    <x v="25"/>
    <x v="23"/>
    <x v="21"/>
    <x v="0"/>
    <x v="9"/>
    <x v="2"/>
    <x v="30"/>
    <x v="19"/>
    <x v="30"/>
    <x v="45"/>
  </r>
  <r>
    <x v="44"/>
    <x v="25"/>
    <x v="14"/>
    <x v="74"/>
    <x v="0"/>
    <x v="23"/>
    <x v="1"/>
    <x v="29"/>
    <x v="1"/>
    <x v="29"/>
    <x v="44"/>
  </r>
  <r>
    <x v="45"/>
    <x v="25"/>
    <x v="14"/>
    <x v="75"/>
    <x v="0"/>
    <x v="23"/>
    <x v="1"/>
    <x v="29"/>
    <x v="1"/>
    <x v="29"/>
    <x v="44"/>
  </r>
  <r>
    <x v="46"/>
    <x v="25"/>
    <x v="2"/>
    <x v="52"/>
    <x v="0"/>
    <x v="21"/>
    <x v="1"/>
    <x v="33"/>
    <x v="2"/>
    <x v="33"/>
    <x v="48"/>
  </r>
  <r>
    <x v="47"/>
    <x v="25"/>
    <x v="2"/>
    <x v="76"/>
    <x v="0"/>
    <x v="23"/>
    <x v="1"/>
    <x v="29"/>
    <x v="1"/>
    <x v="29"/>
    <x v="44"/>
  </r>
  <r>
    <x v="48"/>
    <x v="25"/>
    <x v="24"/>
    <x v="23"/>
    <x v="15"/>
    <x v="22"/>
    <x v="2"/>
    <x v="10"/>
    <x v="12"/>
    <x v="10"/>
    <x v="37"/>
  </r>
  <r>
    <x v="0"/>
    <x v="25"/>
    <x v="41"/>
    <x v="54"/>
    <x v="29"/>
    <x v="4"/>
    <x v="2"/>
    <x v="4"/>
    <x v="6"/>
    <x v="4"/>
    <x v="20"/>
  </r>
  <r>
    <x v="49"/>
    <x v="27"/>
    <x v="14"/>
    <x v="77"/>
    <x v="0"/>
    <x v="23"/>
    <x v="1"/>
    <x v="29"/>
    <x v="1"/>
    <x v="29"/>
    <x v="44"/>
  </r>
  <r>
    <x v="50"/>
    <x v="24"/>
    <x v="51"/>
    <x v="78"/>
    <x v="0"/>
    <x v="26"/>
    <x v="4"/>
    <x v="31"/>
    <x v="30"/>
    <x v="31"/>
    <x v="46"/>
  </r>
  <r>
    <x v="51"/>
    <x v="24"/>
    <x v="50"/>
    <x v="79"/>
    <x v="0"/>
    <x v="21"/>
    <x v="2"/>
    <x v="26"/>
    <x v="2"/>
    <x v="26"/>
    <x v="35"/>
  </r>
  <r>
    <x v="52"/>
    <x v="27"/>
    <x v="40"/>
    <x v="53"/>
    <x v="28"/>
    <x v="4"/>
    <x v="2"/>
    <x v="4"/>
    <x v="6"/>
    <x v="4"/>
    <x v="20"/>
  </r>
  <r>
    <x v="53"/>
    <x v="27"/>
    <x v="41"/>
    <x v="54"/>
    <x v="29"/>
    <x v="4"/>
    <x v="2"/>
    <x v="4"/>
    <x v="6"/>
    <x v="4"/>
    <x v="20"/>
  </r>
  <r>
    <x v="54"/>
    <x v="27"/>
    <x v="14"/>
    <x v="80"/>
    <x v="0"/>
    <x v="23"/>
    <x v="1"/>
    <x v="29"/>
    <x v="1"/>
    <x v="29"/>
    <x v="44"/>
  </r>
  <r>
    <x v="55"/>
    <x v="27"/>
    <x v="52"/>
    <x v="55"/>
    <x v="36"/>
    <x v="27"/>
    <x v="1"/>
    <x v="32"/>
    <x v="31"/>
    <x v="32"/>
    <x v="49"/>
  </r>
  <r>
    <x v="56"/>
    <x v="27"/>
    <x v="4"/>
    <x v="2"/>
    <x v="1"/>
    <x v="28"/>
    <x v="2"/>
    <x v="24"/>
    <x v="32"/>
    <x v="24"/>
    <x v="50"/>
  </r>
  <r>
    <x v="57"/>
    <x v="28"/>
    <x v="0"/>
    <x v="81"/>
    <x v="37"/>
    <x v="29"/>
    <x v="0"/>
    <x v="0"/>
    <x v="33"/>
    <x v="0"/>
    <x v="51"/>
  </r>
  <r>
    <x v="58"/>
    <x v="28"/>
    <x v="22"/>
    <x v="82"/>
    <x v="38"/>
    <x v="23"/>
    <x v="1"/>
    <x v="29"/>
    <x v="34"/>
    <x v="29"/>
    <x v="44"/>
  </r>
  <r>
    <x v="59"/>
    <x v="29"/>
    <x v="8"/>
    <x v="20"/>
    <x v="39"/>
    <x v="30"/>
    <x v="0"/>
    <x v="23"/>
    <x v="35"/>
    <x v="23"/>
    <x v="52"/>
  </r>
  <r>
    <x v="60"/>
    <x v="29"/>
    <x v="8"/>
    <x v="83"/>
    <x v="39"/>
    <x v="23"/>
    <x v="1"/>
    <x v="29"/>
    <x v="1"/>
    <x v="29"/>
    <x v="44"/>
  </r>
  <r>
    <x v="61"/>
    <x v="29"/>
    <x v="53"/>
    <x v="84"/>
    <x v="40"/>
    <x v="4"/>
    <x v="1"/>
    <x v="4"/>
    <x v="6"/>
    <x v="4"/>
    <x v="20"/>
  </r>
  <r>
    <x v="62"/>
    <x v="28"/>
    <x v="3"/>
    <x v="16"/>
    <x v="41"/>
    <x v="23"/>
    <x v="1"/>
    <x v="29"/>
    <x v="1"/>
    <x v="29"/>
    <x v="44"/>
  </r>
  <r>
    <x v="63"/>
    <x v="28"/>
    <x v="54"/>
    <x v="85"/>
    <x v="42"/>
    <x v="23"/>
    <x v="1"/>
    <x v="29"/>
    <x v="1"/>
    <x v="29"/>
    <x v="44"/>
  </r>
  <r>
    <x v="64"/>
    <x v="28"/>
    <x v="27"/>
    <x v="86"/>
    <x v="43"/>
    <x v="31"/>
    <x v="1"/>
    <x v="8"/>
    <x v="36"/>
    <x v="8"/>
    <x v="53"/>
  </r>
  <r>
    <x v="65"/>
    <x v="28"/>
    <x v="27"/>
    <x v="60"/>
    <x v="0"/>
    <x v="12"/>
    <x v="1"/>
    <x v="34"/>
    <x v="22"/>
    <x v="34"/>
    <x v="54"/>
  </r>
  <r>
    <x v="66"/>
    <x v="28"/>
    <x v="36"/>
    <x v="45"/>
    <x v="44"/>
    <x v="17"/>
    <x v="1"/>
    <x v="12"/>
    <x v="27"/>
    <x v="12"/>
    <x v="32"/>
  </r>
  <r>
    <x v="67"/>
    <x v="30"/>
    <x v="35"/>
    <x v="87"/>
    <x v="45"/>
    <x v="22"/>
    <x v="2"/>
    <x v="10"/>
    <x v="12"/>
    <x v="10"/>
    <x v="37"/>
  </r>
  <r>
    <x v="68"/>
    <x v="31"/>
    <x v="3"/>
    <x v="11"/>
    <x v="10"/>
    <x v="4"/>
    <x v="2"/>
    <x v="4"/>
    <x v="6"/>
    <x v="4"/>
    <x v="20"/>
  </r>
  <r>
    <x v="69"/>
    <x v="31"/>
    <x v="53"/>
    <x v="88"/>
    <x v="46"/>
    <x v="4"/>
    <x v="2"/>
    <x v="4"/>
    <x v="6"/>
    <x v="4"/>
    <x v="20"/>
  </r>
  <r>
    <x v="70"/>
    <x v="31"/>
    <x v="26"/>
    <x v="25"/>
    <x v="17"/>
    <x v="4"/>
    <x v="2"/>
    <x v="4"/>
    <x v="6"/>
    <x v="4"/>
    <x v="20"/>
  </r>
  <r>
    <x v="71"/>
    <x v="32"/>
    <x v="0"/>
    <x v="4"/>
    <x v="3"/>
    <x v="4"/>
    <x v="2"/>
    <x v="4"/>
    <x v="6"/>
    <x v="4"/>
    <x v="20"/>
  </r>
  <r>
    <x v="72"/>
    <x v="32"/>
    <x v="43"/>
    <x v="69"/>
    <x v="30"/>
    <x v="4"/>
    <x v="2"/>
    <x v="4"/>
    <x v="6"/>
    <x v="4"/>
    <x v="20"/>
  </r>
  <r>
    <x v="73"/>
    <x v="31"/>
    <x v="55"/>
    <x v="89"/>
    <x v="0"/>
    <x v="32"/>
    <x v="1"/>
    <x v="34"/>
    <x v="37"/>
    <x v="34"/>
    <x v="55"/>
  </r>
  <r>
    <x v="74"/>
    <x v="31"/>
    <x v="19"/>
    <x v="90"/>
    <x v="0"/>
    <x v="23"/>
    <x v="1"/>
    <x v="29"/>
    <x v="1"/>
    <x v="29"/>
    <x v="44"/>
  </r>
  <r>
    <x v="75"/>
    <x v="31"/>
    <x v="19"/>
    <x v="91"/>
    <x v="0"/>
    <x v="23"/>
    <x v="1"/>
    <x v="29"/>
    <x v="1"/>
    <x v="29"/>
    <x v="44"/>
  </r>
  <r>
    <x v="76"/>
    <x v="31"/>
    <x v="46"/>
    <x v="92"/>
    <x v="0"/>
    <x v="29"/>
    <x v="0"/>
    <x v="0"/>
    <x v="38"/>
    <x v="0"/>
    <x v="51"/>
  </r>
  <r>
    <x v="77"/>
    <x v="32"/>
    <x v="35"/>
    <x v="40"/>
    <x v="0"/>
    <x v="4"/>
    <x v="1"/>
    <x v="35"/>
    <x v="34"/>
    <x v="35"/>
    <x v="56"/>
  </r>
  <r>
    <x v="78"/>
    <x v="32"/>
    <x v="56"/>
    <x v="93"/>
    <x v="0"/>
    <x v="4"/>
    <x v="1"/>
    <x v="35"/>
    <x v="6"/>
    <x v="35"/>
    <x v="56"/>
  </r>
  <r>
    <x v="79"/>
    <x v="32"/>
    <x v="56"/>
    <x v="94"/>
    <x v="47"/>
    <x v="22"/>
    <x v="2"/>
    <x v="10"/>
    <x v="12"/>
    <x v="10"/>
    <x v="37"/>
  </r>
  <r>
    <x v="80"/>
    <x v="32"/>
    <x v="27"/>
    <x v="60"/>
    <x v="0"/>
    <x v="24"/>
    <x v="1"/>
    <x v="34"/>
    <x v="28"/>
    <x v="34"/>
    <x v="57"/>
  </r>
  <r>
    <x v="81"/>
    <x v="32"/>
    <x v="1"/>
    <x v="51"/>
    <x v="0"/>
    <x v="23"/>
    <x v="1"/>
    <x v="29"/>
    <x v="1"/>
    <x v="29"/>
    <x v="44"/>
  </r>
  <r>
    <x v="82"/>
    <x v="32"/>
    <x v="57"/>
    <x v="95"/>
    <x v="48"/>
    <x v="28"/>
    <x v="2"/>
    <x v="24"/>
    <x v="32"/>
    <x v="24"/>
    <x v="50"/>
  </r>
  <r>
    <x v="83"/>
    <x v="32"/>
    <x v="53"/>
    <x v="96"/>
    <x v="0"/>
    <x v="33"/>
    <x v="0"/>
    <x v="36"/>
    <x v="39"/>
    <x v="36"/>
    <x v="58"/>
  </r>
  <r>
    <x v="84"/>
    <x v="33"/>
    <x v="32"/>
    <x v="35"/>
    <x v="22"/>
    <x v="6"/>
    <x v="2"/>
    <x v="7"/>
    <x v="11"/>
    <x v="7"/>
    <x v="17"/>
  </r>
  <r>
    <x v="85"/>
    <x v="33"/>
    <x v="23"/>
    <x v="21"/>
    <x v="0"/>
    <x v="9"/>
    <x v="2"/>
    <x v="30"/>
    <x v="19"/>
    <x v="30"/>
    <x v="45"/>
  </r>
  <r>
    <x v="86"/>
    <x v="33"/>
    <x v="8"/>
    <x v="49"/>
    <x v="26"/>
    <x v="4"/>
    <x v="2"/>
    <x v="4"/>
    <x v="6"/>
    <x v="4"/>
    <x v="20"/>
  </r>
  <r>
    <x v="87"/>
    <x v="33"/>
    <x v="58"/>
    <x v="97"/>
    <x v="0"/>
    <x v="34"/>
    <x v="1"/>
    <x v="37"/>
    <x v="40"/>
    <x v="37"/>
    <x v="59"/>
  </r>
  <r>
    <x v="88"/>
    <x v="33"/>
    <x v="33"/>
    <x v="37"/>
    <x v="23"/>
    <x v="4"/>
    <x v="2"/>
    <x v="4"/>
    <x v="6"/>
    <x v="4"/>
    <x v="20"/>
  </r>
  <r>
    <x v="89"/>
    <x v="33"/>
    <x v="50"/>
    <x v="79"/>
    <x v="0"/>
    <x v="2"/>
    <x v="1"/>
    <x v="33"/>
    <x v="8"/>
    <x v="33"/>
    <x v="60"/>
  </r>
  <r>
    <x v="90"/>
    <x v="33"/>
    <x v="50"/>
    <x v="70"/>
    <x v="0"/>
    <x v="23"/>
    <x v="1"/>
    <x v="29"/>
    <x v="1"/>
    <x v="29"/>
    <x v="44"/>
  </r>
  <r>
    <x v="91"/>
    <x v="33"/>
    <x v="59"/>
    <x v="98"/>
    <x v="0"/>
    <x v="23"/>
    <x v="1"/>
    <x v="29"/>
    <x v="34"/>
    <x v="29"/>
    <x v="44"/>
  </r>
  <r>
    <x v="92"/>
    <x v="33"/>
    <x v="0"/>
    <x v="81"/>
    <x v="0"/>
    <x v="23"/>
    <x v="1"/>
    <x v="29"/>
    <x v="1"/>
    <x v="29"/>
    <x v="44"/>
  </r>
  <r>
    <x v="93"/>
    <x v="33"/>
    <x v="60"/>
    <x v="99"/>
    <x v="0"/>
    <x v="23"/>
    <x v="1"/>
    <x v="29"/>
    <x v="1"/>
    <x v="29"/>
    <x v="44"/>
  </r>
  <r>
    <x v="94"/>
    <x v="34"/>
    <x v="39"/>
    <x v="100"/>
    <x v="0"/>
    <x v="23"/>
    <x v="1"/>
    <x v="29"/>
    <x v="1"/>
    <x v="29"/>
    <x v="44"/>
  </r>
  <r>
    <x v="95"/>
    <x v="35"/>
    <x v="8"/>
    <x v="83"/>
    <x v="0"/>
    <x v="23"/>
    <x v="1"/>
    <x v="29"/>
    <x v="1"/>
    <x v="29"/>
    <x v="44"/>
  </r>
  <r>
    <x v="96"/>
    <x v="34"/>
    <x v="31"/>
    <x v="101"/>
    <x v="0"/>
    <x v="7"/>
    <x v="1"/>
    <x v="6"/>
    <x v="13"/>
    <x v="6"/>
    <x v="61"/>
  </r>
  <r>
    <x v="97"/>
    <x v="35"/>
    <x v="22"/>
    <x v="18"/>
    <x v="0"/>
    <x v="23"/>
    <x v="1"/>
    <x v="29"/>
    <x v="34"/>
    <x v="29"/>
    <x v="44"/>
  </r>
  <r>
    <x v="98"/>
    <x v="35"/>
    <x v="22"/>
    <x v="102"/>
    <x v="0"/>
    <x v="23"/>
    <x v="1"/>
    <x v="29"/>
    <x v="34"/>
    <x v="29"/>
    <x v="44"/>
  </r>
  <r>
    <x v="99"/>
    <x v="35"/>
    <x v="28"/>
    <x v="27"/>
    <x v="0"/>
    <x v="23"/>
    <x v="1"/>
    <x v="29"/>
    <x v="1"/>
    <x v="29"/>
    <x v="44"/>
  </r>
  <r>
    <x v="100"/>
    <x v="36"/>
    <x v="61"/>
    <x v="103"/>
    <x v="49"/>
    <x v="4"/>
    <x v="2"/>
    <x v="4"/>
    <x v="6"/>
    <x v="4"/>
    <x v="20"/>
  </r>
  <r>
    <x v="101"/>
    <x v="36"/>
    <x v="32"/>
    <x v="35"/>
    <x v="22"/>
    <x v="6"/>
    <x v="2"/>
    <x v="7"/>
    <x v="11"/>
    <x v="7"/>
    <x v="17"/>
  </r>
  <r>
    <x v="102"/>
    <x v="36"/>
    <x v="4"/>
    <x v="2"/>
    <x v="1"/>
    <x v="35"/>
    <x v="2"/>
    <x v="24"/>
    <x v="41"/>
    <x v="24"/>
    <x v="62"/>
  </r>
  <r>
    <x v="103"/>
    <x v="37"/>
    <x v="40"/>
    <x v="53"/>
    <x v="28"/>
    <x v="4"/>
    <x v="2"/>
    <x v="4"/>
    <x v="6"/>
    <x v="4"/>
    <x v="20"/>
  </r>
  <r>
    <x v="104"/>
    <x v="38"/>
    <x v="0"/>
    <x v="4"/>
    <x v="3"/>
    <x v="6"/>
    <x v="2"/>
    <x v="7"/>
    <x v="11"/>
    <x v="7"/>
    <x v="17"/>
  </r>
  <r>
    <x v="105"/>
    <x v="39"/>
    <x v="62"/>
    <x v="104"/>
    <x v="50"/>
    <x v="22"/>
    <x v="2"/>
    <x v="10"/>
    <x v="12"/>
    <x v="10"/>
    <x v="37"/>
  </r>
  <r>
    <x v="106"/>
    <x v="39"/>
    <x v="19"/>
    <x v="13"/>
    <x v="11"/>
    <x v="22"/>
    <x v="2"/>
    <x v="10"/>
    <x v="12"/>
    <x v="10"/>
    <x v="37"/>
  </r>
  <r>
    <x v="107"/>
    <x v="39"/>
    <x v="3"/>
    <x v="11"/>
    <x v="10"/>
    <x v="4"/>
    <x v="2"/>
    <x v="4"/>
    <x v="6"/>
    <x v="4"/>
    <x v="20"/>
  </r>
  <r>
    <x v="108"/>
    <x v="40"/>
    <x v="41"/>
    <x v="54"/>
    <x v="29"/>
    <x v="19"/>
    <x v="2"/>
    <x v="4"/>
    <x v="4"/>
    <x v="4"/>
    <x v="30"/>
  </r>
  <r>
    <x v="109"/>
    <x v="41"/>
    <x v="45"/>
    <x v="58"/>
    <x v="32"/>
    <x v="4"/>
    <x v="2"/>
    <x v="4"/>
    <x v="6"/>
    <x v="4"/>
    <x v="20"/>
  </r>
  <r>
    <x v="110"/>
    <x v="41"/>
    <x v="63"/>
    <x v="105"/>
    <x v="51"/>
    <x v="6"/>
    <x v="2"/>
    <x v="7"/>
    <x v="11"/>
    <x v="7"/>
    <x v="17"/>
  </r>
  <r>
    <x v="111"/>
    <x v="41"/>
    <x v="5"/>
    <x v="3"/>
    <x v="2"/>
    <x v="4"/>
    <x v="2"/>
    <x v="4"/>
    <x v="6"/>
    <x v="4"/>
    <x v="20"/>
  </r>
  <r>
    <x v="112"/>
    <x v="42"/>
    <x v="32"/>
    <x v="35"/>
    <x v="22"/>
    <x v="22"/>
    <x v="2"/>
    <x v="10"/>
    <x v="12"/>
    <x v="10"/>
    <x v="37"/>
  </r>
  <r>
    <x v="113"/>
    <x v="42"/>
    <x v="8"/>
    <x v="49"/>
    <x v="26"/>
    <x v="19"/>
    <x v="2"/>
    <x v="4"/>
    <x v="4"/>
    <x v="4"/>
    <x v="30"/>
  </r>
  <r>
    <x v="114"/>
    <x v="42"/>
    <x v="45"/>
    <x v="58"/>
    <x v="32"/>
    <x v="36"/>
    <x v="2"/>
    <x v="7"/>
    <x v="11"/>
    <x v="7"/>
    <x v="63"/>
  </r>
  <r>
    <x v="115"/>
    <x v="42"/>
    <x v="14"/>
    <x v="19"/>
    <x v="14"/>
    <x v="4"/>
    <x v="2"/>
    <x v="4"/>
    <x v="6"/>
    <x v="4"/>
    <x v="20"/>
  </r>
  <r>
    <x v="116"/>
    <x v="43"/>
    <x v="26"/>
    <x v="25"/>
    <x v="17"/>
    <x v="37"/>
    <x v="2"/>
    <x v="4"/>
    <x v="42"/>
    <x v="4"/>
    <x v="64"/>
  </r>
  <r>
    <x v="117"/>
    <x v="43"/>
    <x v="36"/>
    <x v="45"/>
    <x v="0"/>
    <x v="6"/>
    <x v="1"/>
    <x v="38"/>
    <x v="27"/>
    <x v="38"/>
    <x v="65"/>
  </r>
  <r>
    <x v="118"/>
    <x v="43"/>
    <x v="13"/>
    <x v="6"/>
    <x v="5"/>
    <x v="22"/>
    <x v="2"/>
    <x v="10"/>
    <x v="12"/>
    <x v="10"/>
    <x v="37"/>
  </r>
  <r>
    <x v="119"/>
    <x v="44"/>
    <x v="61"/>
    <x v="103"/>
    <x v="49"/>
    <x v="37"/>
    <x v="2"/>
    <x v="4"/>
    <x v="42"/>
    <x v="4"/>
    <x v="64"/>
  </r>
  <r>
    <x v="120"/>
    <x v="44"/>
    <x v="7"/>
    <x v="36"/>
    <x v="0"/>
    <x v="4"/>
    <x v="1"/>
    <x v="35"/>
    <x v="6"/>
    <x v="35"/>
    <x v="56"/>
  </r>
  <r>
    <x v="121"/>
    <x v="44"/>
    <x v="3"/>
    <x v="16"/>
    <x v="0"/>
    <x v="23"/>
    <x v="1"/>
    <x v="29"/>
    <x v="1"/>
    <x v="29"/>
    <x v="44"/>
  </r>
  <r>
    <x v="122"/>
    <x v="44"/>
    <x v="1"/>
    <x v="51"/>
    <x v="0"/>
    <x v="23"/>
    <x v="1"/>
    <x v="29"/>
    <x v="1"/>
    <x v="29"/>
    <x v="44"/>
  </r>
  <r>
    <x v="123"/>
    <x v="44"/>
    <x v="22"/>
    <x v="62"/>
    <x v="33"/>
    <x v="22"/>
    <x v="2"/>
    <x v="10"/>
    <x v="34"/>
    <x v="10"/>
    <x v="37"/>
  </r>
  <r>
    <x v="124"/>
    <x v="45"/>
    <x v="64"/>
    <x v="106"/>
    <x v="0"/>
    <x v="6"/>
    <x v="1"/>
    <x v="39"/>
    <x v="34"/>
    <x v="39"/>
    <x v="66"/>
  </r>
  <r>
    <x v="125"/>
    <x v="45"/>
    <x v="33"/>
    <x v="37"/>
    <x v="23"/>
    <x v="37"/>
    <x v="2"/>
    <x v="4"/>
    <x v="42"/>
    <x v="4"/>
    <x v="64"/>
  </r>
  <r>
    <x v="126"/>
    <x v="42"/>
    <x v="23"/>
    <x v="21"/>
    <x v="0"/>
    <x v="9"/>
    <x v="1"/>
    <x v="30"/>
    <x v="19"/>
    <x v="30"/>
    <x v="45"/>
  </r>
  <r>
    <x v="127"/>
    <x v="42"/>
    <x v="50"/>
    <x v="79"/>
    <x v="0"/>
    <x v="23"/>
    <x v="1"/>
    <x v="26"/>
    <x v="1"/>
    <x v="26"/>
    <x v="14"/>
  </r>
  <r>
    <x v="128"/>
    <x v="43"/>
    <x v="31"/>
    <x v="107"/>
    <x v="0"/>
    <x v="4"/>
    <x v="1"/>
    <x v="35"/>
    <x v="6"/>
    <x v="35"/>
    <x v="56"/>
  </r>
  <r>
    <x v="129"/>
    <x v="43"/>
    <x v="31"/>
    <x v="108"/>
    <x v="0"/>
    <x v="4"/>
    <x v="1"/>
    <x v="35"/>
    <x v="6"/>
    <x v="35"/>
    <x v="56"/>
  </r>
  <r>
    <x v="130"/>
    <x v="40"/>
    <x v="50"/>
    <x v="70"/>
    <x v="0"/>
    <x v="23"/>
    <x v="1"/>
    <x v="29"/>
    <x v="1"/>
    <x v="29"/>
    <x v="44"/>
  </r>
  <r>
    <x v="131"/>
    <x v="40"/>
    <x v="64"/>
    <x v="109"/>
    <x v="0"/>
    <x v="4"/>
    <x v="1"/>
    <x v="35"/>
    <x v="6"/>
    <x v="35"/>
    <x v="56"/>
  </r>
  <r>
    <x v="132"/>
    <x v="40"/>
    <x v="59"/>
    <x v="98"/>
    <x v="0"/>
    <x v="23"/>
    <x v="1"/>
    <x v="29"/>
    <x v="34"/>
    <x v="29"/>
    <x v="44"/>
  </r>
  <r>
    <x v="133"/>
    <x v="40"/>
    <x v="1"/>
    <x v="51"/>
    <x v="0"/>
    <x v="23"/>
    <x v="1"/>
    <x v="29"/>
    <x v="1"/>
    <x v="29"/>
    <x v="44"/>
  </r>
  <r>
    <x v="134"/>
    <x v="39"/>
    <x v="8"/>
    <x v="20"/>
    <x v="0"/>
    <x v="30"/>
    <x v="0"/>
    <x v="23"/>
    <x v="35"/>
    <x v="23"/>
    <x v="52"/>
  </r>
  <r>
    <x v="135"/>
    <x v="38"/>
    <x v="0"/>
    <x v="81"/>
    <x v="52"/>
    <x v="38"/>
    <x v="0"/>
    <x v="40"/>
    <x v="43"/>
    <x v="40"/>
    <x v="67"/>
  </r>
  <r>
    <x v="136"/>
    <x v="38"/>
    <x v="35"/>
    <x v="65"/>
    <x v="0"/>
    <x v="9"/>
    <x v="1"/>
    <x v="30"/>
    <x v="34"/>
    <x v="30"/>
    <x v="45"/>
  </r>
  <r>
    <x v="137"/>
    <x v="38"/>
    <x v="1"/>
    <x v="51"/>
    <x v="0"/>
    <x v="23"/>
    <x v="1"/>
    <x v="29"/>
    <x v="1"/>
    <x v="29"/>
    <x v="44"/>
  </r>
  <r>
    <x v="138"/>
    <x v="37"/>
    <x v="50"/>
    <x v="70"/>
    <x v="0"/>
    <x v="23"/>
    <x v="1"/>
    <x v="29"/>
    <x v="1"/>
    <x v="29"/>
    <x v="44"/>
  </r>
  <r>
    <x v="139"/>
    <x v="37"/>
    <x v="36"/>
    <x v="42"/>
    <x v="0"/>
    <x v="4"/>
    <x v="1"/>
    <x v="35"/>
    <x v="6"/>
    <x v="35"/>
    <x v="56"/>
  </r>
  <r>
    <x v="140"/>
    <x v="37"/>
    <x v="36"/>
    <x v="41"/>
    <x v="0"/>
    <x v="4"/>
    <x v="1"/>
    <x v="35"/>
    <x v="6"/>
    <x v="35"/>
    <x v="56"/>
  </r>
  <r>
    <x v="141"/>
    <x v="37"/>
    <x v="64"/>
    <x v="110"/>
    <x v="0"/>
    <x v="9"/>
    <x v="1"/>
    <x v="30"/>
    <x v="19"/>
    <x v="30"/>
    <x v="45"/>
  </r>
  <r>
    <x v="142"/>
    <x v="36"/>
    <x v="14"/>
    <x v="74"/>
    <x v="0"/>
    <x v="23"/>
    <x v="1"/>
    <x v="29"/>
    <x v="1"/>
    <x v="29"/>
    <x v="44"/>
  </r>
  <r>
    <x v="143"/>
    <x v="36"/>
    <x v="3"/>
    <x v="16"/>
    <x v="0"/>
    <x v="23"/>
    <x v="1"/>
    <x v="29"/>
    <x v="1"/>
    <x v="29"/>
    <x v="44"/>
  </r>
  <r>
    <x v="144"/>
    <x v="36"/>
    <x v="3"/>
    <x v="12"/>
    <x v="0"/>
    <x v="4"/>
    <x v="1"/>
    <x v="30"/>
    <x v="6"/>
    <x v="30"/>
    <x v="68"/>
  </r>
  <r>
    <x v="145"/>
    <x v="45"/>
    <x v="65"/>
    <x v="111"/>
    <x v="53"/>
    <x v="37"/>
    <x v="2"/>
    <x v="4"/>
    <x v="42"/>
    <x v="4"/>
    <x v="64"/>
  </r>
  <r>
    <x v="146"/>
    <x v="46"/>
    <x v="40"/>
    <x v="112"/>
    <x v="28"/>
    <x v="4"/>
    <x v="2"/>
    <x v="4"/>
    <x v="4"/>
    <x v="4"/>
    <x v="20"/>
  </r>
  <r>
    <x v="147"/>
    <x v="46"/>
    <x v="62"/>
    <x v="14"/>
    <x v="54"/>
    <x v="22"/>
    <x v="2"/>
    <x v="10"/>
    <x v="12"/>
    <x v="10"/>
    <x v="37"/>
  </r>
  <r>
    <x v="148"/>
    <x v="46"/>
    <x v="66"/>
    <x v="113"/>
    <x v="55"/>
    <x v="6"/>
    <x v="2"/>
    <x v="7"/>
    <x v="11"/>
    <x v="7"/>
    <x v="17"/>
  </r>
  <r>
    <x v="149"/>
    <x v="46"/>
    <x v="25"/>
    <x v="24"/>
    <x v="16"/>
    <x v="25"/>
    <x v="2"/>
    <x v="28"/>
    <x v="29"/>
    <x v="28"/>
    <x v="41"/>
  </r>
  <r>
    <x v="150"/>
    <x v="46"/>
    <x v="67"/>
    <x v="114"/>
    <x v="56"/>
    <x v="37"/>
    <x v="2"/>
    <x v="4"/>
    <x v="34"/>
    <x v="4"/>
    <x v="64"/>
  </r>
  <r>
    <x v="151"/>
    <x v="47"/>
    <x v="68"/>
    <x v="115"/>
    <x v="57"/>
    <x v="6"/>
    <x v="2"/>
    <x v="7"/>
    <x v="11"/>
    <x v="7"/>
    <x v="17"/>
  </r>
  <r>
    <x v="152"/>
    <x v="48"/>
    <x v="69"/>
    <x v="116"/>
    <x v="58"/>
    <x v="6"/>
    <x v="2"/>
    <x v="7"/>
    <x v="11"/>
    <x v="7"/>
    <x v="17"/>
  </r>
  <r>
    <x v="153"/>
    <x v="48"/>
    <x v="70"/>
    <x v="117"/>
    <x v="58"/>
    <x v="6"/>
    <x v="2"/>
    <x v="7"/>
    <x v="11"/>
    <x v="7"/>
    <x v="17"/>
  </r>
  <r>
    <x v="154"/>
    <x v="45"/>
    <x v="57"/>
    <x v="95"/>
    <x v="48"/>
    <x v="28"/>
    <x v="2"/>
    <x v="24"/>
    <x v="32"/>
    <x v="24"/>
    <x v="50"/>
  </r>
  <r>
    <x v="155"/>
    <x v="48"/>
    <x v="71"/>
    <x v="118"/>
    <x v="59"/>
    <x v="23"/>
    <x v="1"/>
    <x v="29"/>
    <x v="44"/>
    <x v="29"/>
    <x v="44"/>
  </r>
  <r>
    <x v="156"/>
    <x v="48"/>
    <x v="6"/>
    <x v="119"/>
    <x v="0"/>
    <x v="31"/>
    <x v="1"/>
    <x v="8"/>
    <x v="36"/>
    <x v="8"/>
    <x v="53"/>
  </r>
  <r>
    <x v="157"/>
    <x v="46"/>
    <x v="66"/>
    <x v="120"/>
    <x v="0"/>
    <x v="4"/>
    <x v="1"/>
    <x v="35"/>
    <x v="6"/>
    <x v="35"/>
    <x v="56"/>
  </r>
  <r>
    <x v="158"/>
    <x v="46"/>
    <x v="8"/>
    <x v="83"/>
    <x v="0"/>
    <x v="23"/>
    <x v="1"/>
    <x v="29"/>
    <x v="1"/>
    <x v="29"/>
    <x v="44"/>
  </r>
  <r>
    <x v="159"/>
    <x v="46"/>
    <x v="51"/>
    <x v="78"/>
    <x v="0"/>
    <x v="39"/>
    <x v="0"/>
    <x v="41"/>
    <x v="34"/>
    <x v="41"/>
    <x v="69"/>
  </r>
  <r>
    <x v="160"/>
    <x v="46"/>
    <x v="1"/>
    <x v="51"/>
    <x v="0"/>
    <x v="23"/>
    <x v="1"/>
    <x v="29"/>
    <x v="34"/>
    <x v="29"/>
    <x v="44"/>
  </r>
  <r>
    <x v="161"/>
    <x v="49"/>
    <x v="38"/>
    <x v="47"/>
    <x v="0"/>
    <x v="4"/>
    <x v="1"/>
    <x v="35"/>
    <x v="6"/>
    <x v="35"/>
    <x v="56"/>
  </r>
  <r>
    <x v="162"/>
    <x v="49"/>
    <x v="1"/>
    <x v="51"/>
    <x v="0"/>
    <x v="23"/>
    <x v="1"/>
    <x v="29"/>
    <x v="34"/>
    <x v="29"/>
    <x v="44"/>
  </r>
  <r>
    <x v="163"/>
    <x v="49"/>
    <x v="72"/>
    <x v="121"/>
    <x v="0"/>
    <x v="23"/>
    <x v="1"/>
    <x v="29"/>
    <x v="34"/>
    <x v="29"/>
    <x v="44"/>
  </r>
  <r>
    <x v="164"/>
    <x v="49"/>
    <x v="73"/>
    <x v="122"/>
    <x v="60"/>
    <x v="37"/>
    <x v="2"/>
    <x v="4"/>
    <x v="34"/>
    <x v="4"/>
    <x v="64"/>
  </r>
  <r>
    <x v="165"/>
    <x v="49"/>
    <x v="7"/>
    <x v="123"/>
    <x v="0"/>
    <x v="4"/>
    <x v="1"/>
    <x v="35"/>
    <x v="6"/>
    <x v="35"/>
    <x v="56"/>
  </r>
  <r>
    <x v="166"/>
    <x v="50"/>
    <x v="14"/>
    <x v="7"/>
    <x v="6"/>
    <x v="6"/>
    <x v="2"/>
    <x v="7"/>
    <x v="11"/>
    <x v="7"/>
    <x v="17"/>
  </r>
  <r>
    <x v="167"/>
    <x v="47"/>
    <x v="74"/>
    <x v="124"/>
    <x v="0"/>
    <x v="23"/>
    <x v="1"/>
    <x v="29"/>
    <x v="34"/>
    <x v="29"/>
    <x v="44"/>
  </r>
  <r>
    <x v="168"/>
    <x v="49"/>
    <x v="3"/>
    <x v="16"/>
    <x v="0"/>
    <x v="23"/>
    <x v="1"/>
    <x v="29"/>
    <x v="1"/>
    <x v="29"/>
    <x v="44"/>
  </r>
  <r>
    <x v="169"/>
    <x v="49"/>
    <x v="75"/>
    <x v="107"/>
    <x v="0"/>
    <x v="4"/>
    <x v="1"/>
    <x v="35"/>
    <x v="34"/>
    <x v="35"/>
    <x v="56"/>
  </r>
  <r>
    <x v="170"/>
    <x v="49"/>
    <x v="70"/>
    <x v="125"/>
    <x v="0"/>
    <x v="34"/>
    <x v="1"/>
    <x v="37"/>
    <x v="40"/>
    <x v="37"/>
    <x v="59"/>
  </r>
  <r>
    <x v="171"/>
    <x v="51"/>
    <x v="8"/>
    <x v="49"/>
    <x v="26"/>
    <x v="37"/>
    <x v="2"/>
    <x v="4"/>
    <x v="42"/>
    <x v="4"/>
    <x v="64"/>
  </r>
  <r>
    <x v="172"/>
    <x v="51"/>
    <x v="76"/>
    <x v="126"/>
    <x v="61"/>
    <x v="22"/>
    <x v="2"/>
    <x v="10"/>
    <x v="12"/>
    <x v="10"/>
    <x v="37"/>
  </r>
  <r>
    <x v="173"/>
    <x v="51"/>
    <x v="76"/>
    <x v="127"/>
    <x v="0"/>
    <x v="6"/>
    <x v="1"/>
    <x v="12"/>
    <x v="11"/>
    <x v="12"/>
    <x v="70"/>
  </r>
  <r>
    <x v="174"/>
    <x v="51"/>
    <x v="5"/>
    <x v="3"/>
    <x v="2"/>
    <x v="37"/>
    <x v="2"/>
    <x v="4"/>
    <x v="34"/>
    <x v="4"/>
    <x v="64"/>
  </r>
  <r>
    <x v="175"/>
    <x v="51"/>
    <x v="6"/>
    <x v="128"/>
    <x v="0"/>
    <x v="23"/>
    <x v="1"/>
    <x v="29"/>
    <x v="34"/>
    <x v="29"/>
    <x v="44"/>
  </r>
  <r>
    <x v="176"/>
    <x v="51"/>
    <x v="41"/>
    <x v="54"/>
    <x v="0"/>
    <x v="40"/>
    <x v="2"/>
    <x v="28"/>
    <x v="45"/>
    <x v="28"/>
    <x v="71"/>
  </r>
  <r>
    <x v="177"/>
    <x v="51"/>
    <x v="29"/>
    <x v="29"/>
    <x v="18"/>
    <x v="28"/>
    <x v="2"/>
    <x v="24"/>
    <x v="32"/>
    <x v="24"/>
    <x v="50"/>
  </r>
  <r>
    <x v="178"/>
    <x v="50"/>
    <x v="35"/>
    <x v="40"/>
    <x v="0"/>
    <x v="4"/>
    <x v="1"/>
    <x v="35"/>
    <x v="34"/>
    <x v="35"/>
    <x v="56"/>
  </r>
  <r>
    <x v="179"/>
    <x v="50"/>
    <x v="55"/>
    <x v="89"/>
    <x v="0"/>
    <x v="32"/>
    <x v="1"/>
    <x v="34"/>
    <x v="37"/>
    <x v="34"/>
    <x v="55"/>
  </r>
  <r>
    <x v="180"/>
    <x v="50"/>
    <x v="55"/>
    <x v="129"/>
    <x v="0"/>
    <x v="41"/>
    <x v="1"/>
    <x v="29"/>
    <x v="44"/>
    <x v="29"/>
    <x v="72"/>
  </r>
  <r>
    <x v="166"/>
    <x v="50"/>
    <x v="14"/>
    <x v="7"/>
    <x v="6"/>
    <x v="6"/>
    <x v="2"/>
    <x v="7"/>
    <x v="11"/>
    <x v="7"/>
    <x v="17"/>
  </r>
  <r>
    <x v="181"/>
    <x v="50"/>
    <x v="4"/>
    <x v="2"/>
    <x v="1"/>
    <x v="28"/>
    <x v="2"/>
    <x v="24"/>
    <x v="32"/>
    <x v="24"/>
    <x v="50"/>
  </r>
  <r>
    <x v="182"/>
    <x v="50"/>
    <x v="3"/>
    <x v="16"/>
    <x v="0"/>
    <x v="23"/>
    <x v="2"/>
    <x v="29"/>
    <x v="1"/>
    <x v="29"/>
    <x v="44"/>
  </r>
  <r>
    <x v="183"/>
    <x v="50"/>
    <x v="61"/>
    <x v="103"/>
    <x v="49"/>
    <x v="37"/>
    <x v="2"/>
    <x v="4"/>
    <x v="34"/>
    <x v="4"/>
    <x v="64"/>
  </r>
  <r>
    <x v="184"/>
    <x v="52"/>
    <x v="1"/>
    <x v="51"/>
    <x v="0"/>
    <x v="23"/>
    <x v="1"/>
    <x v="29"/>
    <x v="34"/>
    <x v="29"/>
    <x v="44"/>
  </r>
  <r>
    <x v="185"/>
    <x v="52"/>
    <x v="68"/>
    <x v="130"/>
    <x v="62"/>
    <x v="4"/>
    <x v="2"/>
    <x v="30"/>
    <x v="34"/>
    <x v="30"/>
    <x v="68"/>
  </r>
  <r>
    <x v="186"/>
    <x v="52"/>
    <x v="35"/>
    <x v="65"/>
    <x v="0"/>
    <x v="9"/>
    <x v="1"/>
    <x v="30"/>
    <x v="34"/>
    <x v="30"/>
    <x v="45"/>
  </r>
  <r>
    <x v="187"/>
    <x v="52"/>
    <x v="35"/>
    <x v="87"/>
    <x v="45"/>
    <x v="22"/>
    <x v="2"/>
    <x v="10"/>
    <x v="34"/>
    <x v="10"/>
    <x v="37"/>
  </r>
  <r>
    <x v="188"/>
    <x v="52"/>
    <x v="3"/>
    <x v="11"/>
    <x v="10"/>
    <x v="6"/>
    <x v="2"/>
    <x v="7"/>
    <x v="11"/>
    <x v="7"/>
    <x v="17"/>
  </r>
  <r>
    <x v="189"/>
    <x v="52"/>
    <x v="27"/>
    <x v="60"/>
    <x v="0"/>
    <x v="24"/>
    <x v="1"/>
    <x v="34"/>
    <x v="34"/>
    <x v="34"/>
    <x v="57"/>
  </r>
  <r>
    <x v="190"/>
    <x v="52"/>
    <x v="42"/>
    <x v="55"/>
    <x v="0"/>
    <x v="41"/>
    <x v="1"/>
    <x v="29"/>
    <x v="44"/>
    <x v="29"/>
    <x v="72"/>
  </r>
  <r>
    <x v="191"/>
    <x v="53"/>
    <x v="68"/>
    <x v="115"/>
    <x v="57"/>
    <x v="6"/>
    <x v="2"/>
    <x v="7"/>
    <x v="11"/>
    <x v="7"/>
    <x v="17"/>
  </r>
  <r>
    <x v="192"/>
    <x v="53"/>
    <x v="51"/>
    <x v="72"/>
    <x v="0"/>
    <x v="39"/>
    <x v="4"/>
    <x v="41"/>
    <x v="34"/>
    <x v="41"/>
    <x v="69"/>
  </r>
  <r>
    <x v="193"/>
    <x v="53"/>
    <x v="23"/>
    <x v="21"/>
    <x v="0"/>
    <x v="4"/>
    <x v="1"/>
    <x v="30"/>
    <x v="6"/>
    <x v="30"/>
    <x v="68"/>
  </r>
  <r>
    <x v="194"/>
    <x v="53"/>
    <x v="77"/>
    <x v="131"/>
    <x v="0"/>
    <x v="7"/>
    <x v="1"/>
    <x v="6"/>
    <x v="34"/>
    <x v="6"/>
    <x v="61"/>
  </r>
  <r>
    <x v="195"/>
    <x v="53"/>
    <x v="39"/>
    <x v="50"/>
    <x v="0"/>
    <x v="6"/>
    <x v="2"/>
    <x v="7"/>
    <x v="34"/>
    <x v="7"/>
    <x v="17"/>
  </r>
  <r>
    <x v="196"/>
    <x v="53"/>
    <x v="77"/>
    <x v="68"/>
    <x v="0"/>
    <x v="37"/>
    <x v="2"/>
    <x v="4"/>
    <x v="34"/>
    <x v="4"/>
    <x v="64"/>
  </r>
  <r>
    <x v="197"/>
    <x v="53"/>
    <x v="50"/>
    <x v="79"/>
    <x v="0"/>
    <x v="23"/>
    <x v="1"/>
    <x v="33"/>
    <x v="1"/>
    <x v="33"/>
    <x v="73"/>
  </r>
  <r>
    <x v="198"/>
    <x v="54"/>
    <x v="26"/>
    <x v="25"/>
    <x v="17"/>
    <x v="4"/>
    <x v="2"/>
    <x v="4"/>
    <x v="42"/>
    <x v="4"/>
    <x v="20"/>
  </r>
  <r>
    <x v="199"/>
    <x v="54"/>
    <x v="40"/>
    <x v="53"/>
    <x v="28"/>
    <x v="19"/>
    <x v="2"/>
    <x v="13"/>
    <x v="4"/>
    <x v="13"/>
    <x v="32"/>
  </r>
  <r>
    <x v="200"/>
    <x v="54"/>
    <x v="77"/>
    <x v="132"/>
    <x v="0"/>
    <x v="23"/>
    <x v="1"/>
    <x v="29"/>
    <x v="34"/>
    <x v="29"/>
    <x v="44"/>
  </r>
  <r>
    <x v="201"/>
    <x v="54"/>
    <x v="60"/>
    <x v="99"/>
    <x v="63"/>
    <x v="23"/>
    <x v="1"/>
    <x v="29"/>
    <x v="34"/>
    <x v="29"/>
    <x v="44"/>
  </r>
  <r>
    <x v="202"/>
    <x v="54"/>
    <x v="8"/>
    <x v="83"/>
    <x v="39"/>
    <x v="23"/>
    <x v="1"/>
    <x v="29"/>
    <x v="34"/>
    <x v="29"/>
    <x v="44"/>
  </r>
  <r>
    <x v="203"/>
    <x v="54"/>
    <x v="30"/>
    <x v="31"/>
    <x v="20"/>
    <x v="13"/>
    <x v="1"/>
    <x v="22"/>
    <x v="34"/>
    <x v="22"/>
    <x v="20"/>
  </r>
  <r>
    <x v="204"/>
    <x v="54"/>
    <x v="78"/>
    <x v="133"/>
    <x v="0"/>
    <x v="23"/>
    <x v="1"/>
    <x v="29"/>
    <x v="34"/>
    <x v="29"/>
    <x v="44"/>
  </r>
  <r>
    <x v="205"/>
    <x v="54"/>
    <x v="60"/>
    <x v="134"/>
    <x v="0"/>
    <x v="23"/>
    <x v="1"/>
    <x v="29"/>
    <x v="34"/>
    <x v="29"/>
    <x v="44"/>
  </r>
  <r>
    <x v="206"/>
    <x v="54"/>
    <x v="79"/>
    <x v="135"/>
    <x v="64"/>
    <x v="37"/>
    <x v="2"/>
    <x v="4"/>
    <x v="34"/>
    <x v="4"/>
    <x v="64"/>
  </r>
  <r>
    <x v="207"/>
    <x v="54"/>
    <x v="0"/>
    <x v="4"/>
    <x v="3"/>
    <x v="6"/>
    <x v="2"/>
    <x v="7"/>
    <x v="34"/>
    <x v="7"/>
    <x v="17"/>
  </r>
  <r>
    <x v="208"/>
    <x v="54"/>
    <x v="66"/>
    <x v="113"/>
    <x v="55"/>
    <x v="6"/>
    <x v="2"/>
    <x v="7"/>
    <x v="11"/>
    <x v="7"/>
    <x v="17"/>
  </r>
  <r>
    <x v="209"/>
    <x v="54"/>
    <x v="1"/>
    <x v="51"/>
    <x v="0"/>
    <x v="23"/>
    <x v="1"/>
    <x v="29"/>
    <x v="34"/>
    <x v="29"/>
    <x v="44"/>
  </r>
  <r>
    <x v="210"/>
    <x v="54"/>
    <x v="53"/>
    <x v="96"/>
    <x v="0"/>
    <x v="33"/>
    <x v="0"/>
    <x v="36"/>
    <x v="34"/>
    <x v="36"/>
    <x v="58"/>
  </r>
  <r>
    <x v="211"/>
    <x v="54"/>
    <x v="37"/>
    <x v="46"/>
    <x v="0"/>
    <x v="4"/>
    <x v="2"/>
    <x v="42"/>
    <x v="34"/>
    <x v="42"/>
    <x v="74"/>
  </r>
  <r>
    <x v="212"/>
    <x v="54"/>
    <x v="80"/>
    <x v="136"/>
    <x v="65"/>
    <x v="6"/>
    <x v="2"/>
    <x v="7"/>
    <x v="11"/>
    <x v="7"/>
    <x v="17"/>
  </r>
  <r>
    <x v="213"/>
    <x v="54"/>
    <x v="37"/>
    <x v="46"/>
    <x v="0"/>
    <x v="42"/>
    <x v="1"/>
    <x v="17"/>
    <x v="34"/>
    <x v="17"/>
    <x v="54"/>
  </r>
  <r>
    <x v="214"/>
    <x v="54"/>
    <x v="41"/>
    <x v="54"/>
    <x v="29"/>
    <x v="40"/>
    <x v="2"/>
    <x v="28"/>
    <x v="34"/>
    <x v="28"/>
    <x v="71"/>
  </r>
  <r>
    <x v="215"/>
    <x v="54"/>
    <x v="64"/>
    <x v="137"/>
    <x v="0"/>
    <x v="6"/>
    <x v="1"/>
    <x v="43"/>
    <x v="11"/>
    <x v="43"/>
    <x v="75"/>
  </r>
  <r>
    <x v="216"/>
    <x v="55"/>
    <x v="81"/>
    <x v="138"/>
    <x v="66"/>
    <x v="43"/>
    <x v="1"/>
    <x v="44"/>
    <x v="46"/>
    <x v="44"/>
    <x v="76"/>
  </r>
  <r>
    <x v="209"/>
    <x v="55"/>
    <x v="1"/>
    <x v="51"/>
    <x v="67"/>
    <x v="23"/>
    <x v="1"/>
    <x v="29"/>
    <x v="1"/>
    <x v="29"/>
    <x v="44"/>
  </r>
  <r>
    <x v="210"/>
    <x v="55"/>
    <x v="53"/>
    <x v="96"/>
    <x v="0"/>
    <x v="33"/>
    <x v="0"/>
    <x v="36"/>
    <x v="34"/>
    <x v="36"/>
    <x v="58"/>
  </r>
  <r>
    <x v="211"/>
    <x v="55"/>
    <x v="37"/>
    <x v="46"/>
    <x v="0"/>
    <x v="4"/>
    <x v="1"/>
    <x v="42"/>
    <x v="26"/>
    <x v="42"/>
    <x v="74"/>
  </r>
  <r>
    <x v="212"/>
    <x v="55"/>
    <x v="80"/>
    <x v="136"/>
    <x v="65"/>
    <x v="6"/>
    <x v="2"/>
    <x v="7"/>
    <x v="11"/>
    <x v="7"/>
    <x v="17"/>
  </r>
  <r>
    <x v="213"/>
    <x v="55"/>
    <x v="37"/>
    <x v="46"/>
    <x v="0"/>
    <x v="42"/>
    <x v="1"/>
    <x v="17"/>
    <x v="34"/>
    <x v="17"/>
    <x v="54"/>
  </r>
  <r>
    <x v="215"/>
    <x v="55"/>
    <x v="64"/>
    <x v="137"/>
    <x v="0"/>
    <x v="6"/>
    <x v="1"/>
    <x v="43"/>
    <x v="11"/>
    <x v="43"/>
    <x v="75"/>
  </r>
  <r>
    <x v="217"/>
    <x v="56"/>
    <x v="41"/>
    <x v="139"/>
    <x v="29"/>
    <x v="41"/>
    <x v="1"/>
    <x v="29"/>
    <x v="44"/>
    <x v="29"/>
    <x v="72"/>
  </r>
  <r>
    <x v="218"/>
    <x v="56"/>
    <x v="30"/>
    <x v="30"/>
    <x v="19"/>
    <x v="4"/>
    <x v="2"/>
    <x v="4"/>
    <x v="34"/>
    <x v="4"/>
    <x v="20"/>
  </r>
  <r>
    <x v="219"/>
    <x v="56"/>
    <x v="75"/>
    <x v="34"/>
    <x v="21"/>
    <x v="22"/>
    <x v="2"/>
    <x v="10"/>
    <x v="34"/>
    <x v="10"/>
    <x v="37"/>
  </r>
  <r>
    <x v="220"/>
    <x v="56"/>
    <x v="75"/>
    <x v="107"/>
    <x v="0"/>
    <x v="4"/>
    <x v="1"/>
    <x v="35"/>
    <x v="34"/>
    <x v="35"/>
    <x v="56"/>
  </r>
  <r>
    <x v="221"/>
    <x v="57"/>
    <x v="25"/>
    <x v="24"/>
    <x v="16"/>
    <x v="25"/>
    <x v="2"/>
    <x v="28"/>
    <x v="34"/>
    <x v="28"/>
    <x v="41"/>
  </r>
  <r>
    <x v="222"/>
    <x v="57"/>
    <x v="33"/>
    <x v="73"/>
    <x v="35"/>
    <x v="20"/>
    <x v="1"/>
    <x v="32"/>
    <x v="34"/>
    <x v="32"/>
    <x v="47"/>
  </r>
  <r>
    <x v="223"/>
    <x v="57"/>
    <x v="33"/>
    <x v="140"/>
    <x v="68"/>
    <x v="23"/>
    <x v="1"/>
    <x v="29"/>
    <x v="1"/>
    <x v="29"/>
    <x v="44"/>
  </r>
  <r>
    <x v="224"/>
    <x v="57"/>
    <x v="68"/>
    <x v="115"/>
    <x v="57"/>
    <x v="6"/>
    <x v="2"/>
    <x v="7"/>
    <x v="11"/>
    <x v="7"/>
    <x v="17"/>
  </r>
  <r>
    <x v="225"/>
    <x v="57"/>
    <x v="13"/>
    <x v="6"/>
    <x v="5"/>
    <x v="22"/>
    <x v="2"/>
    <x v="10"/>
    <x v="12"/>
    <x v="10"/>
    <x v="37"/>
  </r>
  <r>
    <x v="226"/>
    <x v="57"/>
    <x v="41"/>
    <x v="54"/>
    <x v="29"/>
    <x v="19"/>
    <x v="2"/>
    <x v="4"/>
    <x v="4"/>
    <x v="4"/>
    <x v="30"/>
  </r>
  <r>
    <x v="227"/>
    <x v="58"/>
    <x v="33"/>
    <x v="37"/>
    <x v="23"/>
    <x v="4"/>
    <x v="2"/>
    <x v="4"/>
    <x v="6"/>
    <x v="4"/>
    <x v="20"/>
  </r>
  <r>
    <x v="228"/>
    <x v="58"/>
    <x v="82"/>
    <x v="141"/>
    <x v="69"/>
    <x v="7"/>
    <x v="1"/>
    <x v="6"/>
    <x v="14"/>
    <x v="6"/>
    <x v="61"/>
  </r>
  <r>
    <x v="229"/>
    <x v="58"/>
    <x v="22"/>
    <x v="142"/>
    <x v="38"/>
    <x v="23"/>
    <x v="1"/>
    <x v="29"/>
    <x v="34"/>
    <x v="29"/>
    <x v="44"/>
  </r>
  <r>
    <x v="230"/>
    <x v="58"/>
    <x v="61"/>
    <x v="103"/>
    <x v="49"/>
    <x v="4"/>
    <x v="2"/>
    <x v="4"/>
    <x v="6"/>
    <x v="4"/>
    <x v="20"/>
  </r>
  <r>
    <x v="231"/>
    <x v="58"/>
    <x v="39"/>
    <x v="100"/>
    <x v="0"/>
    <x v="23"/>
    <x v="1"/>
    <x v="29"/>
    <x v="1"/>
    <x v="29"/>
    <x v="44"/>
  </r>
  <r>
    <x v="232"/>
    <x v="58"/>
    <x v="76"/>
    <x v="126"/>
    <x v="61"/>
    <x v="22"/>
    <x v="2"/>
    <x v="10"/>
    <x v="12"/>
    <x v="10"/>
    <x v="37"/>
  </r>
  <r>
    <x v="233"/>
    <x v="59"/>
    <x v="36"/>
    <x v="45"/>
    <x v="0"/>
    <x v="17"/>
    <x v="1"/>
    <x v="12"/>
    <x v="27"/>
    <x v="12"/>
    <x v="32"/>
  </r>
  <r>
    <x v="234"/>
    <x v="59"/>
    <x v="36"/>
    <x v="42"/>
    <x v="0"/>
    <x v="4"/>
    <x v="1"/>
    <x v="30"/>
    <x v="19"/>
    <x v="30"/>
    <x v="68"/>
  </r>
  <r>
    <x v="235"/>
    <x v="59"/>
    <x v="79"/>
    <x v="143"/>
    <x v="0"/>
    <x v="23"/>
    <x v="1"/>
    <x v="29"/>
    <x v="34"/>
    <x v="29"/>
    <x v="44"/>
  </r>
  <r>
    <x v="236"/>
    <x v="59"/>
    <x v="68"/>
    <x v="144"/>
    <x v="62"/>
    <x v="7"/>
    <x v="1"/>
    <x v="32"/>
    <x v="13"/>
    <x v="32"/>
    <x v="77"/>
  </r>
  <r>
    <x v="237"/>
    <x v="59"/>
    <x v="68"/>
    <x v="145"/>
    <x v="0"/>
    <x v="6"/>
    <x v="1"/>
    <x v="38"/>
    <x v="34"/>
    <x v="38"/>
    <x v="65"/>
  </r>
  <r>
    <x v="238"/>
    <x v="59"/>
    <x v="73"/>
    <x v="122"/>
    <x v="60"/>
    <x v="37"/>
    <x v="2"/>
    <x v="4"/>
    <x v="42"/>
    <x v="4"/>
    <x v="64"/>
  </r>
  <r>
    <x v="239"/>
    <x v="59"/>
    <x v="79"/>
    <x v="146"/>
    <x v="70"/>
    <x v="6"/>
    <x v="2"/>
    <x v="7"/>
    <x v="34"/>
    <x v="7"/>
    <x v="17"/>
  </r>
  <r>
    <x v="240"/>
    <x v="59"/>
    <x v="63"/>
    <x v="105"/>
    <x v="51"/>
    <x v="6"/>
    <x v="2"/>
    <x v="7"/>
    <x v="11"/>
    <x v="7"/>
    <x v="17"/>
  </r>
  <r>
    <x v="241"/>
    <x v="59"/>
    <x v="70"/>
    <x v="117"/>
    <x v="58"/>
    <x v="6"/>
    <x v="2"/>
    <x v="7"/>
    <x v="11"/>
    <x v="7"/>
    <x v="17"/>
  </r>
  <r>
    <x v="242"/>
    <x v="59"/>
    <x v="79"/>
    <x v="147"/>
    <x v="0"/>
    <x v="25"/>
    <x v="1"/>
    <x v="45"/>
    <x v="34"/>
    <x v="45"/>
    <x v="78"/>
  </r>
  <r>
    <x v="243"/>
    <x v="60"/>
    <x v="83"/>
    <x v="148"/>
    <x v="0"/>
    <x v="25"/>
    <x v="1"/>
    <x v="45"/>
    <x v="29"/>
    <x v="45"/>
    <x v="78"/>
  </r>
  <r>
    <x v="244"/>
    <x v="60"/>
    <x v="84"/>
    <x v="149"/>
    <x v="0"/>
    <x v="4"/>
    <x v="2"/>
    <x v="4"/>
    <x v="6"/>
    <x v="4"/>
    <x v="20"/>
  </r>
  <r>
    <x v="245"/>
    <x v="60"/>
    <x v="10"/>
    <x v="66"/>
    <x v="0"/>
    <x v="42"/>
    <x v="1"/>
    <x v="32"/>
    <x v="14"/>
    <x v="32"/>
    <x v="79"/>
  </r>
  <r>
    <x v="246"/>
    <x v="60"/>
    <x v="65"/>
    <x v="111"/>
    <x v="53"/>
    <x v="37"/>
    <x v="2"/>
    <x v="4"/>
    <x v="1"/>
    <x v="4"/>
    <x v="64"/>
  </r>
  <r>
    <x v="247"/>
    <x v="61"/>
    <x v="61"/>
    <x v="150"/>
    <x v="0"/>
    <x v="23"/>
    <x v="1"/>
    <x v="29"/>
    <x v="1"/>
    <x v="29"/>
    <x v="44"/>
  </r>
  <r>
    <x v="248"/>
    <x v="61"/>
    <x v="79"/>
    <x v="151"/>
    <x v="0"/>
    <x v="23"/>
    <x v="1"/>
    <x v="29"/>
    <x v="34"/>
    <x v="29"/>
    <x v="44"/>
  </r>
  <r>
    <x v="249"/>
    <x v="61"/>
    <x v="85"/>
    <x v="152"/>
    <x v="71"/>
    <x v="7"/>
    <x v="1"/>
    <x v="32"/>
    <x v="13"/>
    <x v="32"/>
    <x v="77"/>
  </r>
  <r>
    <x v="250"/>
    <x v="61"/>
    <x v="79"/>
    <x v="153"/>
    <x v="0"/>
    <x v="37"/>
    <x v="2"/>
    <x v="4"/>
    <x v="34"/>
    <x v="4"/>
    <x v="64"/>
  </r>
  <r>
    <x v="251"/>
    <x v="61"/>
    <x v="27"/>
    <x v="60"/>
    <x v="0"/>
    <x v="12"/>
    <x v="1"/>
    <x v="21"/>
    <x v="34"/>
    <x v="21"/>
    <x v="25"/>
  </r>
  <r>
    <x v="252"/>
    <x v="61"/>
    <x v="1"/>
    <x v="51"/>
    <x v="0"/>
    <x v="34"/>
    <x v="1"/>
    <x v="37"/>
    <x v="40"/>
    <x v="37"/>
    <x v="59"/>
  </r>
  <r>
    <x v="253"/>
    <x v="61"/>
    <x v="23"/>
    <x v="21"/>
    <x v="0"/>
    <x v="9"/>
    <x v="1"/>
    <x v="20"/>
    <x v="34"/>
    <x v="20"/>
    <x v="22"/>
  </r>
  <r>
    <x v="254"/>
    <x v="61"/>
    <x v="79"/>
    <x v="154"/>
    <x v="0"/>
    <x v="31"/>
    <x v="1"/>
    <x v="8"/>
    <x v="34"/>
    <x v="8"/>
    <x v="53"/>
  </r>
  <r>
    <x v="255"/>
    <x v="61"/>
    <x v="79"/>
    <x v="155"/>
    <x v="0"/>
    <x v="31"/>
    <x v="1"/>
    <x v="8"/>
    <x v="34"/>
    <x v="8"/>
    <x v="53"/>
  </r>
  <r>
    <x v="256"/>
    <x v="61"/>
    <x v="79"/>
    <x v="154"/>
    <x v="0"/>
    <x v="31"/>
    <x v="1"/>
    <x v="8"/>
    <x v="34"/>
    <x v="8"/>
    <x v="53"/>
  </r>
  <r>
    <x v="257"/>
    <x v="61"/>
    <x v="0"/>
    <x v="81"/>
    <x v="37"/>
    <x v="38"/>
    <x v="1"/>
    <x v="40"/>
    <x v="43"/>
    <x v="40"/>
    <x v="67"/>
  </r>
  <r>
    <x v="258"/>
    <x v="62"/>
    <x v="27"/>
    <x v="60"/>
    <x v="0"/>
    <x v="12"/>
    <x v="1"/>
    <x v="34"/>
    <x v="22"/>
    <x v="34"/>
    <x v="54"/>
  </r>
  <r>
    <x v="259"/>
    <x v="62"/>
    <x v="8"/>
    <x v="49"/>
    <x v="26"/>
    <x v="19"/>
    <x v="2"/>
    <x v="4"/>
    <x v="34"/>
    <x v="4"/>
    <x v="30"/>
  </r>
  <r>
    <x v="260"/>
    <x v="62"/>
    <x v="62"/>
    <x v="104"/>
    <x v="50"/>
    <x v="22"/>
    <x v="2"/>
    <x v="46"/>
    <x v="12"/>
    <x v="46"/>
    <x v="80"/>
  </r>
  <r>
    <x v="261"/>
    <x v="62"/>
    <x v="50"/>
    <x v="70"/>
    <x v="0"/>
    <x v="23"/>
    <x v="1"/>
    <x v="29"/>
    <x v="1"/>
    <x v="29"/>
    <x v="44"/>
  </r>
  <r>
    <x v="262"/>
    <x v="62"/>
    <x v="86"/>
    <x v="1"/>
    <x v="0"/>
    <x v="0"/>
    <x v="3"/>
    <x v="47"/>
    <x v="47"/>
    <x v="47"/>
    <x v="81"/>
  </r>
  <r>
    <x v="263"/>
    <x v="63"/>
    <x v="26"/>
    <x v="25"/>
    <x v="17"/>
    <x v="4"/>
    <x v="2"/>
    <x v="4"/>
    <x v="6"/>
    <x v="4"/>
    <x v="20"/>
  </r>
  <r>
    <x v="264"/>
    <x v="63"/>
    <x v="79"/>
    <x v="156"/>
    <x v="0"/>
    <x v="23"/>
    <x v="1"/>
    <x v="29"/>
    <x v="34"/>
    <x v="29"/>
    <x v="44"/>
  </r>
  <r>
    <x v="265"/>
    <x v="63"/>
    <x v="68"/>
    <x v="157"/>
    <x v="62"/>
    <x v="7"/>
    <x v="1"/>
    <x v="6"/>
    <x v="13"/>
    <x v="6"/>
    <x v="61"/>
  </r>
  <r>
    <x v="266"/>
    <x v="64"/>
    <x v="4"/>
    <x v="2"/>
    <x v="1"/>
    <x v="28"/>
    <x v="1"/>
    <x v="48"/>
    <x v="32"/>
    <x v="48"/>
    <x v="82"/>
  </r>
  <r>
    <x v="267"/>
    <x v="64"/>
    <x v="68"/>
    <x v="115"/>
    <x v="57"/>
    <x v="6"/>
    <x v="2"/>
    <x v="7"/>
    <x v="11"/>
    <x v="7"/>
    <x v="17"/>
  </r>
  <r>
    <x v="268"/>
    <x v="64"/>
    <x v="32"/>
    <x v="35"/>
    <x v="22"/>
    <x v="22"/>
    <x v="2"/>
    <x v="46"/>
    <x v="12"/>
    <x v="46"/>
    <x v="80"/>
  </r>
  <r>
    <x v="269"/>
    <x v="64"/>
    <x v="59"/>
    <x v="98"/>
    <x v="0"/>
    <x v="23"/>
    <x v="1"/>
    <x v="29"/>
    <x v="34"/>
    <x v="29"/>
    <x v="44"/>
  </r>
  <r>
    <x v="270"/>
    <x v="64"/>
    <x v="39"/>
    <x v="100"/>
    <x v="0"/>
    <x v="34"/>
    <x v="1"/>
    <x v="37"/>
    <x v="40"/>
    <x v="37"/>
    <x v="59"/>
  </r>
  <r>
    <x v="271"/>
    <x v="65"/>
    <x v="40"/>
    <x v="53"/>
    <x v="28"/>
    <x v="4"/>
    <x v="2"/>
    <x v="4"/>
    <x v="6"/>
    <x v="4"/>
    <x v="20"/>
  </r>
  <r>
    <x v="272"/>
    <x v="65"/>
    <x v="61"/>
    <x v="103"/>
    <x v="49"/>
    <x v="4"/>
    <x v="2"/>
    <x v="4"/>
    <x v="6"/>
    <x v="4"/>
    <x v="20"/>
  </r>
  <r>
    <x v="273"/>
    <x v="66"/>
    <x v="76"/>
    <x v="126"/>
    <x v="61"/>
    <x v="22"/>
    <x v="2"/>
    <x v="10"/>
    <x v="12"/>
    <x v="10"/>
    <x v="37"/>
  </r>
  <r>
    <x v="274"/>
    <x v="66"/>
    <x v="87"/>
    <x v="158"/>
    <x v="72"/>
    <x v="4"/>
    <x v="2"/>
    <x v="4"/>
    <x v="6"/>
    <x v="4"/>
    <x v="20"/>
  </r>
  <r>
    <x v="275"/>
    <x v="66"/>
    <x v="70"/>
    <x v="117"/>
    <x v="58"/>
    <x v="6"/>
    <x v="2"/>
    <x v="7"/>
    <x v="11"/>
    <x v="7"/>
    <x v="17"/>
  </r>
  <r>
    <x v="276"/>
    <x v="66"/>
    <x v="27"/>
    <x v="60"/>
    <x v="0"/>
    <x v="12"/>
    <x v="1"/>
    <x v="21"/>
    <x v="34"/>
    <x v="21"/>
    <x v="25"/>
  </r>
  <r>
    <x v="277"/>
    <x v="66"/>
    <x v="8"/>
    <x v="83"/>
    <x v="39"/>
    <x v="23"/>
    <x v="1"/>
    <x v="29"/>
    <x v="34"/>
    <x v="29"/>
    <x v="44"/>
  </r>
  <r>
    <x v="278"/>
    <x v="66"/>
    <x v="41"/>
    <x v="54"/>
    <x v="29"/>
    <x v="13"/>
    <x v="2"/>
    <x v="22"/>
    <x v="23"/>
    <x v="22"/>
    <x v="20"/>
  </r>
  <r>
    <x v="279"/>
    <x v="67"/>
    <x v="39"/>
    <x v="50"/>
    <x v="27"/>
    <x v="37"/>
    <x v="2"/>
    <x v="4"/>
    <x v="42"/>
    <x v="4"/>
    <x v="64"/>
  </r>
  <r>
    <x v="280"/>
    <x v="67"/>
    <x v="88"/>
    <x v="159"/>
    <x v="73"/>
    <x v="6"/>
    <x v="2"/>
    <x v="49"/>
    <x v="11"/>
    <x v="49"/>
    <x v="83"/>
  </r>
  <r>
    <x v="281"/>
    <x v="67"/>
    <x v="89"/>
    <x v="160"/>
    <x v="74"/>
    <x v="6"/>
    <x v="2"/>
    <x v="7"/>
    <x v="11"/>
    <x v="7"/>
    <x v="17"/>
  </r>
  <r>
    <x v="282"/>
    <x v="67"/>
    <x v="22"/>
    <x v="62"/>
    <x v="33"/>
    <x v="22"/>
    <x v="2"/>
    <x v="46"/>
    <x v="34"/>
    <x v="46"/>
    <x v="80"/>
  </r>
  <r>
    <x v="279"/>
    <x v="67"/>
    <x v="39"/>
    <x v="50"/>
    <x v="27"/>
    <x v="4"/>
    <x v="2"/>
    <x v="50"/>
    <x v="6"/>
    <x v="50"/>
    <x v="84"/>
  </r>
  <r>
    <x v="280"/>
    <x v="67"/>
    <x v="88"/>
    <x v="159"/>
    <x v="73"/>
    <x v="6"/>
    <x v="2"/>
    <x v="49"/>
    <x v="11"/>
    <x v="49"/>
    <x v="83"/>
  </r>
  <r>
    <x v="281"/>
    <x v="67"/>
    <x v="89"/>
    <x v="160"/>
    <x v="74"/>
    <x v="6"/>
    <x v="2"/>
    <x v="7"/>
    <x v="11"/>
    <x v="7"/>
    <x v="17"/>
  </r>
  <r>
    <x v="283"/>
    <x v="68"/>
    <x v="55"/>
    <x v="129"/>
    <x v="0"/>
    <x v="41"/>
    <x v="1"/>
    <x v="29"/>
    <x v="44"/>
    <x v="29"/>
    <x v="72"/>
  </r>
  <r>
    <x v="284"/>
    <x v="68"/>
    <x v="55"/>
    <x v="89"/>
    <x v="0"/>
    <x v="32"/>
    <x v="1"/>
    <x v="34"/>
    <x v="37"/>
    <x v="34"/>
    <x v="55"/>
  </r>
  <r>
    <x v="285"/>
    <x v="68"/>
    <x v="66"/>
    <x v="113"/>
    <x v="55"/>
    <x v="6"/>
    <x v="2"/>
    <x v="49"/>
    <x v="11"/>
    <x v="49"/>
    <x v="83"/>
  </r>
  <r>
    <x v="286"/>
    <x v="68"/>
    <x v="66"/>
    <x v="161"/>
    <x v="75"/>
    <x v="37"/>
    <x v="1"/>
    <x v="13"/>
    <x v="6"/>
    <x v="13"/>
    <x v="85"/>
  </r>
  <r>
    <x v="287"/>
    <x v="69"/>
    <x v="68"/>
    <x v="115"/>
    <x v="57"/>
    <x v="6"/>
    <x v="2"/>
    <x v="7"/>
    <x v="11"/>
    <x v="7"/>
    <x v="17"/>
  </r>
  <r>
    <x v="288"/>
    <x v="69"/>
    <x v="85"/>
    <x v="162"/>
    <x v="71"/>
    <x v="7"/>
    <x v="1"/>
    <x v="32"/>
    <x v="13"/>
    <x v="32"/>
    <x v="77"/>
  </r>
  <r>
    <x v="289"/>
    <x v="69"/>
    <x v="51"/>
    <x v="72"/>
    <x v="0"/>
    <x v="39"/>
    <x v="4"/>
    <x v="41"/>
    <x v="48"/>
    <x v="41"/>
    <x v="69"/>
  </r>
  <r>
    <x v="290"/>
    <x v="69"/>
    <x v="0"/>
    <x v="4"/>
    <x v="3"/>
    <x v="6"/>
    <x v="2"/>
    <x v="49"/>
    <x v="11"/>
    <x v="49"/>
    <x v="83"/>
  </r>
  <r>
    <x v="291"/>
    <x v="69"/>
    <x v="33"/>
    <x v="37"/>
    <x v="23"/>
    <x v="4"/>
    <x v="2"/>
    <x v="4"/>
    <x v="6"/>
    <x v="4"/>
    <x v="20"/>
  </r>
  <r>
    <x v="292"/>
    <x v="70"/>
    <x v="83"/>
    <x v="148"/>
    <x v="0"/>
    <x v="37"/>
    <x v="1"/>
    <x v="30"/>
    <x v="42"/>
    <x v="30"/>
    <x v="86"/>
  </r>
  <r>
    <x v="293"/>
    <x v="70"/>
    <x v="25"/>
    <x v="32"/>
    <x v="0"/>
    <x v="30"/>
    <x v="1"/>
    <x v="23"/>
    <x v="35"/>
    <x v="23"/>
    <x v="52"/>
  </r>
  <r>
    <x v="294"/>
    <x v="70"/>
    <x v="26"/>
    <x v="25"/>
    <x v="17"/>
    <x v="37"/>
    <x v="2"/>
    <x v="4"/>
    <x v="42"/>
    <x v="4"/>
    <x v="64"/>
  </r>
  <r>
    <x v="295"/>
    <x v="70"/>
    <x v="45"/>
    <x v="58"/>
    <x v="32"/>
    <x v="6"/>
    <x v="2"/>
    <x v="49"/>
    <x v="11"/>
    <x v="49"/>
    <x v="83"/>
  </r>
  <r>
    <x v="296"/>
    <x v="71"/>
    <x v="8"/>
    <x v="49"/>
    <x v="26"/>
    <x v="6"/>
    <x v="2"/>
    <x v="49"/>
    <x v="11"/>
    <x v="49"/>
    <x v="83"/>
  </r>
  <r>
    <x v="297"/>
    <x v="71"/>
    <x v="41"/>
    <x v="54"/>
    <x v="29"/>
    <x v="40"/>
    <x v="2"/>
    <x v="28"/>
    <x v="45"/>
    <x v="28"/>
    <x v="71"/>
  </r>
  <r>
    <x v="298"/>
    <x v="71"/>
    <x v="8"/>
    <x v="83"/>
    <x v="39"/>
    <x v="23"/>
    <x v="1"/>
    <x v="29"/>
    <x v="1"/>
    <x v="29"/>
    <x v="44"/>
  </r>
  <r>
    <x v="299"/>
    <x v="71"/>
    <x v="3"/>
    <x v="12"/>
    <x v="0"/>
    <x v="37"/>
    <x v="1"/>
    <x v="13"/>
    <x v="34"/>
    <x v="13"/>
    <x v="85"/>
  </r>
  <r>
    <x v="300"/>
    <x v="71"/>
    <x v="3"/>
    <x v="71"/>
    <x v="0"/>
    <x v="7"/>
    <x v="1"/>
    <x v="6"/>
    <x v="34"/>
    <x v="6"/>
    <x v="61"/>
  </r>
  <r>
    <x v="301"/>
    <x v="71"/>
    <x v="76"/>
    <x v="126"/>
    <x v="61"/>
    <x v="22"/>
    <x v="2"/>
    <x v="46"/>
    <x v="12"/>
    <x v="46"/>
    <x v="80"/>
  </r>
  <r>
    <x v="302"/>
    <x v="71"/>
    <x v="63"/>
    <x v="105"/>
    <x v="51"/>
    <x v="6"/>
    <x v="2"/>
    <x v="49"/>
    <x v="11"/>
    <x v="49"/>
    <x v="83"/>
  </r>
  <r>
    <x v="303"/>
    <x v="72"/>
    <x v="25"/>
    <x v="24"/>
    <x v="16"/>
    <x v="25"/>
    <x v="2"/>
    <x v="28"/>
    <x v="29"/>
    <x v="28"/>
    <x v="41"/>
  </r>
  <r>
    <x v="304"/>
    <x v="72"/>
    <x v="33"/>
    <x v="140"/>
    <x v="68"/>
    <x v="7"/>
    <x v="1"/>
    <x v="6"/>
    <x v="13"/>
    <x v="6"/>
    <x v="61"/>
  </r>
  <r>
    <x v="305"/>
    <x v="72"/>
    <x v="79"/>
    <x v="163"/>
    <x v="76"/>
    <x v="7"/>
    <x v="1"/>
    <x v="47"/>
    <x v="34"/>
    <x v="47"/>
    <x v="87"/>
  </r>
  <r>
    <x v="306"/>
    <x v="72"/>
    <x v="68"/>
    <x v="144"/>
    <x v="62"/>
    <x v="7"/>
    <x v="1"/>
    <x v="32"/>
    <x v="13"/>
    <x v="32"/>
    <x v="77"/>
  </r>
  <r>
    <x v="307"/>
    <x v="72"/>
    <x v="30"/>
    <x v="31"/>
    <x v="20"/>
    <x v="37"/>
    <x v="2"/>
    <x v="50"/>
    <x v="42"/>
    <x v="50"/>
    <x v="88"/>
  </r>
  <r>
    <x v="308"/>
    <x v="72"/>
    <x v="79"/>
    <x v="164"/>
    <x v="77"/>
    <x v="37"/>
    <x v="2"/>
    <x v="50"/>
    <x v="42"/>
    <x v="50"/>
    <x v="88"/>
  </r>
  <r>
    <x v="309"/>
    <x v="72"/>
    <x v="87"/>
    <x v="158"/>
    <x v="72"/>
    <x v="4"/>
    <x v="2"/>
    <x v="4"/>
    <x v="6"/>
    <x v="4"/>
    <x v="20"/>
  </r>
  <r>
    <x v="310"/>
    <x v="72"/>
    <x v="13"/>
    <x v="165"/>
    <x v="5"/>
    <x v="22"/>
    <x v="2"/>
    <x v="10"/>
    <x v="12"/>
    <x v="10"/>
    <x v="37"/>
  </r>
  <r>
    <x v="311"/>
    <x v="72"/>
    <x v="79"/>
    <x v="166"/>
    <x v="76"/>
    <x v="0"/>
    <x v="3"/>
    <x v="47"/>
    <x v="34"/>
    <x v="47"/>
    <x v="81"/>
  </r>
  <r>
    <x v="312"/>
    <x v="73"/>
    <x v="75"/>
    <x v="34"/>
    <x v="21"/>
    <x v="22"/>
    <x v="2"/>
    <x v="10"/>
    <x v="12"/>
    <x v="10"/>
    <x v="37"/>
  </r>
  <r>
    <x v="313"/>
    <x v="73"/>
    <x v="70"/>
    <x v="117"/>
    <x v="58"/>
    <x v="6"/>
    <x v="2"/>
    <x v="7"/>
    <x v="11"/>
    <x v="7"/>
    <x v="17"/>
  </r>
  <r>
    <x v="314"/>
    <x v="73"/>
    <x v="79"/>
    <x v="167"/>
    <x v="76"/>
    <x v="12"/>
    <x v="1"/>
    <x v="34"/>
    <x v="34"/>
    <x v="34"/>
    <x v="54"/>
  </r>
  <r>
    <x v="315"/>
    <x v="73"/>
    <x v="90"/>
    <x v="168"/>
    <x v="78"/>
    <x v="44"/>
    <x v="1"/>
    <x v="3"/>
    <x v="49"/>
    <x v="3"/>
    <x v="89"/>
  </r>
  <r>
    <x v="316"/>
    <x v="73"/>
    <x v="61"/>
    <x v="103"/>
    <x v="49"/>
    <x v="25"/>
    <x v="2"/>
    <x v="28"/>
    <x v="29"/>
    <x v="28"/>
    <x v="41"/>
  </r>
  <r>
    <x v="317"/>
    <x v="73"/>
    <x v="20"/>
    <x v="14"/>
    <x v="12"/>
    <x v="22"/>
    <x v="2"/>
    <x v="46"/>
    <x v="12"/>
    <x v="46"/>
    <x v="80"/>
  </r>
  <r>
    <x v="318"/>
    <x v="73"/>
    <x v="57"/>
    <x v="95"/>
    <x v="48"/>
    <x v="28"/>
    <x v="2"/>
    <x v="48"/>
    <x v="32"/>
    <x v="48"/>
    <x v="82"/>
  </r>
  <r>
    <x v="319"/>
    <x v="73"/>
    <x v="40"/>
    <x v="53"/>
    <x v="28"/>
    <x v="4"/>
    <x v="2"/>
    <x v="50"/>
    <x v="4"/>
    <x v="50"/>
    <x v="84"/>
  </r>
  <r>
    <x v="320"/>
    <x v="73"/>
    <x v="23"/>
    <x v="21"/>
    <x v="0"/>
    <x v="23"/>
    <x v="1"/>
    <x v="29"/>
    <x v="34"/>
    <x v="29"/>
    <x v="44"/>
  </r>
  <r>
    <x v="321"/>
    <x v="73"/>
    <x v="79"/>
    <x v="156"/>
    <x v="76"/>
    <x v="23"/>
    <x v="1"/>
    <x v="29"/>
    <x v="34"/>
    <x v="29"/>
    <x v="44"/>
  </r>
  <r>
    <x v="322"/>
    <x v="73"/>
    <x v="79"/>
    <x v="135"/>
    <x v="64"/>
    <x v="37"/>
    <x v="2"/>
    <x v="4"/>
    <x v="34"/>
    <x v="4"/>
    <x v="64"/>
  </r>
  <r>
    <x v="323"/>
    <x v="74"/>
    <x v="51"/>
    <x v="78"/>
    <x v="0"/>
    <x v="39"/>
    <x v="4"/>
    <x v="41"/>
    <x v="48"/>
    <x v="41"/>
    <x v="69"/>
  </r>
  <r>
    <x v="324"/>
    <x v="75"/>
    <x v="41"/>
    <x v="54"/>
    <x v="29"/>
    <x v="19"/>
    <x v="2"/>
    <x v="4"/>
    <x v="4"/>
    <x v="4"/>
    <x v="30"/>
  </r>
  <r>
    <x v="325"/>
    <x v="75"/>
    <x v="55"/>
    <x v="129"/>
    <x v="0"/>
    <x v="25"/>
    <x v="1"/>
    <x v="37"/>
    <x v="29"/>
    <x v="37"/>
    <x v="7"/>
  </r>
  <r>
    <x v="326"/>
    <x v="75"/>
    <x v="42"/>
    <x v="55"/>
    <x v="0"/>
    <x v="25"/>
    <x v="1"/>
    <x v="37"/>
    <x v="29"/>
    <x v="37"/>
    <x v="7"/>
  </r>
  <r>
    <x v="327"/>
    <x v="75"/>
    <x v="55"/>
    <x v="89"/>
    <x v="0"/>
    <x v="45"/>
    <x v="1"/>
    <x v="51"/>
    <x v="50"/>
    <x v="51"/>
    <x v="54"/>
  </r>
  <r>
    <x v="328"/>
    <x v="76"/>
    <x v="69"/>
    <x v="116"/>
    <x v="58"/>
    <x v="6"/>
    <x v="2"/>
    <x v="7"/>
    <x v="11"/>
    <x v="7"/>
    <x v="17"/>
  </r>
  <r>
    <x v="329"/>
    <x v="76"/>
    <x v="61"/>
    <x v="103"/>
    <x v="49"/>
    <x v="4"/>
    <x v="2"/>
    <x v="4"/>
    <x v="6"/>
    <x v="4"/>
    <x v="20"/>
  </r>
  <r>
    <x v="330"/>
    <x v="76"/>
    <x v="80"/>
    <x v="136"/>
    <x v="65"/>
    <x v="22"/>
    <x v="2"/>
    <x v="46"/>
    <x v="12"/>
    <x v="46"/>
    <x v="80"/>
  </r>
  <r>
    <x v="331"/>
    <x v="77"/>
    <x v="72"/>
    <x v="169"/>
    <x v="79"/>
    <x v="4"/>
    <x v="1"/>
    <x v="30"/>
    <x v="6"/>
    <x v="30"/>
    <x v="68"/>
  </r>
  <r>
    <x v="332"/>
    <x v="77"/>
    <x v="91"/>
    <x v="170"/>
    <x v="80"/>
    <x v="31"/>
    <x v="1"/>
    <x v="8"/>
    <x v="36"/>
    <x v="8"/>
    <x v="53"/>
  </r>
  <r>
    <x v="333"/>
    <x v="78"/>
    <x v="36"/>
    <x v="45"/>
    <x v="0"/>
    <x v="37"/>
    <x v="1"/>
    <x v="13"/>
    <x v="42"/>
    <x v="13"/>
    <x v="85"/>
  </r>
  <r>
    <x v="334"/>
    <x v="78"/>
    <x v="26"/>
    <x v="25"/>
    <x v="17"/>
    <x v="37"/>
    <x v="2"/>
    <x v="4"/>
    <x v="42"/>
    <x v="4"/>
    <x v="64"/>
  </r>
  <r>
    <x v="335"/>
    <x v="78"/>
    <x v="10"/>
    <x v="66"/>
    <x v="0"/>
    <x v="7"/>
    <x v="1"/>
    <x v="32"/>
    <x v="13"/>
    <x v="32"/>
    <x v="77"/>
  </r>
  <r>
    <x v="336"/>
    <x v="78"/>
    <x v="33"/>
    <x v="37"/>
    <x v="23"/>
    <x v="37"/>
    <x v="2"/>
    <x v="4"/>
    <x v="6"/>
    <x v="4"/>
    <x v="64"/>
  </r>
  <r>
    <x v="337"/>
    <x v="78"/>
    <x v="35"/>
    <x v="87"/>
    <x v="45"/>
    <x v="6"/>
    <x v="2"/>
    <x v="7"/>
    <x v="34"/>
    <x v="7"/>
    <x v="17"/>
  </r>
  <r>
    <x v="338"/>
    <x v="78"/>
    <x v="41"/>
    <x v="139"/>
    <x v="29"/>
    <x v="42"/>
    <x v="1"/>
    <x v="6"/>
    <x v="14"/>
    <x v="6"/>
    <x v="25"/>
  </r>
  <r>
    <x v="339"/>
    <x v="79"/>
    <x v="79"/>
    <x v="171"/>
    <x v="76"/>
    <x v="31"/>
    <x v="1"/>
    <x v="8"/>
    <x v="34"/>
    <x v="8"/>
    <x v="53"/>
  </r>
  <r>
    <x v="340"/>
    <x v="79"/>
    <x v="57"/>
    <x v="95"/>
    <x v="48"/>
    <x v="28"/>
    <x v="2"/>
    <x v="48"/>
    <x v="32"/>
    <x v="48"/>
    <x v="82"/>
  </r>
  <r>
    <x v="341"/>
    <x v="79"/>
    <x v="62"/>
    <x v="104"/>
    <x v="50"/>
    <x v="22"/>
    <x v="2"/>
    <x v="46"/>
    <x v="12"/>
    <x v="46"/>
    <x v="80"/>
  </r>
  <r>
    <x v="342"/>
    <x v="79"/>
    <x v="88"/>
    <x v="159"/>
    <x v="73"/>
    <x v="6"/>
    <x v="2"/>
    <x v="49"/>
    <x v="11"/>
    <x v="49"/>
    <x v="83"/>
  </r>
  <r>
    <x v="343"/>
    <x v="79"/>
    <x v="51"/>
    <x v="78"/>
    <x v="0"/>
    <x v="46"/>
    <x v="4"/>
    <x v="52"/>
    <x v="51"/>
    <x v="52"/>
    <x v="90"/>
  </r>
  <r>
    <x v="344"/>
    <x v="79"/>
    <x v="7"/>
    <x v="63"/>
    <x v="34"/>
    <x v="6"/>
    <x v="2"/>
    <x v="53"/>
    <x v="11"/>
    <x v="53"/>
    <x v="91"/>
  </r>
  <r>
    <x v="345"/>
    <x v="79"/>
    <x v="1"/>
    <x v="51"/>
    <x v="0"/>
    <x v="23"/>
    <x v="1"/>
    <x v="29"/>
    <x v="1"/>
    <x v="29"/>
    <x v="44"/>
  </r>
  <r>
    <x v="346"/>
    <x v="79"/>
    <x v="66"/>
    <x v="161"/>
    <x v="75"/>
    <x v="37"/>
    <x v="1"/>
    <x v="13"/>
    <x v="6"/>
    <x v="13"/>
    <x v="85"/>
  </r>
  <r>
    <x v="347"/>
    <x v="79"/>
    <x v="31"/>
    <x v="108"/>
    <x v="0"/>
    <x v="4"/>
    <x v="1"/>
    <x v="30"/>
    <x v="34"/>
    <x v="30"/>
    <x v="68"/>
  </r>
  <r>
    <x v="348"/>
    <x v="79"/>
    <x v="79"/>
    <x v="172"/>
    <x v="76"/>
    <x v="4"/>
    <x v="1"/>
    <x v="54"/>
    <x v="34"/>
    <x v="54"/>
    <x v="92"/>
  </r>
  <r>
    <x v="349"/>
    <x v="79"/>
    <x v="32"/>
    <x v="35"/>
    <x v="22"/>
    <x v="22"/>
    <x v="2"/>
    <x v="46"/>
    <x v="12"/>
    <x v="46"/>
    <x v="80"/>
  </r>
  <r>
    <x v="350"/>
    <x v="79"/>
    <x v="41"/>
    <x v="54"/>
    <x v="29"/>
    <x v="19"/>
    <x v="2"/>
    <x v="4"/>
    <x v="4"/>
    <x v="4"/>
    <x v="30"/>
  </r>
  <r>
    <x v="351"/>
    <x v="80"/>
    <x v="36"/>
    <x v="173"/>
    <x v="44"/>
    <x v="37"/>
    <x v="1"/>
    <x v="13"/>
    <x v="42"/>
    <x v="13"/>
    <x v="85"/>
  </r>
  <r>
    <x v="352"/>
    <x v="80"/>
    <x v="66"/>
    <x v="120"/>
    <x v="0"/>
    <x v="4"/>
    <x v="1"/>
    <x v="35"/>
    <x v="6"/>
    <x v="35"/>
    <x v="56"/>
  </r>
  <r>
    <x v="353"/>
    <x v="80"/>
    <x v="23"/>
    <x v="21"/>
    <x v="0"/>
    <x v="9"/>
    <x v="1"/>
    <x v="20"/>
    <x v="19"/>
    <x v="20"/>
    <x v="22"/>
  </r>
  <r>
    <x v="354"/>
    <x v="80"/>
    <x v="21"/>
    <x v="15"/>
    <x v="13"/>
    <x v="22"/>
    <x v="2"/>
    <x v="46"/>
    <x v="12"/>
    <x v="46"/>
    <x v="80"/>
  </r>
  <r>
    <x v="355"/>
    <x v="80"/>
    <x v="22"/>
    <x v="62"/>
    <x v="33"/>
    <x v="22"/>
    <x v="2"/>
    <x v="46"/>
    <x v="34"/>
    <x v="46"/>
    <x v="80"/>
  </r>
  <r>
    <x v="356"/>
    <x v="81"/>
    <x v="79"/>
    <x v="174"/>
    <x v="76"/>
    <x v="6"/>
    <x v="1"/>
    <x v="12"/>
    <x v="34"/>
    <x v="12"/>
    <x v="70"/>
  </r>
  <r>
    <x v="357"/>
    <x v="81"/>
    <x v="1"/>
    <x v="51"/>
    <x v="0"/>
    <x v="23"/>
    <x v="1"/>
    <x v="29"/>
    <x v="1"/>
    <x v="29"/>
    <x v="44"/>
  </r>
  <r>
    <x v="358"/>
    <x v="81"/>
    <x v="13"/>
    <x v="6"/>
    <x v="5"/>
    <x v="22"/>
    <x v="2"/>
    <x v="46"/>
    <x v="12"/>
    <x v="46"/>
    <x v="80"/>
  </r>
  <r>
    <x v="359"/>
    <x v="81"/>
    <x v="85"/>
    <x v="175"/>
    <x v="71"/>
    <x v="23"/>
    <x v="1"/>
    <x v="29"/>
    <x v="1"/>
    <x v="29"/>
    <x v="44"/>
  </r>
  <r>
    <x v="360"/>
    <x v="81"/>
    <x v="85"/>
    <x v="152"/>
    <x v="71"/>
    <x v="23"/>
    <x v="1"/>
    <x v="29"/>
    <x v="1"/>
    <x v="29"/>
    <x v="44"/>
  </r>
  <r>
    <x v="361"/>
    <x v="81"/>
    <x v="51"/>
    <x v="72"/>
    <x v="0"/>
    <x v="39"/>
    <x v="4"/>
    <x v="41"/>
    <x v="48"/>
    <x v="41"/>
    <x v="69"/>
  </r>
  <r>
    <x v="362"/>
    <x v="82"/>
    <x v="68"/>
    <x v="115"/>
    <x v="57"/>
    <x v="6"/>
    <x v="2"/>
    <x v="7"/>
    <x v="11"/>
    <x v="7"/>
    <x v="17"/>
  </r>
  <r>
    <x v="363"/>
    <x v="83"/>
    <x v="55"/>
    <x v="129"/>
    <x v="0"/>
    <x v="41"/>
    <x v="1"/>
    <x v="29"/>
    <x v="44"/>
    <x v="29"/>
    <x v="72"/>
  </r>
  <r>
    <x v="364"/>
    <x v="83"/>
    <x v="82"/>
    <x v="141"/>
    <x v="69"/>
    <x v="23"/>
    <x v="1"/>
    <x v="29"/>
    <x v="1"/>
    <x v="29"/>
    <x v="44"/>
  </r>
  <r>
    <x v="365"/>
    <x v="83"/>
    <x v="82"/>
    <x v="176"/>
    <x v="69"/>
    <x v="23"/>
    <x v="1"/>
    <x v="29"/>
    <x v="1"/>
    <x v="29"/>
    <x v="44"/>
  </r>
  <r>
    <x v="366"/>
    <x v="84"/>
    <x v="66"/>
    <x v="113"/>
    <x v="55"/>
    <x v="6"/>
    <x v="2"/>
    <x v="49"/>
    <x v="11"/>
    <x v="49"/>
    <x v="83"/>
  </r>
  <r>
    <x v="367"/>
    <x v="85"/>
    <x v="3"/>
    <x v="16"/>
    <x v="0"/>
    <x v="23"/>
    <x v="1"/>
    <x v="29"/>
    <x v="34"/>
    <x v="29"/>
    <x v="44"/>
  </r>
  <r>
    <x v="368"/>
    <x v="85"/>
    <x v="6"/>
    <x v="177"/>
    <x v="81"/>
    <x v="47"/>
    <x v="5"/>
    <x v="55"/>
    <x v="52"/>
    <x v="55"/>
    <x v="93"/>
  </r>
  <r>
    <x v="369"/>
    <x v="85"/>
    <x v="87"/>
    <x v="158"/>
    <x v="72"/>
    <x v="4"/>
    <x v="2"/>
    <x v="50"/>
    <x v="6"/>
    <x v="50"/>
    <x v="84"/>
  </r>
  <r>
    <x v="370"/>
    <x v="85"/>
    <x v="1"/>
    <x v="51"/>
    <x v="0"/>
    <x v="23"/>
    <x v="1"/>
    <x v="29"/>
    <x v="1"/>
    <x v="29"/>
    <x v="44"/>
  </r>
  <r>
    <x v="371"/>
    <x v="86"/>
    <x v="26"/>
    <x v="25"/>
    <x v="17"/>
    <x v="4"/>
    <x v="2"/>
    <x v="4"/>
    <x v="6"/>
    <x v="4"/>
    <x v="20"/>
  </r>
  <r>
    <x v="372"/>
    <x v="86"/>
    <x v="8"/>
    <x v="83"/>
    <x v="39"/>
    <x v="23"/>
    <x v="1"/>
    <x v="29"/>
    <x v="34"/>
    <x v="29"/>
    <x v="44"/>
  </r>
  <r>
    <x v="373"/>
    <x v="87"/>
    <x v="19"/>
    <x v="13"/>
    <x v="11"/>
    <x v="22"/>
    <x v="2"/>
    <x v="46"/>
    <x v="12"/>
    <x v="46"/>
    <x v="80"/>
  </r>
  <r>
    <x v="374"/>
    <x v="87"/>
    <x v="6"/>
    <x v="178"/>
    <x v="0"/>
    <x v="23"/>
    <x v="1"/>
    <x v="29"/>
    <x v="1"/>
    <x v="29"/>
    <x v="44"/>
  </r>
  <r>
    <x v="375"/>
    <x v="87"/>
    <x v="59"/>
    <x v="98"/>
    <x v="0"/>
    <x v="23"/>
    <x v="1"/>
    <x v="29"/>
    <x v="34"/>
    <x v="29"/>
    <x v="44"/>
  </r>
  <r>
    <x v="376"/>
    <x v="88"/>
    <x v="4"/>
    <x v="2"/>
    <x v="1"/>
    <x v="22"/>
    <x v="2"/>
    <x v="46"/>
    <x v="11"/>
    <x v="46"/>
    <x v="80"/>
  </r>
  <r>
    <x v="377"/>
    <x v="88"/>
    <x v="79"/>
    <x v="147"/>
    <x v="0"/>
    <x v="23"/>
    <x v="1"/>
    <x v="29"/>
    <x v="34"/>
    <x v="29"/>
    <x v="44"/>
  </r>
  <r>
    <x v="378"/>
    <x v="88"/>
    <x v="1"/>
    <x v="51"/>
    <x v="67"/>
    <x v="23"/>
    <x v="1"/>
    <x v="29"/>
    <x v="1"/>
    <x v="29"/>
    <x v="44"/>
  </r>
  <r>
    <x v="379"/>
    <x v="89"/>
    <x v="79"/>
    <x v="179"/>
    <x v="0"/>
    <x v="31"/>
    <x v="1"/>
    <x v="8"/>
    <x v="34"/>
    <x v="8"/>
    <x v="53"/>
  </r>
  <r>
    <x v="380"/>
    <x v="89"/>
    <x v="33"/>
    <x v="37"/>
    <x v="23"/>
    <x v="4"/>
    <x v="2"/>
    <x v="4"/>
    <x v="6"/>
    <x v="4"/>
    <x v="20"/>
  </r>
  <r>
    <x v="381"/>
    <x v="89"/>
    <x v="10"/>
    <x v="66"/>
    <x v="0"/>
    <x v="7"/>
    <x v="1"/>
    <x v="6"/>
    <x v="13"/>
    <x v="6"/>
    <x v="61"/>
  </r>
  <r>
    <x v="382"/>
    <x v="89"/>
    <x v="33"/>
    <x v="140"/>
    <x v="68"/>
    <x v="23"/>
    <x v="1"/>
    <x v="29"/>
    <x v="1"/>
    <x v="29"/>
    <x v="44"/>
  </r>
  <r>
    <x v="383"/>
    <x v="90"/>
    <x v="0"/>
    <x v="4"/>
    <x v="3"/>
    <x v="6"/>
    <x v="2"/>
    <x v="7"/>
    <x v="11"/>
    <x v="7"/>
    <x v="17"/>
  </r>
  <r>
    <x v="384"/>
    <x v="90"/>
    <x v="41"/>
    <x v="54"/>
    <x v="29"/>
    <x v="19"/>
    <x v="2"/>
    <x v="50"/>
    <x v="53"/>
    <x v="50"/>
    <x v="94"/>
  </r>
  <r>
    <x v="385"/>
    <x v="90"/>
    <x v="68"/>
    <x v="115"/>
    <x v="57"/>
    <x v="6"/>
    <x v="2"/>
    <x v="49"/>
    <x v="11"/>
    <x v="49"/>
    <x v="83"/>
  </r>
  <r>
    <x v="386"/>
    <x v="90"/>
    <x v="32"/>
    <x v="35"/>
    <x v="22"/>
    <x v="6"/>
    <x v="2"/>
    <x v="49"/>
    <x v="11"/>
    <x v="49"/>
    <x v="83"/>
  </r>
  <r>
    <x v="387"/>
    <x v="90"/>
    <x v="42"/>
    <x v="55"/>
    <x v="0"/>
    <x v="27"/>
    <x v="1"/>
    <x v="32"/>
    <x v="31"/>
    <x v="32"/>
    <x v="49"/>
  </r>
  <r>
    <x v="388"/>
    <x v="90"/>
    <x v="40"/>
    <x v="53"/>
    <x v="28"/>
    <x v="19"/>
    <x v="2"/>
    <x v="4"/>
    <x v="4"/>
    <x v="4"/>
    <x v="30"/>
  </r>
  <r>
    <x v="389"/>
    <x v="90"/>
    <x v="36"/>
    <x v="42"/>
    <x v="0"/>
    <x v="37"/>
    <x v="1"/>
    <x v="13"/>
    <x v="42"/>
    <x v="13"/>
    <x v="85"/>
  </r>
  <r>
    <x v="390"/>
    <x v="91"/>
    <x v="70"/>
    <x v="117"/>
    <x v="58"/>
    <x v="37"/>
    <x v="1"/>
    <x v="50"/>
    <x v="42"/>
    <x v="50"/>
    <x v="88"/>
  </r>
  <r>
    <x v="391"/>
    <x v="91"/>
    <x v="19"/>
    <x v="180"/>
    <x v="82"/>
    <x v="23"/>
    <x v="1"/>
    <x v="29"/>
    <x v="1"/>
    <x v="29"/>
    <x v="44"/>
  </r>
  <r>
    <x v="392"/>
    <x v="91"/>
    <x v="1"/>
    <x v="51"/>
    <x v="67"/>
    <x v="37"/>
    <x v="1"/>
    <x v="30"/>
    <x v="42"/>
    <x v="30"/>
    <x v="86"/>
  </r>
  <r>
    <x v="393"/>
    <x v="91"/>
    <x v="13"/>
    <x v="6"/>
    <x v="5"/>
    <x v="22"/>
    <x v="2"/>
    <x v="46"/>
    <x v="12"/>
    <x v="46"/>
    <x v="80"/>
  </r>
  <r>
    <x v="394"/>
    <x v="92"/>
    <x v="87"/>
    <x v="158"/>
    <x v="72"/>
    <x v="4"/>
    <x v="2"/>
    <x v="50"/>
    <x v="6"/>
    <x v="50"/>
    <x v="84"/>
  </r>
  <r>
    <x v="395"/>
    <x v="92"/>
    <x v="37"/>
    <x v="46"/>
    <x v="83"/>
    <x v="19"/>
    <x v="1"/>
    <x v="4"/>
    <x v="34"/>
    <x v="4"/>
    <x v="30"/>
  </r>
  <r>
    <x v="396"/>
    <x v="92"/>
    <x v="8"/>
    <x v="83"/>
    <x v="39"/>
    <x v="23"/>
    <x v="1"/>
    <x v="29"/>
    <x v="34"/>
    <x v="29"/>
    <x v="44"/>
  </r>
  <r>
    <x v="397"/>
    <x v="92"/>
    <x v="79"/>
    <x v="181"/>
    <x v="76"/>
    <x v="23"/>
    <x v="1"/>
    <x v="29"/>
    <x v="34"/>
    <x v="29"/>
    <x v="44"/>
  </r>
  <r>
    <x v="398"/>
    <x v="93"/>
    <x v="36"/>
    <x v="41"/>
    <x v="0"/>
    <x v="37"/>
    <x v="1"/>
    <x v="13"/>
    <x v="42"/>
    <x v="13"/>
    <x v="85"/>
  </r>
  <r>
    <x v="399"/>
    <x v="93"/>
    <x v="79"/>
    <x v="182"/>
    <x v="76"/>
    <x v="23"/>
    <x v="1"/>
    <x v="29"/>
    <x v="34"/>
    <x v="29"/>
    <x v="44"/>
  </r>
  <r>
    <x v="400"/>
    <x v="93"/>
    <x v="79"/>
    <x v="183"/>
    <x v="76"/>
    <x v="23"/>
    <x v="1"/>
    <x v="29"/>
    <x v="34"/>
    <x v="29"/>
    <x v="44"/>
  </r>
  <r>
    <x v="401"/>
    <x v="93"/>
    <x v="39"/>
    <x v="100"/>
    <x v="0"/>
    <x v="25"/>
    <x v="1"/>
    <x v="45"/>
    <x v="29"/>
    <x v="45"/>
    <x v="78"/>
  </r>
  <r>
    <x v="402"/>
    <x v="93"/>
    <x v="68"/>
    <x v="144"/>
    <x v="62"/>
    <x v="7"/>
    <x v="1"/>
    <x v="32"/>
    <x v="13"/>
    <x v="32"/>
    <x v="77"/>
  </r>
  <r>
    <x v="403"/>
    <x v="93"/>
    <x v="57"/>
    <x v="95"/>
    <x v="48"/>
    <x v="28"/>
    <x v="2"/>
    <x v="24"/>
    <x v="32"/>
    <x v="24"/>
    <x v="50"/>
  </r>
  <r>
    <x v="404"/>
    <x v="94"/>
    <x v="79"/>
    <x v="147"/>
    <x v="0"/>
    <x v="25"/>
    <x v="1"/>
    <x v="45"/>
    <x v="34"/>
    <x v="45"/>
    <x v="78"/>
  </r>
  <r>
    <x v="405"/>
    <x v="94"/>
    <x v="1"/>
    <x v="51"/>
    <x v="67"/>
    <x v="25"/>
    <x v="1"/>
    <x v="45"/>
    <x v="29"/>
    <x v="45"/>
    <x v="78"/>
  </r>
  <r>
    <x v="406"/>
    <x v="94"/>
    <x v="88"/>
    <x v="159"/>
    <x v="73"/>
    <x v="6"/>
    <x v="2"/>
    <x v="49"/>
    <x v="34"/>
    <x v="49"/>
    <x v="83"/>
  </r>
  <r>
    <x v="407"/>
    <x v="94"/>
    <x v="39"/>
    <x v="50"/>
    <x v="27"/>
    <x v="6"/>
    <x v="2"/>
    <x v="49"/>
    <x v="11"/>
    <x v="49"/>
    <x v="83"/>
  </r>
  <r>
    <x v="408"/>
    <x v="95"/>
    <x v="35"/>
    <x v="40"/>
    <x v="0"/>
    <x v="4"/>
    <x v="1"/>
    <x v="56"/>
    <x v="34"/>
    <x v="56"/>
    <x v="95"/>
  </r>
  <r>
    <x v="409"/>
    <x v="95"/>
    <x v="68"/>
    <x v="115"/>
    <x v="57"/>
    <x v="6"/>
    <x v="2"/>
    <x v="49"/>
    <x v="11"/>
    <x v="49"/>
    <x v="83"/>
  </r>
  <r>
    <x v="410"/>
    <x v="95"/>
    <x v="70"/>
    <x v="117"/>
    <x v="58"/>
    <x v="37"/>
    <x v="2"/>
    <x v="50"/>
    <x v="42"/>
    <x v="50"/>
    <x v="88"/>
  </r>
  <r>
    <x v="411"/>
    <x v="95"/>
    <x v="68"/>
    <x v="157"/>
    <x v="62"/>
    <x v="23"/>
    <x v="1"/>
    <x v="29"/>
    <x v="1"/>
    <x v="29"/>
    <x v="44"/>
  </r>
  <r>
    <x v="412"/>
    <x v="96"/>
    <x v="55"/>
    <x v="129"/>
    <x v="0"/>
    <x v="41"/>
    <x v="1"/>
    <x v="29"/>
    <x v="44"/>
    <x v="29"/>
    <x v="72"/>
  </r>
  <r>
    <x v="413"/>
    <x v="96"/>
    <x v="20"/>
    <x v="14"/>
    <x v="12"/>
    <x v="22"/>
    <x v="2"/>
    <x v="46"/>
    <x v="11"/>
    <x v="46"/>
    <x v="80"/>
  </r>
  <r>
    <x v="414"/>
    <x v="96"/>
    <x v="8"/>
    <x v="83"/>
    <x v="39"/>
    <x v="23"/>
    <x v="1"/>
    <x v="29"/>
    <x v="34"/>
    <x v="29"/>
    <x v="44"/>
  </r>
  <r>
    <x v="415"/>
    <x v="96"/>
    <x v="26"/>
    <x v="25"/>
    <x v="17"/>
    <x v="37"/>
    <x v="2"/>
    <x v="4"/>
    <x v="42"/>
    <x v="4"/>
    <x v="64"/>
  </r>
  <r>
    <x v="416"/>
    <x v="97"/>
    <x v="40"/>
    <x v="53"/>
    <x v="28"/>
    <x v="4"/>
    <x v="2"/>
    <x v="50"/>
    <x v="4"/>
    <x v="50"/>
    <x v="84"/>
  </r>
  <r>
    <x v="417"/>
    <x v="97"/>
    <x v="92"/>
    <x v="184"/>
    <x v="84"/>
    <x v="23"/>
    <x v="1"/>
    <x v="29"/>
    <x v="1"/>
    <x v="29"/>
    <x v="44"/>
  </r>
  <r>
    <x v="418"/>
    <x v="97"/>
    <x v="79"/>
    <x v="181"/>
    <x v="76"/>
    <x v="7"/>
    <x v="1"/>
    <x v="32"/>
    <x v="13"/>
    <x v="32"/>
    <x v="77"/>
  </r>
  <r>
    <x v="419"/>
    <x v="97"/>
    <x v="1"/>
    <x v="51"/>
    <x v="67"/>
    <x v="23"/>
    <x v="1"/>
    <x v="29"/>
    <x v="1"/>
    <x v="29"/>
    <x v="44"/>
  </r>
  <r>
    <x v="420"/>
    <x v="97"/>
    <x v="85"/>
    <x v="162"/>
    <x v="71"/>
    <x v="23"/>
    <x v="1"/>
    <x v="29"/>
    <x v="1"/>
    <x v="29"/>
    <x v="44"/>
  </r>
  <r>
    <x v="421"/>
    <x v="97"/>
    <x v="85"/>
    <x v="152"/>
    <x v="71"/>
    <x v="23"/>
    <x v="1"/>
    <x v="29"/>
    <x v="1"/>
    <x v="29"/>
    <x v="44"/>
  </r>
  <r>
    <x v="422"/>
    <x v="97"/>
    <x v="85"/>
    <x v="175"/>
    <x v="71"/>
    <x v="23"/>
    <x v="1"/>
    <x v="29"/>
    <x v="1"/>
    <x v="29"/>
    <x v="44"/>
  </r>
  <r>
    <x v="423"/>
    <x v="97"/>
    <x v="80"/>
    <x v="136"/>
    <x v="65"/>
    <x v="6"/>
    <x v="2"/>
    <x v="7"/>
    <x v="11"/>
    <x v="7"/>
    <x v="17"/>
  </r>
  <r>
    <x v="424"/>
    <x v="97"/>
    <x v="66"/>
    <x v="161"/>
    <x v="75"/>
    <x v="37"/>
    <x v="1"/>
    <x v="13"/>
    <x v="6"/>
    <x v="13"/>
    <x v="85"/>
  </r>
  <r>
    <x v="425"/>
    <x v="97"/>
    <x v="68"/>
    <x v="145"/>
    <x v="0"/>
    <x v="6"/>
    <x v="1"/>
    <x v="12"/>
    <x v="11"/>
    <x v="12"/>
    <x v="70"/>
  </r>
  <r>
    <x v="426"/>
    <x v="98"/>
    <x v="41"/>
    <x v="54"/>
    <x v="29"/>
    <x v="19"/>
    <x v="2"/>
    <x v="50"/>
    <x v="53"/>
    <x v="50"/>
    <x v="94"/>
  </r>
  <r>
    <x v="427"/>
    <x v="98"/>
    <x v="89"/>
    <x v="160"/>
    <x v="74"/>
    <x v="6"/>
    <x v="2"/>
    <x v="7"/>
    <x v="11"/>
    <x v="7"/>
    <x v="17"/>
  </r>
  <r>
    <x v="428"/>
    <x v="99"/>
    <x v="1"/>
    <x v="51"/>
    <x v="0"/>
    <x v="23"/>
    <x v="1"/>
    <x v="47"/>
    <x v="34"/>
    <x v="47"/>
    <x v="96"/>
  </r>
  <r>
    <x v="429"/>
    <x v="99"/>
    <x v="93"/>
    <x v="185"/>
    <x v="85"/>
    <x v="48"/>
    <x v="6"/>
    <x v="57"/>
    <x v="54"/>
    <x v="57"/>
    <x v="97"/>
  </r>
  <r>
    <x v="430"/>
    <x v="99"/>
    <x v="37"/>
    <x v="46"/>
    <x v="83"/>
    <x v="19"/>
    <x v="1"/>
    <x v="4"/>
    <x v="34"/>
    <x v="4"/>
    <x v="30"/>
  </r>
  <r>
    <x v="431"/>
    <x v="99"/>
    <x v="4"/>
    <x v="2"/>
    <x v="1"/>
    <x v="28"/>
    <x v="2"/>
    <x v="48"/>
    <x v="32"/>
    <x v="48"/>
    <x v="82"/>
  </r>
  <r>
    <x v="432"/>
    <x v="99"/>
    <x v="68"/>
    <x v="130"/>
    <x v="62"/>
    <x v="37"/>
    <x v="1"/>
    <x v="13"/>
    <x v="42"/>
    <x v="13"/>
    <x v="85"/>
  </r>
  <r>
    <x v="433"/>
    <x v="99"/>
    <x v="28"/>
    <x v="27"/>
    <x v="86"/>
    <x v="23"/>
    <x v="2"/>
    <x v="29"/>
    <x v="1"/>
    <x v="29"/>
    <x v="44"/>
  </r>
  <r>
    <x v="434"/>
    <x v="99"/>
    <x v="32"/>
    <x v="35"/>
    <x v="22"/>
    <x v="6"/>
    <x v="2"/>
    <x v="49"/>
    <x v="11"/>
    <x v="49"/>
    <x v="83"/>
  </r>
  <r>
    <x v="435"/>
    <x v="100"/>
    <x v="69"/>
    <x v="116"/>
    <x v="58"/>
    <x v="6"/>
    <x v="2"/>
    <x v="49"/>
    <x v="11"/>
    <x v="49"/>
    <x v="83"/>
  </r>
  <r>
    <x v="436"/>
    <x v="100"/>
    <x v="87"/>
    <x v="158"/>
    <x v="72"/>
    <x v="4"/>
    <x v="2"/>
    <x v="50"/>
    <x v="6"/>
    <x v="50"/>
    <x v="84"/>
  </r>
  <r>
    <x v="437"/>
    <x v="100"/>
    <x v="66"/>
    <x v="113"/>
    <x v="55"/>
    <x v="6"/>
    <x v="2"/>
    <x v="49"/>
    <x v="11"/>
    <x v="49"/>
    <x v="83"/>
  </r>
  <r>
    <x v="438"/>
    <x v="101"/>
    <x v="22"/>
    <x v="62"/>
    <x v="33"/>
    <x v="22"/>
    <x v="2"/>
    <x v="46"/>
    <x v="34"/>
    <x v="46"/>
    <x v="80"/>
  </r>
  <r>
    <x v="439"/>
    <x v="101"/>
    <x v="51"/>
    <x v="72"/>
    <x v="87"/>
    <x v="39"/>
    <x v="0"/>
    <x v="41"/>
    <x v="34"/>
    <x v="41"/>
    <x v="69"/>
  </r>
  <r>
    <x v="440"/>
    <x v="101"/>
    <x v="7"/>
    <x v="36"/>
    <x v="0"/>
    <x v="37"/>
    <x v="1"/>
    <x v="13"/>
    <x v="42"/>
    <x v="13"/>
    <x v="85"/>
  </r>
  <r>
    <x v="441"/>
    <x v="102"/>
    <x v="68"/>
    <x v="144"/>
    <x v="62"/>
    <x v="7"/>
    <x v="1"/>
    <x v="6"/>
    <x v="13"/>
    <x v="6"/>
    <x v="61"/>
  </r>
  <r>
    <x v="442"/>
    <x v="103"/>
    <x v="94"/>
    <x v="186"/>
    <x v="88"/>
    <x v="6"/>
    <x v="2"/>
    <x v="49"/>
    <x v="34"/>
    <x v="49"/>
    <x v="83"/>
  </r>
  <r>
    <x v="443"/>
    <x v="103"/>
    <x v="35"/>
    <x v="87"/>
    <x v="45"/>
    <x v="6"/>
    <x v="2"/>
    <x v="49"/>
    <x v="34"/>
    <x v="49"/>
    <x v="83"/>
  </r>
  <r>
    <x v="444"/>
    <x v="104"/>
    <x v="1"/>
    <x v="51"/>
    <x v="67"/>
    <x v="34"/>
    <x v="1"/>
    <x v="37"/>
    <x v="34"/>
    <x v="37"/>
    <x v="59"/>
  </r>
  <r>
    <x v="445"/>
    <x v="104"/>
    <x v="95"/>
    <x v="187"/>
    <x v="89"/>
    <x v="6"/>
    <x v="2"/>
    <x v="49"/>
    <x v="11"/>
    <x v="49"/>
    <x v="83"/>
  </r>
  <r>
    <x v="446"/>
    <x v="104"/>
    <x v="72"/>
    <x v="121"/>
    <x v="0"/>
    <x v="23"/>
    <x v="1"/>
    <x v="29"/>
    <x v="34"/>
    <x v="29"/>
    <x v="44"/>
  </r>
  <r>
    <x v="447"/>
    <x v="104"/>
    <x v="68"/>
    <x v="115"/>
    <x v="57"/>
    <x v="6"/>
    <x v="2"/>
    <x v="7"/>
    <x v="11"/>
    <x v="7"/>
    <x v="17"/>
  </r>
  <r>
    <x v="448"/>
    <x v="104"/>
    <x v="38"/>
    <x v="47"/>
    <x v="0"/>
    <x v="42"/>
    <x v="1"/>
    <x v="6"/>
    <x v="13"/>
    <x v="6"/>
    <x v="25"/>
  </r>
  <r>
    <x v="449"/>
    <x v="105"/>
    <x v="15"/>
    <x v="188"/>
    <x v="0"/>
    <x v="7"/>
    <x v="1"/>
    <x v="6"/>
    <x v="55"/>
    <x v="6"/>
    <x v="61"/>
  </r>
  <r>
    <x v="450"/>
    <x v="105"/>
    <x v="38"/>
    <x v="47"/>
    <x v="0"/>
    <x v="42"/>
    <x v="1"/>
    <x v="6"/>
    <x v="13"/>
    <x v="6"/>
    <x v="25"/>
  </r>
  <r>
    <x v="451"/>
    <x v="105"/>
    <x v="40"/>
    <x v="53"/>
    <x v="28"/>
    <x v="4"/>
    <x v="2"/>
    <x v="4"/>
    <x v="4"/>
    <x v="4"/>
    <x v="20"/>
  </r>
  <r>
    <x v="452"/>
    <x v="105"/>
    <x v="27"/>
    <x v="60"/>
    <x v="0"/>
    <x v="21"/>
    <x v="1"/>
    <x v="33"/>
    <x v="34"/>
    <x v="33"/>
    <x v="48"/>
  </r>
  <r>
    <x v="453"/>
    <x v="105"/>
    <x v="32"/>
    <x v="35"/>
    <x v="22"/>
    <x v="6"/>
    <x v="2"/>
    <x v="49"/>
    <x v="11"/>
    <x v="49"/>
    <x v="83"/>
  </r>
  <r>
    <x v="454"/>
    <x v="106"/>
    <x v="63"/>
    <x v="105"/>
    <x v="51"/>
    <x v="6"/>
    <x v="2"/>
    <x v="49"/>
    <x v="11"/>
    <x v="49"/>
    <x v="83"/>
  </r>
  <r>
    <x v="455"/>
    <x v="107"/>
    <x v="8"/>
    <x v="83"/>
    <x v="39"/>
    <x v="23"/>
    <x v="1"/>
    <x v="29"/>
    <x v="34"/>
    <x v="29"/>
    <x v="44"/>
  </r>
  <r>
    <x v="456"/>
    <x v="107"/>
    <x v="62"/>
    <x v="104"/>
    <x v="50"/>
    <x v="6"/>
    <x v="2"/>
    <x v="49"/>
    <x v="11"/>
    <x v="49"/>
    <x v="83"/>
  </r>
  <r>
    <x v="457"/>
    <x v="107"/>
    <x v="55"/>
    <x v="89"/>
    <x v="0"/>
    <x v="32"/>
    <x v="1"/>
    <x v="34"/>
    <x v="37"/>
    <x v="34"/>
    <x v="55"/>
  </r>
  <r>
    <x v="458"/>
    <x v="107"/>
    <x v="55"/>
    <x v="129"/>
    <x v="0"/>
    <x v="41"/>
    <x v="1"/>
    <x v="29"/>
    <x v="44"/>
    <x v="29"/>
    <x v="72"/>
  </r>
  <r>
    <x v="459"/>
    <x v="107"/>
    <x v="68"/>
    <x v="144"/>
    <x v="62"/>
    <x v="7"/>
    <x v="1"/>
    <x v="6"/>
    <x v="34"/>
    <x v="6"/>
    <x v="61"/>
  </r>
  <r>
    <x v="460"/>
    <x v="107"/>
    <x v="1"/>
    <x v="51"/>
    <x v="0"/>
    <x v="23"/>
    <x v="1"/>
    <x v="29"/>
    <x v="34"/>
    <x v="29"/>
    <x v="44"/>
  </r>
  <r>
    <x v="461"/>
    <x v="107"/>
    <x v="0"/>
    <x v="4"/>
    <x v="3"/>
    <x v="6"/>
    <x v="2"/>
    <x v="49"/>
    <x v="11"/>
    <x v="49"/>
    <x v="83"/>
  </r>
  <r>
    <x v="462"/>
    <x v="107"/>
    <x v="2"/>
    <x v="76"/>
    <x v="0"/>
    <x v="34"/>
    <x v="1"/>
    <x v="37"/>
    <x v="34"/>
    <x v="37"/>
    <x v="59"/>
  </r>
  <r>
    <x v="463"/>
    <x v="107"/>
    <x v="41"/>
    <x v="54"/>
    <x v="29"/>
    <x v="19"/>
    <x v="2"/>
    <x v="4"/>
    <x v="4"/>
    <x v="4"/>
    <x v="30"/>
  </r>
  <r>
    <x v="464"/>
    <x v="107"/>
    <x v="68"/>
    <x v="130"/>
    <x v="62"/>
    <x v="7"/>
    <x v="1"/>
    <x v="6"/>
    <x v="34"/>
    <x v="6"/>
    <x v="61"/>
  </r>
  <r>
    <x v="465"/>
    <x v="107"/>
    <x v="66"/>
    <x v="161"/>
    <x v="75"/>
    <x v="37"/>
    <x v="1"/>
    <x v="13"/>
    <x v="6"/>
    <x v="13"/>
    <x v="85"/>
  </r>
  <r>
    <x v="466"/>
    <x v="107"/>
    <x v="29"/>
    <x v="29"/>
    <x v="18"/>
    <x v="22"/>
    <x v="2"/>
    <x v="46"/>
    <x v="12"/>
    <x v="46"/>
    <x v="80"/>
  </r>
  <r>
    <x v="467"/>
    <x v="108"/>
    <x v="96"/>
    <x v="189"/>
    <x v="90"/>
    <x v="40"/>
    <x v="3"/>
    <x v="58"/>
    <x v="45"/>
    <x v="58"/>
    <x v="98"/>
  </r>
  <r>
    <x v="468"/>
    <x v="108"/>
    <x v="97"/>
    <x v="190"/>
    <x v="91"/>
    <x v="49"/>
    <x v="3"/>
    <x v="59"/>
    <x v="56"/>
    <x v="59"/>
    <x v="99"/>
  </r>
  <r>
    <x v="469"/>
    <x v="108"/>
    <x v="98"/>
    <x v="191"/>
    <x v="92"/>
    <x v="4"/>
    <x v="1"/>
    <x v="13"/>
    <x v="34"/>
    <x v="13"/>
    <x v="14"/>
  </r>
  <r>
    <x v="470"/>
    <x v="108"/>
    <x v="3"/>
    <x v="192"/>
    <x v="41"/>
    <x v="50"/>
    <x v="5"/>
    <x v="60"/>
    <x v="34"/>
    <x v="60"/>
    <x v="100"/>
  </r>
  <r>
    <x v="471"/>
    <x v="108"/>
    <x v="7"/>
    <x v="193"/>
    <x v="93"/>
    <x v="50"/>
    <x v="5"/>
    <x v="60"/>
    <x v="57"/>
    <x v="60"/>
    <x v="100"/>
  </r>
  <r>
    <x v="472"/>
    <x v="108"/>
    <x v="87"/>
    <x v="158"/>
    <x v="72"/>
    <x v="4"/>
    <x v="2"/>
    <x v="4"/>
    <x v="6"/>
    <x v="4"/>
    <x v="20"/>
  </r>
  <r>
    <x v="473"/>
    <x v="108"/>
    <x v="39"/>
    <x v="50"/>
    <x v="27"/>
    <x v="6"/>
    <x v="2"/>
    <x v="49"/>
    <x v="6"/>
    <x v="49"/>
    <x v="83"/>
  </r>
  <r>
    <x v="474"/>
    <x v="108"/>
    <x v="10"/>
    <x v="66"/>
    <x v="0"/>
    <x v="7"/>
    <x v="1"/>
    <x v="6"/>
    <x v="13"/>
    <x v="6"/>
    <x v="61"/>
  </r>
  <r>
    <x v="475"/>
    <x v="109"/>
    <x v="34"/>
    <x v="38"/>
    <x v="24"/>
    <x v="51"/>
    <x v="2"/>
    <x v="24"/>
    <x v="58"/>
    <x v="24"/>
    <x v="101"/>
  </r>
  <r>
    <x v="476"/>
    <x v="109"/>
    <x v="99"/>
    <x v="194"/>
    <x v="94"/>
    <x v="37"/>
    <x v="2"/>
    <x v="4"/>
    <x v="42"/>
    <x v="4"/>
    <x v="64"/>
  </r>
  <r>
    <x v="477"/>
    <x v="109"/>
    <x v="100"/>
    <x v="195"/>
    <x v="95"/>
    <x v="50"/>
    <x v="5"/>
    <x v="60"/>
    <x v="57"/>
    <x v="60"/>
    <x v="100"/>
  </r>
  <r>
    <x v="478"/>
    <x v="109"/>
    <x v="4"/>
    <x v="2"/>
    <x v="1"/>
    <x v="51"/>
    <x v="2"/>
    <x v="24"/>
    <x v="58"/>
    <x v="24"/>
    <x v="101"/>
  </r>
  <r>
    <x v="479"/>
    <x v="109"/>
    <x v="101"/>
    <x v="196"/>
    <x v="96"/>
    <x v="37"/>
    <x v="1"/>
    <x v="13"/>
    <x v="34"/>
    <x v="13"/>
    <x v="85"/>
  </r>
  <r>
    <x v="480"/>
    <x v="109"/>
    <x v="5"/>
    <x v="197"/>
    <x v="97"/>
    <x v="23"/>
    <x v="1"/>
    <x v="29"/>
    <x v="34"/>
    <x v="29"/>
    <x v="44"/>
  </r>
  <r>
    <x v="481"/>
    <x v="110"/>
    <x v="45"/>
    <x v="58"/>
    <x v="32"/>
    <x v="4"/>
    <x v="2"/>
    <x v="50"/>
    <x v="6"/>
    <x v="50"/>
    <x v="84"/>
  </r>
  <r>
    <x v="482"/>
    <x v="110"/>
    <x v="68"/>
    <x v="144"/>
    <x v="62"/>
    <x v="7"/>
    <x v="1"/>
    <x v="6"/>
    <x v="34"/>
    <x v="6"/>
    <x v="61"/>
  </r>
  <r>
    <x v="483"/>
    <x v="110"/>
    <x v="88"/>
    <x v="159"/>
    <x v="73"/>
    <x v="6"/>
    <x v="2"/>
    <x v="49"/>
    <x v="34"/>
    <x v="49"/>
    <x v="83"/>
  </r>
  <r>
    <x v="484"/>
    <x v="110"/>
    <x v="70"/>
    <x v="117"/>
    <x v="58"/>
    <x v="37"/>
    <x v="2"/>
    <x v="50"/>
    <x v="42"/>
    <x v="50"/>
    <x v="88"/>
  </r>
  <r>
    <x v="485"/>
    <x v="111"/>
    <x v="36"/>
    <x v="41"/>
    <x v="0"/>
    <x v="37"/>
    <x v="1"/>
    <x v="13"/>
    <x v="42"/>
    <x v="13"/>
    <x v="85"/>
  </r>
  <r>
    <x v="486"/>
    <x v="111"/>
    <x v="36"/>
    <x v="42"/>
    <x v="0"/>
    <x v="37"/>
    <x v="1"/>
    <x v="13"/>
    <x v="42"/>
    <x v="13"/>
    <x v="85"/>
  </r>
  <r>
    <x v="487"/>
    <x v="111"/>
    <x v="10"/>
    <x v="198"/>
    <x v="98"/>
    <x v="37"/>
    <x v="2"/>
    <x v="50"/>
    <x v="34"/>
    <x v="50"/>
    <x v="88"/>
  </r>
  <r>
    <x v="488"/>
    <x v="112"/>
    <x v="32"/>
    <x v="35"/>
    <x v="22"/>
    <x v="6"/>
    <x v="2"/>
    <x v="49"/>
    <x v="34"/>
    <x v="49"/>
    <x v="83"/>
  </r>
  <r>
    <x v="489"/>
    <x v="112"/>
    <x v="26"/>
    <x v="25"/>
    <x v="17"/>
    <x v="37"/>
    <x v="2"/>
    <x v="4"/>
    <x v="59"/>
    <x v="4"/>
    <x v="64"/>
  </r>
  <r>
    <x v="490"/>
    <x v="112"/>
    <x v="13"/>
    <x v="6"/>
    <x v="5"/>
    <x v="22"/>
    <x v="2"/>
    <x v="46"/>
    <x v="12"/>
    <x v="46"/>
    <x v="80"/>
  </r>
  <r>
    <x v="491"/>
    <x v="113"/>
    <x v="0"/>
    <x v="81"/>
    <x v="37"/>
    <x v="7"/>
    <x v="1"/>
    <x v="6"/>
    <x v="34"/>
    <x v="6"/>
    <x v="61"/>
  </r>
  <r>
    <x v="492"/>
    <x v="113"/>
    <x v="40"/>
    <x v="53"/>
    <x v="28"/>
    <x v="4"/>
    <x v="2"/>
    <x v="50"/>
    <x v="6"/>
    <x v="50"/>
    <x v="84"/>
  </r>
  <r>
    <x v="493"/>
    <x v="114"/>
    <x v="1"/>
    <x v="51"/>
    <x v="0"/>
    <x v="23"/>
    <x v="2"/>
    <x v="29"/>
    <x v="1"/>
    <x v="29"/>
    <x v="44"/>
  </r>
  <r>
    <x v="494"/>
    <x v="114"/>
    <x v="68"/>
    <x v="115"/>
    <x v="57"/>
    <x v="6"/>
    <x v="2"/>
    <x v="49"/>
    <x v="34"/>
    <x v="49"/>
    <x v="83"/>
  </r>
  <r>
    <x v="495"/>
    <x v="114"/>
    <x v="25"/>
    <x v="32"/>
    <x v="0"/>
    <x v="23"/>
    <x v="1"/>
    <x v="29"/>
    <x v="34"/>
    <x v="29"/>
    <x v="44"/>
  </r>
  <r>
    <x v="496"/>
    <x v="114"/>
    <x v="72"/>
    <x v="121"/>
    <x v="0"/>
    <x v="30"/>
    <x v="0"/>
    <x v="23"/>
    <x v="34"/>
    <x v="23"/>
    <x v="52"/>
  </r>
  <r>
    <x v="497"/>
    <x v="115"/>
    <x v="87"/>
    <x v="158"/>
    <x v="72"/>
    <x v="4"/>
    <x v="2"/>
    <x v="4"/>
    <x v="6"/>
    <x v="4"/>
    <x v="20"/>
  </r>
  <r>
    <x v="498"/>
    <x v="115"/>
    <x v="89"/>
    <x v="160"/>
    <x v="74"/>
    <x v="6"/>
    <x v="2"/>
    <x v="49"/>
    <x v="11"/>
    <x v="49"/>
    <x v="83"/>
  </r>
  <r>
    <x v="499"/>
    <x v="116"/>
    <x v="36"/>
    <x v="44"/>
    <x v="0"/>
    <x v="37"/>
    <x v="1"/>
    <x v="13"/>
    <x v="42"/>
    <x v="13"/>
    <x v="85"/>
  </r>
  <r>
    <x v="500"/>
    <x v="116"/>
    <x v="66"/>
    <x v="120"/>
    <x v="0"/>
    <x v="37"/>
    <x v="1"/>
    <x v="13"/>
    <x v="34"/>
    <x v="13"/>
    <x v="85"/>
  </r>
  <r>
    <x v="501"/>
    <x v="116"/>
    <x v="32"/>
    <x v="35"/>
    <x v="22"/>
    <x v="6"/>
    <x v="2"/>
    <x v="7"/>
    <x v="11"/>
    <x v="7"/>
    <x v="17"/>
  </r>
  <r>
    <x v="502"/>
    <x v="116"/>
    <x v="68"/>
    <x v="144"/>
    <x v="62"/>
    <x v="7"/>
    <x v="1"/>
    <x v="6"/>
    <x v="13"/>
    <x v="6"/>
    <x v="61"/>
  </r>
  <r>
    <x v="503"/>
    <x v="117"/>
    <x v="80"/>
    <x v="199"/>
    <x v="99"/>
    <x v="37"/>
    <x v="2"/>
    <x v="50"/>
    <x v="42"/>
    <x v="50"/>
    <x v="88"/>
  </r>
  <r>
    <x v="504"/>
    <x v="117"/>
    <x v="70"/>
    <x v="117"/>
    <x v="58"/>
    <x v="37"/>
    <x v="2"/>
    <x v="50"/>
    <x v="42"/>
    <x v="50"/>
    <x v="88"/>
  </r>
  <r>
    <x v="505"/>
    <x v="117"/>
    <x v="66"/>
    <x v="113"/>
    <x v="55"/>
    <x v="6"/>
    <x v="2"/>
    <x v="49"/>
    <x v="34"/>
    <x v="49"/>
    <x v="83"/>
  </r>
  <r>
    <x v="506"/>
    <x v="118"/>
    <x v="41"/>
    <x v="54"/>
    <x v="29"/>
    <x v="19"/>
    <x v="2"/>
    <x v="4"/>
    <x v="4"/>
    <x v="4"/>
    <x v="30"/>
  </r>
  <r>
    <x v="507"/>
    <x v="118"/>
    <x v="35"/>
    <x v="87"/>
    <x v="45"/>
    <x v="6"/>
    <x v="2"/>
    <x v="49"/>
    <x v="34"/>
    <x v="49"/>
    <x v="83"/>
  </r>
  <r>
    <x v="508"/>
    <x v="118"/>
    <x v="45"/>
    <x v="58"/>
    <x v="32"/>
    <x v="4"/>
    <x v="2"/>
    <x v="4"/>
    <x v="6"/>
    <x v="4"/>
    <x v="20"/>
  </r>
  <r>
    <x v="509"/>
    <x v="119"/>
    <x v="19"/>
    <x v="180"/>
    <x v="82"/>
    <x v="23"/>
    <x v="1"/>
    <x v="29"/>
    <x v="1"/>
    <x v="29"/>
    <x v="44"/>
  </r>
  <r>
    <x v="510"/>
    <x v="119"/>
    <x v="19"/>
    <x v="13"/>
    <x v="11"/>
    <x v="22"/>
    <x v="2"/>
    <x v="46"/>
    <x v="12"/>
    <x v="46"/>
    <x v="80"/>
  </r>
  <r>
    <x v="511"/>
    <x v="119"/>
    <x v="68"/>
    <x v="145"/>
    <x v="0"/>
    <x v="23"/>
    <x v="1"/>
    <x v="29"/>
    <x v="1"/>
    <x v="29"/>
    <x v="44"/>
  </r>
  <r>
    <x v="512"/>
    <x v="119"/>
    <x v="13"/>
    <x v="6"/>
    <x v="5"/>
    <x v="6"/>
    <x v="2"/>
    <x v="49"/>
    <x v="11"/>
    <x v="49"/>
    <x v="83"/>
  </r>
  <r>
    <x v="513"/>
    <x v="119"/>
    <x v="40"/>
    <x v="53"/>
    <x v="28"/>
    <x v="4"/>
    <x v="2"/>
    <x v="4"/>
    <x v="4"/>
    <x v="4"/>
    <x v="20"/>
  </r>
  <r>
    <x v="514"/>
    <x v="120"/>
    <x v="15"/>
    <x v="188"/>
    <x v="0"/>
    <x v="7"/>
    <x v="1"/>
    <x v="6"/>
    <x v="34"/>
    <x v="6"/>
    <x v="61"/>
  </r>
  <r>
    <x v="515"/>
    <x v="120"/>
    <x v="13"/>
    <x v="6"/>
    <x v="5"/>
    <x v="6"/>
    <x v="2"/>
    <x v="49"/>
    <x v="11"/>
    <x v="49"/>
    <x v="83"/>
  </r>
  <r>
    <x v="516"/>
    <x v="120"/>
    <x v="68"/>
    <x v="144"/>
    <x v="62"/>
    <x v="7"/>
    <x v="1"/>
    <x v="6"/>
    <x v="34"/>
    <x v="6"/>
    <x v="61"/>
  </r>
  <r>
    <x v="517"/>
    <x v="120"/>
    <x v="68"/>
    <x v="115"/>
    <x v="57"/>
    <x v="6"/>
    <x v="2"/>
    <x v="49"/>
    <x v="34"/>
    <x v="49"/>
    <x v="83"/>
  </r>
  <r>
    <x v="518"/>
    <x v="120"/>
    <x v="102"/>
    <x v="200"/>
    <x v="100"/>
    <x v="25"/>
    <x v="2"/>
    <x v="37"/>
    <x v="29"/>
    <x v="37"/>
    <x v="7"/>
  </r>
  <r>
    <x v="0"/>
    <x v="1"/>
    <x v="103"/>
    <x v="1"/>
    <x v="0"/>
    <x v="0"/>
    <x v="3"/>
    <x v="47"/>
    <x v="34"/>
    <x v="47"/>
    <x v="81"/>
  </r>
  <r>
    <x v="0"/>
    <x v="1"/>
    <x v="103"/>
    <x v="1"/>
    <x v="0"/>
    <x v="0"/>
    <x v="3"/>
    <x v="47"/>
    <x v="34"/>
    <x v="47"/>
    <x v="81"/>
  </r>
  <r>
    <x v="0"/>
    <x v="1"/>
    <x v="103"/>
    <x v="1"/>
    <x v="0"/>
    <x v="0"/>
    <x v="3"/>
    <x v="47"/>
    <x v="34"/>
    <x v="61"/>
    <x v="1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G14" firstHeaderRow="1" firstDataRow="1" firstDataCol="6" rowPageCount="1" colPageCount="1"/>
  <pivotFields count="11">
    <pivotField axis="axisRow" compact="0" defaultSubtotal="0" outline="0" showAll="0">
      <items count="519">
        <item x="48"/>
        <item x="40"/>
        <item x="42"/>
        <item x="43"/>
        <item x="327"/>
        <item x="1"/>
        <item x="2"/>
        <item x="3"/>
        <item x="4"/>
        <item x="7"/>
        <item x="16"/>
        <item x="17"/>
        <item x="15"/>
        <item x="13"/>
        <item x="14"/>
        <item x="26"/>
        <item x="25"/>
        <item x="24"/>
        <item x="22"/>
        <item x="57"/>
        <item x="62"/>
        <item x="63"/>
        <item x="64"/>
        <item x="65"/>
        <item x="58"/>
        <item x="66"/>
        <item x="59"/>
        <item x="60"/>
        <item x="73"/>
        <item x="74"/>
        <item x="75"/>
        <item x="76"/>
        <item x="77"/>
        <item x="78"/>
        <item x="83"/>
        <item x="80"/>
        <item x="81"/>
        <item x="85"/>
        <item x="87"/>
        <item x="93"/>
        <item x="92"/>
        <item x="91"/>
        <item x="89"/>
        <item x="90"/>
        <item x="94"/>
        <item x="99"/>
        <item x="290"/>
        <item x="5"/>
        <item x="6"/>
        <item x="11"/>
        <item x="10"/>
        <item x="9"/>
        <item x="8"/>
        <item x="12"/>
        <item x="18"/>
        <item x="21"/>
        <item x="19"/>
        <item x="20"/>
        <item x="31"/>
        <item x="32"/>
        <item x="33"/>
        <item x="34"/>
        <item x="41"/>
        <item x="38"/>
        <item x="39"/>
        <item x="53"/>
        <item x="52"/>
        <item x="56"/>
        <item x="61"/>
        <item x="67"/>
        <item x="70"/>
        <item x="69"/>
        <item x="68"/>
        <item x="72"/>
        <item x="71"/>
        <item x="79"/>
        <item x="82"/>
        <item x="84"/>
        <item x="86"/>
        <item x="88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8"/>
        <item x="119"/>
        <item x="123"/>
        <item x="125"/>
        <item x="154"/>
        <item x="145"/>
        <item x="146"/>
        <item x="147"/>
        <item x="148"/>
        <item x="149"/>
        <item x="150"/>
        <item x="151"/>
        <item x="152"/>
        <item x="153"/>
        <item x="164"/>
        <item x="171"/>
        <item x="172"/>
        <item x="174"/>
        <item x="176"/>
        <item x="177"/>
        <item x="166"/>
        <item x="181"/>
        <item x="183"/>
        <item x="187"/>
        <item x="188"/>
        <item x="191"/>
        <item x="195"/>
        <item x="196"/>
        <item x="198"/>
        <item x="199"/>
        <item x="203"/>
        <item x="206"/>
        <item x="207"/>
        <item x="208"/>
        <item x="212"/>
        <item x="214"/>
        <item x="218"/>
        <item x="219"/>
        <item x="221"/>
        <item x="224"/>
        <item x="225"/>
        <item x="226"/>
        <item x="227"/>
        <item x="230"/>
        <item x="232"/>
        <item x="238"/>
        <item x="239"/>
        <item x="240"/>
        <item x="241"/>
        <item x="244"/>
        <item x="246"/>
        <item x="250"/>
        <item x="259"/>
        <item x="260"/>
        <item x="263"/>
        <item x="266"/>
        <item x="267"/>
        <item x="268"/>
        <item x="271"/>
        <item x="272"/>
        <item x="273"/>
        <item x="274"/>
        <item x="275"/>
        <item x="278"/>
        <item x="279"/>
        <item x="280"/>
        <item x="281"/>
        <item x="282"/>
        <item x="285"/>
        <item x="287"/>
        <item x="291"/>
        <item x="294"/>
        <item x="295"/>
        <item x="296"/>
        <item x="297"/>
        <item x="301"/>
        <item x="302"/>
        <item x="303"/>
        <item x="307"/>
        <item x="308"/>
        <item x="309"/>
        <item x="310"/>
        <item x="312"/>
        <item x="313"/>
        <item x="316"/>
        <item x="317"/>
        <item x="318"/>
        <item x="319"/>
        <item x="322"/>
        <item x="324"/>
        <item x="328"/>
        <item x="329"/>
        <item x="330"/>
        <item x="334"/>
        <item x="336"/>
        <item x="337"/>
        <item x="340"/>
        <item x="341"/>
        <item x="342"/>
        <item x="344"/>
        <item x="349"/>
        <item x="350"/>
        <item x="354"/>
        <item x="355"/>
        <item x="358"/>
        <item x="362"/>
        <item x="366"/>
        <item x="369"/>
        <item x="371"/>
        <item x="373"/>
        <item x="376"/>
        <item x="380"/>
        <item x="383"/>
        <item x="384"/>
        <item x="385"/>
        <item x="386"/>
        <item x="388"/>
        <item x="390"/>
        <item x="393"/>
        <item x="394"/>
        <item x="403"/>
        <item x="406"/>
        <item x="407"/>
        <item x="409"/>
        <item x="410"/>
        <item x="413"/>
        <item x="415"/>
        <item x="416"/>
        <item x="423"/>
        <item x="426"/>
        <item x="427"/>
        <item x="431"/>
        <item x="434"/>
        <item x="435"/>
        <item x="436"/>
        <item x="437"/>
        <item x="438"/>
        <item x="442"/>
        <item x="443"/>
        <item x="445"/>
        <item x="447"/>
        <item x="451"/>
        <item x="453"/>
        <item x="454"/>
        <item x="456"/>
        <item x="461"/>
        <item x="463"/>
        <item x="466"/>
        <item x="472"/>
        <item x="473"/>
        <item x="475"/>
        <item x="476"/>
        <item x="478"/>
        <item x="481"/>
        <item x="483"/>
        <item x="484"/>
        <item x="487"/>
        <item x="488"/>
        <item x="489"/>
        <item x="490"/>
        <item x="492"/>
        <item x="494"/>
        <item x="497"/>
        <item x="498"/>
        <item x="501"/>
        <item x="503"/>
        <item x="504"/>
        <item x="505"/>
        <item x="506"/>
        <item x="507"/>
        <item x="508"/>
        <item x="510"/>
        <item x="512"/>
        <item x="513"/>
        <item x="515"/>
        <item x="517"/>
        <item x="518"/>
        <item x="23"/>
        <item x="27"/>
        <item x="28"/>
        <item x="29"/>
        <item x="30"/>
        <item x="51"/>
        <item x="50"/>
        <item x="35"/>
        <item x="44"/>
        <item x="45"/>
        <item x="36"/>
        <item x="37"/>
        <item x="46"/>
        <item x="47"/>
        <item x="49"/>
        <item x="54"/>
        <item x="55"/>
        <item x="95"/>
        <item x="96"/>
        <item x="97"/>
        <item x="98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6"/>
        <item x="127"/>
        <item x="128"/>
        <item x="129"/>
        <item x="117"/>
        <item x="120"/>
        <item x="121"/>
        <item x="122"/>
        <item x="124"/>
        <item x="160"/>
        <item x="159"/>
        <item x="158"/>
        <item x="157"/>
        <item x="167"/>
        <item x="156"/>
        <item x="155"/>
        <item x="161"/>
        <item x="162"/>
        <item x="163"/>
        <item x="165"/>
        <item x="168"/>
        <item x="169"/>
        <item x="170"/>
        <item x="173"/>
        <item x="175"/>
        <item x="178"/>
        <item x="179"/>
        <item x="180"/>
        <item x="182"/>
        <item x="184"/>
        <item x="185"/>
        <item x="186"/>
        <item x="189"/>
        <item x="190"/>
        <item x="192"/>
        <item x="193"/>
        <item x="194"/>
        <item x="197"/>
        <item x="200"/>
        <item x="201"/>
        <item x="202"/>
        <item x="204"/>
        <item x="205"/>
        <item x="216"/>
        <item x="209"/>
        <item x="210"/>
        <item x="211"/>
        <item x="213"/>
        <item x="215"/>
        <item x="217"/>
        <item x="220"/>
        <item x="222"/>
        <item x="223"/>
        <item x="228"/>
        <item x="229"/>
        <item x="231"/>
        <item x="233"/>
        <item x="234"/>
        <item x="235"/>
        <item x="236"/>
        <item x="237"/>
        <item x="242"/>
        <item x="243"/>
        <item x="245"/>
        <item x="247"/>
        <item x="248"/>
        <item x="249"/>
        <item x="251"/>
        <item x="252"/>
        <item x="253"/>
        <item x="254"/>
        <item x="255"/>
        <item x="256"/>
        <item x="257"/>
        <item x="258"/>
        <item x="261"/>
        <item x="262"/>
        <item x="264"/>
        <item x="265"/>
        <item x="269"/>
        <item x="270"/>
        <item x="276"/>
        <item x="277"/>
        <item x="283"/>
        <item x="284"/>
        <item x="286"/>
        <item x="288"/>
        <item x="289"/>
        <item x="292"/>
        <item x="293"/>
        <item x="298"/>
        <item x="299"/>
        <item x="300"/>
        <item x="304"/>
        <item x="305"/>
        <item x="306"/>
        <item x="311"/>
        <item x="314"/>
        <item x="315"/>
        <item x="320"/>
        <item x="321"/>
        <item x="323"/>
        <item x="325"/>
        <item x="326"/>
        <item x="331"/>
        <item x="332"/>
        <item x="333"/>
        <item x="335"/>
        <item x="338"/>
        <item x="339"/>
        <item x="343"/>
        <item x="345"/>
        <item x="346"/>
        <item x="347"/>
        <item x="348"/>
        <item x="351"/>
        <item x="352"/>
        <item x="353"/>
        <item x="356"/>
        <item x="357"/>
        <item x="359"/>
        <item x="360"/>
        <item x="361"/>
        <item x="363"/>
        <item x="364"/>
        <item x="365"/>
        <item x="367"/>
        <item x="368"/>
        <item x="370"/>
        <item x="372"/>
        <item x="374"/>
        <item x="375"/>
        <item x="377"/>
        <item x="378"/>
        <item x="379"/>
        <item x="381"/>
        <item x="382"/>
        <item x="387"/>
        <item x="389"/>
        <item x="391"/>
        <item x="392"/>
        <item x="395"/>
        <item x="396"/>
        <item x="397"/>
        <item x="398"/>
        <item x="399"/>
        <item x="400"/>
        <item x="401"/>
        <item x="402"/>
        <item x="404"/>
        <item x="405"/>
        <item x="408"/>
        <item x="411"/>
        <item x="412"/>
        <item x="414"/>
        <item x="417"/>
        <item x="418"/>
        <item x="419"/>
        <item x="420"/>
        <item x="421"/>
        <item x="422"/>
        <item x="424"/>
        <item x="425"/>
        <item x="428"/>
        <item x="429"/>
        <item x="430"/>
        <item x="432"/>
        <item x="433"/>
        <item x="439"/>
        <item x="440"/>
        <item x="441"/>
        <item x="444"/>
        <item x="446"/>
        <item x="448"/>
        <item x="449"/>
        <item x="450"/>
        <item x="452"/>
        <item x="455"/>
        <item x="457"/>
        <item x="458"/>
        <item x="459"/>
        <item x="460"/>
        <item x="462"/>
        <item x="464"/>
        <item x="465"/>
        <item x="467"/>
        <item x="468"/>
        <item x="469"/>
        <item x="470"/>
        <item x="471"/>
        <item x="474"/>
        <item x="477"/>
        <item x="479"/>
        <item x="480"/>
        <item x="482"/>
        <item x="485"/>
        <item x="486"/>
        <item x="491"/>
        <item x="493"/>
        <item x="495"/>
        <item x="496"/>
        <item x="499"/>
        <item x="500"/>
        <item x="502"/>
        <item x="509"/>
        <item x="511"/>
        <item x="514"/>
        <item x="516"/>
        <item x="0"/>
      </items>
    </pivotField>
    <pivotField axis="axisRow" compact="0" defaultSubtotal="0" outline="0" showAll="0">
      <items count="121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20"/>
        <item x="19"/>
        <item x="21"/>
        <item x="22"/>
        <item x="23"/>
        <item x="24"/>
        <item x="26"/>
        <item x="25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1"/>
        <item x="50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"/>
      </items>
    </pivotField>
    <pivotField axis="axisRow" compact="0" defaultSubtotal="0" outline="0" subtotalTop="0" multipleItemSelectionAllowed="1" showAll="0">
      <items count="104">
        <item h="1" x="49"/>
        <item h="1" x="77"/>
        <item h="1" x="61"/>
        <item h="1" x="16"/>
        <item h="1" x="32"/>
        <item h="1" x="58"/>
        <item h="1" x="2"/>
        <item h="1" x="91"/>
        <item h="1" x="7"/>
        <item h="1" x="75"/>
        <item h="1" x="19"/>
        <item h="1" x="3"/>
        <item h="1" x="76"/>
        <item h="1" x="38"/>
        <item h="1" x="15"/>
        <item h="1" x="22"/>
        <item h="1" x="100"/>
        <item h="1" x="33"/>
        <item h="1" x="66"/>
        <item h="1" x="1"/>
        <item h="1" x="80"/>
        <item h="1" x="95"/>
        <item h="1" x="101"/>
        <item h="1" x="87"/>
        <item h="1" x="41"/>
        <item h="1" x="99"/>
        <item h="1" x="56"/>
        <item h="1" x="98"/>
        <item h="1" x="9"/>
        <item h="1" x="86"/>
        <item h="1" x="21"/>
        <item h="1" x="64"/>
        <item h="1" x="40"/>
        <item h="1" x="82"/>
        <item h="1" x="69"/>
        <item h="1" x="24"/>
        <item h="1" x="73"/>
        <item h="1" x="93"/>
        <item h="1" x="17"/>
        <item h="1" x="14"/>
        <item h="1" x="51"/>
        <item h="1" x="5"/>
        <item h="1" x="4"/>
        <item h="1" x="42"/>
        <item h="1" x="62"/>
        <item h="1" x="81"/>
        <item h="1" x="92"/>
        <item h="1" x="71"/>
        <item h="1" x="65"/>
        <item h="1" x="97"/>
        <item h="1" x="96"/>
        <item h="1" x="39"/>
        <item h="1" x="0"/>
        <item h="1" x="57"/>
        <item h="1" x="46"/>
        <item h="1" x="89"/>
        <item h="1" x="68"/>
        <item h="1" x="44"/>
        <item x="35"/>
        <item x="94"/>
        <item h="1" x="102"/>
        <item h="1" x="52"/>
        <item h="1" x="11"/>
        <item h="1" x="29"/>
        <item h="1" x="70"/>
        <item h="1" x="36"/>
        <item h="1" x="45"/>
        <item h="1" x="50"/>
        <item h="1" x="84"/>
        <item h="1" x="63"/>
        <item h="1" x="18"/>
        <item h="1" x="55"/>
        <item h="1" x="90"/>
        <item h="1" x="27"/>
        <item h="1" x="23"/>
        <item h="1" x="37"/>
        <item h="1" x="31"/>
        <item h="1" x="28"/>
        <item h="1" x="74"/>
        <item h="1" x="54"/>
        <item h="1" x="59"/>
        <item h="1" x="60"/>
        <item h="1" x="8"/>
        <item h="1" x="78"/>
        <item h="1" x="30"/>
        <item h="1" x="53"/>
        <item h="1" x="25"/>
        <item h="1" x="72"/>
        <item h="1" x="10"/>
        <item h="1" x="12"/>
        <item h="1" x="34"/>
        <item h="1" x="43"/>
        <item h="1" x="20"/>
        <item h="1" x="6"/>
        <item h="1" x="48"/>
        <item h="1" x="85"/>
        <item h="1" x="26"/>
        <item h="1" x="13"/>
        <item h="1" x="47"/>
        <item h="1" x="83"/>
        <item h="1" x="88"/>
        <item h="1" x="79"/>
        <item h="1" x="67"/>
        <item h="1" x="103"/>
      </items>
    </pivotField>
    <pivotField axis="axisRow" compact="0" defaultSubtotal="0" outline="0" showAll="0">
      <items count="201">
        <item x="0"/>
        <item x="77"/>
        <item x="109"/>
        <item x="182"/>
        <item x="144"/>
        <item x="17"/>
        <item x="154"/>
        <item x="148"/>
        <item x="40"/>
        <item x="120"/>
        <item x="176"/>
        <item x="171"/>
        <item x="42"/>
        <item x="51"/>
        <item x="143"/>
        <item x="16"/>
        <item x="97"/>
        <item x="93"/>
        <item x="191"/>
        <item x="123"/>
        <item x="125"/>
        <item x="39"/>
        <item x="127"/>
        <item x="41"/>
        <item x="44"/>
        <item x="48"/>
        <item x="100"/>
        <item x="107"/>
        <item x="80"/>
        <item x="27"/>
        <item x="157"/>
        <item x="81"/>
        <item x="169"/>
        <item x="92"/>
        <item x="131"/>
        <item x="65"/>
        <item x="33"/>
        <item x="61"/>
        <item x="175"/>
        <item x="130"/>
        <item x="99"/>
        <item x="12"/>
        <item x="102"/>
        <item x="168"/>
        <item x="108"/>
        <item x="132"/>
        <item x="47"/>
        <item x="172"/>
        <item x="161"/>
        <item x="64"/>
        <item x="98"/>
        <item x="82"/>
        <item x="173"/>
        <item x="150"/>
        <item x="43"/>
        <item x="83"/>
        <item x="73"/>
        <item x="70"/>
        <item x="151"/>
        <item x="128"/>
        <item x="46"/>
        <item x="119"/>
        <item x="152"/>
        <item x="179"/>
        <item x="162"/>
        <item x="156"/>
        <item x="66"/>
        <item x="137"/>
        <item x="55"/>
        <item x="76"/>
        <item x="59"/>
        <item x="74"/>
        <item x="36"/>
        <item x="129"/>
        <item x="170"/>
        <item x="90"/>
        <item x="118"/>
        <item x="142"/>
        <item x="181"/>
        <item x="134"/>
        <item x="180"/>
        <item x="20"/>
        <item x="197"/>
        <item x="32"/>
        <item x="184"/>
        <item x="71"/>
        <item x="101"/>
        <item x="141"/>
        <item x="18"/>
        <item x="166"/>
        <item x="140"/>
        <item x="188"/>
        <item x="121"/>
        <item x="178"/>
        <item x="21"/>
        <item x="145"/>
        <item x="133"/>
        <item x="183"/>
        <item x="22"/>
        <item x="139"/>
        <item x="85"/>
        <item x="67"/>
        <item x="124"/>
        <item x="110"/>
        <item x="91"/>
        <item x="28"/>
        <item x="163"/>
        <item x="138"/>
        <item x="78"/>
        <item x="72"/>
        <item x="86"/>
        <item x="75"/>
        <item x="196"/>
        <item x="45"/>
        <item x="174"/>
        <item x="26"/>
        <item x="106"/>
        <item x="60"/>
        <item x="147"/>
        <item x="96"/>
        <item x="52"/>
        <item x="89"/>
        <item x="155"/>
        <item x="79"/>
        <item x="167"/>
        <item x="193"/>
        <item x="116"/>
        <item x="117"/>
        <item x="114"/>
        <item x="56"/>
        <item x="69"/>
        <item x="146"/>
        <item x="8"/>
        <item x="126"/>
        <item x="115"/>
        <item x="7"/>
        <item x="15"/>
        <item x="111"/>
        <item x="13"/>
        <item x="50"/>
        <item x="190"/>
        <item x="58"/>
        <item x="185"/>
        <item x="62"/>
        <item x="189"/>
        <item x="105"/>
        <item x="34"/>
        <item x="158"/>
        <item x="9"/>
        <item x="2"/>
        <item x="53"/>
        <item x="112"/>
        <item x="49"/>
        <item x="6"/>
        <item x="165"/>
        <item x="68"/>
        <item x="149"/>
        <item x="25"/>
        <item x="164"/>
        <item x="31"/>
        <item x="30"/>
        <item x="54"/>
        <item x="35"/>
        <item x="10"/>
        <item x="3"/>
        <item x="160"/>
        <item x="159"/>
        <item x="37"/>
        <item x="19"/>
        <item x="113"/>
        <item x="104"/>
        <item x="88"/>
        <item x="5"/>
        <item x="11"/>
        <item x="200"/>
        <item x="198"/>
        <item x="95"/>
        <item x="103"/>
        <item x="29"/>
        <item x="24"/>
        <item x="84"/>
        <item x="63"/>
        <item x="122"/>
        <item x="199"/>
        <item x="23"/>
        <item x="4"/>
        <item x="38"/>
        <item x="187"/>
        <item x="87"/>
        <item x="186"/>
        <item x="14"/>
        <item x="135"/>
        <item x="57"/>
        <item x="153"/>
        <item x="194"/>
        <item x="136"/>
        <item x="94"/>
        <item x="195"/>
        <item x="177"/>
        <item x="192"/>
        <item x="1"/>
      </items>
    </pivotField>
    <pivotField axis="axisRow" compact="0" defaultSubtotal="0" outline="0" showAll="0">
      <items count="101">
        <item x="27"/>
        <item x="35"/>
        <item x="80"/>
        <item x="93"/>
        <item x="90"/>
        <item x="82"/>
        <item x="41"/>
        <item x="38"/>
        <item x="95"/>
        <item x="68"/>
        <item x="75"/>
        <item x="67"/>
        <item x="89"/>
        <item x="56"/>
        <item x="96"/>
        <item x="22"/>
        <item x="30"/>
        <item x="29"/>
        <item x="74"/>
        <item x="9"/>
        <item x="92"/>
        <item x="14"/>
        <item x="46"/>
        <item x="15"/>
        <item x="10"/>
        <item x="99"/>
        <item x="69"/>
        <item x="34"/>
        <item x="98"/>
        <item x="7"/>
        <item x="26"/>
        <item x="72"/>
        <item x="65"/>
        <item x="85"/>
        <item x="50"/>
        <item x="28"/>
        <item x="40"/>
        <item x="17"/>
        <item x="33"/>
        <item x="100"/>
        <item x="48"/>
        <item x="87"/>
        <item x="97"/>
        <item x="1"/>
        <item x="66"/>
        <item x="84"/>
        <item x="59"/>
        <item x="61"/>
        <item x="8"/>
        <item x="60"/>
        <item x="55"/>
        <item x="77"/>
        <item x="2"/>
        <item x="19"/>
        <item x="24"/>
        <item x="31"/>
        <item x="37"/>
        <item x="52"/>
        <item x="3"/>
        <item x="58"/>
        <item x="57"/>
        <item x="62"/>
        <item x="12"/>
        <item x="45"/>
        <item x="53"/>
        <item x="49"/>
        <item x="36"/>
        <item x="4"/>
        <item x="13"/>
        <item x="18"/>
        <item x="6"/>
        <item x="88"/>
        <item x="64"/>
        <item x="94"/>
        <item x="47"/>
        <item x="44"/>
        <item x="32"/>
        <item x="20"/>
        <item x="81"/>
        <item x="70"/>
        <item x="51"/>
        <item x="73"/>
        <item x="78"/>
        <item x="43"/>
        <item x="83"/>
        <item x="86"/>
        <item x="42"/>
        <item x="63"/>
        <item x="39"/>
        <item x="91"/>
        <item x="79"/>
        <item x="16"/>
        <item x="54"/>
        <item x="25"/>
        <item x="71"/>
        <item x="23"/>
        <item x="11"/>
        <item x="76"/>
        <item x="5"/>
        <item x="21"/>
        <item x="0"/>
      </items>
    </pivotField>
    <pivotField dataField="1" compact="0" showAll="0">
      <items count="53">
        <item x="32"/>
        <item x="12"/>
        <item x="24"/>
        <item x="31"/>
        <item x="21"/>
        <item x="41"/>
        <item x="2"/>
        <item x="23"/>
        <item x="45"/>
        <item x="40"/>
        <item x="25"/>
        <item x="13"/>
        <item x="34"/>
        <item x="27"/>
        <item x="42"/>
        <item x="20"/>
        <item x="10"/>
        <item x="7"/>
        <item x="44"/>
        <item x="33"/>
        <item x="14"/>
        <item x="30"/>
        <item x="18"/>
        <item x="15"/>
        <item x="4"/>
        <item x="9"/>
        <item x="37"/>
        <item x="19"/>
        <item x="26"/>
        <item x="49"/>
        <item x="8"/>
        <item x="29"/>
        <item x="39"/>
        <item x="50"/>
        <item x="46"/>
        <item x="38"/>
        <item x="17"/>
        <item x="6"/>
        <item x="36"/>
        <item x="48"/>
        <item x="47"/>
        <item x="43"/>
        <item x="5"/>
        <item x="11"/>
        <item x="22"/>
        <item x="28"/>
        <item x="51"/>
        <item x="16"/>
        <item x="35"/>
        <item x="1"/>
        <item x="3"/>
        <item x="0"/>
        <item t="default"/>
      </items>
    </pivotField>
    <pivotField axis="axisRow" compact="0" showAll="0">
      <items count="8">
        <item x="4"/>
        <item x="2"/>
        <item x="6"/>
        <item x="0"/>
        <item x="1"/>
        <item x="5"/>
        <item x="3"/>
        <item t="default"/>
      </items>
    </pivotField>
    <pivotField compact="0" showAll="0"/>
    <pivotField axis="axisPage" compact="0" multipleItemSelectionAllowed="1" showAll="0">
      <items count="61">
        <item x="47"/>
        <item h="1" x="37"/>
        <item h="1" x="22"/>
        <item h="1" x="28"/>
        <item h="1" x="36"/>
        <item h="1" x="38"/>
        <item h="1" x="2"/>
        <item h="1" x="44"/>
        <item h="1" x="8"/>
        <item h="1" x="1"/>
        <item h="1" x="50"/>
        <item h="1" x="45"/>
        <item h="1" x="29"/>
        <item h="1" x="23"/>
        <item h="1" x="40"/>
        <item h="1" x="31"/>
        <item h="1" x="14"/>
        <item h="1" x="7"/>
        <item h="1" x="20"/>
        <item h="1" x="13"/>
        <item h="1" x="49"/>
        <item h="1" x="55"/>
        <item h="1" x="39"/>
        <item h="1" x="24"/>
        <item h="1" x="35"/>
        <item h="1" x="26"/>
        <item h="1" x="16"/>
        <item h="1" x="6"/>
        <item h="1" x="19"/>
        <item h="1" x="42"/>
        <item h="1" x="4"/>
        <item h="1" x="53"/>
        <item h="1" x="30"/>
        <item h="1" x="56"/>
        <item h="1" x="18"/>
        <item h="1" x="0"/>
        <item h="1" x="33"/>
        <item h="1" x="48"/>
        <item h="1" x="10"/>
        <item h="1" x="57"/>
        <item h="1" x="51"/>
        <item h="1" x="43"/>
        <item h="1" x="27"/>
        <item h="1" x="11"/>
        <item h="1" x="9"/>
        <item h="1" x="54"/>
        <item h="1" x="52"/>
        <item h="1" x="46"/>
        <item h="1" x="15"/>
        <item h="1" x="21"/>
        <item h="1" x="12"/>
        <item h="1" x="5"/>
        <item h="1" x="32"/>
        <item h="1" x="58"/>
        <item h="1" x="25"/>
        <item h="1" x="41"/>
        <item h="1" x="3"/>
        <item h="1" x="59"/>
        <item h="1" x="17"/>
        <item x="34"/>
        <item t="default"/>
      </items>
    </pivotField>
    <pivotField compact="0" showAll="0"/>
    <pivotField compact="0" showAll="0"/>
  </pivotFields>
  <rowFields count="6">
    <field x="0"/>
    <field x="1"/>
    <field x="2"/>
    <field x="3"/>
    <field x="4"/>
    <field x="6"/>
  </rowFields>
  <rowItems count="11">
    <i>
      <x v="32"/>
      <x v="31"/>
      <x v="58"/>
      <x v="8"/>
      <x v="100"/>
      <x v="4"/>
    </i>
    <i>
      <x v="120"/>
      <x v="51"/>
      <x v="58"/>
      <x v="188"/>
      <x v="63"/>
      <x v="1"/>
    </i>
    <i>
      <x v="192"/>
      <x v="77"/>
      <x v="58"/>
      <x v="188"/>
      <x v="63"/>
      <x v="1"/>
    </i>
    <i>
      <x v="234"/>
      <x v="102"/>
      <x v="59"/>
      <x v="189"/>
      <x v="71"/>
      <x v="1"/>
    </i>
    <i>
      <x v="235"/>
      <x v="102"/>
      <x v="58"/>
      <x v="188"/>
      <x v="63"/>
      <x v="1"/>
    </i>
    <i>
      <x v="266"/>
      <x v="117"/>
      <x v="58"/>
      <x v="188"/>
      <x v="63"/>
      <x v="1"/>
    </i>
    <i>
      <x v="303"/>
      <x v="37"/>
      <x v="58"/>
      <x v="35"/>
      <x v="100"/>
      <x v="4"/>
    </i>
    <i>
      <x v="335"/>
      <x v="50"/>
      <x v="58"/>
      <x v="8"/>
      <x v="100"/>
      <x v="4"/>
    </i>
    <i>
      <x v="341"/>
      <x v="51"/>
      <x v="58"/>
      <x v="35"/>
      <x v="100"/>
      <x v="4"/>
    </i>
    <i>
      <x v="461"/>
      <x v="94"/>
      <x v="58"/>
      <x v="8"/>
      <x v="100"/>
      <x v="4"/>
    </i>
    <i t="grand">
      <x/>
    </i>
  </rowItems>
  <colItems count="1">
    <i/>
  </colItems>
  <pageFields count="1">
    <pageField fld="8"/>
  </pageFields>
  <dataFields count="1">
    <dataField name="Sum of Harga" fld="5" baseField="0" baseItem="0"/>
  </dataFields>
  <formats count="154">
    <format dxfId="0">
      <pivotArea dataOnly="0" labelOnly="1" outline="0" fieldPosition="0">
        <references count="1">
          <reference field="8" count="0"/>
        </references>
      </pivotArea>
    </format>
    <format dxfId="1">
      <pivotArea field="1" type="button" dataOnly="0" labelOnly="1" outline="0" fieldPosition="0"/>
    </format>
    <format dxfId="2">
      <pivotArea dataOnly="0" labelOnly="1" fieldPosition="0">
        <references count="2">
          <reference field="1" count="1">
            <x v="106"/>
          </reference>
          <reference field="0" count="1" selected="0">
            <x v="492"/>
          </reference>
        </references>
      </pivotArea>
    </format>
    <format dxfId="3">
      <pivotArea dataOnly="0" labelOnly="1" grandRow="1" offset="B1:B1" fieldPosition="0"/>
    </format>
    <format dxfId="4">
      <pivotArea dataOnly="0" axis="axisValues" fieldPosition="0"/>
    </format>
    <format dxfId="5">
      <pivotArea collapsedLevelsAreSubtotals="1" fieldPosition="0"/>
    </format>
    <format dxfId="6">
      <pivotArea dataOnly="0" axis="axisValues" fieldPosition="0"/>
    </format>
    <format dxfId="7">
      <pivotArea collapsedLevelsAreSubtotals="1" fieldPosition="0"/>
    </format>
    <format dxfId="8">
      <pivotArea dataOnly="0" axis="axisValues" fieldPosition="0"/>
    </format>
    <format dxfId="9">
      <pivotArea collapsedLevelsAreSubtotals="1" fieldPosition="0"/>
    </format>
    <format dxfId="10">
      <pivotArea dataOnly="0" axis="axisValues" fieldPosition="0"/>
    </format>
    <format dxfId="11">
      <pivotArea collapsedLevelsAreSubtotals="1" fieldPosition="0"/>
    </format>
    <format dxfId="12">
      <pivotArea dataOnly="0" labelOnly="1" outline="0" fieldPosition="0">
        <references count="1">
          <reference field="8" count="0"/>
        </references>
      </pivotArea>
    </format>
    <format dxfId="13">
      <pivotArea field="1" type="button" dataOnly="0" labelOnly="1" outline="0" fieldPosition="0"/>
    </format>
    <format dxfId="14">
      <pivotArea dataOnly="0" labelOnly="1" fieldPosition="0">
        <references count="2">
          <reference field="1" count="1">
            <x v="27"/>
          </reference>
          <reference field="0" count="1" selected="0">
            <x v="24"/>
          </reference>
        </references>
      </pivotArea>
    </format>
    <format dxfId="15">
      <pivotArea dataOnly="0" labelOnly="1" fieldPosition="0">
        <references count="2">
          <reference field="1" count="1">
            <x v="31"/>
          </reference>
          <reference field="0" count="1" selected="0">
            <x v="32"/>
          </reference>
        </references>
      </pivotArea>
    </format>
    <format dxfId="16">
      <pivotArea dataOnly="0" labelOnly="1" fieldPosition="0">
        <references count="2">
          <reference field="1" count="1">
            <x v="32"/>
          </reference>
          <reference field="0" count="1" selected="0">
            <x v="41"/>
          </reference>
        </references>
      </pivotArea>
    </format>
    <format dxfId="17">
      <pivotArea dataOnly="0" labelOnly="1" fieldPosition="0">
        <references count="2">
          <reference field="1" count="1">
            <x v="43"/>
          </reference>
          <reference field="0" count="1" selected="0">
            <x v="99"/>
          </reference>
        </references>
      </pivotArea>
    </format>
    <format dxfId="18">
      <pivotArea dataOnly="0" labelOnly="1" fieldPosition="0">
        <references count="2">
          <reference field="1" count="1">
            <x v="45"/>
          </reference>
          <reference field="0" count="1" selected="0">
            <x v="107"/>
          </reference>
        </references>
      </pivotArea>
    </format>
    <format dxfId="19">
      <pivotArea dataOnly="0" labelOnly="1" fieldPosition="0">
        <references count="2">
          <reference field="1" count="1">
            <x v="48"/>
          </reference>
          <reference field="0" count="1" selected="0">
            <x v="111"/>
          </reference>
        </references>
      </pivotArea>
    </format>
    <format dxfId="20">
      <pivotArea dataOnly="0" labelOnly="1" fieldPosition="0">
        <references count="2">
          <reference field="1" count="1">
            <x v="49"/>
          </reference>
          <reference field="0" count="1" selected="0">
            <x v="114"/>
          </reference>
        </references>
      </pivotArea>
    </format>
    <format dxfId="21">
      <pivotArea dataOnly="0" labelOnly="1" fieldPosition="0">
        <references count="2">
          <reference field="1" count="1">
            <x v="50"/>
          </reference>
          <reference field="0" count="1" selected="0">
            <x v="119"/>
          </reference>
        </references>
      </pivotArea>
    </format>
    <format dxfId="22">
      <pivotArea dataOnly="0" labelOnly="1" fieldPosition="0">
        <references count="2">
          <reference field="1" count="1">
            <x v="51"/>
          </reference>
          <reference field="0" count="1" selected="0">
            <x v="120"/>
          </reference>
        </references>
      </pivotArea>
    </format>
    <format dxfId="23">
      <pivotArea dataOnly="0" labelOnly="1" fieldPosition="0">
        <references count="2">
          <reference field="1" count="1">
            <x v="52"/>
          </reference>
          <reference field="0" count="1" selected="0">
            <x v="123"/>
          </reference>
        </references>
      </pivotArea>
    </format>
    <format dxfId="24">
      <pivotArea dataOnly="0" labelOnly="1" fieldPosition="0">
        <references count="2">
          <reference field="1" count="1">
            <x v="52"/>
          </reference>
          <reference field="0" count="1" selected="0">
            <x v="124"/>
          </reference>
        </references>
      </pivotArea>
    </format>
    <format dxfId="25">
      <pivotArea dataOnly="0" labelOnly="1" fieldPosition="0">
        <references count="2">
          <reference field="1" count="1">
            <x v="53"/>
          </reference>
          <reference field="0" count="1" selected="0">
            <x v="127"/>
          </reference>
        </references>
      </pivotArea>
    </format>
    <format dxfId="26">
      <pivotArea dataOnly="0" labelOnly="1" fieldPosition="0">
        <references count="2">
          <reference field="1" count="1">
            <x v="53"/>
          </reference>
          <reference field="0" count="1" selected="0">
            <x v="128"/>
          </reference>
        </references>
      </pivotArea>
    </format>
    <format dxfId="27">
      <pivotArea dataOnly="0" labelOnly="1" fieldPosition="0">
        <references count="2">
          <reference field="1" count="1">
            <x v="53"/>
          </reference>
          <reference field="0" count="1" selected="0">
            <x v="129"/>
          </reference>
        </references>
      </pivotArea>
    </format>
    <format dxfId="28">
      <pivotArea dataOnly="0" labelOnly="1" fieldPosition="0">
        <references count="2">
          <reference field="1" count="1">
            <x v="53"/>
          </reference>
          <reference field="0" count="1" selected="0">
            <x v="132"/>
          </reference>
        </references>
      </pivotArea>
    </format>
    <format dxfId="29">
      <pivotArea dataOnly="0" labelOnly="1" fieldPosition="0">
        <references count="2">
          <reference field="1" count="1">
            <x v="55"/>
          </reference>
          <reference field="0" count="1" selected="0">
            <x v="133"/>
          </reference>
        </references>
      </pivotArea>
    </format>
    <format dxfId="30">
      <pivotArea dataOnly="0" labelOnly="1" fieldPosition="0">
        <references count="2">
          <reference field="1" count="1">
            <x v="55"/>
          </reference>
          <reference field="0" count="1" selected="0">
            <x v="134"/>
          </reference>
        </references>
      </pivotArea>
    </format>
    <format dxfId="31">
      <pivotArea dataOnly="0" labelOnly="1" fieldPosition="0">
        <references count="2">
          <reference field="1" count="1">
            <x v="56"/>
          </reference>
          <reference field="0" count="1" selected="0">
            <x v="135"/>
          </reference>
        </references>
      </pivotArea>
    </format>
    <format dxfId="32">
      <pivotArea dataOnly="0" labelOnly="1" fieldPosition="0">
        <references count="2">
          <reference field="1" count="1">
            <x v="58"/>
          </reference>
          <reference field="0" count="1" selected="0">
            <x v="143"/>
          </reference>
        </references>
      </pivotArea>
    </format>
    <format dxfId="33">
      <pivotArea dataOnly="0" labelOnly="1" fieldPosition="0">
        <references count="2">
          <reference field="1" count="1">
            <x v="60"/>
          </reference>
          <reference field="0" count="1" selected="0">
            <x v="148"/>
          </reference>
        </references>
      </pivotArea>
    </format>
    <format dxfId="34">
      <pivotArea dataOnly="0" labelOnly="1" fieldPosition="0">
        <references count="2">
          <reference field="1" count="1">
            <x v="61"/>
          </reference>
          <reference field="0" count="1" selected="0">
            <x v="149"/>
          </reference>
        </references>
      </pivotArea>
    </format>
    <format dxfId="35">
      <pivotArea dataOnly="0" labelOnly="1" fieldPosition="0">
        <references count="2">
          <reference field="1" count="1">
            <x v="66"/>
          </reference>
          <reference field="0" count="1" selected="0">
            <x v="164"/>
          </reference>
        </references>
      </pivotArea>
    </format>
    <format dxfId="36">
      <pivotArea dataOnly="0" labelOnly="1" fieldPosition="0">
        <references count="2">
          <reference field="1" count="1">
            <x v="72"/>
          </reference>
          <reference field="0" count="1" selected="0">
            <x v="185"/>
          </reference>
        </references>
      </pivotArea>
    </format>
    <format dxfId="37">
      <pivotArea dataOnly="0" labelOnly="1" fieldPosition="0">
        <references count="2">
          <reference field="1" count="1">
            <x v="77"/>
          </reference>
          <reference field="0" count="1" selected="0">
            <x v="192"/>
          </reference>
        </references>
      </pivotArea>
    </format>
    <format dxfId="38">
      <pivotArea dataOnly="0" labelOnly="1" fieldPosition="0">
        <references count="2">
          <reference field="1" count="1">
            <x v="79"/>
          </reference>
          <reference field="0" count="1" selected="0">
            <x v="200"/>
          </reference>
        </references>
      </pivotArea>
    </format>
    <format dxfId="39">
      <pivotArea dataOnly="0" labelOnly="1" fieldPosition="0">
        <references count="2">
          <reference field="1" count="1">
            <x v="93"/>
          </reference>
          <reference field="0" count="1" selected="0">
            <x v="218"/>
          </reference>
        </references>
      </pivotArea>
    </format>
    <format dxfId="40">
      <pivotArea dataOnly="0" labelOnly="1" fieldPosition="0">
        <references count="2">
          <reference field="1" count="1">
            <x v="100"/>
          </reference>
          <reference field="0" count="1" selected="0">
            <x v="233"/>
          </reference>
        </references>
      </pivotArea>
    </format>
    <format dxfId="41">
      <pivotArea dataOnly="0" labelOnly="1" fieldPosition="0">
        <references count="2">
          <reference field="1" count="1">
            <x v="102"/>
          </reference>
          <reference field="0" count="1" selected="0">
            <x v="234"/>
          </reference>
        </references>
      </pivotArea>
    </format>
    <format dxfId="42">
      <pivotArea dataOnly="0" labelOnly="1" fieldPosition="0">
        <references count="2">
          <reference field="1" count="1">
            <x v="102"/>
          </reference>
          <reference field="0" count="1" selected="0">
            <x v="235"/>
          </reference>
        </references>
      </pivotArea>
    </format>
    <format dxfId="43">
      <pivotArea dataOnly="0" labelOnly="1" fieldPosition="0">
        <references count="2">
          <reference field="1" count="1">
            <x v="109"/>
          </reference>
          <reference field="0" count="1" selected="0">
            <x v="251"/>
          </reference>
        </references>
      </pivotArea>
    </format>
    <format dxfId="44">
      <pivotArea dataOnly="0" labelOnly="1" fieldPosition="0">
        <references count="2">
          <reference field="1" count="1">
            <x v="110"/>
          </reference>
          <reference field="0" count="1" selected="0">
            <x v="253"/>
          </reference>
        </references>
      </pivotArea>
    </format>
    <format dxfId="45">
      <pivotArea dataOnly="0" labelOnly="1" fieldPosition="0">
        <references count="2">
          <reference field="1" count="1">
            <x v="111"/>
          </reference>
          <reference field="0" count="1" selected="0">
            <x v="254"/>
          </reference>
        </references>
      </pivotArea>
    </format>
    <format dxfId="46">
      <pivotArea dataOnly="0" labelOnly="1" fieldPosition="0">
        <references count="2">
          <reference field="1" count="1">
            <x v="113"/>
          </reference>
          <reference field="0" count="1" selected="0">
            <x v="258"/>
          </reference>
        </references>
      </pivotArea>
    </format>
    <format dxfId="47">
      <pivotArea dataOnly="0" labelOnly="1" fieldPosition="0">
        <references count="2">
          <reference field="1" count="1">
            <x v="117"/>
          </reference>
          <reference field="0" count="1" selected="0">
            <x v="266"/>
          </reference>
        </references>
      </pivotArea>
    </format>
    <format dxfId="48">
      <pivotArea dataOnly="0" labelOnly="1" fieldPosition="0">
        <references count="2">
          <reference field="1" count="1">
            <x v="119"/>
          </reference>
          <reference field="0" count="1" selected="0">
            <x v="272"/>
          </reference>
        </references>
      </pivotArea>
    </format>
    <format dxfId="49">
      <pivotArea dataOnly="0" labelOnly="1" fieldPosition="0">
        <references count="2">
          <reference field="1" count="1">
            <x v="34"/>
          </reference>
          <reference field="0" count="1" selected="0">
            <x v="293"/>
          </reference>
        </references>
      </pivotArea>
    </format>
    <format dxfId="50">
      <pivotArea dataOnly="0" labelOnly="1" fieldPosition="0">
        <references count="2">
          <reference field="1" count="1">
            <x v="34"/>
          </reference>
          <reference field="0" count="1" selected="0">
            <x v="294"/>
          </reference>
        </references>
      </pivotArea>
    </format>
    <format dxfId="51">
      <pivotArea dataOnly="0" labelOnly="1" fieldPosition="0">
        <references count="2">
          <reference field="1" count="1">
            <x v="37"/>
          </reference>
          <reference field="0" count="1" selected="0">
            <x v="303"/>
          </reference>
        </references>
      </pivotArea>
    </format>
    <format dxfId="52">
      <pivotArea dataOnly="0" labelOnly="1" fieldPosition="0">
        <references count="2">
          <reference field="1" count="1">
            <x v="39"/>
          </reference>
          <reference field="0" count="1" selected="0">
            <x v="307"/>
          </reference>
        </references>
      </pivotArea>
    </format>
    <format dxfId="53">
      <pivotArea dataOnly="0" labelOnly="1" fieldPosition="0">
        <references count="2">
          <reference field="1" count="1">
            <x v="44"/>
          </reference>
          <reference field="0" count="1" selected="0">
            <x v="318"/>
          </reference>
        </references>
      </pivotArea>
    </format>
    <format dxfId="54">
      <pivotArea dataOnly="0" labelOnly="1" fieldPosition="0">
        <references count="2">
          <reference field="1" count="1">
            <x v="45"/>
          </reference>
          <reference field="0" count="1" selected="0">
            <x v="319"/>
          </reference>
        </references>
      </pivotArea>
    </format>
    <format dxfId="55">
      <pivotArea dataOnly="0" labelOnly="1" fieldPosition="0">
        <references count="2">
          <reference field="1" count="1">
            <x v="45"/>
          </reference>
          <reference field="0" count="1" selected="0">
            <x v="320"/>
          </reference>
        </references>
      </pivotArea>
    </format>
    <format dxfId="56">
      <pivotArea dataOnly="0" labelOnly="1" fieldPosition="0">
        <references count="2">
          <reference field="1" count="1">
            <x v="45"/>
          </reference>
          <reference field="0" count="1" selected="0">
            <x v="322"/>
          </reference>
        </references>
      </pivotArea>
    </format>
    <format dxfId="57">
      <pivotArea dataOnly="0" labelOnly="1" fieldPosition="0">
        <references count="2">
          <reference field="1" count="1">
            <x v="46"/>
          </reference>
          <reference field="0" count="1" selected="0">
            <x v="323"/>
          </reference>
        </references>
      </pivotArea>
    </format>
    <format dxfId="58">
      <pivotArea dataOnly="0" labelOnly="1" fieldPosition="0">
        <references count="2">
          <reference field="1" count="1">
            <x v="48"/>
          </reference>
          <reference field="0" count="1" selected="0">
            <x v="327"/>
          </reference>
        </references>
      </pivotArea>
    </format>
    <format dxfId="59">
      <pivotArea dataOnly="0" labelOnly="1" fieldPosition="0">
        <references count="2">
          <reference field="1" count="1">
            <x v="48"/>
          </reference>
          <reference field="0" count="1" selected="0">
            <x v="328"/>
          </reference>
        </references>
      </pivotArea>
    </format>
    <format dxfId="60">
      <pivotArea dataOnly="0" labelOnly="1" fieldPosition="0">
        <references count="2">
          <reference field="1" count="1">
            <x v="48"/>
          </reference>
          <reference field="0" count="1" selected="0">
            <x v="331"/>
          </reference>
        </references>
      </pivotArea>
    </format>
    <format dxfId="61">
      <pivotArea dataOnly="0" labelOnly="1" fieldPosition="0">
        <references count="2">
          <reference field="1" count="1">
            <x v="49"/>
          </reference>
          <reference field="0" count="1" selected="0">
            <x v="334"/>
          </reference>
        </references>
      </pivotArea>
    </format>
    <format dxfId="62">
      <pivotArea dataOnly="0" labelOnly="1" fieldPosition="0">
        <references count="2">
          <reference field="1" count="1">
            <x v="50"/>
          </reference>
          <reference field="0" count="1" selected="0">
            <x v="335"/>
          </reference>
        </references>
      </pivotArea>
    </format>
    <format dxfId="63">
      <pivotArea dataOnly="0" labelOnly="1" fieldPosition="0">
        <references count="2">
          <reference field="1" count="1">
            <x v="51"/>
          </reference>
          <reference field="0" count="1" selected="0">
            <x v="339"/>
          </reference>
        </references>
      </pivotArea>
    </format>
    <format dxfId="64">
      <pivotArea dataOnly="0" labelOnly="1" fieldPosition="0">
        <references count="2">
          <reference field="1" count="1">
            <x v="51"/>
          </reference>
          <reference field="0" count="1" selected="0">
            <x v="340"/>
          </reference>
        </references>
      </pivotArea>
    </format>
    <format dxfId="65">
      <pivotArea dataOnly="0" labelOnly="1" fieldPosition="0">
        <references count="2">
          <reference field="1" count="1">
            <x v="51"/>
          </reference>
          <reference field="0" count="1" selected="0">
            <x v="341"/>
          </reference>
        </references>
      </pivotArea>
    </format>
    <format dxfId="66">
      <pivotArea dataOnly="0" labelOnly="1" fieldPosition="0">
        <references count="2">
          <reference field="1" count="1">
            <x v="51"/>
          </reference>
          <reference field="0" count="1" selected="0">
            <x v="342"/>
          </reference>
        </references>
      </pivotArea>
    </format>
    <format dxfId="67">
      <pivotArea dataOnly="0" labelOnly="1" fieldPosition="0">
        <references count="2">
          <reference field="1" count="1">
            <x v="52"/>
          </reference>
          <reference field="0" count="1" selected="0">
            <x v="344"/>
          </reference>
        </references>
      </pivotArea>
    </format>
    <format dxfId="68">
      <pivotArea dataOnly="0" labelOnly="1" fieldPosition="0">
        <references count="2">
          <reference field="1" count="1">
            <x v="52"/>
          </reference>
          <reference field="0" count="1" selected="0">
            <x v="346"/>
          </reference>
        </references>
      </pivotArea>
    </format>
    <format dxfId="69">
      <pivotArea dataOnly="0" labelOnly="1" fieldPosition="0">
        <references count="2">
          <reference field="1" count="1">
            <x v="53"/>
          </reference>
          <reference field="0" count="1" selected="0">
            <x v="348"/>
          </reference>
        </references>
      </pivotArea>
    </format>
    <format dxfId="70">
      <pivotArea dataOnly="0" labelOnly="1" fieldPosition="0">
        <references count="2">
          <reference field="1" count="1">
            <x v="53"/>
          </reference>
          <reference field="0" count="1" selected="0">
            <x v="349"/>
          </reference>
        </references>
      </pivotArea>
    </format>
    <format dxfId="71">
      <pivotArea dataOnly="0" labelOnly="1" fieldPosition="0">
        <references count="2">
          <reference field="1" count="1">
            <x v="53"/>
          </reference>
          <reference field="0" count="1" selected="0">
            <x v="350"/>
          </reference>
        </references>
      </pivotArea>
    </format>
    <format dxfId="72">
      <pivotArea dataOnly="0" labelOnly="1" fieldPosition="0">
        <references count="2">
          <reference field="1" count="1">
            <x v="53"/>
          </reference>
          <reference field="0" count="1" selected="0">
            <x v="351"/>
          </reference>
        </references>
      </pivotArea>
    </format>
    <format dxfId="73">
      <pivotArea dataOnly="0" labelOnly="1" fieldPosition="0">
        <references count="2">
          <reference field="1" count="1">
            <x v="53"/>
          </reference>
          <reference field="0" count="1" selected="0">
            <x v="352"/>
          </reference>
        </references>
      </pivotArea>
    </format>
    <format dxfId="74">
      <pivotArea dataOnly="0" labelOnly="1" fieldPosition="0">
        <references count="2">
          <reference field="1" count="1">
            <x v="53"/>
          </reference>
          <reference field="0" count="1" selected="0">
            <x v="354"/>
          </reference>
        </references>
      </pivotArea>
    </format>
    <format dxfId="75">
      <pivotArea dataOnly="0" labelOnly="1" fieldPosition="0">
        <references count="2">
          <reference field="1" count="1">
            <x v="53"/>
          </reference>
          <reference field="0" count="1" selected="0">
            <x v="355"/>
          </reference>
        </references>
      </pivotArea>
    </format>
    <format dxfId="76">
      <pivotArea dataOnly="0" labelOnly="1" fieldPosition="0">
        <references count="2">
          <reference field="1" count="1">
            <x v="54"/>
          </reference>
          <reference field="0" count="1" selected="0">
            <x v="355"/>
          </reference>
        </references>
      </pivotArea>
    </format>
    <format dxfId="77">
      <pivotArea dataOnly="0" labelOnly="1" fieldPosition="0">
        <references count="2">
          <reference field="1" count="1">
            <x v="53"/>
          </reference>
          <reference field="0" count="1" selected="0">
            <x v="356"/>
          </reference>
        </references>
      </pivotArea>
    </format>
    <format dxfId="78">
      <pivotArea dataOnly="0" labelOnly="1" fieldPosition="0">
        <references count="2">
          <reference field="1" count="1">
            <x v="53"/>
          </reference>
          <reference field="0" count="1" selected="0">
            <x v="357"/>
          </reference>
        </references>
      </pivotArea>
    </format>
    <format dxfId="79">
      <pivotArea dataOnly="0" labelOnly="1" fieldPosition="0">
        <references count="2">
          <reference field="1" count="1">
            <x v="54"/>
          </reference>
          <reference field="0" count="1" selected="0">
            <x v="357"/>
          </reference>
        </references>
      </pivotArea>
    </format>
    <format dxfId="80">
      <pivotArea dataOnly="0" labelOnly="1" fieldPosition="0">
        <references count="2">
          <reference field="1" count="1">
            <x v="55"/>
          </reference>
          <reference field="0" count="1" selected="0">
            <x v="360"/>
          </reference>
        </references>
      </pivotArea>
    </format>
    <format dxfId="81">
      <pivotArea dataOnly="0" labelOnly="1" fieldPosition="0">
        <references count="2">
          <reference field="1" count="1">
            <x v="56"/>
          </reference>
          <reference field="0" count="1" selected="0">
            <x v="361"/>
          </reference>
        </references>
      </pivotArea>
    </format>
    <format dxfId="82">
      <pivotArea dataOnly="0" labelOnly="1" fieldPosition="0">
        <references count="2">
          <reference field="1" count="1">
            <x v="57"/>
          </reference>
          <reference field="0" count="1" selected="0">
            <x v="364"/>
          </reference>
        </references>
      </pivotArea>
    </format>
    <format dxfId="83">
      <pivotArea dataOnly="0" labelOnly="1" fieldPosition="0">
        <references count="2">
          <reference field="1" count="1">
            <x v="58"/>
          </reference>
          <reference field="0" count="1" selected="0">
            <x v="368"/>
          </reference>
        </references>
      </pivotArea>
    </format>
    <format dxfId="84">
      <pivotArea dataOnly="0" labelOnly="1" fieldPosition="0">
        <references count="2">
          <reference field="1" count="1">
            <x v="58"/>
          </reference>
          <reference field="0" count="1" selected="0">
            <x v="370"/>
          </reference>
        </references>
      </pivotArea>
    </format>
    <format dxfId="85">
      <pivotArea dataOnly="0" labelOnly="1" fieldPosition="0">
        <references count="2">
          <reference field="1" count="1">
            <x v="58"/>
          </reference>
          <reference field="0" count="1" selected="0">
            <x v="371"/>
          </reference>
        </references>
      </pivotArea>
    </format>
    <format dxfId="86">
      <pivotArea dataOnly="0" labelOnly="1" fieldPosition="0">
        <references count="2">
          <reference field="1" count="1">
            <x v="60"/>
          </reference>
          <reference field="0" count="1" selected="0">
            <x v="375"/>
          </reference>
        </references>
      </pivotArea>
    </format>
    <format dxfId="87">
      <pivotArea dataOnly="0" labelOnly="1" fieldPosition="0">
        <references count="2">
          <reference field="1" count="1">
            <x v="60"/>
          </reference>
          <reference field="0" count="1" selected="0">
            <x v="377"/>
          </reference>
        </references>
      </pivotArea>
    </format>
    <format dxfId="88">
      <pivotArea dataOnly="0" labelOnly="1" fieldPosition="0">
        <references count="2">
          <reference field="1" count="1">
            <x v="60"/>
          </reference>
          <reference field="0" count="1" selected="0">
            <x v="379"/>
          </reference>
        </references>
      </pivotArea>
    </format>
    <format dxfId="89">
      <pivotArea dataOnly="0" labelOnly="1" fieldPosition="0">
        <references count="2">
          <reference field="1" count="1">
            <x v="60"/>
          </reference>
          <reference field="0" count="1" selected="0">
            <x v="380"/>
          </reference>
        </references>
      </pivotArea>
    </format>
    <format dxfId="90">
      <pivotArea dataOnly="0" labelOnly="1" fieldPosition="0">
        <references count="2">
          <reference field="1" count="1">
            <x v="60"/>
          </reference>
          <reference field="0" count="1" selected="0">
            <x v="381"/>
          </reference>
        </references>
      </pivotArea>
    </format>
    <format dxfId="91">
      <pivotArea dataOnly="0" labelOnly="1" fieldPosition="0">
        <references count="2">
          <reference field="1" count="1">
            <x v="60"/>
          </reference>
          <reference field="0" count="1" selected="0">
            <x v="382"/>
          </reference>
        </references>
      </pivotArea>
    </format>
    <format dxfId="92">
      <pivotArea dataOnly="0" labelOnly="1" fieldPosition="0">
        <references count="2">
          <reference field="1" count="1">
            <x v="61"/>
          </reference>
          <reference field="0" count="1" selected="0">
            <x v="386"/>
          </reference>
        </references>
      </pivotArea>
    </format>
    <format dxfId="93">
      <pivotArea dataOnly="0" labelOnly="1" fieldPosition="0">
        <references count="2">
          <reference field="1" count="1">
            <x v="62"/>
          </reference>
          <reference field="0" count="1" selected="0">
            <x v="387"/>
          </reference>
        </references>
      </pivotArea>
    </format>
    <format dxfId="94">
      <pivotArea dataOnly="0" labelOnly="1" fieldPosition="0">
        <references count="2">
          <reference field="1" count="1">
            <x v="63"/>
          </reference>
          <reference field="0" count="1" selected="0">
            <x v="389"/>
          </reference>
        </references>
      </pivotArea>
    </format>
    <format dxfId="95">
      <pivotArea dataOnly="0" labelOnly="1" fieldPosition="0">
        <references count="2">
          <reference field="1" count="1">
            <x v="65"/>
          </reference>
          <reference field="0" count="1" selected="0">
            <x v="391"/>
          </reference>
        </references>
      </pivotArea>
    </format>
    <format dxfId="96">
      <pivotArea dataOnly="0" labelOnly="1" fieldPosition="0">
        <references count="2">
          <reference field="1" count="1">
            <x v="65"/>
          </reference>
          <reference field="0" count="1" selected="0">
            <x v="392"/>
          </reference>
        </references>
      </pivotArea>
    </format>
    <format dxfId="97">
      <pivotArea dataOnly="0" labelOnly="1" fieldPosition="0">
        <references count="2">
          <reference field="1" count="1">
            <x v="70"/>
          </reference>
          <reference field="0" count="1" selected="0">
            <x v="401"/>
          </reference>
        </references>
      </pivotArea>
    </format>
    <format dxfId="98">
      <pivotArea dataOnly="0" labelOnly="1" fieldPosition="0">
        <references count="2">
          <reference field="1" count="1">
            <x v="70"/>
          </reference>
          <reference field="0" count="1" selected="0">
            <x v="402"/>
          </reference>
        </references>
      </pivotArea>
    </format>
    <format dxfId="99">
      <pivotArea dataOnly="0" labelOnly="1" fieldPosition="0">
        <references count="2">
          <reference field="1" count="1">
            <x v="71"/>
          </reference>
          <reference field="0" count="1" selected="0">
            <x v="404"/>
          </reference>
        </references>
      </pivotArea>
    </format>
    <format dxfId="100">
      <pivotArea dataOnly="0" labelOnly="1" fieldPosition="0">
        <references count="2">
          <reference field="1" count="1">
            <x v="71"/>
          </reference>
          <reference field="0" count="1" selected="0">
            <x v="406"/>
          </reference>
        </references>
      </pivotArea>
    </format>
    <format dxfId="101">
      <pivotArea dataOnly="0" labelOnly="1" fieldPosition="0">
        <references count="2">
          <reference field="1" count="1">
            <x v="72"/>
          </reference>
          <reference field="0" count="1" selected="0">
            <x v="407"/>
          </reference>
        </references>
      </pivotArea>
    </format>
    <format dxfId="102">
      <pivotArea dataOnly="0" labelOnly="1" fieldPosition="0">
        <references count="2">
          <reference field="1" count="1">
            <x v="72"/>
          </reference>
          <reference field="0" count="1" selected="0">
            <x v="409"/>
          </reference>
        </references>
      </pivotArea>
    </format>
    <format dxfId="103">
      <pivotArea dataOnly="0" labelOnly="1" fieldPosition="0">
        <references count="2">
          <reference field="1" count="1">
            <x v="72"/>
          </reference>
          <reference field="0" count="1" selected="0">
            <x v="410"/>
          </reference>
        </references>
      </pivotArea>
    </format>
    <format dxfId="104">
      <pivotArea dataOnly="0" labelOnly="1" fieldPosition="0">
        <references count="2">
          <reference field="1" count="1">
            <x v="77"/>
          </reference>
          <reference field="0" count="1" selected="0">
            <x v="416"/>
          </reference>
        </references>
      </pivotArea>
    </format>
    <format dxfId="105">
      <pivotArea dataOnly="0" labelOnly="1" fieldPosition="0">
        <references count="2">
          <reference field="1" count="1">
            <x v="78"/>
          </reference>
          <reference field="0" count="1" selected="0">
            <x v="419"/>
          </reference>
        </references>
      </pivotArea>
    </format>
    <format dxfId="106">
      <pivotArea dataOnly="0" labelOnly="1" fieldPosition="0">
        <references count="2">
          <reference field="1" count="1">
            <x v="78"/>
          </reference>
          <reference field="0" count="1" selected="0">
            <x v="423"/>
          </reference>
        </references>
      </pivotArea>
    </format>
    <format dxfId="107">
      <pivotArea dataOnly="0" labelOnly="1" fieldPosition="0">
        <references count="2">
          <reference field="1" count="1">
            <x v="78"/>
          </reference>
          <reference field="0" count="1" selected="0">
            <x v="424"/>
          </reference>
        </references>
      </pivotArea>
    </format>
    <format dxfId="108">
      <pivotArea dataOnly="0" labelOnly="1" fieldPosition="0">
        <references count="2">
          <reference field="1" count="1">
            <x v="80"/>
          </reference>
          <reference field="0" count="1" selected="0">
            <x v="428"/>
          </reference>
        </references>
      </pivotArea>
    </format>
    <format dxfId="109">
      <pivotArea dataOnly="0" labelOnly="1" fieldPosition="0">
        <references count="2">
          <reference field="1" count="1">
            <x v="84"/>
          </reference>
          <reference field="0" count="1" selected="0">
            <x v="436"/>
          </reference>
        </references>
      </pivotArea>
    </format>
    <format dxfId="110">
      <pivotArea dataOnly="0" labelOnly="1" fieldPosition="0">
        <references count="2">
          <reference field="1" count="1">
            <x v="85"/>
          </reference>
          <reference field="0" count="1" selected="0">
            <x v="439"/>
          </reference>
        </references>
      </pivotArea>
    </format>
    <format dxfId="111">
      <pivotArea dataOnly="0" labelOnly="1" fieldPosition="0">
        <references count="2">
          <reference field="1" count="1">
            <x v="86"/>
          </reference>
          <reference field="0" count="1" selected="0">
            <x v="441"/>
          </reference>
        </references>
      </pivotArea>
    </format>
    <format dxfId="112">
      <pivotArea dataOnly="0" labelOnly="1" fieldPosition="0">
        <references count="2">
          <reference field="1" count="1">
            <x v="87"/>
          </reference>
          <reference field="0" count="1" selected="0">
            <x v="442"/>
          </reference>
        </references>
      </pivotArea>
    </format>
    <format dxfId="113">
      <pivotArea dataOnly="0" labelOnly="1" fieldPosition="0">
        <references count="2">
          <reference field="1" count="1">
            <x v="88"/>
          </reference>
          <reference field="0" count="1" selected="0">
            <x v="444"/>
          </reference>
        </references>
      </pivotArea>
    </format>
    <format dxfId="114">
      <pivotArea dataOnly="0" labelOnly="1" fieldPosition="0">
        <references count="2">
          <reference field="1" count="1">
            <x v="91"/>
          </reference>
          <reference field="0" count="1" selected="0">
            <x v="451"/>
          </reference>
        </references>
      </pivotArea>
    </format>
    <format dxfId="115">
      <pivotArea dataOnly="0" labelOnly="1" fieldPosition="0">
        <references count="2">
          <reference field="1" count="1">
            <x v="91"/>
          </reference>
          <reference field="0" count="1" selected="0">
            <x v="452"/>
          </reference>
        </references>
      </pivotArea>
    </format>
    <format dxfId="116">
      <pivotArea dataOnly="0" labelOnly="1" fieldPosition="0">
        <references count="2">
          <reference field="1" count="1">
            <x v="91"/>
          </reference>
          <reference field="0" count="1" selected="0">
            <x v="453"/>
          </reference>
        </references>
      </pivotArea>
    </format>
    <format dxfId="117">
      <pivotArea dataOnly="0" labelOnly="1" fieldPosition="0">
        <references count="2">
          <reference field="1" count="1">
            <x v="92"/>
          </reference>
          <reference field="0" count="1" selected="0">
            <x v="455"/>
          </reference>
        </references>
      </pivotArea>
    </format>
    <format dxfId="118">
      <pivotArea dataOnly="0" labelOnly="1" fieldPosition="0">
        <references count="2">
          <reference field="1" count="1">
            <x v="92"/>
          </reference>
          <reference field="0" count="1" selected="0">
            <x v="456"/>
          </reference>
        </references>
      </pivotArea>
    </format>
    <format dxfId="119">
      <pivotArea dataOnly="0" labelOnly="1" fieldPosition="0">
        <references count="2">
          <reference field="1" count="1">
            <x v="93"/>
          </reference>
          <reference field="0" count="1" selected="0">
            <x v="459"/>
          </reference>
        </references>
      </pivotArea>
    </format>
    <format dxfId="120">
      <pivotArea dataOnly="0" labelOnly="1" fieldPosition="0">
        <references count="2">
          <reference field="1" count="1">
            <x v="94"/>
          </reference>
          <reference field="0" count="1" selected="0">
            <x v="461"/>
          </reference>
        </references>
      </pivotArea>
    </format>
    <format dxfId="121">
      <pivotArea dataOnly="0" labelOnly="1" fieldPosition="0">
        <references count="2">
          <reference field="1" count="1">
            <x v="95"/>
          </reference>
          <reference field="0" count="1" selected="0">
            <x v="464"/>
          </reference>
        </references>
      </pivotArea>
    </format>
    <format dxfId="122">
      <pivotArea dataOnly="0" labelOnly="1" fieldPosition="0">
        <references count="2">
          <reference field="1" count="1">
            <x v="98"/>
          </reference>
          <reference field="0" count="1" selected="0">
            <x v="473"/>
          </reference>
        </references>
      </pivotArea>
    </format>
    <format dxfId="123">
      <pivotArea dataOnly="0" labelOnly="1" fieldPosition="0">
        <references count="2">
          <reference field="1" count="1">
            <x v="98"/>
          </reference>
          <reference field="0" count="1" selected="0">
            <x v="475"/>
          </reference>
        </references>
      </pivotArea>
    </format>
    <format dxfId="124">
      <pivotArea dataOnly="0" labelOnly="1" fieldPosition="0">
        <references count="2">
          <reference field="1" count="1">
            <x v="100"/>
          </reference>
          <reference field="0" count="1" selected="0">
            <x v="478"/>
          </reference>
        </references>
      </pivotArea>
    </format>
    <format dxfId="125">
      <pivotArea dataOnly="0" labelOnly="1" fieldPosition="0">
        <references count="2">
          <reference field="1" count="1">
            <x v="103"/>
          </reference>
          <reference field="0" count="1" selected="0">
            <x v="481"/>
          </reference>
        </references>
      </pivotArea>
    </format>
    <format dxfId="126">
      <pivotArea dataOnly="0" labelOnly="1" fieldPosition="0">
        <references count="2">
          <reference field="1" count="1">
            <x v="103"/>
          </reference>
          <reference field="0" count="1" selected="0">
            <x v="482"/>
          </reference>
        </references>
      </pivotArea>
    </format>
    <format dxfId="127">
      <pivotArea dataOnly="0" labelOnly="1" fieldPosition="0">
        <references count="2">
          <reference field="1" count="1">
            <x v="104"/>
          </reference>
          <reference field="0" count="1" selected="0">
            <x v="486"/>
          </reference>
        </references>
      </pivotArea>
    </format>
    <format dxfId="128">
      <pivotArea dataOnly="0" labelOnly="1" fieldPosition="0">
        <references count="2">
          <reference field="1" count="1">
            <x v="106"/>
          </reference>
          <reference field="0" count="1" selected="0">
            <x v="487"/>
          </reference>
        </references>
      </pivotArea>
    </format>
    <format dxfId="129">
      <pivotArea dataOnly="0" labelOnly="1" fieldPosition="0">
        <references count="2">
          <reference field="1" count="1">
            <x v="106"/>
          </reference>
          <reference field="0" count="1" selected="0">
            <x v="490"/>
          </reference>
        </references>
      </pivotArea>
    </format>
    <format dxfId="130">
      <pivotArea dataOnly="0" labelOnly="1" fieldPosition="0">
        <references count="2">
          <reference field="1" count="1">
            <x v="106"/>
          </reference>
          <reference field="0" count="1" selected="0">
            <x v="491"/>
          </reference>
        </references>
      </pivotArea>
    </format>
    <format dxfId="131">
      <pivotArea dataOnly="0" labelOnly="1" fieldPosition="0">
        <references count="2">
          <reference field="1" count="1">
            <x v="106"/>
          </reference>
          <reference field="0" count="1" selected="0">
            <x v="492"/>
          </reference>
        </references>
      </pivotArea>
    </format>
    <format dxfId="132">
      <pivotArea dataOnly="0" labelOnly="1" fieldPosition="0">
        <references count="2">
          <reference field="1" count="1">
            <x v="106"/>
          </reference>
          <reference field="0" count="1" selected="0">
            <x v="493"/>
          </reference>
        </references>
      </pivotArea>
    </format>
    <format dxfId="133">
      <pivotArea dataOnly="0" labelOnly="1" fieldPosition="0">
        <references count="2">
          <reference field="1" count="1">
            <x v="107"/>
          </reference>
          <reference field="0" count="1" selected="0">
            <x v="497"/>
          </reference>
        </references>
      </pivotArea>
    </format>
    <format dxfId="134">
      <pivotArea dataOnly="0" labelOnly="1" fieldPosition="0">
        <references count="2">
          <reference field="1" count="1">
            <x v="107"/>
          </reference>
          <reference field="0" count="1" selected="0">
            <x v="498"/>
          </reference>
        </references>
      </pivotArea>
    </format>
    <format dxfId="135">
      <pivotArea dataOnly="0" labelOnly="1" fieldPosition="0">
        <references count="2">
          <reference field="1" count="1">
            <x v="108"/>
          </reference>
          <reference field="0" count="1" selected="0">
            <x v="502"/>
          </reference>
        </references>
      </pivotArea>
    </format>
    <format dxfId="136">
      <pivotArea dataOnly="0" labelOnly="1" fieldPosition="0">
        <references count="2">
          <reference field="1" count="1">
            <x v="108"/>
          </reference>
          <reference field="0" count="1" selected="0">
            <x v="503"/>
          </reference>
        </references>
      </pivotArea>
    </format>
    <format dxfId="137">
      <pivotArea dataOnly="0" labelOnly="1" fieldPosition="0">
        <references count="2">
          <reference field="1" count="1">
            <x v="109"/>
          </reference>
          <reference field="0" count="1" selected="0">
            <x v="504"/>
          </reference>
        </references>
      </pivotArea>
    </format>
    <format dxfId="138">
      <pivotArea dataOnly="0" labelOnly="1" fieldPosition="0">
        <references count="2">
          <reference field="1" count="1">
            <x v="112"/>
          </reference>
          <reference field="0" count="1" selected="0">
            <x v="507"/>
          </reference>
        </references>
      </pivotArea>
    </format>
    <format dxfId="139">
      <pivotArea dataOnly="0" labelOnly="1" fieldPosition="0">
        <references count="2">
          <reference field="1" count="1">
            <x v="113"/>
          </reference>
          <reference field="0" count="1" selected="0">
            <x v="509"/>
          </reference>
        </references>
      </pivotArea>
    </format>
    <format dxfId="140">
      <pivotArea dataOnly="0" labelOnly="1" fieldPosition="0">
        <references count="2">
          <reference field="1" count="1">
            <x v="113"/>
          </reference>
          <reference field="0" count="1" selected="0">
            <x v="510"/>
          </reference>
        </references>
      </pivotArea>
    </format>
    <format dxfId="141">
      <pivotArea dataOnly="0" labelOnly="1" fieldPosition="0">
        <references count="2">
          <reference field="1" count="1">
            <x v="115"/>
          </reference>
          <reference field="0" count="1" selected="0">
            <x v="512"/>
          </reference>
        </references>
      </pivotArea>
    </format>
    <format dxfId="142">
      <pivotArea dataOnly="0" labelOnly="1" fieldPosition="0">
        <references count="2">
          <reference field="1" count="1">
            <x v="119"/>
          </reference>
          <reference field="0" count="1" selected="0">
            <x v="516"/>
          </reference>
        </references>
      </pivotArea>
    </format>
    <format dxfId="143">
      <pivotArea dataOnly="0" labelOnly="1" fieldPosition="0">
        <references count="2">
          <reference field="1" count="1">
            <x v="119"/>
          </reference>
          <reference field="0" count="1" selected="0">
            <x v="517"/>
          </reference>
        </references>
      </pivotArea>
    </format>
    <format dxfId="144">
      <pivotArea dataOnly="0" labelOnly="1" fieldPosition="0">
        <references count="2">
          <reference field="1" count="1">
            <x v="120"/>
          </reference>
          <reference field="0" count="1" selected="0">
            <x v="518"/>
          </reference>
        </references>
      </pivotArea>
    </format>
    <format dxfId="145">
      <pivotArea dataOnly="0" labelOnly="1" grandRow="1" offset="B1:B1" fieldPosition="0"/>
    </format>
    <format dxfId="146">
      <pivotArea dataOnly="0" axis="axisValues" fieldPosition="0"/>
    </format>
    <format dxfId="147">
      <pivotArea collapsedLevelsAreSubtotals="1" fieldPosition="0"/>
    </format>
    <format dxfId="148">
      <pivotArea dataOnly="0" axis="axisValues" fieldPosition="0"/>
    </format>
    <format dxfId="149">
      <pivotArea collapsedLevelsAreSubtotals="1" fieldPosition="0"/>
    </format>
    <format dxfId="150">
      <pivotArea dataOnly="0" axis="axisValues" fieldPosition="0"/>
    </format>
    <format dxfId="151">
      <pivotArea collapsedLevelsAreSubtotals="1" fieldPosition="0"/>
    </format>
    <format dxfId="152">
      <pivotArea dataOnly="0" axis="axisValues" fieldPosition="0"/>
    </format>
    <format dxfId="153">
      <pivotArea collapsedLevelsAreSubtotals="1" fieldPosition="0"/>
    </format>
  </formats>
  <pivotTableStyleInfo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99" Type="http://schemas.openxmlformats.org/officeDocument/2006/relationships/hyperlink" Target="https://www.bukalapak.com/payment/electricity/transactions/1250357" TargetMode="External"/><Relationship Id="rId98" Type="http://schemas.openxmlformats.org/officeDocument/2006/relationships/hyperlink" Target="https://www.bukalapak.com/payment/electricity/transactions/1246462" TargetMode="External"/><Relationship Id="rId97" Type="http://schemas.openxmlformats.org/officeDocument/2006/relationships/hyperlink" Target="https://www.bukalapak.com/payment/invoices/123233017" TargetMode="External"/><Relationship Id="rId96" Type="http://schemas.openxmlformats.org/officeDocument/2006/relationships/hyperlink" Target="https://www.bukalapak.com/payment/invoices/123025362" TargetMode="External"/><Relationship Id="rId95" Type="http://schemas.openxmlformats.org/officeDocument/2006/relationships/hyperlink" Target="https://www.bukalapak.com/payment/electricity/transactions/1235402" TargetMode="External"/><Relationship Id="rId94" Type="http://schemas.openxmlformats.org/officeDocument/2006/relationships/hyperlink" Target="https://www.bukalapak.com/payment/invoices/122968337" TargetMode="External"/><Relationship Id="rId93" Type="http://schemas.openxmlformats.org/officeDocument/2006/relationships/hyperlink" Target="https://www.bukalapak.com/payment/invoices/122969442" TargetMode="External"/><Relationship Id="rId92" Type="http://schemas.openxmlformats.org/officeDocument/2006/relationships/hyperlink" Target="https://www.bukalapak.com/payment/invoices/122966112" TargetMode="External"/><Relationship Id="rId91" Type="http://schemas.openxmlformats.org/officeDocument/2006/relationships/hyperlink" Target="https://www.bukalapak.com/payment/electricity/transactions/1228927" TargetMode="External"/><Relationship Id="rId90" Type="http://schemas.openxmlformats.org/officeDocument/2006/relationships/hyperlink" Target="https://www.bukalapak.com/payment/electricity/transactions/1234077" TargetMode="External"/><Relationship Id="rId9" Type="http://schemas.openxmlformats.org/officeDocument/2006/relationships/hyperlink" Target="https://www.bukalapak.com/payment/electricity/transactions/902246" TargetMode="External"/><Relationship Id="rId89" Type="http://schemas.openxmlformats.org/officeDocument/2006/relationships/hyperlink" Target="https://www.bukalapak.com/payment/invoices/122693767" TargetMode="External"/><Relationship Id="rId88" Type="http://schemas.openxmlformats.org/officeDocument/2006/relationships/hyperlink" Target="https://www.bukalapak.com/payment/electricity/transactions/1224812" TargetMode="External"/><Relationship Id="rId87" Type="http://schemas.openxmlformats.org/officeDocument/2006/relationships/hyperlink" Target="https://www.bukalapak.com/payment/electricity/transactions/1223717" TargetMode="External"/><Relationship Id="rId86" Type="http://schemas.openxmlformats.org/officeDocument/2006/relationships/hyperlink" Target="https://www.bukalapak.com/payment/invoices/122294292" TargetMode="External"/><Relationship Id="rId85" Type="http://schemas.openxmlformats.org/officeDocument/2006/relationships/hyperlink" Target="https://www.bukalapak.com/payment/invoices/122293277" TargetMode="External"/><Relationship Id="rId84" Type="http://schemas.openxmlformats.org/officeDocument/2006/relationships/hyperlink" Target="https://www.bukalapak.com/payment/invoices/122234072" TargetMode="External"/><Relationship Id="rId83" Type="http://schemas.openxmlformats.org/officeDocument/2006/relationships/hyperlink" Target="https://www.bukalapak.com/payment/electricity/transactions/1213117" TargetMode="External"/><Relationship Id="rId82" Type="http://schemas.openxmlformats.org/officeDocument/2006/relationships/hyperlink" Target="https://www.bukalapak.com/payment/invoices/122053502" TargetMode="External"/><Relationship Id="rId81" Type="http://schemas.openxmlformats.org/officeDocument/2006/relationships/hyperlink" Target="https://www.bukalapak.com/payment/invoices/121948997" TargetMode="External"/><Relationship Id="rId80" Type="http://schemas.openxmlformats.org/officeDocument/2006/relationships/hyperlink" Target="https://www.bukalapak.com/payment/electricity/transactions/1201472" TargetMode="External"/><Relationship Id="rId8" Type="http://schemas.openxmlformats.org/officeDocument/2006/relationships/hyperlink" Target="https://www.bukalapak.com/payment/electricity/transactions/876031" TargetMode="External"/><Relationship Id="rId79" Type="http://schemas.openxmlformats.org/officeDocument/2006/relationships/hyperlink" Target="https://www.bukalapak.com/payment/electricity/transactions/1195262" TargetMode="External"/><Relationship Id="rId78" Type="http://schemas.openxmlformats.org/officeDocument/2006/relationships/hyperlink" Target="https://www.bukalapak.com/payment/invoices/121690037" TargetMode="External"/><Relationship Id="rId77" Type="http://schemas.openxmlformats.org/officeDocument/2006/relationships/hyperlink" Target="https://www.bukalapak.com/payment/invoices/121688852" TargetMode="External"/><Relationship Id="rId76" Type="http://schemas.openxmlformats.org/officeDocument/2006/relationships/hyperlink" Target="https://www.bukalapak.com/payment/invoices/121588702" TargetMode="External"/><Relationship Id="rId75" Type="http://schemas.openxmlformats.org/officeDocument/2006/relationships/hyperlink" Target="https://www.bukalapak.com/payment/electricity/transactions/1181897" TargetMode="External"/><Relationship Id="rId74" Type="http://schemas.openxmlformats.org/officeDocument/2006/relationships/hyperlink" Target="https://www.bukalapak.com/payment/invoices/120966987" TargetMode="External"/><Relationship Id="rId73" Type="http://schemas.openxmlformats.org/officeDocument/2006/relationships/hyperlink" Target="https://www.bukalapak.com/payment/electricity/transactions/1172522" TargetMode="External"/><Relationship Id="rId72" Type="http://schemas.openxmlformats.org/officeDocument/2006/relationships/hyperlink" Target="https://www.bukalapak.com/payment/electricity/transactions/1170582" TargetMode="External"/><Relationship Id="rId71" Type="http://schemas.openxmlformats.org/officeDocument/2006/relationships/hyperlink" Target="https://www.bukalapak.com/payment/invoices/120853342" TargetMode="External"/><Relationship Id="rId70" Type="http://schemas.openxmlformats.org/officeDocument/2006/relationships/hyperlink" Target="https://www.bukalapak.com/payment/invoices/120852932" TargetMode="External"/><Relationship Id="rId7" Type="http://schemas.openxmlformats.org/officeDocument/2006/relationships/hyperlink" Target="https://www.bukalapak.com/payment/electricity/transactions/860326" TargetMode="External"/><Relationship Id="rId69" Type="http://schemas.openxmlformats.org/officeDocument/2006/relationships/hyperlink" Target="https://www.bukalapak.com/payment/invoices/120830367" TargetMode="External"/><Relationship Id="rId68" Type="http://schemas.openxmlformats.org/officeDocument/2006/relationships/hyperlink" Target="https://www.bukalapak.com/payment/electricity/transactions/1165437" TargetMode="External"/><Relationship Id="rId67" Type="http://schemas.openxmlformats.org/officeDocument/2006/relationships/hyperlink" Target="https://www.bukalapak.com/payment/electricity/transactions/1162512" TargetMode="External"/><Relationship Id="rId66" Type="http://schemas.openxmlformats.org/officeDocument/2006/relationships/hyperlink" Target="https://www.bukalapak.com/payment/invoices/120316416" TargetMode="External"/><Relationship Id="rId65" Type="http://schemas.openxmlformats.org/officeDocument/2006/relationships/hyperlink" Target="https://www.bukalapak.com/payment/electricity/transactions/1149266" TargetMode="External"/><Relationship Id="rId64" Type="http://schemas.openxmlformats.org/officeDocument/2006/relationships/hyperlink" Target="https://www.bukalapak.com/payment/invoices/120278186" TargetMode="External"/><Relationship Id="rId63" Type="http://schemas.openxmlformats.org/officeDocument/2006/relationships/hyperlink" Target="https://www.bukalapak.com/payment/electricity/transactions/1148781" TargetMode="External"/><Relationship Id="rId62" Type="http://schemas.openxmlformats.org/officeDocument/2006/relationships/hyperlink" Target="https://www.bukalapak.com/payment/electricity/transactions/1148126" TargetMode="External"/><Relationship Id="rId61" Type="http://schemas.openxmlformats.org/officeDocument/2006/relationships/hyperlink" Target="https://www.bukalapak.com/payment/invoices/120116816" TargetMode="External"/><Relationship Id="rId60" Type="http://schemas.openxmlformats.org/officeDocument/2006/relationships/hyperlink" Target="https://www.bukalapak.com/payment/invoices/120102491" TargetMode="External"/><Relationship Id="rId6" Type="http://schemas.openxmlformats.org/officeDocument/2006/relationships/hyperlink" Target="https://www.bukalapak.com/payment/electricity/transactions/858226" TargetMode="External"/><Relationship Id="rId59" Type="http://schemas.openxmlformats.org/officeDocument/2006/relationships/hyperlink" Target="https://www.bukalapak.com/payment/invoices/120093111" TargetMode="External"/><Relationship Id="rId58" Type="http://schemas.openxmlformats.org/officeDocument/2006/relationships/hyperlink" Target="https://www.bukalapak.com/payment/invoices/118965131" TargetMode="External"/><Relationship Id="rId57" Type="http://schemas.openxmlformats.org/officeDocument/2006/relationships/hyperlink" Target="https://www.bukalapak.com/payment/invoices/BL17113AGNQMINV" TargetMode="External"/><Relationship Id="rId56" Type="http://schemas.openxmlformats.org/officeDocument/2006/relationships/hyperlink" Target="https://www.bukalapak.com/payment/invoices/BL17113ALYFRINV" TargetMode="External"/><Relationship Id="rId55" Type="http://schemas.openxmlformats.org/officeDocument/2006/relationships/hyperlink" Target="https://www.bukalapak.com/payment/electricity/transactions/993186" TargetMode="External"/><Relationship Id="rId54" Type="http://schemas.openxmlformats.org/officeDocument/2006/relationships/hyperlink" Target="https://www.bukalapak.com/payment/electricity/transactions/1130451" TargetMode="External"/><Relationship Id="rId53" Type="http://schemas.openxmlformats.org/officeDocument/2006/relationships/hyperlink" Target="https://www.bukalapak.com/payment/electricity/transactions/1115596" TargetMode="External"/><Relationship Id="rId52" Type="http://schemas.openxmlformats.org/officeDocument/2006/relationships/hyperlink" Target="https://www.bukalapak.com/payment/electricity/transactions/1082806" TargetMode="External"/><Relationship Id="rId51" Type="http://schemas.openxmlformats.org/officeDocument/2006/relationships/hyperlink" Target="https://www.bukalapak.com/payment/electricity/transactions/1066471" TargetMode="External"/><Relationship Id="rId50" Type="http://schemas.openxmlformats.org/officeDocument/2006/relationships/hyperlink" Target="https://www.bukalapak.com/payment/electricity/transactions/1064701" TargetMode="External"/><Relationship Id="rId5" Type="http://schemas.openxmlformats.org/officeDocument/2006/relationships/hyperlink" Target="https://www.bukalapak.com/payment/electricity/transactions/842941" TargetMode="External"/><Relationship Id="rId49" Type="http://schemas.openxmlformats.org/officeDocument/2006/relationships/hyperlink" Target="https://www.bukalapak.com/payment/electricity/transactions/1056656" TargetMode="External"/><Relationship Id="rId48" Type="http://schemas.openxmlformats.org/officeDocument/2006/relationships/hyperlink" Target="https://www.bukalapak.com/payment/electricity/transactions/1015221" TargetMode="External"/><Relationship Id="rId47" Type="http://schemas.openxmlformats.org/officeDocument/2006/relationships/hyperlink" Target="https://www.bukalapak.com/payment/invoices/BL17113AUY17INV" TargetMode="External"/><Relationship Id="rId46" Type="http://schemas.openxmlformats.org/officeDocument/2006/relationships/hyperlink" Target="https://www.bukalapak.com/payment/invoices/BL17113AUYZ7INV" TargetMode="External"/><Relationship Id="rId45" Type="http://schemas.openxmlformats.org/officeDocument/2006/relationships/hyperlink" Target="https://www.bukalapak.com/payment/invoices/BL17113AVLIHINV" TargetMode="External"/><Relationship Id="rId442" Type="http://schemas.openxmlformats.org/officeDocument/2006/relationships/hyperlink" Target="https://www.bukalapak.com/payment/electricity/transactions/5723466" TargetMode="External"/><Relationship Id="rId441" Type="http://schemas.openxmlformats.org/officeDocument/2006/relationships/hyperlink" Target="https://www.bukalapak.com/payment/electricity/transactions/5696322" TargetMode="External"/><Relationship Id="rId440" Type="http://schemas.openxmlformats.org/officeDocument/2006/relationships/hyperlink" Target="https://www.bukalapak.com/payment/electricity/transactions/5696307" TargetMode="External"/><Relationship Id="rId44" Type="http://schemas.openxmlformats.org/officeDocument/2006/relationships/hyperlink" Target="https://www.bukalapak.com/payment/electricity/transactions/1141741" TargetMode="External"/><Relationship Id="rId439" Type="http://schemas.openxmlformats.org/officeDocument/2006/relationships/hyperlink" Target="https://www.bukalapak.com/payment/electricity/transactions/5695927" TargetMode="External"/><Relationship Id="rId438" Type="http://schemas.openxmlformats.org/officeDocument/2006/relationships/hyperlink" Target="https://www.bukalapak.com/payment/invoices/176849957" TargetMode="External"/><Relationship Id="rId437" Type="http://schemas.openxmlformats.org/officeDocument/2006/relationships/hyperlink" Target="https://www.bukalapak.com/payment/invoices/176849537" TargetMode="External"/><Relationship Id="rId436" Type="http://schemas.openxmlformats.org/officeDocument/2006/relationships/hyperlink" Target="https://www.bukalapak.com/payment/electricity/transactions/5654817" TargetMode="External"/><Relationship Id="rId435" Type="http://schemas.openxmlformats.org/officeDocument/2006/relationships/hyperlink" Target="https://www.bukalapak.com/payment/invoices/176670467" TargetMode="External"/><Relationship Id="rId434" Type="http://schemas.openxmlformats.org/officeDocument/2006/relationships/hyperlink" Target="https://www.bukalapak.com/payment/electricity/transactions/5619227" TargetMode="External"/><Relationship Id="rId433" Type="http://schemas.openxmlformats.org/officeDocument/2006/relationships/hyperlink" Target="https://www.bukalapak.com/payment/invoices/176412597" TargetMode="External"/><Relationship Id="rId432" Type="http://schemas.openxmlformats.org/officeDocument/2006/relationships/hyperlink" Target="https://www.bukalapak.com/payment/invoices/176411752" TargetMode="External"/><Relationship Id="rId431" Type="http://schemas.openxmlformats.org/officeDocument/2006/relationships/hyperlink" Target="https://www.bukalapak.com/payment/electricity/transactions/5618342" TargetMode="External"/><Relationship Id="rId430" Type="http://schemas.openxmlformats.org/officeDocument/2006/relationships/hyperlink" Target="https://www.bukalapak.com/payment/electricity/transactions/5607262" TargetMode="External"/><Relationship Id="rId43" Type="http://schemas.openxmlformats.org/officeDocument/2006/relationships/hyperlink" Target="https://www.bukalapak.com/payment/invoices/BL171136E2V7INV" TargetMode="External"/><Relationship Id="rId429" Type="http://schemas.openxmlformats.org/officeDocument/2006/relationships/hyperlink" Target="https://www.bukalapak.com/payment/electricity/transactions/5599577" TargetMode="External"/><Relationship Id="rId428" Type="http://schemas.openxmlformats.org/officeDocument/2006/relationships/hyperlink" Target="https://www.bukalapak.com/payment/electricity/transactions/5587137" TargetMode="External"/><Relationship Id="rId427" Type="http://schemas.openxmlformats.org/officeDocument/2006/relationships/hyperlink" Target="https://www.bukalapak.com/payment/electricity/transactions/5586917" TargetMode="External"/><Relationship Id="rId426" Type="http://schemas.openxmlformats.org/officeDocument/2006/relationships/hyperlink" Target="https://www.bukalapak.com/payment/invoices/175816367" TargetMode="External"/><Relationship Id="rId425" Type="http://schemas.openxmlformats.org/officeDocument/2006/relationships/hyperlink" Target="https://www.bukalapak.com/payment/invoices/175632087" TargetMode="External"/><Relationship Id="rId424" Type="http://schemas.openxmlformats.org/officeDocument/2006/relationships/hyperlink" Target="https://www.bukalapak.com/payment/invoices/175631707" TargetMode="External"/><Relationship Id="rId423" Type="http://schemas.openxmlformats.org/officeDocument/2006/relationships/hyperlink" Target="https://www.bukalapak.com/payment/invoices/175631277" TargetMode="External"/><Relationship Id="rId422" Type="http://schemas.openxmlformats.org/officeDocument/2006/relationships/hyperlink" Target="https://www.bukalapak.com/payment/electricity/transactions/5499137" TargetMode="External"/><Relationship Id="rId421" Type="http://schemas.openxmlformats.org/officeDocument/2006/relationships/hyperlink" Target="https://www.bukalapak.com/payment/electricity/transactions/5498872" TargetMode="External"/><Relationship Id="rId420" Type="http://schemas.openxmlformats.org/officeDocument/2006/relationships/hyperlink" Target="https://www.bukalapak.com/payment/invoices/174128702" TargetMode="External"/><Relationship Id="rId42" Type="http://schemas.openxmlformats.org/officeDocument/2006/relationships/hyperlink" Target="https://www.bukalapak.com/payment/invoices/BL171136E5QCINV" TargetMode="External"/><Relationship Id="rId419" Type="http://schemas.openxmlformats.org/officeDocument/2006/relationships/hyperlink" Target="https://www.bukalapak.com/payment/electricity/transactions/5418157" TargetMode="External"/><Relationship Id="rId418" Type="http://schemas.openxmlformats.org/officeDocument/2006/relationships/hyperlink" Target="https://www.bukalapak.com/payment/invoices/174001277" TargetMode="External"/><Relationship Id="rId417" Type="http://schemas.openxmlformats.org/officeDocument/2006/relationships/hyperlink" Target="https://www.bukalapak.com/payment/invoices/173967232" TargetMode="External"/><Relationship Id="rId416" Type="http://schemas.openxmlformats.org/officeDocument/2006/relationships/hyperlink" Target="https://www.bukalapak.com/payment/invoices/173702977" TargetMode="External"/><Relationship Id="rId415" Type="http://schemas.openxmlformats.org/officeDocument/2006/relationships/hyperlink" Target="https://www.bukalapak.com/payment/electricity/transactions/5376062" TargetMode="External"/><Relationship Id="rId414" Type="http://schemas.openxmlformats.org/officeDocument/2006/relationships/hyperlink" Target="https://www.bukalapak.com/payment/electricity/transactions/5372837" TargetMode="External"/><Relationship Id="rId413" Type="http://schemas.openxmlformats.org/officeDocument/2006/relationships/hyperlink" Target="https://www.bukalapak.com/payment/invoices/173571842" TargetMode="External"/><Relationship Id="rId412" Type="http://schemas.openxmlformats.org/officeDocument/2006/relationships/hyperlink" Target="https://www.bukalapak.com/payment/invoices/173338347" TargetMode="External"/><Relationship Id="rId411" Type="http://schemas.openxmlformats.org/officeDocument/2006/relationships/hyperlink" Target="https://www.bukalapak.com/payment/electricity/transactions/5343457" TargetMode="External"/><Relationship Id="rId410" Type="http://schemas.openxmlformats.org/officeDocument/2006/relationships/hyperlink" Target="https://www.bukalapak.com/payment/electricity/transactions/5320522" TargetMode="External"/><Relationship Id="rId41" Type="http://schemas.openxmlformats.org/officeDocument/2006/relationships/hyperlink" Target="https://www.bukalapak.com/payment/invoices/BL171136LQD7INV" TargetMode="External"/><Relationship Id="rId409" Type="http://schemas.openxmlformats.org/officeDocument/2006/relationships/hyperlink" Target="https://www.bukalapak.com/payment/electricity/transactions/5309182" TargetMode="External"/><Relationship Id="rId408" Type="http://schemas.openxmlformats.org/officeDocument/2006/relationships/hyperlink" Target="https://www.bukalapak.com/payment/invoices/172904447" TargetMode="External"/><Relationship Id="rId407" Type="http://schemas.openxmlformats.org/officeDocument/2006/relationships/hyperlink" Target="https://www.bukalapak.com/payment/electricity/transactions/5308452" TargetMode="External"/><Relationship Id="rId406" Type="http://schemas.openxmlformats.org/officeDocument/2006/relationships/hyperlink" Target="https://www.bukalapak.com/payment/invoices/172899657" TargetMode="External"/><Relationship Id="rId405" Type="http://schemas.openxmlformats.org/officeDocument/2006/relationships/hyperlink" Target="https://www.bukalapak.com/payment/electricity/transactions/5297867" TargetMode="External"/><Relationship Id="rId404" Type="http://schemas.openxmlformats.org/officeDocument/2006/relationships/hyperlink" Target="https://www.bukalapak.com/payment/electricity/transactions/5287777" TargetMode="External"/><Relationship Id="rId403" Type="http://schemas.openxmlformats.org/officeDocument/2006/relationships/hyperlink" Target="https://www.bukalapak.com/payment/invoices/172606262" TargetMode="External"/><Relationship Id="rId402" Type="http://schemas.openxmlformats.org/officeDocument/2006/relationships/hyperlink" Target="https://www.bukalapak.com/payment/electricity/transactions/5267327" TargetMode="External"/><Relationship Id="rId401" Type="http://schemas.openxmlformats.org/officeDocument/2006/relationships/hyperlink" Target="https://www.bukalapak.com/payment/invoices/172466257" TargetMode="External"/><Relationship Id="rId400" Type="http://schemas.openxmlformats.org/officeDocument/2006/relationships/hyperlink" Target="https://www.bukalapak.com/payment/electricity/transactions/5245447" TargetMode="External"/><Relationship Id="rId40" Type="http://schemas.openxmlformats.org/officeDocument/2006/relationships/hyperlink" Target="https://www.bukalapak.com/payment/invoices/BL171136SNWWINV" TargetMode="External"/><Relationship Id="rId4" Type="http://schemas.openxmlformats.org/officeDocument/2006/relationships/hyperlink" Target="https://www.bukalapak.com/payment/electricity/transactions/809481" TargetMode="External"/><Relationship Id="rId399" Type="http://schemas.openxmlformats.org/officeDocument/2006/relationships/hyperlink" Target="https://www.bukalapak.com/payment/electricity/transactions/5179187" TargetMode="External"/><Relationship Id="rId398" Type="http://schemas.openxmlformats.org/officeDocument/2006/relationships/hyperlink" Target="https://www.bukalapak.com/payment/electricity/transactions/5167012" TargetMode="External"/><Relationship Id="rId397" Type="http://schemas.openxmlformats.org/officeDocument/2006/relationships/hyperlink" Target="https://www.bukalapak.com/payment/electricity/transactions/5162147" TargetMode="External"/><Relationship Id="rId396" Type="http://schemas.openxmlformats.org/officeDocument/2006/relationships/hyperlink" Target="https://www.bukalapak.com/payment/electricity/transactions/5159162" TargetMode="External"/><Relationship Id="rId395" Type="http://schemas.openxmlformats.org/officeDocument/2006/relationships/hyperlink" Target="https://www.bukalapak.com/payment/electricity/transactions/5154537" TargetMode="External"/><Relationship Id="rId394" Type="http://schemas.openxmlformats.org/officeDocument/2006/relationships/hyperlink" Target="https://www.bukalapak.com/payment/invoices/170711957" TargetMode="External"/><Relationship Id="rId393" Type="http://schemas.openxmlformats.org/officeDocument/2006/relationships/hyperlink" Target="https://www.bukalapak.com/payment/electricity/transactions/5087602" TargetMode="External"/><Relationship Id="rId392" Type="http://schemas.openxmlformats.org/officeDocument/2006/relationships/hyperlink" Target="https://www.bukalapak.com/payment/invoices/170431642" TargetMode="External"/><Relationship Id="rId391" Type="http://schemas.openxmlformats.org/officeDocument/2006/relationships/hyperlink" Target="https://www.bukalapak.com/payment/invoices/170373267" TargetMode="External"/><Relationship Id="rId390" Type="http://schemas.openxmlformats.org/officeDocument/2006/relationships/hyperlink" Target="https://www.bukalapak.com/payment/electricity/transactions/5045337" TargetMode="External"/><Relationship Id="rId39" Type="http://schemas.openxmlformats.org/officeDocument/2006/relationships/hyperlink" Target="https://www.bukalapak.com/payment/invoices/BL171136XG2HINV" TargetMode="External"/><Relationship Id="rId389" Type="http://schemas.openxmlformats.org/officeDocument/2006/relationships/hyperlink" Target="https://www.bukalapak.com/payment/electricity/transactions/5042337" TargetMode="External"/><Relationship Id="rId388" Type="http://schemas.openxmlformats.org/officeDocument/2006/relationships/hyperlink" Target="https://www.bukalapak.com/payment/invoices/170189967" TargetMode="External"/><Relationship Id="rId387" Type="http://schemas.openxmlformats.org/officeDocument/2006/relationships/hyperlink" Target="https://www.bukalapak.com/payment/invoices/169570937" TargetMode="External"/><Relationship Id="rId386" Type="http://schemas.openxmlformats.org/officeDocument/2006/relationships/hyperlink" Target="https://www.bukalapak.com/payment/electricity/transactions/4934022" TargetMode="External"/><Relationship Id="rId385" Type="http://schemas.openxmlformats.org/officeDocument/2006/relationships/hyperlink" Target="https://www.bukalapak.com/payment/invoices/169218177" TargetMode="External"/><Relationship Id="rId384" Type="http://schemas.openxmlformats.org/officeDocument/2006/relationships/hyperlink" Target="https://www.bukalapak.com/payment/invoices/134097227" TargetMode="External"/><Relationship Id="rId383" Type="http://schemas.openxmlformats.org/officeDocument/2006/relationships/hyperlink" Target="https://www.bukalapak.com/payment/invoices/134100642" TargetMode="External"/><Relationship Id="rId382" Type="http://schemas.openxmlformats.org/officeDocument/2006/relationships/hyperlink" Target="https://www.bukalapak.com/payment/electricity/transactions/1698472" TargetMode="External"/><Relationship Id="rId381" Type="http://schemas.openxmlformats.org/officeDocument/2006/relationships/hyperlink" Target="https://www.bukalapak.com/payment/invoices/134269882" TargetMode="External"/><Relationship Id="rId380" Type="http://schemas.openxmlformats.org/officeDocument/2006/relationships/hyperlink" Target="https://www.bukalapak.com/payment/electricity/transactions/1711872" TargetMode="External"/><Relationship Id="rId38" Type="http://schemas.openxmlformats.org/officeDocument/2006/relationships/hyperlink" Target="https://www.bukalapak.com/payment/invoices/BL171136XGHCINV" TargetMode="External"/><Relationship Id="rId379" Type="http://schemas.openxmlformats.org/officeDocument/2006/relationships/hyperlink" Target="https://www.bukalapak.com/payment/invoices/134630767" TargetMode="External"/><Relationship Id="rId378" Type="http://schemas.openxmlformats.org/officeDocument/2006/relationships/hyperlink" Target="https://www.bukalapak.com/payment/invoices/134724957" TargetMode="External"/><Relationship Id="rId377" Type="http://schemas.openxmlformats.org/officeDocument/2006/relationships/hyperlink" Target="https://www.bukalapak.com/payment/electricity/transactions/1716862" TargetMode="External"/><Relationship Id="rId376" Type="http://schemas.openxmlformats.org/officeDocument/2006/relationships/hyperlink" Target="https://www.bukalapak.com/payment/electricity/transactions/1726177" TargetMode="External"/><Relationship Id="rId375" Type="http://schemas.openxmlformats.org/officeDocument/2006/relationships/hyperlink" Target="https://www.bukalapak.com/payment/invoices/135456642" TargetMode="External"/><Relationship Id="rId374" Type="http://schemas.openxmlformats.org/officeDocument/2006/relationships/hyperlink" Target="https://www.bukalapak.com/payment/invoices/135498597" TargetMode="External"/><Relationship Id="rId373" Type="http://schemas.openxmlformats.org/officeDocument/2006/relationships/hyperlink" Target="https://www.bukalapak.com/payment/electricity/transactions/1745317" TargetMode="External"/><Relationship Id="rId372" Type="http://schemas.openxmlformats.org/officeDocument/2006/relationships/hyperlink" Target="https://www.bukalapak.com/payment/electricity/transactions/1746947" TargetMode="External"/><Relationship Id="rId371" Type="http://schemas.openxmlformats.org/officeDocument/2006/relationships/hyperlink" Target="https://www.bukalapak.com/payment/electricity/transactions/1751532" TargetMode="External"/><Relationship Id="rId370" Type="http://schemas.openxmlformats.org/officeDocument/2006/relationships/hyperlink" Target="https://www.bukalapak.com/payment/electricity/transactions/1751687" TargetMode="External"/><Relationship Id="rId37" Type="http://schemas.openxmlformats.org/officeDocument/2006/relationships/hyperlink" Target="https://www.bukalapak.com/payment/invoices/BL171136Y37WINV" TargetMode="External"/><Relationship Id="rId369" Type="http://schemas.openxmlformats.org/officeDocument/2006/relationships/hyperlink" Target="https://www.bukalapak.com/payment/invoices/136322217" TargetMode="External"/><Relationship Id="rId368" Type="http://schemas.openxmlformats.org/officeDocument/2006/relationships/hyperlink" Target="https://www.bukalapak.com/payment/invoices/136677972" TargetMode="External"/><Relationship Id="rId367" Type="http://schemas.openxmlformats.org/officeDocument/2006/relationships/hyperlink" Target="https://www.bukalapak.com/payment/invoices/136678227" TargetMode="External"/><Relationship Id="rId366" Type="http://schemas.openxmlformats.org/officeDocument/2006/relationships/hyperlink" Target="https://www.bukalapak.com/payment/electricity/transactions/1765912" TargetMode="External"/><Relationship Id="rId365" Type="http://schemas.openxmlformats.org/officeDocument/2006/relationships/hyperlink" Target="https://www.bukalapak.com/payment/electricity/transactions/1768802" TargetMode="External"/><Relationship Id="rId364" Type="http://schemas.openxmlformats.org/officeDocument/2006/relationships/hyperlink" Target="https://www.bukalapak.com/payment/electricity/transactions/1771952" TargetMode="External"/><Relationship Id="rId363" Type="http://schemas.openxmlformats.org/officeDocument/2006/relationships/hyperlink" Target="https://www.bukalapak.com/payment/invoices/136974872" TargetMode="External"/><Relationship Id="rId362" Type="http://schemas.openxmlformats.org/officeDocument/2006/relationships/hyperlink" Target="https://www.bukalapak.com/payment/invoices/136975937" TargetMode="External"/><Relationship Id="rId361" Type="http://schemas.openxmlformats.org/officeDocument/2006/relationships/hyperlink" Target="https://www.bukalapak.com/payment/invoices/136989692" TargetMode="External"/><Relationship Id="rId360" Type="http://schemas.openxmlformats.org/officeDocument/2006/relationships/hyperlink" Target="https://www.bukalapak.com/payment/electricity/transactions/1774492" TargetMode="External"/><Relationship Id="rId36" Type="http://schemas.openxmlformats.org/officeDocument/2006/relationships/hyperlink" Target="https://www.bukalapak.com/payment/invoices/BL1711372ICWINV" TargetMode="External"/><Relationship Id="rId359" Type="http://schemas.openxmlformats.org/officeDocument/2006/relationships/hyperlink" Target="https://www.bukalapak.com/payment/electricity/transactions/1785547" TargetMode="External"/><Relationship Id="rId358" Type="http://schemas.openxmlformats.org/officeDocument/2006/relationships/hyperlink" Target="https://www.bukalapak.com/payment/electricity/transactions/1786787" TargetMode="External"/><Relationship Id="rId357" Type="http://schemas.openxmlformats.org/officeDocument/2006/relationships/hyperlink" Target="https://www.bukalapak.com/payment/electricity/transactions/1790062" TargetMode="External"/><Relationship Id="rId356" Type="http://schemas.openxmlformats.org/officeDocument/2006/relationships/hyperlink" Target="https://www.bukalapak.com/payment/invoices/137388642" TargetMode="External"/><Relationship Id="rId355" Type="http://schemas.openxmlformats.org/officeDocument/2006/relationships/hyperlink" Target="https://www.bukalapak.com/payment/electricity/transactions/1793847" TargetMode="External"/><Relationship Id="rId354" Type="http://schemas.openxmlformats.org/officeDocument/2006/relationships/hyperlink" Target="https://www.bukalapak.com/payment/electricity/transactions/1794132" TargetMode="External"/><Relationship Id="rId353" Type="http://schemas.openxmlformats.org/officeDocument/2006/relationships/hyperlink" Target="https://www.bukalapak.com/payment/invoices/137706697" TargetMode="External"/><Relationship Id="rId352" Type="http://schemas.openxmlformats.org/officeDocument/2006/relationships/hyperlink" Target="https://www.bukalapak.com/payment/invoices/137707362" TargetMode="External"/><Relationship Id="rId351" Type="http://schemas.openxmlformats.org/officeDocument/2006/relationships/hyperlink" Target="https://www.bukalapak.com/payment/electricity/transactions/1807722" TargetMode="External"/><Relationship Id="rId350" Type="http://schemas.openxmlformats.org/officeDocument/2006/relationships/hyperlink" Target="https://www.bukalapak.com/payment/electricity/transactions/1811922" TargetMode="External"/><Relationship Id="rId35" Type="http://schemas.openxmlformats.org/officeDocument/2006/relationships/hyperlink" Target="https://www.bukalapak.com/payment/invoices/BL1711379BIHINV" TargetMode="External"/><Relationship Id="rId349" Type="http://schemas.openxmlformats.org/officeDocument/2006/relationships/hyperlink" Target="https://www.bukalapak.com/payment/electricity/transactions/1811957" TargetMode="External"/><Relationship Id="rId348" Type="http://schemas.openxmlformats.org/officeDocument/2006/relationships/hyperlink" Target="https://www.bukalapak.com/payment/electricity/transactions/1813372" TargetMode="External"/><Relationship Id="rId347" Type="http://schemas.openxmlformats.org/officeDocument/2006/relationships/hyperlink" Target="https://www.bukalapak.com/payment/invoices/137971877" TargetMode="External"/><Relationship Id="rId346" Type="http://schemas.openxmlformats.org/officeDocument/2006/relationships/hyperlink" Target="https://www.bukalapak.com/payment/invoices/137972262" TargetMode="External"/><Relationship Id="rId345" Type="http://schemas.openxmlformats.org/officeDocument/2006/relationships/hyperlink" Target="https://www.bukalapak.com/payment/electricity/transactions/1814422" TargetMode="External"/><Relationship Id="rId344" Type="http://schemas.openxmlformats.org/officeDocument/2006/relationships/hyperlink" Target="https://www.bukalapak.com/payment/invoices/138387377" TargetMode="External"/><Relationship Id="rId343" Type="http://schemas.openxmlformats.org/officeDocument/2006/relationships/hyperlink" Target="https://www.bukalapak.com/payment/electricity/transactions/1856662" TargetMode="External"/><Relationship Id="rId342" Type="http://schemas.openxmlformats.org/officeDocument/2006/relationships/hyperlink" Target="https://www.bukalapak.com/payment/invoices/139354187" TargetMode="External"/><Relationship Id="rId341" Type="http://schemas.openxmlformats.org/officeDocument/2006/relationships/hyperlink" Target="https://www.bukalapak.com/payment/invoices/139354402" TargetMode="External"/><Relationship Id="rId340" Type="http://schemas.openxmlformats.org/officeDocument/2006/relationships/hyperlink" Target="https://www.bukalapak.com/payment/invoices/139451177" TargetMode="External"/><Relationship Id="rId34" Type="http://schemas.openxmlformats.org/officeDocument/2006/relationships/hyperlink" Target="https://www.bukalapak.com/payment/invoices/BL171137FT6RINV" TargetMode="External"/><Relationship Id="rId339" Type="http://schemas.openxmlformats.org/officeDocument/2006/relationships/hyperlink" Target="https://www.bukalapak.com/payment/electricity/transactions/1880802" TargetMode="External"/><Relationship Id="rId338" Type="http://schemas.openxmlformats.org/officeDocument/2006/relationships/hyperlink" Target="https://www.bukalapak.com/payment/electricity/transactions/1880832" TargetMode="External"/><Relationship Id="rId337" Type="http://schemas.openxmlformats.org/officeDocument/2006/relationships/hyperlink" Target="https://www.bukalapak.com/payment/electricity/transactions/1881447" TargetMode="External"/><Relationship Id="rId336" Type="http://schemas.openxmlformats.org/officeDocument/2006/relationships/hyperlink" Target="https://www.bukalapak.com/payment/invoices/143469322" TargetMode="External"/><Relationship Id="rId335" Type="http://schemas.openxmlformats.org/officeDocument/2006/relationships/hyperlink" Target="https://www.bukalapak.com/payment/invoices/143533507" TargetMode="External"/><Relationship Id="rId334" Type="http://schemas.openxmlformats.org/officeDocument/2006/relationships/hyperlink" Target="https://www.bukalapak.com/payment/invoices/144166557" TargetMode="External"/><Relationship Id="rId333" Type="http://schemas.openxmlformats.org/officeDocument/2006/relationships/hyperlink" Target="https://www.bukalapak.com/payment/electricity/transactions/2250807" TargetMode="External"/><Relationship Id="rId332" Type="http://schemas.openxmlformats.org/officeDocument/2006/relationships/hyperlink" Target="https://www.bukalapak.com/payment/invoices/144216567" TargetMode="External"/><Relationship Id="rId331" Type="http://schemas.openxmlformats.org/officeDocument/2006/relationships/hyperlink" Target="https://www.bukalapak.com/payment/electricity/transactions/2255112" TargetMode="External"/><Relationship Id="rId330" Type="http://schemas.openxmlformats.org/officeDocument/2006/relationships/hyperlink" Target="https://www.bukalapak.com/payment/electricity/transactions/2257632" TargetMode="External"/><Relationship Id="rId33" Type="http://schemas.openxmlformats.org/officeDocument/2006/relationships/hyperlink" Target="https://www.bukalapak.com/payment/invoices/BL171137RFOMINV" TargetMode="External"/><Relationship Id="rId329" Type="http://schemas.openxmlformats.org/officeDocument/2006/relationships/hyperlink" Target="https://www.bukalapak.com/payment/invoices/144438742" TargetMode="External"/><Relationship Id="rId328" Type="http://schemas.openxmlformats.org/officeDocument/2006/relationships/hyperlink" Target="https://www.bukalapak.com/payment/invoices/144614592" TargetMode="External"/><Relationship Id="rId327" Type="http://schemas.openxmlformats.org/officeDocument/2006/relationships/hyperlink" Target="https://www.bukalapak.com/payment/electricity/transactions/2277402" TargetMode="External"/><Relationship Id="rId326" Type="http://schemas.openxmlformats.org/officeDocument/2006/relationships/hyperlink" Target="https://www.bukalapak.com/payment/electricity/transactions/2280642" TargetMode="External"/><Relationship Id="rId325" Type="http://schemas.openxmlformats.org/officeDocument/2006/relationships/hyperlink" Target="https://www.bukalapak.com/payment/electricity/transactions/2281722" TargetMode="External"/><Relationship Id="rId324" Type="http://schemas.openxmlformats.org/officeDocument/2006/relationships/hyperlink" Target="https://www.bukalapak.com/payment/invoices/144978592" TargetMode="External"/><Relationship Id="rId323" Type="http://schemas.openxmlformats.org/officeDocument/2006/relationships/hyperlink" Target="https://www.bukalapak.com/payment/electricity/transactions/2286442" TargetMode="External"/><Relationship Id="rId322" Type="http://schemas.openxmlformats.org/officeDocument/2006/relationships/hyperlink" Target="https://www.bukalapak.com/payment/invoices/145072112" TargetMode="External"/><Relationship Id="rId321" Type="http://schemas.openxmlformats.org/officeDocument/2006/relationships/hyperlink" Target="https://www.bukalapak.com/payment/invoices/145190992" TargetMode="External"/><Relationship Id="rId320" Type="http://schemas.openxmlformats.org/officeDocument/2006/relationships/hyperlink" Target="https://www.bukalapak.com/payment/invoices/145304107" TargetMode="External"/><Relationship Id="rId32" Type="http://schemas.openxmlformats.org/officeDocument/2006/relationships/hyperlink" Target="https://www.bukalapak.com/payment/invoices/BL171137U9I2INV" TargetMode="External"/><Relationship Id="rId319" Type="http://schemas.openxmlformats.org/officeDocument/2006/relationships/hyperlink" Target="https://www.bukalapak.com/payment/invoices/145320282" TargetMode="External"/><Relationship Id="rId318" Type="http://schemas.openxmlformats.org/officeDocument/2006/relationships/hyperlink" Target="https://www.bukalapak.com/payment/electricity/transactions/2305252" TargetMode="External"/><Relationship Id="rId317" Type="http://schemas.openxmlformats.org/officeDocument/2006/relationships/hyperlink" Target="https://www.bukalapak.com/payment/electricity/transactions/2310267" TargetMode="External"/><Relationship Id="rId316" Type="http://schemas.openxmlformats.org/officeDocument/2006/relationships/hyperlink" Target="https://www.bukalapak.com/payment/invoices/145490722" TargetMode="External"/><Relationship Id="rId315" Type="http://schemas.openxmlformats.org/officeDocument/2006/relationships/hyperlink" Target="https://www.bukalapak.com/payment/invoices/145551862" TargetMode="External"/><Relationship Id="rId314" Type="http://schemas.openxmlformats.org/officeDocument/2006/relationships/hyperlink" Target="https://www.bukalapak.com/payment/invoices/145570877" TargetMode="External"/><Relationship Id="rId313" Type="http://schemas.openxmlformats.org/officeDocument/2006/relationships/hyperlink" Target="https://www.bukalapak.com/payment/electricity/transactions/2344972" TargetMode="External"/><Relationship Id="rId312" Type="http://schemas.openxmlformats.org/officeDocument/2006/relationships/hyperlink" Target="https://www.bukalapak.com/payment/electricity/transactions/2345192" TargetMode="External"/><Relationship Id="rId311" Type="http://schemas.openxmlformats.org/officeDocument/2006/relationships/hyperlink" Target="https://www.bukalapak.com/payment/invoices/146444687" TargetMode="External"/><Relationship Id="rId310" Type="http://schemas.openxmlformats.org/officeDocument/2006/relationships/hyperlink" Target="https://www.bukalapak.com/payment/invoices/146457487" TargetMode="External"/><Relationship Id="rId31" Type="http://schemas.openxmlformats.org/officeDocument/2006/relationships/hyperlink" Target="https://www.bukalapak.com/payment/invoices/BL171137WOVMINV" TargetMode="External"/><Relationship Id="rId309" Type="http://schemas.openxmlformats.org/officeDocument/2006/relationships/hyperlink" Target="https://www.bukalapak.com/payment/electricity/transactions/2394367" TargetMode="External"/><Relationship Id="rId308" Type="http://schemas.openxmlformats.org/officeDocument/2006/relationships/hyperlink" Target="https://www.bukalapak.com/payment/invoices/146647537" TargetMode="External"/><Relationship Id="rId307" Type="http://schemas.openxmlformats.org/officeDocument/2006/relationships/hyperlink" Target="https://www.bukalapak.com/payment/invoices/146659777" TargetMode="External"/><Relationship Id="rId306" Type="http://schemas.openxmlformats.org/officeDocument/2006/relationships/hyperlink" Target="https://www.bukalapak.com/payment/invoices/146689662" TargetMode="External"/><Relationship Id="rId305" Type="http://schemas.openxmlformats.org/officeDocument/2006/relationships/hyperlink" Target="https://www.bukalapak.com/payment/electricity/transactions/2422367" TargetMode="External"/><Relationship Id="rId304" Type="http://schemas.openxmlformats.org/officeDocument/2006/relationships/hyperlink" Target="https://www.bukalapak.com/payment/invoices/147458922" TargetMode="External"/><Relationship Id="rId303" Type="http://schemas.openxmlformats.org/officeDocument/2006/relationships/hyperlink" Target="https://www.bukalapak.com/payment/invoices/147584657" TargetMode="External"/><Relationship Id="rId302" Type="http://schemas.openxmlformats.org/officeDocument/2006/relationships/hyperlink" Target="https://www.bukalapak.com/payment/invoices/147584982" TargetMode="External"/><Relationship Id="rId301" Type="http://schemas.openxmlformats.org/officeDocument/2006/relationships/hyperlink" Target="https://www.bukalapak.com/payment/electricity/transactions/2532782" TargetMode="External"/><Relationship Id="rId300" Type="http://schemas.openxmlformats.org/officeDocument/2006/relationships/hyperlink" Target="https://www.bukalapak.com/payment/invoices/148754202" TargetMode="External"/><Relationship Id="rId30" Type="http://schemas.openxmlformats.org/officeDocument/2006/relationships/hyperlink" Target="https://www.bukalapak.com/payment/invoices/BL171138UIB2INV" TargetMode="External"/><Relationship Id="rId3" Type="http://schemas.openxmlformats.org/officeDocument/2006/relationships/hyperlink" Target="https://www.bukalapak.com/payment/electricity/transactions/798636" TargetMode="External"/><Relationship Id="rId299" Type="http://schemas.openxmlformats.org/officeDocument/2006/relationships/hyperlink" Target="https://www.bukalapak.com/payment/train_ticket/transactions/902357" TargetMode="External"/><Relationship Id="rId298" Type="http://schemas.openxmlformats.org/officeDocument/2006/relationships/hyperlink" Target="https://www.bukalapak.com/payment/electricity/transactions/2630727" TargetMode="External"/><Relationship Id="rId297" Type="http://schemas.openxmlformats.org/officeDocument/2006/relationships/hyperlink" Target="https://www.bukalapak.com/payment/invoices/149074997" TargetMode="External"/><Relationship Id="rId296" Type="http://schemas.openxmlformats.org/officeDocument/2006/relationships/hyperlink" Target="https://www.bukalapak.com/payment/electricity/transactions/2653152" TargetMode="External"/><Relationship Id="rId295" Type="http://schemas.openxmlformats.org/officeDocument/2006/relationships/hyperlink" Target="https://www.bukalapak.com/payment/invoices/149580402" TargetMode="External"/><Relationship Id="rId294" Type="http://schemas.openxmlformats.org/officeDocument/2006/relationships/hyperlink" Target="https://www.bukalapak.com/payment/electricity/transactions/2727227" TargetMode="External"/><Relationship Id="rId293" Type="http://schemas.openxmlformats.org/officeDocument/2006/relationships/hyperlink" Target="https://www.bukalapak.com/payment/invoices/150290892" TargetMode="External"/><Relationship Id="rId292" Type="http://schemas.openxmlformats.org/officeDocument/2006/relationships/hyperlink" Target="https://www.bukalapak.com/payment/invoices/150311217" TargetMode="External"/><Relationship Id="rId291" Type="http://schemas.openxmlformats.org/officeDocument/2006/relationships/hyperlink" Target="https://www.bukalapak.com/payment/electricity/transactions/2802537" TargetMode="External"/><Relationship Id="rId290" Type="http://schemas.openxmlformats.org/officeDocument/2006/relationships/hyperlink" Target="https://www.bukalapak.com/payment/invoices/150777462" TargetMode="External"/><Relationship Id="rId29" Type="http://schemas.openxmlformats.org/officeDocument/2006/relationships/hyperlink" Target="https://www.bukalapak.com/payment/invoices/BL171138UHX2INV" TargetMode="External"/><Relationship Id="rId289" Type="http://schemas.openxmlformats.org/officeDocument/2006/relationships/hyperlink" Target="https://www.bukalapak.com/payment/invoices/151090217" TargetMode="External"/><Relationship Id="rId288" Type="http://schemas.openxmlformats.org/officeDocument/2006/relationships/hyperlink" Target="https://www.bukalapak.com/payment/invoices/151400577" TargetMode="External"/><Relationship Id="rId287" Type="http://schemas.openxmlformats.org/officeDocument/2006/relationships/hyperlink" Target="https://www.bukalapak.com/payment/electricity/transactions/2890322" TargetMode="External"/><Relationship Id="rId286" Type="http://schemas.openxmlformats.org/officeDocument/2006/relationships/hyperlink" Target="https://www.bukalapak.com/payment/invoices/151548732" TargetMode="External"/><Relationship Id="rId285" Type="http://schemas.openxmlformats.org/officeDocument/2006/relationships/hyperlink" Target="https://www.bukalapak.com/payment/invoices/151558152" TargetMode="External"/><Relationship Id="rId284" Type="http://schemas.openxmlformats.org/officeDocument/2006/relationships/hyperlink" Target="https://www.bukalapak.com/payment/electricity/transactions/2937122" TargetMode="External"/><Relationship Id="rId283" Type="http://schemas.openxmlformats.org/officeDocument/2006/relationships/hyperlink" Target="https://www.bukalapak.com/payment/electricity/transactions/2937207" TargetMode="External"/><Relationship Id="rId282" Type="http://schemas.openxmlformats.org/officeDocument/2006/relationships/hyperlink" Target="https://www.bukalapak.com/payment/electricity/transactions/2939477" TargetMode="External"/><Relationship Id="rId281" Type="http://schemas.openxmlformats.org/officeDocument/2006/relationships/hyperlink" Target="https://www.bukalapak.com/payment/electricity/transactions/2962997" TargetMode="External"/><Relationship Id="rId280" Type="http://schemas.openxmlformats.org/officeDocument/2006/relationships/hyperlink" Target="https://www.bukalapak.com/payment/invoices/152004997" TargetMode="External"/><Relationship Id="rId28" Type="http://schemas.openxmlformats.org/officeDocument/2006/relationships/hyperlink" Target="https://www.bukalapak.com/payment/invoices/BL171138RAH7INV" TargetMode="External"/><Relationship Id="rId279" Type="http://schemas.openxmlformats.org/officeDocument/2006/relationships/hyperlink" Target="https://www.bukalapak.com/payment/electricity/transactions/2983877" TargetMode="External"/><Relationship Id="rId278" Type="http://schemas.openxmlformats.org/officeDocument/2006/relationships/hyperlink" Target="https://www.bukalapak.com/payment/invoices/152253172" TargetMode="External"/><Relationship Id="rId277" Type="http://schemas.openxmlformats.org/officeDocument/2006/relationships/hyperlink" Target="https://www.bukalapak.com/payment/electricity/transactions/3014302" TargetMode="External"/><Relationship Id="rId276" Type="http://schemas.openxmlformats.org/officeDocument/2006/relationships/hyperlink" Target="https://www.bukalapak.com/payment/invoices/152346827" TargetMode="External"/><Relationship Id="rId275" Type="http://schemas.openxmlformats.org/officeDocument/2006/relationships/hyperlink" Target="https://www.bukalapak.com/payment/invoices/152455282" TargetMode="External"/><Relationship Id="rId274" Type="http://schemas.openxmlformats.org/officeDocument/2006/relationships/hyperlink" Target="https://www.bukalapak.com/payment/electricity/transactions/3099567" TargetMode="External"/><Relationship Id="rId273" Type="http://schemas.openxmlformats.org/officeDocument/2006/relationships/hyperlink" Target="https://www.bukalapak.com/payment/electricity/transactions/3246197" TargetMode="External"/><Relationship Id="rId272" Type="http://schemas.openxmlformats.org/officeDocument/2006/relationships/hyperlink" Target="https://www.bukalapak.com/payment/invoices/153741277" TargetMode="External"/><Relationship Id="rId271" Type="http://schemas.openxmlformats.org/officeDocument/2006/relationships/hyperlink" Target="https://www.bukalapak.com/payment/invoices/153742507" TargetMode="External"/><Relationship Id="rId270" Type="http://schemas.openxmlformats.org/officeDocument/2006/relationships/hyperlink" Target="https://www.bukalapak.com/payment/invoices/153762272" TargetMode="External"/><Relationship Id="rId27" Type="http://schemas.openxmlformats.org/officeDocument/2006/relationships/hyperlink" Target="https://www.bukalapak.com/payment/invoices/BL171138N5E2INV" TargetMode="External"/><Relationship Id="rId269" Type="http://schemas.openxmlformats.org/officeDocument/2006/relationships/hyperlink" Target="https://www.bukalapak.com/payment/invoices/154276032" TargetMode="External"/><Relationship Id="rId268" Type="http://schemas.openxmlformats.org/officeDocument/2006/relationships/hyperlink" Target="https://www.bukalapak.com/payment/invoices/154701257" TargetMode="External"/><Relationship Id="rId267" Type="http://schemas.openxmlformats.org/officeDocument/2006/relationships/hyperlink" Target="https://www.bukalapak.com/payment/invoices/154703557" TargetMode="External"/><Relationship Id="rId266" Type="http://schemas.openxmlformats.org/officeDocument/2006/relationships/hyperlink" Target="https://www.bukalapak.com/payment/invoices/154707547" TargetMode="External"/><Relationship Id="rId265" Type="http://schemas.openxmlformats.org/officeDocument/2006/relationships/hyperlink" Target="https://www.bukalapak.com/payment/invoices/154749087" TargetMode="External"/><Relationship Id="rId264" Type="http://schemas.openxmlformats.org/officeDocument/2006/relationships/hyperlink" Target="https://www.bukalapak.com/payment/electricity/transactions/3457617" TargetMode="External"/><Relationship Id="rId263" Type="http://schemas.openxmlformats.org/officeDocument/2006/relationships/hyperlink" Target="https://www.bukalapak.com/payment/invoices/155197842" TargetMode="External"/><Relationship Id="rId262" Type="http://schemas.openxmlformats.org/officeDocument/2006/relationships/hyperlink" Target="https://www.bukalapak.com/payment/invoices/155372862" TargetMode="External"/><Relationship Id="rId261" Type="http://schemas.openxmlformats.org/officeDocument/2006/relationships/hyperlink" Target="https://www.bukalapak.com/payment/electricity/transactions/3513352" TargetMode="External"/><Relationship Id="rId260" Type="http://schemas.openxmlformats.org/officeDocument/2006/relationships/hyperlink" Target="https://www.bukalapak.com/payment/electricity/transactions/3514222" TargetMode="External"/><Relationship Id="rId26" Type="http://schemas.openxmlformats.org/officeDocument/2006/relationships/hyperlink" Target="https://www.bukalapak.com/payment/electricity/transactions/984936" TargetMode="External"/><Relationship Id="rId259" Type="http://schemas.openxmlformats.org/officeDocument/2006/relationships/hyperlink" Target="https://www.bukalapak.com/payment/invoices/155557877" TargetMode="External"/><Relationship Id="rId258" Type="http://schemas.openxmlformats.org/officeDocument/2006/relationships/hyperlink" Target="https://www.bukalapak.com/payment/electricity/transactions/3533962" TargetMode="External"/><Relationship Id="rId257" Type="http://schemas.openxmlformats.org/officeDocument/2006/relationships/hyperlink" Target="https://www.bukalapak.com/payment/electricity/transactions/3562047" TargetMode="External"/><Relationship Id="rId256" Type="http://schemas.openxmlformats.org/officeDocument/2006/relationships/hyperlink" Target="https://www.bukalapak.com/payment/invoices/155885537" TargetMode="External"/><Relationship Id="rId255" Type="http://schemas.openxmlformats.org/officeDocument/2006/relationships/hyperlink" Target="https://www.bukalapak.com/payment/invoices/156097762" TargetMode="External"/><Relationship Id="rId254" Type="http://schemas.openxmlformats.org/officeDocument/2006/relationships/hyperlink" Target="https://www.bukalapak.com/payment/electricity/transactions/3654667" TargetMode="External"/><Relationship Id="rId253" Type="http://schemas.openxmlformats.org/officeDocument/2006/relationships/hyperlink" Target="https://www.bukalapak.com/payment/invoices/156347327" TargetMode="External"/><Relationship Id="rId252" Type="http://schemas.openxmlformats.org/officeDocument/2006/relationships/hyperlink" Target="https://www.bukalapak.com/payment/electricity/transactions/3661052" TargetMode="External"/><Relationship Id="rId251" Type="http://schemas.openxmlformats.org/officeDocument/2006/relationships/hyperlink" Target="https://www.bukalapak.com/payment/electricity/transactions/3668712" TargetMode="External"/><Relationship Id="rId250" Type="http://schemas.openxmlformats.org/officeDocument/2006/relationships/hyperlink" Target="https://www.bukalapak.com/payment/invoices/156660672" TargetMode="External"/><Relationship Id="rId25" Type="http://schemas.openxmlformats.org/officeDocument/2006/relationships/hyperlink" Target="https://www.bukalapak.com/payment/invoices/BL171139FW9RINV" TargetMode="External"/><Relationship Id="rId249" Type="http://schemas.openxmlformats.org/officeDocument/2006/relationships/hyperlink" Target="https://www.bukalapak.com/payment/invoices/156500222" TargetMode="External"/><Relationship Id="rId248" Type="http://schemas.openxmlformats.org/officeDocument/2006/relationships/hyperlink" Target="https://www.bukalapak.com/payment/invoices/156531357" TargetMode="External"/><Relationship Id="rId247" Type="http://schemas.openxmlformats.org/officeDocument/2006/relationships/hyperlink" Target="https://www.bukalapak.com/payment/invoices/156603467" TargetMode="External"/><Relationship Id="rId246" Type="http://schemas.openxmlformats.org/officeDocument/2006/relationships/hyperlink" Target="https://www.bukalapak.com/payment/invoices/156660322" TargetMode="External"/><Relationship Id="rId245" Type="http://schemas.openxmlformats.org/officeDocument/2006/relationships/hyperlink" Target="https://www.bukalapak.com/payment/invoices/156661267" TargetMode="External"/><Relationship Id="rId244" Type="http://schemas.openxmlformats.org/officeDocument/2006/relationships/hyperlink" Target="https://www.bukalapak.com/payment/electricity/transactions/3683432" TargetMode="External"/><Relationship Id="rId243" Type="http://schemas.openxmlformats.org/officeDocument/2006/relationships/hyperlink" Target="https://www.bukalapak.com/payment/invoices/156856077" TargetMode="External"/><Relationship Id="rId242" Type="http://schemas.openxmlformats.org/officeDocument/2006/relationships/hyperlink" Target="https://www.bukalapak.com/payment/invoices/156910462" TargetMode="External"/><Relationship Id="rId241" Type="http://schemas.openxmlformats.org/officeDocument/2006/relationships/hyperlink" Target="https://www.bukalapak.com/payment/electricity/transactions/3713627" TargetMode="External"/><Relationship Id="rId240" Type="http://schemas.openxmlformats.org/officeDocument/2006/relationships/hyperlink" Target="https://www.bukalapak.com/payment/electricity/transactions/3723357" TargetMode="External"/><Relationship Id="rId24" Type="http://schemas.openxmlformats.org/officeDocument/2006/relationships/hyperlink" Target="https://www.bukalapak.com/payment/electricity/transactions/977061" TargetMode="External"/><Relationship Id="rId239" Type="http://schemas.openxmlformats.org/officeDocument/2006/relationships/hyperlink" Target="https://www.bukalapak.com/payment/electricity/transactions/4805472" TargetMode="External"/><Relationship Id="rId238" Type="http://schemas.openxmlformats.org/officeDocument/2006/relationships/hyperlink" Target="https://www.bukalapak.com/payment/invoices/167913197" TargetMode="External"/><Relationship Id="rId237" Type="http://schemas.openxmlformats.org/officeDocument/2006/relationships/hyperlink" Target="https://www.bukalapak.com/payment/invoices/157850152" TargetMode="External"/><Relationship Id="rId236" Type="http://schemas.openxmlformats.org/officeDocument/2006/relationships/hyperlink" Target="https://www.bukalapak.com/payment/postpaid_electricity/transactions/1028577" TargetMode="External"/><Relationship Id="rId235" Type="http://schemas.openxmlformats.org/officeDocument/2006/relationships/hyperlink" Target="https://www.bukalapak.com/payment/invoices/157935082" TargetMode="External"/><Relationship Id="rId234" Type="http://schemas.openxmlformats.org/officeDocument/2006/relationships/hyperlink" Target="https://www.bukalapak.com/payment/electricity/transactions/3740702" TargetMode="External"/><Relationship Id="rId233" Type="http://schemas.openxmlformats.org/officeDocument/2006/relationships/hyperlink" Target="https://www.bukalapak.com/payment/invoices/157987407" TargetMode="External"/><Relationship Id="rId232" Type="http://schemas.openxmlformats.org/officeDocument/2006/relationships/hyperlink" Target="https://www.bukalapak.com/payment/invoices/158210382" TargetMode="External"/><Relationship Id="rId231" Type="http://schemas.openxmlformats.org/officeDocument/2006/relationships/hyperlink" Target="https://www.bukalapak.com/payment/electricity/transactions/3758572" TargetMode="External"/><Relationship Id="rId230" Type="http://schemas.openxmlformats.org/officeDocument/2006/relationships/hyperlink" Target="https://www.bukalapak.com/payment/electricity/transactions/3788872" TargetMode="External"/><Relationship Id="rId23" Type="http://schemas.openxmlformats.org/officeDocument/2006/relationships/hyperlink" Target="https://www.bukalapak.com/payment/invoices/BL171139AIIMINV" TargetMode="External"/><Relationship Id="rId229" Type="http://schemas.openxmlformats.org/officeDocument/2006/relationships/hyperlink" Target="https://www.bukalapak.com/payment/electricity/transactions/3789912" TargetMode="External"/><Relationship Id="rId228" Type="http://schemas.openxmlformats.org/officeDocument/2006/relationships/hyperlink" Target="https://www.bukalapak.com/payment/electricity/transactions/3802322" TargetMode="External"/><Relationship Id="rId227" Type="http://schemas.openxmlformats.org/officeDocument/2006/relationships/hyperlink" Target="https://www.bukalapak.com/payment/electricity/transactions/3823752" TargetMode="External"/><Relationship Id="rId226" Type="http://schemas.openxmlformats.org/officeDocument/2006/relationships/hyperlink" Target="https://www.bukalapak.com/payment/invoices/159589612" TargetMode="External"/><Relationship Id="rId225" Type="http://schemas.openxmlformats.org/officeDocument/2006/relationships/hyperlink" Target="https://www.bukalapak.com/payment/invoices/159604962" TargetMode="External"/><Relationship Id="rId224" Type="http://schemas.openxmlformats.org/officeDocument/2006/relationships/hyperlink" Target="https://www.bukalapak.com/payment/invoices/160218342" TargetMode="External"/><Relationship Id="rId223" Type="http://schemas.openxmlformats.org/officeDocument/2006/relationships/hyperlink" Target="https://www.bukalapak.com/payment/electricity/transactions/3910232" TargetMode="External"/><Relationship Id="rId222" Type="http://schemas.openxmlformats.org/officeDocument/2006/relationships/hyperlink" Target="https://www.bukalapak.com/payment/electricity/transactions/3910527" TargetMode="External"/><Relationship Id="rId221" Type="http://schemas.openxmlformats.org/officeDocument/2006/relationships/hyperlink" Target="https://www.bukalapak.com/payment/electricity/transactions/4781352" TargetMode="External"/><Relationship Id="rId220" Type="http://schemas.openxmlformats.org/officeDocument/2006/relationships/hyperlink" Target="https://www.bukalapak.com/payment/electricity/transactions/4760397" TargetMode="External"/><Relationship Id="rId22" Type="http://schemas.openxmlformats.org/officeDocument/2006/relationships/hyperlink" Target="https://www.bukalapak.com/payment/invoices/BL1711399GYHINV" TargetMode="External"/><Relationship Id="rId219" Type="http://schemas.openxmlformats.org/officeDocument/2006/relationships/hyperlink" Target="https://www.bukalapak.com/payment/invoices/161226642" TargetMode="External"/><Relationship Id="rId218" Type="http://schemas.openxmlformats.org/officeDocument/2006/relationships/hyperlink" Target="https://www.bukalapak.com/payment/electricity/transactions/3944007" TargetMode="External"/><Relationship Id="rId217" Type="http://schemas.openxmlformats.org/officeDocument/2006/relationships/hyperlink" Target="https://www.bukalapak.com/payment/invoices/161609252" TargetMode="External"/><Relationship Id="rId216" Type="http://schemas.openxmlformats.org/officeDocument/2006/relationships/hyperlink" Target="https://www.bukalapak.com/payment/electricity/transactions/3968117" TargetMode="External"/><Relationship Id="rId215" Type="http://schemas.openxmlformats.org/officeDocument/2006/relationships/hyperlink" Target="https://www.bukalapak.com/payment/invoices/161776582" TargetMode="External"/><Relationship Id="rId214" Type="http://schemas.openxmlformats.org/officeDocument/2006/relationships/hyperlink" Target="https://www.bukalapak.com/payment/invoices/162247627" TargetMode="External"/><Relationship Id="rId213" Type="http://schemas.openxmlformats.org/officeDocument/2006/relationships/hyperlink" Target="https://www.bukalapak.com/payment/invoices/162343792" TargetMode="External"/><Relationship Id="rId212" Type="http://schemas.openxmlformats.org/officeDocument/2006/relationships/hyperlink" Target="https://www.bukalapak.com/payment/electricity/transactions/4008807" TargetMode="External"/><Relationship Id="rId211" Type="http://schemas.openxmlformats.org/officeDocument/2006/relationships/hyperlink" Target="https://www.bukalapak.com/payment/invoices/162593767" TargetMode="External"/><Relationship Id="rId210" Type="http://schemas.openxmlformats.org/officeDocument/2006/relationships/hyperlink" Target="https://www.bukalapak.com/payment/electricity/transactions/4011017" TargetMode="External"/><Relationship Id="rId21" Type="http://schemas.openxmlformats.org/officeDocument/2006/relationships/hyperlink" Target="https://www.bukalapak.com/payment/invoices/BL1711399GCWINV" TargetMode="External"/><Relationship Id="rId209" Type="http://schemas.openxmlformats.org/officeDocument/2006/relationships/hyperlink" Target="https://www.bukalapak.com/payment/electricity/transactions/4739092" TargetMode="External"/><Relationship Id="rId208" Type="http://schemas.openxmlformats.org/officeDocument/2006/relationships/hyperlink" Target="https://www.bukalapak.com/payment/electricity/transactions/4629932" TargetMode="External"/><Relationship Id="rId207" Type="http://schemas.openxmlformats.org/officeDocument/2006/relationships/hyperlink" Target="https://www.bukalapak.com/payment/invoices/166290332" TargetMode="External"/><Relationship Id="rId206" Type="http://schemas.openxmlformats.org/officeDocument/2006/relationships/hyperlink" Target="https://www.bukalapak.com/payment/invoices/166289567" TargetMode="External"/><Relationship Id="rId205" Type="http://schemas.openxmlformats.org/officeDocument/2006/relationships/hyperlink" Target="https://www.bukalapak.com/payment/electricity/transactions/4531952" TargetMode="External"/><Relationship Id="rId204" Type="http://schemas.openxmlformats.org/officeDocument/2006/relationships/hyperlink" Target="https://www.bukalapak.com/payment/electricity/transactions/4510847" TargetMode="External"/><Relationship Id="rId203" Type="http://schemas.openxmlformats.org/officeDocument/2006/relationships/hyperlink" Target="https://www.bukalapak.com/payment/invoices/165760527" TargetMode="External"/><Relationship Id="rId202" Type="http://schemas.openxmlformats.org/officeDocument/2006/relationships/hyperlink" Target="https://www.bukalapak.com/payment/electricity/transactions/4480267" TargetMode="External"/><Relationship Id="rId201" Type="http://schemas.openxmlformats.org/officeDocument/2006/relationships/hyperlink" Target="https://www.bukalapak.com/payment/electricity/transactions/1620297" TargetMode="External"/><Relationship Id="rId200" Type="http://schemas.openxmlformats.org/officeDocument/2006/relationships/hyperlink" Target="https://www.bukalapak.com/payment/electricity/transactions/4075877" TargetMode="External"/><Relationship Id="rId20" Type="http://schemas.openxmlformats.org/officeDocument/2006/relationships/hyperlink" Target="https://www.bukalapak.com/payment/electricity/transactions/969616" TargetMode="External"/><Relationship Id="rId2" Type="http://schemas.openxmlformats.org/officeDocument/2006/relationships/hyperlink" Target="https://www.bukalapak.com/payment/electricity/transactions/798491" TargetMode="External"/><Relationship Id="rId199" Type="http://schemas.openxmlformats.org/officeDocument/2006/relationships/hyperlink" Target="https://www.bukalapak.com/payment/invoices/163712772" TargetMode="External"/><Relationship Id="rId198" Type="http://schemas.openxmlformats.org/officeDocument/2006/relationships/hyperlink" Target="https://www.bukalapak.com/payment/electricity/transactions/4130997" TargetMode="External"/><Relationship Id="rId197" Type="http://schemas.openxmlformats.org/officeDocument/2006/relationships/hyperlink" Target="https://www.bukalapak.com/payment/invoices/163752047" TargetMode="External"/><Relationship Id="rId196" Type="http://schemas.openxmlformats.org/officeDocument/2006/relationships/hyperlink" Target="https://www.bukalapak.com/payment/invoices/163754037" TargetMode="External"/><Relationship Id="rId195" Type="http://schemas.openxmlformats.org/officeDocument/2006/relationships/hyperlink" Target="https://www.bukalapak.com/payment/invoices/163891642" TargetMode="External"/><Relationship Id="rId194" Type="http://schemas.openxmlformats.org/officeDocument/2006/relationships/hyperlink" Target="https://www.bukalapak.com/payment/invoices/163898982" TargetMode="External"/><Relationship Id="rId193" Type="http://schemas.openxmlformats.org/officeDocument/2006/relationships/hyperlink" Target="https://www.bukalapak.com/payment/electricity/transactions/4147202" TargetMode="External"/><Relationship Id="rId192" Type="http://schemas.openxmlformats.org/officeDocument/2006/relationships/hyperlink" Target="https://www.bukalapak.com/payment/invoices/163949737" TargetMode="External"/><Relationship Id="rId191" Type="http://schemas.openxmlformats.org/officeDocument/2006/relationships/hyperlink" Target="https://www.bukalapak.com/payment/electricity/transactions/4148422" TargetMode="External"/><Relationship Id="rId190" Type="http://schemas.openxmlformats.org/officeDocument/2006/relationships/hyperlink" Target="https://www.bukalapak.com/payment/invoices/163999772" TargetMode="External"/><Relationship Id="rId19" Type="http://schemas.openxmlformats.org/officeDocument/2006/relationships/hyperlink" Target="https://www.bukalapak.com/payment/electricity/transactions/959801" TargetMode="External"/><Relationship Id="rId189" Type="http://schemas.openxmlformats.org/officeDocument/2006/relationships/hyperlink" Target="https://www.bukalapak.com/payment/invoices/164075707" TargetMode="External"/><Relationship Id="rId188" Type="http://schemas.openxmlformats.org/officeDocument/2006/relationships/hyperlink" Target="https://www.bukalapak.com/payment/electricity/transactions/4179892" TargetMode="External"/><Relationship Id="rId187" Type="http://schemas.openxmlformats.org/officeDocument/2006/relationships/hyperlink" Target="https://www.bukalapak.com/payment/postpaid_electricity/transactions/1104282" TargetMode="External"/><Relationship Id="rId186" Type="http://schemas.openxmlformats.org/officeDocument/2006/relationships/hyperlink" Target="https://www.bukalapak.com/payment/postpaid_electricity/transactions/1107492" TargetMode="External"/><Relationship Id="rId185" Type="http://schemas.openxmlformats.org/officeDocument/2006/relationships/hyperlink" Target="https://www.bukalapak.com/payment/invoices/164565002" TargetMode="External"/><Relationship Id="rId184" Type="http://schemas.openxmlformats.org/officeDocument/2006/relationships/hyperlink" Target="https://www.bukalapak.com/payment/train_ticket/transactions/1107932" TargetMode="External"/><Relationship Id="rId183" Type="http://schemas.openxmlformats.org/officeDocument/2006/relationships/hyperlink" Target="https://www.bukalapak.com/payment/train_ticket/transactions/1107942" TargetMode="External"/><Relationship Id="rId182" Type="http://schemas.openxmlformats.org/officeDocument/2006/relationships/hyperlink" Target="https://www.bukalapak.com/payment/electricity/transactions/4276867" TargetMode="External"/><Relationship Id="rId181" Type="http://schemas.openxmlformats.org/officeDocument/2006/relationships/hyperlink" Target="https://www.bukalapak.com/payment/electricity/transactions/4285342" TargetMode="External"/><Relationship Id="rId180" Type="http://schemas.openxmlformats.org/officeDocument/2006/relationships/hyperlink" Target="https://www.bukalapak.com/payment/invoices/164896257" TargetMode="External"/><Relationship Id="rId18" Type="http://schemas.openxmlformats.org/officeDocument/2006/relationships/hyperlink" Target="https://www.bukalapak.com/payment/invoices/BL171138UIO2INV" TargetMode="External"/><Relationship Id="rId179" Type="http://schemas.openxmlformats.org/officeDocument/2006/relationships/hyperlink" Target="https://www.bukalapak.com/payment/electricity/transactions/4339227" TargetMode="External"/><Relationship Id="rId178" Type="http://schemas.openxmlformats.org/officeDocument/2006/relationships/hyperlink" Target="https://www.bukalapak.com/payment/electricity/transactions/4350652" TargetMode="External"/><Relationship Id="rId177" Type="http://schemas.openxmlformats.org/officeDocument/2006/relationships/hyperlink" Target="https://www.bukalapak.com/payment/train_ticket/transactions/1118317" TargetMode="External"/><Relationship Id="rId176" Type="http://schemas.openxmlformats.org/officeDocument/2006/relationships/hyperlink" Target="https://www.bukalapak.com/payment/electricity/transactions/4428112" TargetMode="External"/><Relationship Id="rId175" Type="http://schemas.openxmlformats.org/officeDocument/2006/relationships/hyperlink" Target="https://www.bukalapak.com/payment/invoices/165501247" TargetMode="External"/><Relationship Id="rId174" Type="http://schemas.openxmlformats.org/officeDocument/2006/relationships/hyperlink" Target="https://www.bukalapak.com/payment/invoices/165526382" TargetMode="External"/><Relationship Id="rId173" Type="http://schemas.openxmlformats.org/officeDocument/2006/relationships/hyperlink" Target="https://www.bukalapak.com/payment/electricity/transactions/1680322" TargetMode="External"/><Relationship Id="rId172" Type="http://schemas.openxmlformats.org/officeDocument/2006/relationships/hyperlink" Target="https://www.bukalapak.com/payment/electricity/transactions/1680252" TargetMode="External"/><Relationship Id="rId171" Type="http://schemas.openxmlformats.org/officeDocument/2006/relationships/hyperlink" Target="https://www.bukalapak.com/payment/electricity/transactions/1680207" TargetMode="External"/><Relationship Id="rId170" Type="http://schemas.openxmlformats.org/officeDocument/2006/relationships/hyperlink" Target="https://www.bukalapak.com/payment/electricity/transactions/1679047" TargetMode="External"/><Relationship Id="rId17" Type="http://schemas.openxmlformats.org/officeDocument/2006/relationships/hyperlink" Target="https://www.bukalapak.com/payment/electricity/transactions/958731" TargetMode="External"/><Relationship Id="rId169" Type="http://schemas.openxmlformats.org/officeDocument/2006/relationships/hyperlink" Target="https://www.bukalapak.com/payment/electricity/transactions/1662662" TargetMode="External"/><Relationship Id="rId168" Type="http://schemas.openxmlformats.org/officeDocument/2006/relationships/hyperlink" Target="https://www.bukalapak.com/payment/invoices/132972432" TargetMode="External"/><Relationship Id="rId167" Type="http://schemas.openxmlformats.org/officeDocument/2006/relationships/hyperlink" Target="https://www.bukalapak.com/payment/invoices/132971572" TargetMode="External"/><Relationship Id="rId166" Type="http://schemas.openxmlformats.org/officeDocument/2006/relationships/hyperlink" Target="https://www.bukalapak.com/payment/electricity/transactions/1653422" TargetMode="External"/><Relationship Id="rId165" Type="http://schemas.openxmlformats.org/officeDocument/2006/relationships/hyperlink" Target="https://www.bukalapak.com/payment/electricity/transactions/1635267" TargetMode="External"/><Relationship Id="rId164" Type="http://schemas.openxmlformats.org/officeDocument/2006/relationships/hyperlink" Target="https://www.bukalapak.com/payment/electricity/transactions/1633872" TargetMode="External"/><Relationship Id="rId163" Type="http://schemas.openxmlformats.org/officeDocument/2006/relationships/hyperlink" Target="https://www.bukalapak.com/payment/electricity/transactions/1615937" TargetMode="External"/><Relationship Id="rId162" Type="http://schemas.openxmlformats.org/officeDocument/2006/relationships/hyperlink" Target="https://www.bukalapak.com/payment/invoices/131760422" TargetMode="External"/><Relationship Id="rId161" Type="http://schemas.openxmlformats.org/officeDocument/2006/relationships/hyperlink" Target="https://www.bukalapak.com/payment/invoices/131639262" TargetMode="External"/><Relationship Id="rId160" Type="http://schemas.openxmlformats.org/officeDocument/2006/relationships/hyperlink" Target="https://www.bukalapak.com/payment/electricity/transactions/1585387" TargetMode="External"/><Relationship Id="rId16" Type="http://schemas.openxmlformats.org/officeDocument/2006/relationships/hyperlink" Target="https://www.bukalapak.com/payment/electricity/transactions/945686" TargetMode="External"/><Relationship Id="rId159" Type="http://schemas.openxmlformats.org/officeDocument/2006/relationships/hyperlink" Target="https://www.bukalapak.com/payment/electricity/transactions/1584807" TargetMode="External"/><Relationship Id="rId158" Type="http://schemas.openxmlformats.org/officeDocument/2006/relationships/hyperlink" Target="https://www.bukalapak.com/payment/electricity/transactions/1583412" TargetMode="External"/><Relationship Id="rId157" Type="http://schemas.openxmlformats.org/officeDocument/2006/relationships/hyperlink" Target="https://www.bukalapak.com/payment/invoices/131154002" TargetMode="External"/><Relationship Id="rId156" Type="http://schemas.openxmlformats.org/officeDocument/2006/relationships/hyperlink" Target="https://www.bukalapak.com/payment/invoices/131030782" TargetMode="External"/><Relationship Id="rId155" Type="http://schemas.openxmlformats.org/officeDocument/2006/relationships/hyperlink" Target="https://www.bukalapak.com/payment/electricity/transactions/1550567" TargetMode="External"/><Relationship Id="rId154" Type="http://schemas.openxmlformats.org/officeDocument/2006/relationships/hyperlink" Target="https://www.bukalapak.com/payment/invoices/130528962" TargetMode="External"/><Relationship Id="rId153" Type="http://schemas.openxmlformats.org/officeDocument/2006/relationships/hyperlink" Target="https://www.bukalapak.com/payment/invoices/130527222" TargetMode="External"/><Relationship Id="rId152" Type="http://schemas.openxmlformats.org/officeDocument/2006/relationships/hyperlink" Target="https://www.bukalapak.com/payment/electricity/transactions/1526007" TargetMode="External"/><Relationship Id="rId151" Type="http://schemas.openxmlformats.org/officeDocument/2006/relationships/hyperlink" Target="https://www.bukalapak.com/payment/electricity/transactions/1517742" TargetMode="External"/><Relationship Id="rId150" Type="http://schemas.openxmlformats.org/officeDocument/2006/relationships/hyperlink" Target="https://www.bukalapak.com/payment/invoices/130233307" TargetMode="External"/><Relationship Id="rId15" Type="http://schemas.openxmlformats.org/officeDocument/2006/relationships/hyperlink" Target="https://www.bukalapak.com/payment/electricity/transactions/942546" TargetMode="External"/><Relationship Id="rId149" Type="http://schemas.openxmlformats.org/officeDocument/2006/relationships/hyperlink" Target="https://www.bukalapak.com/payment/invoices/129479437" TargetMode="External"/><Relationship Id="rId148" Type="http://schemas.openxmlformats.org/officeDocument/2006/relationships/hyperlink" Target="https://www.bukalapak.com/payment/invoices/129131222" TargetMode="External"/><Relationship Id="rId147" Type="http://schemas.openxmlformats.org/officeDocument/2006/relationships/hyperlink" Target="https://www.bukalapak.com/payment/invoices/129130017" TargetMode="External"/><Relationship Id="rId146" Type="http://schemas.openxmlformats.org/officeDocument/2006/relationships/hyperlink" Target="https://www.bukalapak.com/payment/invoices/129127752" TargetMode="External"/><Relationship Id="rId145" Type="http://schemas.openxmlformats.org/officeDocument/2006/relationships/hyperlink" Target="https://www.bukalapak.com/payment/invoices/129126287" TargetMode="External"/><Relationship Id="rId144" Type="http://schemas.openxmlformats.org/officeDocument/2006/relationships/hyperlink" Target="https://www.bukalapak.com/payment/invoices/128838852" TargetMode="External"/><Relationship Id="rId143" Type="http://schemas.openxmlformats.org/officeDocument/2006/relationships/hyperlink" Target="https://www.bukalapak.com/payment/invoices/128808577" TargetMode="External"/><Relationship Id="rId142" Type="http://schemas.openxmlformats.org/officeDocument/2006/relationships/hyperlink" Target="https://www.bukalapak.com/payment/electricity/transactions/1473862" TargetMode="External"/><Relationship Id="rId141" Type="http://schemas.openxmlformats.org/officeDocument/2006/relationships/hyperlink" Target="https://www.bukalapak.com/payment/invoices/128777762" TargetMode="External"/><Relationship Id="rId140" Type="http://schemas.openxmlformats.org/officeDocument/2006/relationships/hyperlink" Target="https://www.bukalapak.com/payment/invoices/128777422" TargetMode="External"/><Relationship Id="rId14" Type="http://schemas.openxmlformats.org/officeDocument/2006/relationships/hyperlink" Target="https://www.bukalapak.com/payment/electricity/transactions/935651" TargetMode="External"/><Relationship Id="rId139" Type="http://schemas.openxmlformats.org/officeDocument/2006/relationships/hyperlink" Target="https://www.bukalapak.com/payment/invoices/128777267" TargetMode="External"/><Relationship Id="rId138" Type="http://schemas.openxmlformats.org/officeDocument/2006/relationships/hyperlink" Target="https://www.bukalapak.com/payment/electricity/transactions/1464252" TargetMode="External"/><Relationship Id="rId137" Type="http://schemas.openxmlformats.org/officeDocument/2006/relationships/hyperlink" Target="https://www.bukalapak.com/payment/invoices/128199942" TargetMode="External"/><Relationship Id="rId136" Type="http://schemas.openxmlformats.org/officeDocument/2006/relationships/hyperlink" Target="https://www.bukalapak.com/payment/electricity/transactions/1450817" TargetMode="External"/><Relationship Id="rId135" Type="http://schemas.openxmlformats.org/officeDocument/2006/relationships/hyperlink" Target="https://www.bukalapak.com/payment/invoices/127616627" TargetMode="External"/><Relationship Id="rId134" Type="http://schemas.openxmlformats.org/officeDocument/2006/relationships/hyperlink" Target="https://www.bukalapak.com/payment/invoices/127350642" TargetMode="External"/><Relationship Id="rId133" Type="http://schemas.openxmlformats.org/officeDocument/2006/relationships/hyperlink" Target="https://www.bukalapak.com/payment/electricity/transactions/1432862" TargetMode="External"/><Relationship Id="rId132" Type="http://schemas.openxmlformats.org/officeDocument/2006/relationships/hyperlink" Target="https://www.bukalapak.com/payment/electricity/transactions/1426472" TargetMode="External"/><Relationship Id="rId131" Type="http://schemas.openxmlformats.org/officeDocument/2006/relationships/hyperlink" Target="https://www.bukalapak.com/payment/electricity/transactions/1413897" TargetMode="External"/><Relationship Id="rId130" Type="http://schemas.openxmlformats.org/officeDocument/2006/relationships/hyperlink" Target="https://www.bukalapak.com/payment/electricity/transactions/1413227" TargetMode="External"/><Relationship Id="rId13" Type="http://schemas.openxmlformats.org/officeDocument/2006/relationships/hyperlink" Target="https://www.bukalapak.com/payment/electricity/transactions/927601" TargetMode="External"/><Relationship Id="rId129" Type="http://schemas.openxmlformats.org/officeDocument/2006/relationships/hyperlink" Target="https://www.bukalapak.com/payment/invoices/126984222" TargetMode="External"/><Relationship Id="rId128" Type="http://schemas.openxmlformats.org/officeDocument/2006/relationships/hyperlink" Target="https://www.bukalapak.com/payment/invoices/126888082" TargetMode="External"/><Relationship Id="rId127" Type="http://schemas.openxmlformats.org/officeDocument/2006/relationships/hyperlink" Target="https://www.bukalapak.com/payment/invoices/126757952" TargetMode="External"/><Relationship Id="rId126" Type="http://schemas.openxmlformats.org/officeDocument/2006/relationships/hyperlink" Target="https://www.bukalapak.com/payment/invoices/126674017" TargetMode="External"/><Relationship Id="rId125" Type="http://schemas.openxmlformats.org/officeDocument/2006/relationships/hyperlink" Target="https://www.bukalapak.com/payment/invoices/126673637" TargetMode="External"/><Relationship Id="rId124" Type="http://schemas.openxmlformats.org/officeDocument/2006/relationships/hyperlink" Target="https://www.bukalapak.com/payment/electricity/transactions/1392327" TargetMode="External"/><Relationship Id="rId123" Type="http://schemas.openxmlformats.org/officeDocument/2006/relationships/hyperlink" Target="https://www.bukalapak.com/payment/invoices/126187397" TargetMode="External"/><Relationship Id="rId122" Type="http://schemas.openxmlformats.org/officeDocument/2006/relationships/hyperlink" Target="https://www.bukalapak.com/payment/electricity/transactions/1370172" TargetMode="External"/><Relationship Id="rId121" Type="http://schemas.openxmlformats.org/officeDocument/2006/relationships/hyperlink" Target="https://www.bukalapak.com/payment/invoices/125872392" TargetMode="External"/><Relationship Id="rId120" Type="http://schemas.openxmlformats.org/officeDocument/2006/relationships/hyperlink" Target="https://www.bukalapak.com/payment/invoices/125752767" TargetMode="External"/><Relationship Id="rId12" Type="http://schemas.openxmlformats.org/officeDocument/2006/relationships/hyperlink" Target="https://www.bukalapak.com/payment/electricity/transactions/924971" TargetMode="External"/><Relationship Id="rId119" Type="http://schemas.openxmlformats.org/officeDocument/2006/relationships/hyperlink" Target="https://www.bukalapak.com/payment/electricity/transactions/1353117" TargetMode="External"/><Relationship Id="rId118" Type="http://schemas.openxmlformats.org/officeDocument/2006/relationships/hyperlink" Target="https://www.bukalapak.com/payment/electricity/transactions/1349572" TargetMode="External"/><Relationship Id="rId117" Type="http://schemas.openxmlformats.org/officeDocument/2006/relationships/hyperlink" Target="https://www.bukalapak.com/payment/electricity/transactions/1349002" TargetMode="External"/><Relationship Id="rId116" Type="http://schemas.openxmlformats.org/officeDocument/2006/relationships/hyperlink" Target="https://www.bukalapak.com/payment/electricity/transactions/1348162" TargetMode="External"/><Relationship Id="rId115" Type="http://schemas.openxmlformats.org/officeDocument/2006/relationships/hyperlink" Target="https://www.bukalapak.com/payment/invoices/125245862" TargetMode="External"/><Relationship Id="rId114" Type="http://schemas.openxmlformats.org/officeDocument/2006/relationships/hyperlink" Target="https://www.bukalapak.com/payment/invoices/125244722" TargetMode="External"/><Relationship Id="rId113" Type="http://schemas.openxmlformats.org/officeDocument/2006/relationships/hyperlink" Target="https://www.bukalapak.com/payment/electricity/transactions/1331967" TargetMode="External"/><Relationship Id="rId112" Type="http://schemas.openxmlformats.org/officeDocument/2006/relationships/hyperlink" Target="https://www.bukalapak.com/payment/invoices/124996452" TargetMode="External"/><Relationship Id="rId111" Type="http://schemas.openxmlformats.org/officeDocument/2006/relationships/hyperlink" Target="https://www.bukalapak.com/payment/electricity/transactions/1316662" TargetMode="External"/><Relationship Id="rId110" Type="http://schemas.openxmlformats.org/officeDocument/2006/relationships/hyperlink" Target="https://www.bukalapak.com/payment/electricity/transactions/1302592" TargetMode="External"/><Relationship Id="rId11" Type="http://schemas.openxmlformats.org/officeDocument/2006/relationships/hyperlink" Target="https://www.bukalapak.com/payment/electricity/transactions/920586" TargetMode="External"/><Relationship Id="rId109" Type="http://schemas.openxmlformats.org/officeDocument/2006/relationships/hyperlink" Target="https://www.bukalapak.com/payment/invoices/124233467" TargetMode="External"/><Relationship Id="rId108" Type="http://schemas.openxmlformats.org/officeDocument/2006/relationships/hyperlink" Target="https://www.bukalapak.com/payment/invoices/123422787" TargetMode="External"/><Relationship Id="rId107" Type="http://schemas.openxmlformats.org/officeDocument/2006/relationships/hyperlink" Target="https://www.bukalapak.com/payment/invoices/123882502" TargetMode="External"/><Relationship Id="rId106" Type="http://schemas.openxmlformats.org/officeDocument/2006/relationships/hyperlink" Target="https://www.bukalapak.com/payment/electricity/transactions/1266827" TargetMode="External"/><Relationship Id="rId105" Type="http://schemas.openxmlformats.org/officeDocument/2006/relationships/hyperlink" Target="https://www.bukalapak.com/payment/invoices/123822497" TargetMode="External"/><Relationship Id="rId104" Type="http://schemas.openxmlformats.org/officeDocument/2006/relationships/hyperlink" Target="https://www.bukalapak.com/payment/electricity/transactions/1266572" TargetMode="External"/><Relationship Id="rId103" Type="http://schemas.openxmlformats.org/officeDocument/2006/relationships/hyperlink" Target="https://www.bukalapak.com/payment/invoices/123716742" TargetMode="External"/><Relationship Id="rId102" Type="http://schemas.openxmlformats.org/officeDocument/2006/relationships/hyperlink" Target="https://www.bukalapak.com/payment/invoices/123673542" TargetMode="External"/><Relationship Id="rId101" Type="http://schemas.openxmlformats.org/officeDocument/2006/relationships/hyperlink" Target="https://www.bukalapak.com/payment/invoices/123544847" TargetMode="External"/><Relationship Id="rId100" Type="http://schemas.openxmlformats.org/officeDocument/2006/relationships/hyperlink" Target="https://www.bukalapak.com/payment/electricity/transactions/1250397" TargetMode="External"/><Relationship Id="rId10" Type="http://schemas.openxmlformats.org/officeDocument/2006/relationships/hyperlink" Target="https://www.bukalapak.com/payment/electricity/transactions/906701" TargetMode="External"/><Relationship Id="rId1" Type="http://schemas.openxmlformats.org/officeDocument/2006/relationships/hyperlink" Target="https://www.bukalapak.com/payment/electricity/transactions/795416" TargetMode="External"/></Relationships>
</file>

<file path=xl/worksheets/_rels/sheet5.xml.rels><?xml version="1.0" encoding="UTF-8" standalone="yes"?>
<Relationships xmlns="http://schemas.openxmlformats.org/package/2006/relationships"><Relationship Id="rId5" Type="http://schemas.openxmlformats.org/officeDocument/2006/relationships/hyperlink" Target="https://www.bukalapak.com/payment/invoices/125872392" TargetMode="External"/><Relationship Id="rId4" Type="http://schemas.openxmlformats.org/officeDocument/2006/relationships/hyperlink" Target="https://www.bukalapak.com/payment/electricity/transactions/977061" TargetMode="External"/><Relationship Id="rId3" Type="http://schemas.openxmlformats.org/officeDocument/2006/relationships/hyperlink" Target="https://www.bukalapak.com/payment/electricity/transactions/1680322" TargetMode="External"/><Relationship Id="rId2" Type="http://schemas.openxmlformats.org/officeDocument/2006/relationships/hyperlink" Target="https://www.bukalapak.com/payment/electricity/transactions/2345192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35"/>
  <sheetViews>
    <sheetView workbookViewId="0">
      <selection activeCell="E4" sqref="E4:E13"/>
      <pivotSelection pane="bottomRight" showHeader="1" extendable="1" axis="axisPage" r:id="rId1">
        <pivotArea dataOnly="0" labelOnly="1" outline="0" fieldPosition="0">
          <references count="1">
            <reference field="4" count="0"/>
          </references>
        </pivotArea>
      </pivotSelection>
    </sheetView>
  </sheetViews>
  <sheetFormatPr defaultColWidth="9.14166666666667" defaultRowHeight="15" outlineLevelCol="6"/>
  <cols>
    <col min="1" max="1" width="21.425" customWidth="1"/>
    <col min="2" max="2" width="15.1416666666667" style="15" customWidth="1"/>
    <col min="3" max="3" width="27.8083333333333" customWidth="1"/>
    <col min="4" max="4" width="20.8583333333333" customWidth="1"/>
    <col min="5" max="5" width="25.425" customWidth="1"/>
    <col min="6" max="6" width="13.8583333333333"/>
    <col min="7" max="7" width="14.425" style="18"/>
  </cols>
  <sheetData>
    <row r="1" spans="1:2">
      <c r="A1" s="75" t="s">
        <v>0</v>
      </c>
      <c r="B1" s="76" t="s">
        <v>1</v>
      </c>
    </row>
    <row r="3" spans="1:7">
      <c r="A3" s="77" t="s">
        <v>2</v>
      </c>
      <c r="B3" s="78" t="s">
        <v>3</v>
      </c>
      <c r="C3" s="77" t="s">
        <v>4</v>
      </c>
      <c r="D3" s="77" t="s">
        <v>5</v>
      </c>
      <c r="E3" s="77" t="s">
        <v>6</v>
      </c>
      <c r="F3" s="77" t="s">
        <v>7</v>
      </c>
      <c r="G3" s="79" t="s">
        <v>8</v>
      </c>
    </row>
    <row r="4" spans="1:7">
      <c r="A4" s="77" t="s">
        <v>9</v>
      </c>
      <c r="B4" s="80">
        <v>42862</v>
      </c>
      <c r="C4" s="81" t="s">
        <v>10</v>
      </c>
      <c r="D4" s="81" t="s">
        <v>11</v>
      </c>
      <c r="E4" s="81" t="s">
        <v>12</v>
      </c>
      <c r="F4" s="81" t="s">
        <v>13</v>
      </c>
      <c r="G4" s="79">
        <v>50000</v>
      </c>
    </row>
    <row r="5" spans="1:7">
      <c r="A5" s="82" t="s">
        <v>14</v>
      </c>
      <c r="B5" s="83">
        <v>42883</v>
      </c>
      <c r="C5" s="84" t="s">
        <v>10</v>
      </c>
      <c r="D5" s="84" t="s">
        <v>15</v>
      </c>
      <c r="E5" s="84" t="s">
        <v>10</v>
      </c>
      <c r="F5" s="84" t="s">
        <v>16</v>
      </c>
      <c r="G5" s="85">
        <v>200000</v>
      </c>
    </row>
    <row r="6" spans="1:7">
      <c r="A6" s="82" t="s">
        <v>17</v>
      </c>
      <c r="B6" s="83">
        <v>42920</v>
      </c>
      <c r="C6" s="84" t="s">
        <v>10</v>
      </c>
      <c r="D6" s="84" t="s">
        <v>15</v>
      </c>
      <c r="E6" s="84" t="s">
        <v>10</v>
      </c>
      <c r="F6" s="84" t="s">
        <v>16</v>
      </c>
      <c r="G6" s="85">
        <v>100000</v>
      </c>
    </row>
    <row r="7" spans="1:7">
      <c r="A7" s="82" t="s">
        <v>18</v>
      </c>
      <c r="B7" s="83">
        <v>42946</v>
      </c>
      <c r="C7" s="84" t="s">
        <v>19</v>
      </c>
      <c r="D7" s="84" t="s">
        <v>20</v>
      </c>
      <c r="E7" s="84" t="s">
        <v>21</v>
      </c>
      <c r="F7" s="84" t="s">
        <v>16</v>
      </c>
      <c r="G7" s="85">
        <v>100000</v>
      </c>
    </row>
    <row r="8" spans="1:7">
      <c r="A8" s="82" t="s">
        <v>22</v>
      </c>
      <c r="B8" s="83">
        <v>42946</v>
      </c>
      <c r="C8" s="84" t="s">
        <v>10</v>
      </c>
      <c r="D8" s="84" t="s">
        <v>15</v>
      </c>
      <c r="E8" s="84" t="s">
        <v>10</v>
      </c>
      <c r="F8" s="84" t="s">
        <v>16</v>
      </c>
      <c r="G8" s="85">
        <v>100000</v>
      </c>
    </row>
    <row r="9" spans="1:7">
      <c r="A9" s="82" t="s">
        <v>23</v>
      </c>
      <c r="B9" s="83">
        <v>42962</v>
      </c>
      <c r="C9" s="84" t="s">
        <v>10</v>
      </c>
      <c r="D9" s="84" t="s">
        <v>15</v>
      </c>
      <c r="E9" s="84" t="s">
        <v>10</v>
      </c>
      <c r="F9" s="84" t="s">
        <v>16</v>
      </c>
      <c r="G9" s="85">
        <v>100000</v>
      </c>
    </row>
    <row r="10" spans="1:7">
      <c r="A10" s="82" t="s">
        <v>24</v>
      </c>
      <c r="B10" s="83">
        <v>42869</v>
      </c>
      <c r="C10" s="84" t="s">
        <v>10</v>
      </c>
      <c r="D10" s="84" t="s">
        <v>25</v>
      </c>
      <c r="E10" s="84" t="s">
        <v>12</v>
      </c>
      <c r="F10" s="84" t="s">
        <v>13</v>
      </c>
      <c r="G10" s="85">
        <v>50500</v>
      </c>
    </row>
    <row r="11" spans="1:7">
      <c r="A11" s="82" t="s">
        <v>26</v>
      </c>
      <c r="B11" s="83">
        <v>42882</v>
      </c>
      <c r="C11" s="84" t="s">
        <v>10</v>
      </c>
      <c r="D11" s="84" t="s">
        <v>11</v>
      </c>
      <c r="E11" s="84" t="s">
        <v>12</v>
      </c>
      <c r="F11" s="84" t="s">
        <v>13</v>
      </c>
      <c r="G11" s="85">
        <v>50000</v>
      </c>
    </row>
    <row r="12" spans="1:7">
      <c r="A12" s="82" t="s">
        <v>27</v>
      </c>
      <c r="B12" s="83">
        <v>42883</v>
      </c>
      <c r="C12" s="84" t="s">
        <v>10</v>
      </c>
      <c r="D12" s="84" t="s">
        <v>25</v>
      </c>
      <c r="E12" s="84" t="s">
        <v>12</v>
      </c>
      <c r="F12" s="84" t="s">
        <v>13</v>
      </c>
      <c r="G12" s="85">
        <v>50500</v>
      </c>
    </row>
    <row r="13" spans="1:7">
      <c r="A13" s="82" t="s">
        <v>28</v>
      </c>
      <c r="B13" s="83">
        <v>42938</v>
      </c>
      <c r="C13" s="84" t="s">
        <v>10</v>
      </c>
      <c r="D13" s="84" t="s">
        <v>11</v>
      </c>
      <c r="E13" s="84" t="s">
        <v>12</v>
      </c>
      <c r="F13" s="84" t="s">
        <v>13</v>
      </c>
      <c r="G13" s="85">
        <v>50000</v>
      </c>
    </row>
    <row r="14" spans="1:7">
      <c r="A14" s="86" t="s">
        <v>29</v>
      </c>
      <c r="B14" s="87"/>
      <c r="C14" s="88"/>
      <c r="D14" s="88"/>
      <c r="E14" s="88"/>
      <c r="F14" s="88"/>
      <c r="G14" s="89">
        <v>851000</v>
      </c>
    </row>
    <row r="15" spans="2:2">
      <c r="B15"/>
    </row>
    <row r="16" spans="2:2">
      <c r="B16"/>
    </row>
    <row r="17" spans="2:2">
      <c r="B17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  <row r="28" spans="2:2">
      <c r="B28"/>
    </row>
    <row r="29" spans="2:2">
      <c r="B29"/>
    </row>
    <row r="30" spans="2:2">
      <c r="B30"/>
    </row>
    <row r="31" spans="2:2">
      <c r="B31"/>
    </row>
    <row r="32" spans="2:2">
      <c r="B32"/>
    </row>
    <row r="33" spans="2:2">
      <c r="B33"/>
    </row>
    <row r="34" spans="2:2">
      <c r="B34"/>
    </row>
    <row r="35" spans="2:2">
      <c r="B35"/>
    </row>
    <row r="36" spans="2:2">
      <c r="B36"/>
    </row>
    <row r="37" spans="2:2">
      <c r="B37"/>
    </row>
    <row r="38" spans="2:2">
      <c r="B38"/>
    </row>
    <row r="39" spans="2:2">
      <c r="B39"/>
    </row>
    <row r="40" spans="2:2">
      <c r="B40"/>
    </row>
    <row r="41" spans="2:2">
      <c r="B41"/>
    </row>
    <row r="42" spans="2:2">
      <c r="B42"/>
    </row>
    <row r="43" spans="2:2">
      <c r="B43"/>
    </row>
    <row r="44" spans="2:2">
      <c r="B44"/>
    </row>
    <row r="45" spans="2:2">
      <c r="B45"/>
    </row>
    <row r="46" spans="2:2">
      <c r="B46"/>
    </row>
    <row r="47" spans="2:2">
      <c r="B47"/>
    </row>
    <row r="48" spans="2:2">
      <c r="B48"/>
    </row>
    <row r="49" spans="2:2">
      <c r="B49"/>
    </row>
    <row r="50" spans="2:2">
      <c r="B50"/>
    </row>
    <row r="51" spans="2:2">
      <c r="B51"/>
    </row>
    <row r="52" spans="2:2">
      <c r="B52"/>
    </row>
    <row r="53" spans="2:2">
      <c r="B53"/>
    </row>
    <row r="54" spans="2:2">
      <c r="B54"/>
    </row>
    <row r="55" spans="2:2">
      <c r="B55"/>
    </row>
    <row r="56" spans="2:2">
      <c r="B56"/>
    </row>
    <row r="57" spans="2:2">
      <c r="B57"/>
    </row>
    <row r="58" spans="2:2">
      <c r="B58"/>
    </row>
    <row r="59" spans="2:2">
      <c r="B59"/>
    </row>
    <row r="60" spans="2:2">
      <c r="B60"/>
    </row>
    <row r="61" spans="2:2">
      <c r="B61"/>
    </row>
    <row r="62" spans="2:2">
      <c r="B62"/>
    </row>
    <row r="63" spans="2:2">
      <c r="B63"/>
    </row>
    <row r="64" spans="2:2">
      <c r="B64"/>
    </row>
    <row r="65" spans="2:2">
      <c r="B65"/>
    </row>
    <row r="66" spans="2:2">
      <c r="B66"/>
    </row>
    <row r="67" spans="2:2">
      <c r="B67"/>
    </row>
    <row r="68" spans="2:2">
      <c r="B68"/>
    </row>
    <row r="69" spans="2:2">
      <c r="B69"/>
    </row>
    <row r="70" spans="2:2">
      <c r="B70"/>
    </row>
    <row r="71" spans="2:2">
      <c r="B71"/>
    </row>
    <row r="72" spans="2:2">
      <c r="B72"/>
    </row>
    <row r="73" spans="2:2">
      <c r="B73"/>
    </row>
    <row r="74" spans="2:2">
      <c r="B74"/>
    </row>
    <row r="75" spans="2:2">
      <c r="B75"/>
    </row>
    <row r="76" spans="2:2">
      <c r="B76"/>
    </row>
    <row r="77" spans="2:2">
      <c r="B77"/>
    </row>
    <row r="78" spans="2:2">
      <c r="B78"/>
    </row>
    <row r="79" spans="2:2">
      <c r="B79"/>
    </row>
    <row r="80" spans="2:2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643"/>
  <sheetViews>
    <sheetView tabSelected="1" workbookViewId="0">
      <pane xSplit="1" ySplit="1" topLeftCell="B610" activePane="bottomRight" state="frozen"/>
      <selection/>
      <selection pane="topRight"/>
      <selection pane="bottomLeft"/>
      <selection pane="bottomRight" activeCell="B633" sqref="B633:G633"/>
    </sheetView>
  </sheetViews>
  <sheetFormatPr defaultColWidth="9" defaultRowHeight="15"/>
  <cols>
    <col min="1" max="1" width="22.7166666666667" style="14" customWidth="1"/>
    <col min="2" max="2" width="9.71666666666667" customWidth="1"/>
    <col min="3" max="3" width="21.375" customWidth="1"/>
    <col min="4" max="4" width="25.2833333333333" style="16" customWidth="1"/>
    <col min="5" max="5" width="11.875" style="41" customWidth="1"/>
    <col min="6" max="6" width="11.575" style="18" customWidth="1"/>
    <col min="7" max="7" width="11.1416666666667" customWidth="1"/>
    <col min="8" max="8" width="10" style="18" customWidth="1"/>
    <col min="9" max="9" width="13.575" style="18" customWidth="1"/>
    <col min="10" max="10" width="13.575" customWidth="1"/>
    <col min="11" max="11" width="11.7166666666667" style="18"/>
    <col min="12" max="14" width="10.575" customWidth="1"/>
  </cols>
  <sheetData>
    <row r="1" spans="1:11">
      <c r="A1" s="42" t="s">
        <v>2</v>
      </c>
      <c r="B1" s="43" t="s">
        <v>3</v>
      </c>
      <c r="C1" s="43" t="s">
        <v>4</v>
      </c>
      <c r="D1" s="44" t="s">
        <v>5</v>
      </c>
      <c r="E1" s="45" t="s">
        <v>4</v>
      </c>
      <c r="F1" s="46" t="s">
        <v>30</v>
      </c>
      <c r="G1" s="43" t="s">
        <v>7</v>
      </c>
      <c r="H1" s="47" t="s">
        <v>31</v>
      </c>
      <c r="I1" s="47" t="s">
        <v>0</v>
      </c>
      <c r="J1" s="50">
        <v>0.05</v>
      </c>
      <c r="K1" s="18" t="s">
        <v>32</v>
      </c>
    </row>
    <row r="2" spans="1:11">
      <c r="A2" s="16"/>
      <c r="B2" s="48">
        <v>42825</v>
      </c>
      <c r="C2" t="s">
        <v>33</v>
      </c>
      <c r="D2" s="16">
        <v>81548770586</v>
      </c>
      <c r="G2" t="s">
        <v>34</v>
      </c>
      <c r="H2" s="19">
        <v>57000</v>
      </c>
      <c r="I2" s="19">
        <v>57000</v>
      </c>
      <c r="J2" s="51">
        <f t="shared" ref="J2:J65" si="0">H2*5%</f>
        <v>2850</v>
      </c>
      <c r="K2" s="18">
        <f t="shared" ref="K2:K65" si="1">J2-(H2-F2)</f>
        <v>-54150</v>
      </c>
    </row>
    <row r="3" spans="1:11">
      <c r="A3" s="16"/>
      <c r="C3" t="s">
        <v>35</v>
      </c>
      <c r="G3" t="s">
        <v>13</v>
      </c>
      <c r="H3" s="49">
        <v>11000</v>
      </c>
      <c r="I3" s="19">
        <v>12000</v>
      </c>
      <c r="J3" s="51">
        <f t="shared" si="0"/>
        <v>550</v>
      </c>
      <c r="K3" s="18">
        <f t="shared" si="1"/>
        <v>-10450</v>
      </c>
    </row>
    <row r="4" spans="1:11">
      <c r="A4" s="16"/>
      <c r="C4" t="s">
        <v>36</v>
      </c>
      <c r="G4" t="s">
        <v>13</v>
      </c>
      <c r="H4" s="19">
        <v>10500</v>
      </c>
      <c r="I4" s="19">
        <v>11000</v>
      </c>
      <c r="J4" s="51">
        <f t="shared" si="0"/>
        <v>525</v>
      </c>
      <c r="K4" s="18">
        <f t="shared" si="1"/>
        <v>-9975</v>
      </c>
    </row>
    <row r="5" spans="1:11">
      <c r="A5" s="16"/>
      <c r="B5" s="48">
        <v>42825</v>
      </c>
      <c r="C5" t="s">
        <v>36</v>
      </c>
      <c r="G5" t="s">
        <v>13</v>
      </c>
      <c r="H5" s="19">
        <v>26000</v>
      </c>
      <c r="I5" s="19" t="s">
        <v>37</v>
      </c>
      <c r="J5" s="51">
        <f t="shared" si="0"/>
        <v>1300</v>
      </c>
      <c r="K5" s="18">
        <f t="shared" si="1"/>
        <v>-24700</v>
      </c>
    </row>
    <row r="6" spans="1:11">
      <c r="A6" s="16"/>
      <c r="C6" t="s">
        <v>38</v>
      </c>
      <c r="G6" t="s">
        <v>16</v>
      </c>
      <c r="H6" s="19">
        <v>51500</v>
      </c>
      <c r="I6" s="19">
        <v>51500</v>
      </c>
      <c r="J6" s="51">
        <f t="shared" si="0"/>
        <v>2575</v>
      </c>
      <c r="K6" s="18">
        <f t="shared" si="1"/>
        <v>-48925</v>
      </c>
    </row>
    <row r="7" ht="30" spans="1:11">
      <c r="A7" s="16"/>
      <c r="B7" s="48">
        <v>42825</v>
      </c>
      <c r="C7" t="s">
        <v>39</v>
      </c>
      <c r="D7" s="16" t="s">
        <v>40</v>
      </c>
      <c r="E7" s="41" t="s">
        <v>41</v>
      </c>
      <c r="F7" s="18" t="s">
        <v>42</v>
      </c>
      <c r="G7" t="s">
        <v>16</v>
      </c>
      <c r="H7" s="19">
        <v>200000</v>
      </c>
      <c r="I7" s="19">
        <v>250000</v>
      </c>
      <c r="J7" s="51">
        <f t="shared" si="0"/>
        <v>10000</v>
      </c>
      <c r="K7" s="18" t="e">
        <f t="shared" si="1"/>
        <v>#VALUE!</v>
      </c>
    </row>
    <row r="8" spans="1:11">
      <c r="A8" s="16"/>
      <c r="B8" s="48"/>
      <c r="C8" t="s">
        <v>43</v>
      </c>
      <c r="H8" s="19">
        <v>51500</v>
      </c>
      <c r="I8" s="19">
        <v>50000</v>
      </c>
      <c r="J8" s="51">
        <f t="shared" si="0"/>
        <v>2575</v>
      </c>
      <c r="K8" s="18">
        <f t="shared" si="1"/>
        <v>-48925</v>
      </c>
    </row>
    <row r="9" spans="1:11">
      <c r="A9" s="16"/>
      <c r="B9" s="48">
        <v>42826</v>
      </c>
      <c r="C9" t="s">
        <v>44</v>
      </c>
      <c r="G9" t="s">
        <v>16</v>
      </c>
      <c r="H9" s="19">
        <v>51500</v>
      </c>
      <c r="I9" s="19">
        <v>51500</v>
      </c>
      <c r="J9" s="51">
        <f t="shared" si="0"/>
        <v>2575</v>
      </c>
      <c r="K9" s="18">
        <f t="shared" si="1"/>
        <v>-48925</v>
      </c>
    </row>
    <row r="10" spans="1:11">
      <c r="A10" s="16"/>
      <c r="B10" s="48">
        <v>42826</v>
      </c>
      <c r="C10" t="s">
        <v>45</v>
      </c>
      <c r="G10" t="s">
        <v>13</v>
      </c>
      <c r="H10" s="19">
        <v>25000</v>
      </c>
      <c r="I10" s="19">
        <v>25500</v>
      </c>
      <c r="J10" s="51">
        <f t="shared" si="0"/>
        <v>1250</v>
      </c>
      <c r="K10" s="18">
        <f t="shared" si="1"/>
        <v>-23750</v>
      </c>
    </row>
    <row r="11" spans="1:11">
      <c r="A11" s="16"/>
      <c r="B11" s="48">
        <v>42826</v>
      </c>
      <c r="C11" t="s">
        <v>46</v>
      </c>
      <c r="F11" s="18">
        <v>11500</v>
      </c>
      <c r="G11" t="s">
        <v>13</v>
      </c>
      <c r="H11" s="19">
        <v>11000</v>
      </c>
      <c r="I11" s="18">
        <v>11500</v>
      </c>
      <c r="J11" s="51">
        <f t="shared" si="0"/>
        <v>550</v>
      </c>
      <c r="K11" s="18">
        <f t="shared" si="1"/>
        <v>1050</v>
      </c>
    </row>
    <row r="12" spans="1:11">
      <c r="A12" s="16"/>
      <c r="B12" s="48">
        <v>42826</v>
      </c>
      <c r="C12" t="s">
        <v>47</v>
      </c>
      <c r="G12" t="s">
        <v>13</v>
      </c>
      <c r="H12" s="19">
        <v>11000</v>
      </c>
      <c r="I12" s="19">
        <v>11000</v>
      </c>
      <c r="J12" s="51">
        <f t="shared" si="0"/>
        <v>550</v>
      </c>
      <c r="K12" s="18">
        <f t="shared" si="1"/>
        <v>-10450</v>
      </c>
    </row>
    <row r="13" spans="1:11">
      <c r="A13" s="16"/>
      <c r="B13" s="48">
        <v>42831</v>
      </c>
      <c r="C13" t="s">
        <v>43</v>
      </c>
      <c r="D13" s="16" t="s">
        <v>48</v>
      </c>
      <c r="E13" s="41" t="s">
        <v>49</v>
      </c>
      <c r="G13" t="s">
        <v>16</v>
      </c>
      <c r="H13" s="19">
        <v>101500</v>
      </c>
      <c r="I13" s="19">
        <v>101500</v>
      </c>
      <c r="J13" s="51">
        <f t="shared" si="0"/>
        <v>5075</v>
      </c>
      <c r="K13" s="18">
        <f t="shared" si="1"/>
        <v>-96425</v>
      </c>
    </row>
    <row r="14" spans="1:11">
      <c r="A14" s="16"/>
      <c r="B14" s="48">
        <v>42831</v>
      </c>
      <c r="C14" t="s">
        <v>43</v>
      </c>
      <c r="G14" t="s">
        <v>13</v>
      </c>
      <c r="H14" s="19">
        <v>6500</v>
      </c>
      <c r="I14" s="19">
        <v>65000</v>
      </c>
      <c r="J14" s="51">
        <f t="shared" si="0"/>
        <v>325</v>
      </c>
      <c r="K14" s="18">
        <f t="shared" si="1"/>
        <v>-6175</v>
      </c>
    </row>
    <row r="15" ht="45" spans="1:11">
      <c r="A15" s="16"/>
      <c r="B15" s="48">
        <v>42831</v>
      </c>
      <c r="C15" t="s">
        <v>33</v>
      </c>
      <c r="D15" s="16" t="s">
        <v>50</v>
      </c>
      <c r="E15" s="41" t="s">
        <v>51</v>
      </c>
      <c r="G15" t="s">
        <v>16</v>
      </c>
      <c r="H15" s="19">
        <v>51500</v>
      </c>
      <c r="I15" s="19">
        <v>51500</v>
      </c>
      <c r="J15" s="51">
        <f t="shared" si="0"/>
        <v>2575</v>
      </c>
      <c r="K15" s="18">
        <f t="shared" si="1"/>
        <v>-48925</v>
      </c>
    </row>
    <row r="16" spans="1:11">
      <c r="A16" s="16"/>
      <c r="B16" s="48">
        <v>42831</v>
      </c>
      <c r="C16" t="s">
        <v>35</v>
      </c>
      <c r="G16" t="s">
        <v>13</v>
      </c>
      <c r="H16" s="19">
        <v>11500</v>
      </c>
      <c r="I16" s="19">
        <v>12000</v>
      </c>
      <c r="J16" s="51">
        <f t="shared" si="0"/>
        <v>575</v>
      </c>
      <c r="K16" s="18">
        <f t="shared" si="1"/>
        <v>-10925</v>
      </c>
    </row>
    <row r="17" spans="1:11">
      <c r="A17" s="16"/>
      <c r="B17" s="48">
        <v>42832</v>
      </c>
      <c r="C17" t="s">
        <v>52</v>
      </c>
      <c r="G17" t="s">
        <v>13</v>
      </c>
      <c r="H17" s="19">
        <v>11500</v>
      </c>
      <c r="I17" s="19">
        <v>11000</v>
      </c>
      <c r="J17" s="51">
        <f t="shared" si="0"/>
        <v>575</v>
      </c>
      <c r="K17" s="18">
        <f t="shared" si="1"/>
        <v>-10925</v>
      </c>
    </row>
    <row r="18" spans="1:11">
      <c r="A18" s="16"/>
      <c r="B18" s="48">
        <v>42832</v>
      </c>
      <c r="C18" t="s">
        <v>46</v>
      </c>
      <c r="F18" s="18">
        <v>11500</v>
      </c>
      <c r="G18" t="s">
        <v>13</v>
      </c>
      <c r="H18" s="19">
        <v>11500</v>
      </c>
      <c r="I18" s="18">
        <v>11500</v>
      </c>
      <c r="J18" s="51">
        <f t="shared" si="0"/>
        <v>575</v>
      </c>
      <c r="K18" s="18">
        <f t="shared" si="1"/>
        <v>575</v>
      </c>
    </row>
    <row r="19" spans="1:11">
      <c r="A19" s="16"/>
      <c r="B19" s="48">
        <v>42832</v>
      </c>
      <c r="C19" t="s">
        <v>53</v>
      </c>
      <c r="D19" s="16" t="s">
        <v>54</v>
      </c>
      <c r="E19" s="41" t="s">
        <v>55</v>
      </c>
      <c r="F19" s="18" t="s">
        <v>56</v>
      </c>
      <c r="G19" t="s">
        <v>16</v>
      </c>
      <c r="H19" s="19">
        <v>101500</v>
      </c>
      <c r="I19" s="19">
        <v>100000</v>
      </c>
      <c r="J19" s="51">
        <f t="shared" si="0"/>
        <v>5075</v>
      </c>
      <c r="K19" s="18" t="e">
        <f t="shared" si="1"/>
        <v>#VALUE!</v>
      </c>
    </row>
    <row r="20" spans="1:11">
      <c r="A20" s="16"/>
      <c r="B20" s="48">
        <v>42832</v>
      </c>
      <c r="C20" t="s">
        <v>57</v>
      </c>
      <c r="F20" s="18" t="s">
        <v>56</v>
      </c>
      <c r="G20" t="s">
        <v>16</v>
      </c>
      <c r="H20" s="19">
        <v>201500</v>
      </c>
      <c r="I20" s="19">
        <v>200000</v>
      </c>
      <c r="J20" s="51">
        <f t="shared" si="0"/>
        <v>10075</v>
      </c>
      <c r="K20" s="18" t="e">
        <f t="shared" si="1"/>
        <v>#VALUE!</v>
      </c>
    </row>
    <row r="21" ht="30" spans="1:11">
      <c r="A21" s="16"/>
      <c r="B21" s="48">
        <v>42833</v>
      </c>
      <c r="C21" t="s">
        <v>58</v>
      </c>
      <c r="D21" s="16" t="s">
        <v>59</v>
      </c>
      <c r="E21" s="41" t="s">
        <v>60</v>
      </c>
      <c r="F21" s="18" t="s">
        <v>56</v>
      </c>
      <c r="G21" t="s">
        <v>16</v>
      </c>
      <c r="H21" s="19">
        <v>201500</v>
      </c>
      <c r="I21" s="19">
        <v>200000</v>
      </c>
      <c r="J21" s="51">
        <f t="shared" si="0"/>
        <v>10075</v>
      </c>
      <c r="K21" s="18" t="e">
        <f t="shared" si="1"/>
        <v>#VALUE!</v>
      </c>
    </row>
    <row r="22" spans="1:11">
      <c r="A22" s="16"/>
      <c r="B22" s="48">
        <v>42833</v>
      </c>
      <c r="C22" t="s">
        <v>61</v>
      </c>
      <c r="D22" s="16" t="s">
        <v>62</v>
      </c>
      <c r="E22" s="41" t="s">
        <v>63</v>
      </c>
      <c r="F22" s="18" t="s">
        <v>56</v>
      </c>
      <c r="G22" t="s">
        <v>16</v>
      </c>
      <c r="H22" s="19">
        <v>51500</v>
      </c>
      <c r="I22" s="19">
        <v>50000</v>
      </c>
      <c r="J22" s="51">
        <f t="shared" si="0"/>
        <v>2575</v>
      </c>
      <c r="K22" s="18" t="e">
        <f t="shared" si="1"/>
        <v>#VALUE!</v>
      </c>
    </row>
    <row r="23" ht="30" spans="1:11">
      <c r="A23" s="16"/>
      <c r="B23" s="48">
        <v>42833</v>
      </c>
      <c r="C23" t="s">
        <v>64</v>
      </c>
      <c r="D23" s="16" t="s">
        <v>65</v>
      </c>
      <c r="E23" s="41" t="s">
        <v>66</v>
      </c>
      <c r="F23" s="18" t="s">
        <v>56</v>
      </c>
      <c r="G23" t="s">
        <v>16</v>
      </c>
      <c r="H23" s="19">
        <v>51500</v>
      </c>
      <c r="I23" s="19">
        <v>50000</v>
      </c>
      <c r="J23" s="51">
        <f t="shared" si="0"/>
        <v>2575</v>
      </c>
      <c r="K23" s="18" t="e">
        <f t="shared" si="1"/>
        <v>#VALUE!</v>
      </c>
    </row>
    <row r="24" spans="1:11">
      <c r="A24" s="16"/>
      <c r="B24" s="48">
        <v>42833</v>
      </c>
      <c r="C24" t="s">
        <v>67</v>
      </c>
      <c r="G24" t="s">
        <v>13</v>
      </c>
      <c r="H24" s="19">
        <v>24900</v>
      </c>
      <c r="I24" s="19">
        <v>26000</v>
      </c>
      <c r="J24" s="51">
        <f t="shared" si="0"/>
        <v>1245</v>
      </c>
      <c r="K24" s="18">
        <f t="shared" si="1"/>
        <v>-23655</v>
      </c>
    </row>
    <row r="25" ht="30" spans="1:11">
      <c r="A25" s="16"/>
      <c r="B25" s="48">
        <v>42833</v>
      </c>
      <c r="C25" t="s">
        <v>68</v>
      </c>
      <c r="D25" s="16" t="s">
        <v>69</v>
      </c>
      <c r="E25" s="41" t="s">
        <v>70</v>
      </c>
      <c r="G25" t="s">
        <v>16</v>
      </c>
      <c r="H25" s="19">
        <v>100000</v>
      </c>
      <c r="I25" s="19">
        <v>50000</v>
      </c>
      <c r="J25" s="51">
        <f t="shared" si="0"/>
        <v>5000</v>
      </c>
      <c r="K25" s="18">
        <f t="shared" si="1"/>
        <v>-95000</v>
      </c>
    </row>
    <row r="26" spans="1:11">
      <c r="A26" s="16"/>
      <c r="B26" s="48">
        <v>42833</v>
      </c>
      <c r="C26" t="s">
        <v>71</v>
      </c>
      <c r="G26" t="s">
        <v>13</v>
      </c>
      <c r="H26" s="19">
        <v>100000</v>
      </c>
      <c r="I26" s="19">
        <v>100000</v>
      </c>
      <c r="J26" s="51">
        <f t="shared" si="0"/>
        <v>5000</v>
      </c>
      <c r="K26" s="18">
        <f t="shared" si="1"/>
        <v>-95000</v>
      </c>
    </row>
    <row r="27" spans="1:11">
      <c r="A27" s="16"/>
      <c r="B27" s="48">
        <v>42834</v>
      </c>
      <c r="C27" t="s">
        <v>52</v>
      </c>
      <c r="G27" t="s">
        <v>13</v>
      </c>
      <c r="H27" s="19">
        <v>25000</v>
      </c>
      <c r="I27" s="19">
        <v>25000</v>
      </c>
      <c r="J27" s="51">
        <f t="shared" si="0"/>
        <v>1250</v>
      </c>
      <c r="K27" s="18">
        <f t="shared" si="1"/>
        <v>-23750</v>
      </c>
    </row>
    <row r="28" ht="30" spans="1:12">
      <c r="A28" s="16"/>
      <c r="B28" s="48">
        <v>42834</v>
      </c>
      <c r="C28" t="s">
        <v>36</v>
      </c>
      <c r="D28" s="16" t="s">
        <v>72</v>
      </c>
      <c r="E28" s="41" t="s">
        <v>73</v>
      </c>
      <c r="G28" t="s">
        <v>16</v>
      </c>
      <c r="H28" s="19">
        <v>51500</v>
      </c>
      <c r="I28" s="19" t="s">
        <v>37</v>
      </c>
      <c r="J28" s="51">
        <f t="shared" si="0"/>
        <v>2575</v>
      </c>
      <c r="K28" s="18">
        <f t="shared" si="1"/>
        <v>-48925</v>
      </c>
      <c r="L28">
        <f>5%*L27</f>
        <v>0</v>
      </c>
    </row>
    <row r="29" spans="1:12">
      <c r="A29" s="16"/>
      <c r="B29" s="48">
        <v>42834</v>
      </c>
      <c r="C29" t="s">
        <v>38</v>
      </c>
      <c r="D29" s="16" t="s">
        <v>74</v>
      </c>
      <c r="E29" s="41" t="s">
        <v>75</v>
      </c>
      <c r="F29" s="18" t="s">
        <v>56</v>
      </c>
      <c r="G29" t="s">
        <v>16</v>
      </c>
      <c r="H29" s="19">
        <v>50000</v>
      </c>
      <c r="I29" s="19">
        <v>50000</v>
      </c>
      <c r="J29" s="51">
        <f t="shared" si="0"/>
        <v>2500</v>
      </c>
      <c r="K29" s="18" t="e">
        <f t="shared" si="1"/>
        <v>#VALUE!</v>
      </c>
      <c r="L29">
        <v>50000</v>
      </c>
    </row>
    <row r="30" spans="1:12">
      <c r="A30" s="16"/>
      <c r="B30" s="48">
        <v>42834</v>
      </c>
      <c r="C30" t="s">
        <v>38</v>
      </c>
      <c r="D30" s="16" t="s">
        <v>76</v>
      </c>
      <c r="F30" s="18">
        <v>50000</v>
      </c>
      <c r="G30" t="s">
        <v>13</v>
      </c>
      <c r="H30" s="19">
        <v>50000</v>
      </c>
      <c r="I30" s="19">
        <v>50000</v>
      </c>
      <c r="J30" s="51">
        <f t="shared" si="0"/>
        <v>2500</v>
      </c>
      <c r="K30" s="18">
        <f t="shared" si="1"/>
        <v>2500</v>
      </c>
      <c r="L30" s="52"/>
    </row>
    <row r="31" ht="30" spans="1:11">
      <c r="A31" s="16"/>
      <c r="B31" s="48">
        <v>42834</v>
      </c>
      <c r="C31" t="s">
        <v>77</v>
      </c>
      <c r="D31" s="16" t="s">
        <v>78</v>
      </c>
      <c r="E31" s="41" t="s">
        <v>79</v>
      </c>
      <c r="F31" s="18" t="s">
        <v>56</v>
      </c>
      <c r="G31" t="s">
        <v>16</v>
      </c>
      <c r="H31" s="19">
        <v>101500</v>
      </c>
      <c r="I31" s="19">
        <v>100000</v>
      </c>
      <c r="J31" s="51">
        <f t="shared" si="0"/>
        <v>5075</v>
      </c>
      <c r="K31" s="18" t="e">
        <f t="shared" si="1"/>
        <v>#VALUE!</v>
      </c>
    </row>
    <row r="32" ht="30" spans="1:11">
      <c r="A32" s="16"/>
      <c r="B32" s="48">
        <v>42835</v>
      </c>
      <c r="C32" t="s">
        <v>80</v>
      </c>
      <c r="D32" s="16" t="s">
        <v>81</v>
      </c>
      <c r="E32" s="41" t="s">
        <v>82</v>
      </c>
      <c r="F32" s="18" t="s">
        <v>56</v>
      </c>
      <c r="G32" t="s">
        <v>16</v>
      </c>
      <c r="H32" s="19">
        <v>91500</v>
      </c>
      <c r="I32" s="19">
        <v>100000</v>
      </c>
      <c r="J32" s="51">
        <f t="shared" si="0"/>
        <v>4575</v>
      </c>
      <c r="K32" s="18" t="e">
        <f t="shared" si="1"/>
        <v>#VALUE!</v>
      </c>
    </row>
    <row r="33" spans="1:11">
      <c r="A33" s="16"/>
      <c r="B33" s="48">
        <v>42835</v>
      </c>
      <c r="C33" t="s">
        <v>83</v>
      </c>
      <c r="D33" s="16" t="s">
        <v>84</v>
      </c>
      <c r="E33" s="41" t="s">
        <v>85</v>
      </c>
      <c r="F33" s="18">
        <v>198000</v>
      </c>
      <c r="G33" t="s">
        <v>16</v>
      </c>
      <c r="H33" s="19">
        <v>181350</v>
      </c>
      <c r="I33" s="19">
        <v>198000</v>
      </c>
      <c r="J33" s="51">
        <f t="shared" si="0"/>
        <v>9067.5</v>
      </c>
      <c r="K33" s="18">
        <f t="shared" si="1"/>
        <v>25717.5</v>
      </c>
    </row>
    <row r="34" spans="1:11">
      <c r="A34" s="16"/>
      <c r="B34" s="48">
        <v>42836</v>
      </c>
      <c r="C34" t="s">
        <v>35</v>
      </c>
      <c r="G34" t="s">
        <v>13</v>
      </c>
      <c r="H34" s="19">
        <v>24500</v>
      </c>
      <c r="I34" s="19">
        <v>25500</v>
      </c>
      <c r="J34" s="51">
        <f t="shared" si="0"/>
        <v>1225</v>
      </c>
      <c r="K34" s="18">
        <f t="shared" si="1"/>
        <v>-23275</v>
      </c>
    </row>
    <row r="35" ht="45" spans="1:11">
      <c r="A35" s="16"/>
      <c r="B35" s="48">
        <v>42836</v>
      </c>
      <c r="C35" t="s">
        <v>33</v>
      </c>
      <c r="D35" s="16" t="s">
        <v>50</v>
      </c>
      <c r="E35" s="41" t="s">
        <v>51</v>
      </c>
      <c r="F35" s="18">
        <v>100000</v>
      </c>
      <c r="G35" t="s">
        <v>16</v>
      </c>
      <c r="H35" s="19">
        <v>101500</v>
      </c>
      <c r="I35" s="19">
        <v>100000</v>
      </c>
      <c r="J35" s="51">
        <f t="shared" si="0"/>
        <v>5075</v>
      </c>
      <c r="K35" s="18">
        <f t="shared" si="1"/>
        <v>3575</v>
      </c>
    </row>
    <row r="36" spans="1:11">
      <c r="A36" s="16"/>
      <c r="B36" s="48">
        <v>42837</v>
      </c>
      <c r="C36" t="s">
        <v>38</v>
      </c>
      <c r="D36" s="16" t="s">
        <v>86</v>
      </c>
      <c r="F36" s="18">
        <v>26000</v>
      </c>
      <c r="G36" t="s">
        <v>13</v>
      </c>
      <c r="H36" s="19">
        <v>25500</v>
      </c>
      <c r="I36" s="19">
        <v>25500</v>
      </c>
      <c r="J36" s="51">
        <f t="shared" si="0"/>
        <v>1275</v>
      </c>
      <c r="K36" s="18">
        <f t="shared" si="1"/>
        <v>1775</v>
      </c>
    </row>
    <row r="37" spans="1:11">
      <c r="A37" s="16"/>
      <c r="B37" s="48">
        <v>42837</v>
      </c>
      <c r="C37" t="s">
        <v>45</v>
      </c>
      <c r="D37" s="16" t="s">
        <v>87</v>
      </c>
      <c r="F37" s="18">
        <v>50000</v>
      </c>
      <c r="G37" t="s">
        <v>13</v>
      </c>
      <c r="H37" s="19">
        <v>48500</v>
      </c>
      <c r="I37" s="19">
        <v>49500</v>
      </c>
      <c r="J37" s="51">
        <f t="shared" si="0"/>
        <v>2425</v>
      </c>
      <c r="K37" s="18">
        <f t="shared" si="1"/>
        <v>3925</v>
      </c>
    </row>
    <row r="38" spans="1:11">
      <c r="A38" s="16"/>
      <c r="B38" s="48">
        <v>42838</v>
      </c>
      <c r="C38" t="s">
        <v>88</v>
      </c>
      <c r="D38" s="16" t="s">
        <v>89</v>
      </c>
      <c r="F38" s="18">
        <v>11500</v>
      </c>
      <c r="G38" t="s">
        <v>13</v>
      </c>
      <c r="H38" s="19">
        <v>11000</v>
      </c>
      <c r="I38" s="19" t="s">
        <v>90</v>
      </c>
      <c r="J38" s="51">
        <f t="shared" si="0"/>
        <v>550</v>
      </c>
      <c r="K38" s="18">
        <f t="shared" si="1"/>
        <v>1050</v>
      </c>
    </row>
    <row r="39" ht="30" spans="1:11">
      <c r="A39" s="16"/>
      <c r="B39" s="48">
        <v>42838</v>
      </c>
      <c r="C39" t="s">
        <v>61</v>
      </c>
      <c r="D39" s="16" t="s">
        <v>91</v>
      </c>
      <c r="E39" s="41" t="s">
        <v>92</v>
      </c>
      <c r="F39" s="18">
        <v>50000</v>
      </c>
      <c r="G39" t="s">
        <v>16</v>
      </c>
      <c r="H39" s="19">
        <v>51500</v>
      </c>
      <c r="I39" s="19">
        <v>50000</v>
      </c>
      <c r="J39" s="51">
        <f t="shared" si="0"/>
        <v>2575</v>
      </c>
      <c r="K39" s="18">
        <f t="shared" si="1"/>
        <v>1075</v>
      </c>
    </row>
    <row r="40" spans="1:11">
      <c r="A40" s="16"/>
      <c r="B40" s="48">
        <v>42838</v>
      </c>
      <c r="C40" t="s">
        <v>46</v>
      </c>
      <c r="D40" s="16" t="s">
        <v>93</v>
      </c>
      <c r="F40" s="18">
        <v>55000</v>
      </c>
      <c r="G40" t="s">
        <v>34</v>
      </c>
      <c r="H40" s="18">
        <v>54500</v>
      </c>
      <c r="I40" s="18">
        <v>55000</v>
      </c>
      <c r="J40" s="51">
        <f t="shared" si="0"/>
        <v>2725</v>
      </c>
      <c r="K40" s="18">
        <f t="shared" si="1"/>
        <v>3225</v>
      </c>
    </row>
    <row r="41" spans="1:11">
      <c r="A41" s="16"/>
      <c r="B41" s="48">
        <v>42839</v>
      </c>
      <c r="C41" t="s">
        <v>94</v>
      </c>
      <c r="D41" s="16" t="s">
        <v>95</v>
      </c>
      <c r="F41" s="18">
        <v>50500</v>
      </c>
      <c r="G41" t="s">
        <v>13</v>
      </c>
      <c r="H41" s="18">
        <v>49400</v>
      </c>
      <c r="I41" s="19">
        <v>50500</v>
      </c>
      <c r="J41" s="51">
        <f t="shared" si="0"/>
        <v>2470</v>
      </c>
      <c r="K41" s="18">
        <f t="shared" si="1"/>
        <v>3570</v>
      </c>
    </row>
    <row r="42" spans="1:11">
      <c r="A42" s="16"/>
      <c r="B42" s="48">
        <v>42839</v>
      </c>
      <c r="C42" t="s">
        <v>94</v>
      </c>
      <c r="D42" s="16" t="s">
        <v>96</v>
      </c>
      <c r="F42" s="18">
        <v>25900</v>
      </c>
      <c r="G42" t="s">
        <v>13</v>
      </c>
      <c r="H42" s="18">
        <v>24900</v>
      </c>
      <c r="I42" s="19">
        <v>25900</v>
      </c>
      <c r="J42" s="51">
        <f t="shared" si="0"/>
        <v>1245</v>
      </c>
      <c r="K42" s="18">
        <f t="shared" si="1"/>
        <v>2245</v>
      </c>
    </row>
    <row r="43" ht="45" spans="1:12">
      <c r="A43" s="16"/>
      <c r="B43" s="48">
        <v>42839</v>
      </c>
      <c r="C43" t="s">
        <v>97</v>
      </c>
      <c r="D43" s="16" t="s">
        <v>98</v>
      </c>
      <c r="E43" s="41" t="s">
        <v>99</v>
      </c>
      <c r="F43" s="18">
        <v>199000</v>
      </c>
      <c r="G43" t="s">
        <v>16</v>
      </c>
      <c r="H43" s="18">
        <v>201500</v>
      </c>
      <c r="I43" s="19">
        <v>199000</v>
      </c>
      <c r="J43" s="51">
        <f t="shared" si="0"/>
        <v>10075</v>
      </c>
      <c r="K43" s="18">
        <f t="shared" si="1"/>
        <v>7575</v>
      </c>
      <c r="L43" s="52"/>
    </row>
    <row r="44" ht="30" spans="1:12">
      <c r="A44" s="16"/>
      <c r="B44" s="48">
        <v>42840</v>
      </c>
      <c r="C44" t="s">
        <v>100</v>
      </c>
      <c r="D44" s="16" t="s">
        <v>101</v>
      </c>
      <c r="E44" s="41" t="s">
        <v>102</v>
      </c>
      <c r="F44" s="18">
        <v>50000</v>
      </c>
      <c r="G44" t="s">
        <v>16</v>
      </c>
      <c r="H44" s="18">
        <v>51500</v>
      </c>
      <c r="I44" s="19">
        <v>50000</v>
      </c>
      <c r="J44" s="51">
        <f t="shared" si="0"/>
        <v>2575</v>
      </c>
      <c r="K44" s="18">
        <f t="shared" si="1"/>
        <v>1075</v>
      </c>
      <c r="L44" s="52"/>
    </row>
    <row r="45" spans="1:11">
      <c r="A45" s="16"/>
      <c r="B45" s="48">
        <v>42840</v>
      </c>
      <c r="C45" t="s">
        <v>103</v>
      </c>
      <c r="D45" s="16" t="s">
        <v>104</v>
      </c>
      <c r="E45" s="41" t="s">
        <v>105</v>
      </c>
      <c r="F45" s="18">
        <v>50000</v>
      </c>
      <c r="G45" t="s">
        <v>16</v>
      </c>
      <c r="H45" s="18">
        <v>51500</v>
      </c>
      <c r="I45" s="19">
        <v>50000</v>
      </c>
      <c r="J45" s="51">
        <f t="shared" si="0"/>
        <v>2575</v>
      </c>
      <c r="K45" s="18">
        <f t="shared" si="1"/>
        <v>1075</v>
      </c>
    </row>
    <row r="46" spans="1:11">
      <c r="A46" s="16"/>
      <c r="B46" s="48">
        <v>42840</v>
      </c>
      <c r="C46" t="s">
        <v>106</v>
      </c>
      <c r="D46" s="16" t="s">
        <v>107</v>
      </c>
      <c r="F46" s="18">
        <v>6000</v>
      </c>
      <c r="G46" t="s">
        <v>13</v>
      </c>
      <c r="H46" s="18">
        <v>5000</v>
      </c>
      <c r="I46" s="19">
        <v>6000</v>
      </c>
      <c r="J46" s="51">
        <f t="shared" si="0"/>
        <v>250</v>
      </c>
      <c r="K46" s="18">
        <f t="shared" si="1"/>
        <v>1250</v>
      </c>
    </row>
    <row r="47" spans="1:11">
      <c r="A47" s="16"/>
      <c r="B47" s="48">
        <v>42840</v>
      </c>
      <c r="C47" t="s">
        <v>108</v>
      </c>
      <c r="D47" s="16" t="s">
        <v>109</v>
      </c>
      <c r="F47" s="18">
        <v>11500</v>
      </c>
      <c r="G47" t="s">
        <v>13</v>
      </c>
      <c r="H47" s="18">
        <v>11000</v>
      </c>
      <c r="I47" s="19">
        <v>11500</v>
      </c>
      <c r="J47" s="51">
        <f t="shared" si="0"/>
        <v>550</v>
      </c>
      <c r="K47" s="18">
        <f t="shared" si="1"/>
        <v>1050</v>
      </c>
    </row>
    <row r="48" spans="1:11">
      <c r="A48" s="16"/>
      <c r="B48" s="48">
        <v>42840</v>
      </c>
      <c r="C48" t="s">
        <v>43</v>
      </c>
      <c r="D48" s="16" t="s">
        <v>110</v>
      </c>
      <c r="F48" s="18">
        <v>11500</v>
      </c>
      <c r="G48" t="s">
        <v>13</v>
      </c>
      <c r="H48" s="18">
        <v>11000</v>
      </c>
      <c r="I48" s="18">
        <v>11500</v>
      </c>
      <c r="J48" s="51">
        <f t="shared" si="0"/>
        <v>550</v>
      </c>
      <c r="K48" s="18">
        <f t="shared" si="1"/>
        <v>1050</v>
      </c>
    </row>
    <row r="49" spans="1:11">
      <c r="A49" s="16"/>
      <c r="B49" s="48">
        <v>42841</v>
      </c>
      <c r="C49" t="s">
        <v>111</v>
      </c>
      <c r="D49" s="16" t="s">
        <v>112</v>
      </c>
      <c r="E49" s="17" t="s">
        <v>111</v>
      </c>
      <c r="F49" s="18">
        <v>198000</v>
      </c>
      <c r="G49" t="s">
        <v>16</v>
      </c>
      <c r="H49" s="18">
        <v>201500</v>
      </c>
      <c r="I49" s="19">
        <v>198000</v>
      </c>
      <c r="J49" s="51">
        <f t="shared" si="0"/>
        <v>10075</v>
      </c>
      <c r="K49" s="18">
        <f t="shared" si="1"/>
        <v>6575</v>
      </c>
    </row>
    <row r="50" ht="30" spans="1:11">
      <c r="A50" s="16"/>
      <c r="B50" s="48">
        <v>42841</v>
      </c>
      <c r="C50" t="s">
        <v>113</v>
      </c>
      <c r="D50" s="16" t="s">
        <v>114</v>
      </c>
      <c r="E50" s="41" t="s">
        <v>115</v>
      </c>
      <c r="F50" s="18">
        <v>50000</v>
      </c>
      <c r="G50" t="s">
        <v>16</v>
      </c>
      <c r="H50" s="18">
        <v>51500</v>
      </c>
      <c r="I50" s="19">
        <v>50000</v>
      </c>
      <c r="J50" s="51">
        <f t="shared" si="0"/>
        <v>2575</v>
      </c>
      <c r="K50" s="18">
        <f t="shared" si="1"/>
        <v>1075</v>
      </c>
    </row>
    <row r="51" spans="1:11">
      <c r="A51" s="16"/>
      <c r="B51" s="48">
        <v>42841</v>
      </c>
      <c r="C51" t="s">
        <v>113</v>
      </c>
      <c r="D51" s="16" t="s">
        <v>116</v>
      </c>
      <c r="E51" s="41" t="s">
        <v>117</v>
      </c>
      <c r="F51" s="18">
        <v>21500</v>
      </c>
      <c r="G51" t="s">
        <v>16</v>
      </c>
      <c r="H51" s="18">
        <v>21500</v>
      </c>
      <c r="I51" s="19">
        <v>21500</v>
      </c>
      <c r="J51" s="51">
        <f t="shared" si="0"/>
        <v>1075</v>
      </c>
      <c r="K51" s="18">
        <f t="shared" si="1"/>
        <v>1075</v>
      </c>
    </row>
    <row r="52" spans="1:11">
      <c r="A52" s="16"/>
      <c r="B52" s="48">
        <v>42841</v>
      </c>
      <c r="C52" t="s">
        <v>100</v>
      </c>
      <c r="D52" s="16" t="s">
        <v>118</v>
      </c>
      <c r="F52" s="18">
        <v>36000</v>
      </c>
      <c r="G52" t="s">
        <v>13</v>
      </c>
      <c r="H52" s="18">
        <v>36000</v>
      </c>
      <c r="I52" s="19">
        <v>36000</v>
      </c>
      <c r="J52" s="51">
        <f t="shared" si="0"/>
        <v>1800</v>
      </c>
      <c r="K52" s="18">
        <f t="shared" si="1"/>
        <v>1800</v>
      </c>
    </row>
    <row r="53" spans="1:11">
      <c r="A53" s="16"/>
      <c r="B53" s="48">
        <v>42841</v>
      </c>
      <c r="C53" t="s">
        <v>68</v>
      </c>
      <c r="D53" s="16" t="s">
        <v>119</v>
      </c>
      <c r="F53" s="18">
        <v>11500</v>
      </c>
      <c r="G53" t="s">
        <v>13</v>
      </c>
      <c r="H53" s="18">
        <v>11000</v>
      </c>
      <c r="I53" s="19">
        <v>11500</v>
      </c>
      <c r="J53" s="51">
        <f t="shared" si="0"/>
        <v>550</v>
      </c>
      <c r="K53" s="18">
        <f t="shared" si="1"/>
        <v>1050</v>
      </c>
    </row>
    <row r="54" ht="30" spans="1:11">
      <c r="A54" s="16"/>
      <c r="B54" s="48">
        <v>42841</v>
      </c>
      <c r="C54" t="s">
        <v>120</v>
      </c>
      <c r="D54" s="16" t="s">
        <v>121</v>
      </c>
      <c r="E54" s="41" t="s">
        <v>122</v>
      </c>
      <c r="F54" s="18">
        <v>198000</v>
      </c>
      <c r="G54" t="s">
        <v>16</v>
      </c>
      <c r="H54" s="18">
        <v>201500</v>
      </c>
      <c r="I54" s="19">
        <v>200000</v>
      </c>
      <c r="J54" s="51">
        <f t="shared" si="0"/>
        <v>10075</v>
      </c>
      <c r="K54" s="18">
        <f t="shared" si="1"/>
        <v>6575</v>
      </c>
    </row>
    <row r="55" ht="30" spans="1:11">
      <c r="A55" s="16"/>
      <c r="B55" s="48">
        <v>42841</v>
      </c>
      <c r="C55" t="s">
        <v>123</v>
      </c>
      <c r="D55" s="16" t="s">
        <v>124</v>
      </c>
      <c r="E55" s="41" t="s">
        <v>125</v>
      </c>
      <c r="F55" s="18">
        <v>198000</v>
      </c>
      <c r="G55" t="s">
        <v>16</v>
      </c>
      <c r="H55" s="18">
        <v>201500</v>
      </c>
      <c r="I55" s="19">
        <v>198000</v>
      </c>
      <c r="J55" s="51">
        <f t="shared" si="0"/>
        <v>10075</v>
      </c>
      <c r="K55" s="18">
        <f t="shared" si="1"/>
        <v>6575</v>
      </c>
    </row>
    <row r="56" spans="1:11">
      <c r="A56" s="16"/>
      <c r="B56" s="48">
        <v>42842</v>
      </c>
      <c r="C56" t="s">
        <v>45</v>
      </c>
      <c r="D56" s="16" t="s">
        <v>126</v>
      </c>
      <c r="F56" s="18">
        <v>49500</v>
      </c>
      <c r="G56" t="s">
        <v>13</v>
      </c>
      <c r="H56" s="18">
        <v>48500</v>
      </c>
      <c r="I56" s="19">
        <v>49500</v>
      </c>
      <c r="J56" s="51">
        <f t="shared" si="0"/>
        <v>2425</v>
      </c>
      <c r="K56" s="18">
        <f t="shared" si="1"/>
        <v>3425</v>
      </c>
    </row>
    <row r="57" spans="1:11">
      <c r="A57" s="16"/>
      <c r="B57" s="48">
        <v>42842</v>
      </c>
      <c r="C57" t="s">
        <v>127</v>
      </c>
      <c r="D57" s="16" t="s">
        <v>128</v>
      </c>
      <c r="E57" s="41" t="s">
        <v>129</v>
      </c>
      <c r="F57" s="18">
        <v>50000</v>
      </c>
      <c r="G57" t="s">
        <v>16</v>
      </c>
      <c r="H57" s="18">
        <v>51500</v>
      </c>
      <c r="I57" s="19">
        <v>50000</v>
      </c>
      <c r="J57" s="51">
        <f t="shared" si="0"/>
        <v>2575</v>
      </c>
      <c r="K57" s="18">
        <f t="shared" si="1"/>
        <v>1075</v>
      </c>
    </row>
    <row r="58" ht="30" spans="1:11">
      <c r="A58" s="16"/>
      <c r="B58" s="48">
        <v>42842</v>
      </c>
      <c r="C58" t="s">
        <v>39</v>
      </c>
      <c r="D58" s="16" t="s">
        <v>40</v>
      </c>
      <c r="E58" s="17" t="s">
        <v>39</v>
      </c>
      <c r="F58" s="18">
        <v>100000</v>
      </c>
      <c r="G58" t="s">
        <v>16</v>
      </c>
      <c r="H58" s="18">
        <v>101500</v>
      </c>
      <c r="I58" s="19">
        <v>100000</v>
      </c>
      <c r="J58" s="51">
        <f t="shared" si="0"/>
        <v>5075</v>
      </c>
      <c r="K58" s="18">
        <f t="shared" si="1"/>
        <v>3575</v>
      </c>
    </row>
    <row r="59" spans="1:11">
      <c r="A59" s="16"/>
      <c r="B59" s="48">
        <v>42842</v>
      </c>
      <c r="C59" t="s">
        <v>38</v>
      </c>
      <c r="D59" s="16" t="s">
        <v>86</v>
      </c>
      <c r="F59" s="18">
        <v>11500</v>
      </c>
      <c r="G59" t="s">
        <v>13</v>
      </c>
      <c r="H59" s="18">
        <v>11500</v>
      </c>
      <c r="I59" s="19">
        <v>11500</v>
      </c>
      <c r="J59" s="51">
        <f t="shared" si="0"/>
        <v>575</v>
      </c>
      <c r="K59" s="18">
        <f t="shared" si="1"/>
        <v>575</v>
      </c>
    </row>
    <row r="60" spans="1:11">
      <c r="A60" s="16"/>
      <c r="B60" s="48">
        <v>42843</v>
      </c>
      <c r="C60" t="s">
        <v>130</v>
      </c>
      <c r="D60" s="16" t="s">
        <v>131</v>
      </c>
      <c r="E60" s="41" t="s">
        <v>132</v>
      </c>
      <c r="F60" s="18">
        <v>497500</v>
      </c>
      <c r="G60" t="s">
        <v>16</v>
      </c>
      <c r="H60" s="18">
        <v>501500</v>
      </c>
      <c r="I60" s="19">
        <v>497500</v>
      </c>
      <c r="J60" s="51">
        <f t="shared" si="0"/>
        <v>25075</v>
      </c>
      <c r="K60" s="18">
        <f t="shared" si="1"/>
        <v>21075</v>
      </c>
    </row>
    <row r="61" ht="30" spans="1:11">
      <c r="A61" s="16"/>
      <c r="B61" s="48">
        <v>42843</v>
      </c>
      <c r="C61" t="s">
        <v>64</v>
      </c>
      <c r="D61" s="16" t="s">
        <v>65</v>
      </c>
      <c r="E61" s="41" t="s">
        <v>66</v>
      </c>
      <c r="F61" s="19">
        <v>50000</v>
      </c>
      <c r="G61" t="s">
        <v>16</v>
      </c>
      <c r="H61" s="18">
        <v>51500</v>
      </c>
      <c r="I61" s="19">
        <v>50000</v>
      </c>
      <c r="J61" s="51">
        <f t="shared" si="0"/>
        <v>2575</v>
      </c>
      <c r="K61" s="18">
        <f t="shared" si="1"/>
        <v>1075</v>
      </c>
    </row>
    <row r="62" ht="30" spans="1:11">
      <c r="A62" s="16"/>
      <c r="B62" s="48">
        <v>42843</v>
      </c>
      <c r="C62" t="s">
        <v>77</v>
      </c>
      <c r="D62" s="16" t="s">
        <v>78</v>
      </c>
      <c r="E62" s="41" t="s">
        <v>79</v>
      </c>
      <c r="F62" s="19">
        <v>99000</v>
      </c>
      <c r="G62" t="s">
        <v>16</v>
      </c>
      <c r="H62" s="18">
        <v>101500</v>
      </c>
      <c r="I62" s="19">
        <v>100000</v>
      </c>
      <c r="J62" s="51">
        <f t="shared" si="0"/>
        <v>5075</v>
      </c>
      <c r="K62" s="18">
        <f t="shared" si="1"/>
        <v>2575</v>
      </c>
    </row>
    <row r="63" spans="1:11">
      <c r="A63" s="16"/>
      <c r="B63" s="48">
        <v>42844</v>
      </c>
      <c r="C63" t="s">
        <v>45</v>
      </c>
      <c r="D63" s="16" t="s">
        <v>133</v>
      </c>
      <c r="F63" s="19">
        <v>48000</v>
      </c>
      <c r="G63" t="s">
        <v>13</v>
      </c>
      <c r="H63" s="18">
        <v>48500</v>
      </c>
      <c r="I63" s="19">
        <v>48000</v>
      </c>
      <c r="J63" s="51">
        <f t="shared" si="0"/>
        <v>2425</v>
      </c>
      <c r="K63" s="18">
        <f t="shared" si="1"/>
        <v>1925</v>
      </c>
    </row>
    <row r="64" spans="1:11">
      <c r="A64" s="16"/>
      <c r="B64" s="48">
        <v>42844</v>
      </c>
      <c r="C64" t="s">
        <v>10</v>
      </c>
      <c r="D64" s="16" t="s">
        <v>11</v>
      </c>
      <c r="F64" s="19">
        <v>48000</v>
      </c>
      <c r="G64" t="s">
        <v>13</v>
      </c>
      <c r="H64" s="18">
        <v>48500</v>
      </c>
      <c r="I64" s="19">
        <v>48000</v>
      </c>
      <c r="J64" s="51">
        <f t="shared" si="0"/>
        <v>2425</v>
      </c>
      <c r="K64" s="18">
        <f t="shared" si="1"/>
        <v>1925</v>
      </c>
    </row>
    <row r="65" spans="1:12">
      <c r="A65" s="16"/>
      <c r="B65" s="48">
        <v>42844</v>
      </c>
      <c r="C65" t="s">
        <v>134</v>
      </c>
      <c r="D65" s="16" t="s">
        <v>135</v>
      </c>
      <c r="F65" s="19">
        <v>48000</v>
      </c>
      <c r="G65" t="s">
        <v>13</v>
      </c>
      <c r="H65" s="18">
        <v>48500</v>
      </c>
      <c r="I65" s="19">
        <v>50500</v>
      </c>
      <c r="J65" s="51">
        <f t="shared" si="0"/>
        <v>2425</v>
      </c>
      <c r="K65" s="18">
        <f t="shared" si="1"/>
        <v>1925</v>
      </c>
      <c r="L65" t="s">
        <v>136</v>
      </c>
    </row>
    <row r="66" spans="1:12">
      <c r="A66" s="16"/>
      <c r="B66" s="48">
        <v>42844</v>
      </c>
      <c r="C66" t="s">
        <v>134</v>
      </c>
      <c r="D66" s="16" t="s">
        <v>137</v>
      </c>
      <c r="F66" s="19">
        <v>48000</v>
      </c>
      <c r="G66" t="s">
        <v>13</v>
      </c>
      <c r="H66" s="18">
        <v>48500</v>
      </c>
      <c r="I66" s="19">
        <v>50500</v>
      </c>
      <c r="J66" s="51">
        <f t="shared" ref="J66:J129" si="2">H66*5%</f>
        <v>2425</v>
      </c>
      <c r="K66" s="18">
        <f t="shared" ref="K66:K129" si="3">J66-(H66-F66)</f>
        <v>1925</v>
      </c>
      <c r="L66" t="s">
        <v>136</v>
      </c>
    </row>
    <row r="67" spans="1:12">
      <c r="A67" s="16"/>
      <c r="B67" s="48">
        <v>42844</v>
      </c>
      <c r="C67" t="s">
        <v>134</v>
      </c>
      <c r="D67" s="16" t="s">
        <v>138</v>
      </c>
      <c r="F67" s="19">
        <v>48000</v>
      </c>
      <c r="G67" t="s">
        <v>13</v>
      </c>
      <c r="H67" s="18">
        <v>48500</v>
      </c>
      <c r="I67" s="18">
        <v>200000</v>
      </c>
      <c r="J67" s="51">
        <f t="shared" si="2"/>
        <v>2425</v>
      </c>
      <c r="K67" s="18">
        <f t="shared" si="3"/>
        <v>1925</v>
      </c>
      <c r="L67" t="s">
        <v>136</v>
      </c>
    </row>
    <row r="68" spans="1:12">
      <c r="A68" s="16"/>
      <c r="B68" s="48">
        <v>42844</v>
      </c>
      <c r="C68" t="s">
        <v>134</v>
      </c>
      <c r="D68" s="16" t="s">
        <v>139</v>
      </c>
      <c r="F68" s="19">
        <v>48000</v>
      </c>
      <c r="G68" t="s">
        <v>13</v>
      </c>
      <c r="H68" s="18">
        <v>48500</v>
      </c>
      <c r="I68" s="19">
        <v>48000</v>
      </c>
      <c r="J68" s="51">
        <f t="shared" si="2"/>
        <v>2425</v>
      </c>
      <c r="K68" s="18">
        <f t="shared" si="3"/>
        <v>1925</v>
      </c>
      <c r="L68" t="s">
        <v>136</v>
      </c>
    </row>
    <row r="69" spans="1:12">
      <c r="A69" s="16"/>
      <c r="B69" s="48">
        <v>42844</v>
      </c>
      <c r="C69" t="s">
        <v>134</v>
      </c>
      <c r="D69" s="16" t="s">
        <v>140</v>
      </c>
      <c r="F69" s="19">
        <v>99000</v>
      </c>
      <c r="G69" t="s">
        <v>13</v>
      </c>
      <c r="H69" s="18">
        <v>100000</v>
      </c>
      <c r="I69" s="19">
        <v>99000</v>
      </c>
      <c r="J69" s="51">
        <f t="shared" si="2"/>
        <v>5000</v>
      </c>
      <c r="K69" s="18">
        <f t="shared" si="3"/>
        <v>4000</v>
      </c>
      <c r="L69" t="s">
        <v>136</v>
      </c>
    </row>
    <row r="70" spans="1:11">
      <c r="A70" s="16"/>
      <c r="B70" s="48">
        <v>42844</v>
      </c>
      <c r="C70" t="s">
        <v>141</v>
      </c>
      <c r="D70" s="16" t="s">
        <v>142</v>
      </c>
      <c r="F70" s="19">
        <v>48000</v>
      </c>
      <c r="G70" t="s">
        <v>13</v>
      </c>
      <c r="H70" s="18">
        <v>49300</v>
      </c>
      <c r="I70" s="19">
        <v>48000</v>
      </c>
      <c r="J70" s="51">
        <f t="shared" si="2"/>
        <v>2465</v>
      </c>
      <c r="K70" s="18">
        <f t="shared" si="3"/>
        <v>1165</v>
      </c>
    </row>
    <row r="71" spans="1:11">
      <c r="A71" s="16" t="s">
        <v>143</v>
      </c>
      <c r="B71" s="48">
        <v>42845</v>
      </c>
      <c r="C71" t="s">
        <v>144</v>
      </c>
      <c r="D71" s="16" t="s">
        <v>145</v>
      </c>
      <c r="F71" s="19">
        <v>48000</v>
      </c>
      <c r="G71" t="s">
        <v>13</v>
      </c>
      <c r="H71" s="18">
        <v>48500</v>
      </c>
      <c r="I71" s="19">
        <v>48000</v>
      </c>
      <c r="J71" s="51">
        <f t="shared" si="2"/>
        <v>2425</v>
      </c>
      <c r="K71" s="18">
        <f t="shared" si="3"/>
        <v>1925</v>
      </c>
    </row>
    <row r="72" ht="30" spans="1:11">
      <c r="A72" s="16" t="s">
        <v>146</v>
      </c>
      <c r="B72" s="48">
        <v>42845</v>
      </c>
      <c r="C72" t="s">
        <v>144</v>
      </c>
      <c r="D72" s="16" t="s">
        <v>147</v>
      </c>
      <c r="E72" s="41" t="s">
        <v>148</v>
      </c>
      <c r="F72" s="19">
        <v>48000</v>
      </c>
      <c r="G72" t="s">
        <v>13</v>
      </c>
      <c r="H72" s="18">
        <v>48500</v>
      </c>
      <c r="I72" s="19">
        <v>48000</v>
      </c>
      <c r="J72" s="51">
        <f t="shared" si="2"/>
        <v>2425</v>
      </c>
      <c r="K72" s="18">
        <f t="shared" si="3"/>
        <v>1925</v>
      </c>
    </row>
    <row r="73" ht="30" spans="1:11">
      <c r="A73" s="16"/>
      <c r="B73" s="48">
        <v>42845</v>
      </c>
      <c r="C73" t="s">
        <v>46</v>
      </c>
      <c r="D73" s="16" t="s">
        <v>149</v>
      </c>
      <c r="E73" s="41" t="s">
        <v>150</v>
      </c>
      <c r="F73" s="18">
        <v>51500</v>
      </c>
      <c r="G73" t="s">
        <v>16</v>
      </c>
      <c r="H73" s="18">
        <v>51500</v>
      </c>
      <c r="I73" s="18">
        <v>51500</v>
      </c>
      <c r="J73" s="51">
        <f t="shared" si="2"/>
        <v>2575</v>
      </c>
      <c r="K73" s="18">
        <f t="shared" si="3"/>
        <v>2575</v>
      </c>
    </row>
    <row r="74" spans="1:11">
      <c r="A74" s="16"/>
      <c r="B74" s="48">
        <v>42845</v>
      </c>
      <c r="C74" t="s">
        <v>151</v>
      </c>
      <c r="D74" s="16" t="s">
        <v>152</v>
      </c>
      <c r="E74" s="41" t="s">
        <v>153</v>
      </c>
      <c r="F74" s="18">
        <v>100000</v>
      </c>
      <c r="G74" t="s">
        <v>16</v>
      </c>
      <c r="H74" s="18">
        <v>101500</v>
      </c>
      <c r="I74" s="19">
        <v>100000</v>
      </c>
      <c r="J74" s="51">
        <f t="shared" si="2"/>
        <v>5075</v>
      </c>
      <c r="K74" s="18">
        <f t="shared" si="3"/>
        <v>3575</v>
      </c>
    </row>
    <row r="75" spans="1:11">
      <c r="A75" s="16" t="s">
        <v>154</v>
      </c>
      <c r="B75" s="48">
        <v>42845</v>
      </c>
      <c r="C75" t="s">
        <v>35</v>
      </c>
      <c r="D75" s="16" t="s">
        <v>155</v>
      </c>
      <c r="F75" s="18">
        <v>25500</v>
      </c>
      <c r="G75" t="s">
        <v>13</v>
      </c>
      <c r="H75" s="18">
        <v>24500</v>
      </c>
      <c r="I75" s="19">
        <v>25500</v>
      </c>
      <c r="J75" s="51">
        <f t="shared" si="2"/>
        <v>1225</v>
      </c>
      <c r="K75" s="18">
        <f t="shared" si="3"/>
        <v>2225</v>
      </c>
    </row>
    <row r="76" spans="1:11">
      <c r="A76" s="16" t="s">
        <v>156</v>
      </c>
      <c r="B76" s="48">
        <v>42845</v>
      </c>
      <c r="C76" t="s">
        <v>36</v>
      </c>
      <c r="D76" s="16" t="s">
        <v>157</v>
      </c>
      <c r="F76" s="18">
        <v>11000</v>
      </c>
      <c r="G76" t="s">
        <v>13</v>
      </c>
      <c r="H76" s="18">
        <v>10000</v>
      </c>
      <c r="I76" s="19">
        <v>11000</v>
      </c>
      <c r="J76" s="51">
        <f t="shared" si="2"/>
        <v>500</v>
      </c>
      <c r="K76" s="18">
        <f t="shared" si="3"/>
        <v>1500</v>
      </c>
    </row>
    <row r="77" spans="1:11">
      <c r="A77" s="16" t="s">
        <v>158</v>
      </c>
      <c r="B77" s="48">
        <v>42845</v>
      </c>
      <c r="C77" t="s">
        <v>159</v>
      </c>
      <c r="D77" s="16" t="s">
        <v>160</v>
      </c>
      <c r="E77" s="41" t="s">
        <v>161</v>
      </c>
      <c r="F77" s="19">
        <v>51500</v>
      </c>
      <c r="G77" t="s">
        <v>16</v>
      </c>
      <c r="H77" s="19">
        <v>51500</v>
      </c>
      <c r="I77" s="19">
        <v>51500</v>
      </c>
      <c r="J77" s="51">
        <f t="shared" si="2"/>
        <v>2575</v>
      </c>
      <c r="K77" s="18">
        <f t="shared" si="3"/>
        <v>2575</v>
      </c>
    </row>
    <row r="78" spans="1:11">
      <c r="A78" s="16" t="s">
        <v>162</v>
      </c>
      <c r="B78" s="48">
        <v>42845</v>
      </c>
      <c r="C78" t="s">
        <v>163</v>
      </c>
      <c r="D78" s="16" t="s">
        <v>164</v>
      </c>
      <c r="E78" s="41" t="s">
        <v>163</v>
      </c>
      <c r="F78" s="19">
        <v>51500</v>
      </c>
      <c r="G78" t="s">
        <v>16</v>
      </c>
      <c r="H78" s="19">
        <v>51500</v>
      </c>
      <c r="I78" s="19">
        <v>51500</v>
      </c>
      <c r="J78" s="51">
        <f t="shared" si="2"/>
        <v>2575</v>
      </c>
      <c r="K78" s="18">
        <f t="shared" si="3"/>
        <v>2575</v>
      </c>
    </row>
    <row r="79" spans="1:11">
      <c r="A79" s="16" t="s">
        <v>165</v>
      </c>
      <c r="B79" s="48">
        <v>42846</v>
      </c>
      <c r="C79" t="s">
        <v>166</v>
      </c>
      <c r="D79" s="16" t="s">
        <v>167</v>
      </c>
      <c r="F79" s="19">
        <v>11000</v>
      </c>
      <c r="G79" t="s">
        <v>13</v>
      </c>
      <c r="H79" s="19">
        <v>11000</v>
      </c>
      <c r="I79" s="19">
        <v>11000</v>
      </c>
      <c r="J79" s="51">
        <f t="shared" si="2"/>
        <v>550</v>
      </c>
      <c r="K79" s="18">
        <f t="shared" si="3"/>
        <v>550</v>
      </c>
    </row>
    <row r="80" ht="30" spans="1:11">
      <c r="A80" s="16" t="s">
        <v>168</v>
      </c>
      <c r="B80" s="48">
        <v>42848</v>
      </c>
      <c r="C80" t="s">
        <v>80</v>
      </c>
      <c r="D80" s="16" t="s">
        <v>81</v>
      </c>
      <c r="E80" s="41" t="s">
        <v>82</v>
      </c>
      <c r="F80" s="19">
        <v>200000</v>
      </c>
      <c r="G80" s="16" t="s">
        <v>16</v>
      </c>
      <c r="H80" s="19">
        <v>201500</v>
      </c>
      <c r="I80" s="19">
        <v>200000</v>
      </c>
      <c r="J80" s="51">
        <f t="shared" si="2"/>
        <v>10075</v>
      </c>
      <c r="K80" s="18">
        <f t="shared" si="3"/>
        <v>8575</v>
      </c>
    </row>
    <row r="81" spans="1:11">
      <c r="A81" s="16" t="s">
        <v>169</v>
      </c>
      <c r="B81" s="48">
        <v>42848</v>
      </c>
      <c r="C81" t="s">
        <v>38</v>
      </c>
      <c r="D81" s="16" t="s">
        <v>74</v>
      </c>
      <c r="E81" s="41" t="s">
        <v>75</v>
      </c>
      <c r="F81" s="19">
        <v>50000</v>
      </c>
      <c r="G81" s="16" t="s">
        <v>16</v>
      </c>
      <c r="H81" s="19">
        <v>51500</v>
      </c>
      <c r="I81" s="19">
        <v>50000</v>
      </c>
      <c r="J81" s="51">
        <f t="shared" si="2"/>
        <v>2575</v>
      </c>
      <c r="K81" s="18">
        <f t="shared" si="3"/>
        <v>1075</v>
      </c>
    </row>
    <row r="82" spans="1:11">
      <c r="A82" s="16" t="s">
        <v>170</v>
      </c>
      <c r="B82" s="48">
        <v>42848</v>
      </c>
      <c r="C82" t="s">
        <v>171</v>
      </c>
      <c r="D82" s="16" t="s">
        <v>172</v>
      </c>
      <c r="E82" s="41" t="s">
        <v>173</v>
      </c>
      <c r="F82" s="19">
        <v>50000</v>
      </c>
      <c r="G82" s="16" t="s">
        <v>16</v>
      </c>
      <c r="H82" s="19">
        <v>51500</v>
      </c>
      <c r="I82" s="19">
        <v>50000</v>
      </c>
      <c r="J82" s="51">
        <f t="shared" si="2"/>
        <v>2575</v>
      </c>
      <c r="K82" s="18">
        <f t="shared" si="3"/>
        <v>1075</v>
      </c>
    </row>
    <row r="83" spans="1:11">
      <c r="A83" s="16" t="s">
        <v>174</v>
      </c>
      <c r="B83" s="48">
        <v>42848</v>
      </c>
      <c r="C83" t="s">
        <v>175</v>
      </c>
      <c r="D83" s="16" t="s">
        <v>176</v>
      </c>
      <c r="E83" s="41" t="s">
        <v>177</v>
      </c>
      <c r="F83" s="19">
        <v>21500</v>
      </c>
      <c r="G83" s="16" t="s">
        <v>16</v>
      </c>
      <c r="H83" s="19">
        <v>21500</v>
      </c>
      <c r="I83" s="19">
        <v>21500</v>
      </c>
      <c r="J83" s="51">
        <f t="shared" si="2"/>
        <v>1075</v>
      </c>
      <c r="K83" s="18">
        <f t="shared" si="3"/>
        <v>1075</v>
      </c>
    </row>
    <row r="84" ht="30" spans="1:11">
      <c r="A84" s="16" t="s">
        <v>178</v>
      </c>
      <c r="B84" s="48">
        <v>42848</v>
      </c>
      <c r="C84" t="s">
        <v>179</v>
      </c>
      <c r="D84" s="16" t="s">
        <v>180</v>
      </c>
      <c r="E84" s="41" t="s">
        <v>181</v>
      </c>
      <c r="F84" s="19">
        <v>50000</v>
      </c>
      <c r="G84" s="16" t="s">
        <v>16</v>
      </c>
      <c r="H84" s="19">
        <v>51500</v>
      </c>
      <c r="I84" s="19">
        <v>50000</v>
      </c>
      <c r="J84" s="51">
        <f t="shared" si="2"/>
        <v>2575</v>
      </c>
      <c r="K84" s="18">
        <f t="shared" si="3"/>
        <v>1075</v>
      </c>
    </row>
    <row r="85" spans="1:11">
      <c r="A85" s="16" t="s">
        <v>182</v>
      </c>
      <c r="B85" s="48">
        <v>42848</v>
      </c>
      <c r="C85" t="s">
        <v>36</v>
      </c>
      <c r="D85" s="16" t="s">
        <v>157</v>
      </c>
      <c r="F85" s="19">
        <v>6000</v>
      </c>
      <c r="G85" s="16" t="s">
        <v>13</v>
      </c>
      <c r="H85" s="19">
        <v>5000</v>
      </c>
      <c r="I85" s="19">
        <v>6000</v>
      </c>
      <c r="J85" s="51">
        <f t="shared" si="2"/>
        <v>250</v>
      </c>
      <c r="K85" s="18">
        <f t="shared" si="3"/>
        <v>1250</v>
      </c>
    </row>
    <row r="86" spans="1:11">
      <c r="A86" s="16" t="s">
        <v>183</v>
      </c>
      <c r="B86" s="48">
        <v>42848</v>
      </c>
      <c r="C86" t="s">
        <v>184</v>
      </c>
      <c r="D86" s="16" t="s">
        <v>185</v>
      </c>
      <c r="F86" s="19">
        <v>12000</v>
      </c>
      <c r="G86" s="16" t="s">
        <v>13</v>
      </c>
      <c r="H86" s="19">
        <v>11000</v>
      </c>
      <c r="I86" s="19">
        <v>12000</v>
      </c>
      <c r="J86" s="51">
        <f t="shared" si="2"/>
        <v>550</v>
      </c>
      <c r="K86" s="18">
        <f t="shared" si="3"/>
        <v>1550</v>
      </c>
    </row>
    <row r="87" spans="1:11">
      <c r="A87" s="16" t="s">
        <v>186</v>
      </c>
      <c r="B87" s="48">
        <v>42848</v>
      </c>
      <c r="C87" t="s">
        <v>94</v>
      </c>
      <c r="D87" s="16" t="s">
        <v>95</v>
      </c>
      <c r="F87" s="19">
        <v>50500</v>
      </c>
      <c r="G87" s="16" t="s">
        <v>13</v>
      </c>
      <c r="H87" s="19">
        <v>49400</v>
      </c>
      <c r="I87" s="19">
        <v>50000</v>
      </c>
      <c r="J87" s="51">
        <f t="shared" si="2"/>
        <v>2470</v>
      </c>
      <c r="K87" s="18">
        <f t="shared" si="3"/>
        <v>3570</v>
      </c>
    </row>
    <row r="88" spans="1:11">
      <c r="A88" s="16" t="s">
        <v>187</v>
      </c>
      <c r="B88" s="48">
        <v>42847</v>
      </c>
      <c r="C88" s="53" t="s">
        <v>106</v>
      </c>
      <c r="D88" s="16" t="s">
        <v>188</v>
      </c>
      <c r="F88" s="19">
        <v>6000</v>
      </c>
      <c r="G88" s="16" t="s">
        <v>13</v>
      </c>
      <c r="H88" s="19">
        <v>5000</v>
      </c>
      <c r="I88" s="19">
        <v>6000</v>
      </c>
      <c r="J88" s="51">
        <f t="shared" si="2"/>
        <v>250</v>
      </c>
      <c r="K88" s="18">
        <f t="shared" si="3"/>
        <v>1250</v>
      </c>
    </row>
    <row r="89" spans="1:11">
      <c r="A89" s="16" t="s">
        <v>189</v>
      </c>
      <c r="B89" s="48">
        <v>42847</v>
      </c>
      <c r="C89" t="s">
        <v>43</v>
      </c>
      <c r="D89" s="16" t="s">
        <v>190</v>
      </c>
      <c r="F89" s="19">
        <v>6500</v>
      </c>
      <c r="G89" s="16" t="s">
        <v>13</v>
      </c>
      <c r="H89" s="19">
        <v>6000</v>
      </c>
      <c r="I89" s="19">
        <v>6500</v>
      </c>
      <c r="J89" s="51">
        <f t="shared" si="2"/>
        <v>300</v>
      </c>
      <c r="K89" s="18">
        <f t="shared" si="3"/>
        <v>800</v>
      </c>
    </row>
    <row r="90" ht="30" spans="1:11">
      <c r="A90" s="16" t="s">
        <v>191</v>
      </c>
      <c r="B90" s="48">
        <v>42849</v>
      </c>
      <c r="C90" t="s">
        <v>39</v>
      </c>
      <c r="D90" s="16" t="s">
        <v>40</v>
      </c>
      <c r="E90" s="17" t="s">
        <v>39</v>
      </c>
      <c r="F90" s="18">
        <v>100000</v>
      </c>
      <c r="G90" t="s">
        <v>16</v>
      </c>
      <c r="H90" s="18">
        <v>101500</v>
      </c>
      <c r="I90" s="19">
        <v>100000</v>
      </c>
      <c r="J90" s="51">
        <f t="shared" si="2"/>
        <v>5075</v>
      </c>
      <c r="K90" s="18">
        <f t="shared" si="3"/>
        <v>3575</v>
      </c>
    </row>
    <row r="91" spans="1:11">
      <c r="A91" s="16" t="s">
        <v>192</v>
      </c>
      <c r="B91" s="48">
        <v>42850</v>
      </c>
      <c r="C91" t="s">
        <v>88</v>
      </c>
      <c r="D91" s="16" t="s">
        <v>193</v>
      </c>
      <c r="E91" s="41" t="s">
        <v>194</v>
      </c>
      <c r="F91" s="19">
        <v>200000</v>
      </c>
      <c r="G91" s="16" t="s">
        <v>16</v>
      </c>
      <c r="H91" s="19">
        <v>201500</v>
      </c>
      <c r="I91" s="19" t="s">
        <v>90</v>
      </c>
      <c r="J91" s="51">
        <f t="shared" si="2"/>
        <v>10075</v>
      </c>
      <c r="K91" s="18">
        <f t="shared" si="3"/>
        <v>8575</v>
      </c>
    </row>
    <row r="92" spans="1:14">
      <c r="A92" s="54" t="s">
        <v>195</v>
      </c>
      <c r="B92" s="48">
        <v>42850</v>
      </c>
      <c r="C92" s="53" t="s">
        <v>111</v>
      </c>
      <c r="D92" s="54" t="s">
        <v>112</v>
      </c>
      <c r="E92" s="55" t="s">
        <v>196</v>
      </c>
      <c r="F92" s="19">
        <v>497500</v>
      </c>
      <c r="G92" s="53" t="s">
        <v>16</v>
      </c>
      <c r="H92" s="19">
        <v>501500</v>
      </c>
      <c r="I92" s="19">
        <v>497500</v>
      </c>
      <c r="J92" s="51">
        <f t="shared" si="2"/>
        <v>25075</v>
      </c>
      <c r="K92" s="18">
        <f t="shared" si="3"/>
        <v>21075</v>
      </c>
      <c r="L92" s="52"/>
      <c r="M92" s="52"/>
      <c r="N92" s="52"/>
    </row>
    <row r="93" ht="30" spans="1:11">
      <c r="A93" s="54" t="s">
        <v>197</v>
      </c>
      <c r="B93" s="48">
        <v>42850</v>
      </c>
      <c r="C93" t="s">
        <v>10</v>
      </c>
      <c r="D93" s="54" t="s">
        <v>198</v>
      </c>
      <c r="E93" s="55" t="s">
        <v>199</v>
      </c>
      <c r="F93" s="19">
        <v>200000</v>
      </c>
      <c r="G93" s="53" t="s">
        <v>16</v>
      </c>
      <c r="H93" s="19">
        <v>201500</v>
      </c>
      <c r="I93" s="19">
        <v>200000</v>
      </c>
      <c r="J93" s="51">
        <f t="shared" si="2"/>
        <v>10075</v>
      </c>
      <c r="K93" s="18">
        <f t="shared" si="3"/>
        <v>8575</v>
      </c>
    </row>
    <row r="94" spans="1:11">
      <c r="A94" s="54" t="s">
        <v>200</v>
      </c>
      <c r="B94" s="48">
        <v>42851</v>
      </c>
      <c r="C94" s="53" t="s">
        <v>201</v>
      </c>
      <c r="D94" s="54" t="s">
        <v>95</v>
      </c>
      <c r="F94" s="19">
        <v>26000</v>
      </c>
      <c r="G94" s="53" t="s">
        <v>13</v>
      </c>
      <c r="H94" s="19">
        <v>24900</v>
      </c>
      <c r="I94" s="19">
        <v>26000</v>
      </c>
      <c r="J94" s="51">
        <f t="shared" si="2"/>
        <v>1245</v>
      </c>
      <c r="K94" s="18">
        <f t="shared" si="3"/>
        <v>2345</v>
      </c>
    </row>
    <row r="95" spans="1:11">
      <c r="A95" t="s">
        <v>202</v>
      </c>
      <c r="B95" s="48">
        <v>42850</v>
      </c>
      <c r="C95" s="53" t="s">
        <v>203</v>
      </c>
      <c r="D95" s="54" t="s">
        <v>204</v>
      </c>
      <c r="F95" s="19">
        <v>49500</v>
      </c>
      <c r="G95" s="53" t="s">
        <v>13</v>
      </c>
      <c r="H95" s="19">
        <v>48500</v>
      </c>
      <c r="I95" s="19">
        <v>49500</v>
      </c>
      <c r="J95" s="51">
        <f t="shared" si="2"/>
        <v>2425</v>
      </c>
      <c r="K95" s="18">
        <f t="shared" si="3"/>
        <v>3425</v>
      </c>
    </row>
    <row r="96" spans="1:11">
      <c r="A96" s="54" t="s">
        <v>205</v>
      </c>
      <c r="B96" s="48">
        <v>42850</v>
      </c>
      <c r="C96" s="53" t="s">
        <v>10</v>
      </c>
      <c r="D96" s="54" t="s">
        <v>25</v>
      </c>
      <c r="F96" s="19">
        <v>50500</v>
      </c>
      <c r="G96" s="53" t="s">
        <v>13</v>
      </c>
      <c r="H96" s="19">
        <v>49400</v>
      </c>
      <c r="I96" s="19">
        <v>50500</v>
      </c>
      <c r="J96" s="51">
        <f t="shared" si="2"/>
        <v>2470</v>
      </c>
      <c r="K96" s="18">
        <f t="shared" si="3"/>
        <v>3570</v>
      </c>
    </row>
    <row r="97" spans="1:11">
      <c r="A97" s="54" t="s">
        <v>206</v>
      </c>
      <c r="B97" s="48">
        <v>42849</v>
      </c>
      <c r="C97" s="53" t="s">
        <v>52</v>
      </c>
      <c r="D97" s="54" t="s">
        <v>207</v>
      </c>
      <c r="F97" s="19">
        <v>21000</v>
      </c>
      <c r="G97" s="53" t="s">
        <v>13</v>
      </c>
      <c r="H97" s="19">
        <v>20500</v>
      </c>
      <c r="I97" s="19">
        <v>21000</v>
      </c>
      <c r="J97" s="51">
        <f t="shared" si="2"/>
        <v>1025</v>
      </c>
      <c r="K97" s="18">
        <f t="shared" si="3"/>
        <v>1525</v>
      </c>
    </row>
    <row r="98" spans="1:11">
      <c r="A98" s="54" t="s">
        <v>208</v>
      </c>
      <c r="B98" s="48">
        <v>42849</v>
      </c>
      <c r="C98" s="53" t="s">
        <v>35</v>
      </c>
      <c r="D98" s="16" t="s">
        <v>155</v>
      </c>
      <c r="F98" s="19">
        <v>12000</v>
      </c>
      <c r="G98" s="53" t="s">
        <v>13</v>
      </c>
      <c r="H98" s="19">
        <v>11000</v>
      </c>
      <c r="I98" s="19">
        <v>12000</v>
      </c>
      <c r="J98" s="51">
        <f t="shared" si="2"/>
        <v>550</v>
      </c>
      <c r="K98" s="18">
        <f t="shared" si="3"/>
        <v>1550</v>
      </c>
    </row>
    <row r="99" spans="1:11">
      <c r="A99" s="56" t="s">
        <v>209</v>
      </c>
      <c r="B99" s="48">
        <v>42851</v>
      </c>
      <c r="C99" s="53" t="s">
        <v>52</v>
      </c>
      <c r="D99" s="16" t="s">
        <v>210</v>
      </c>
      <c r="F99" s="19">
        <v>25500</v>
      </c>
      <c r="G99" s="53" t="s">
        <v>13</v>
      </c>
      <c r="H99" s="19">
        <v>24900</v>
      </c>
      <c r="I99" s="19">
        <v>25500</v>
      </c>
      <c r="J99" s="51">
        <f t="shared" si="2"/>
        <v>1245</v>
      </c>
      <c r="K99" s="18">
        <f t="shared" si="3"/>
        <v>1845</v>
      </c>
    </row>
    <row r="100" spans="1:11">
      <c r="A100" t="s">
        <v>211</v>
      </c>
      <c r="B100" s="48">
        <v>42851</v>
      </c>
      <c r="C100" s="53" t="s">
        <v>106</v>
      </c>
      <c r="D100" s="16" t="s">
        <v>107</v>
      </c>
      <c r="F100" s="19">
        <v>6000</v>
      </c>
      <c r="G100" s="53" t="s">
        <v>13</v>
      </c>
      <c r="H100" s="19">
        <v>6000</v>
      </c>
      <c r="I100" s="19">
        <v>6000</v>
      </c>
      <c r="J100" s="51">
        <f t="shared" si="2"/>
        <v>300</v>
      </c>
      <c r="K100" s="18">
        <f t="shared" si="3"/>
        <v>300</v>
      </c>
    </row>
    <row r="101" spans="1:11">
      <c r="A101" t="s">
        <v>212</v>
      </c>
      <c r="B101" s="48">
        <v>42851</v>
      </c>
      <c r="C101" s="53" t="s">
        <v>106</v>
      </c>
      <c r="D101" s="16" t="s">
        <v>188</v>
      </c>
      <c r="F101" s="19">
        <v>6000</v>
      </c>
      <c r="G101" s="53" t="s">
        <v>13</v>
      </c>
      <c r="H101" s="19">
        <v>6000</v>
      </c>
      <c r="I101" s="19">
        <v>6000</v>
      </c>
      <c r="J101" s="51">
        <f t="shared" si="2"/>
        <v>300</v>
      </c>
      <c r="K101" s="18">
        <f t="shared" si="3"/>
        <v>300</v>
      </c>
    </row>
    <row r="102" spans="1:11">
      <c r="A102" t="s">
        <v>213</v>
      </c>
      <c r="B102" s="48">
        <v>42851</v>
      </c>
      <c r="C102" s="53" t="s">
        <v>35</v>
      </c>
      <c r="D102" s="16" t="s">
        <v>155</v>
      </c>
      <c r="F102" s="19">
        <v>21000</v>
      </c>
      <c r="G102" s="53" t="s">
        <v>13</v>
      </c>
      <c r="H102" s="19">
        <v>20500</v>
      </c>
      <c r="I102" s="19">
        <v>21000</v>
      </c>
      <c r="J102" s="51">
        <f t="shared" si="2"/>
        <v>1025</v>
      </c>
      <c r="K102" s="18">
        <f t="shared" si="3"/>
        <v>1525</v>
      </c>
    </row>
    <row r="103" spans="1:11">
      <c r="A103" s="54" t="s">
        <v>214</v>
      </c>
      <c r="B103" s="48">
        <v>42852</v>
      </c>
      <c r="C103" s="53" t="s">
        <v>215</v>
      </c>
      <c r="D103" s="54" t="s">
        <v>216</v>
      </c>
      <c r="F103" s="19">
        <v>50000</v>
      </c>
      <c r="G103" s="53" t="s">
        <v>16</v>
      </c>
      <c r="H103" s="19">
        <v>51500</v>
      </c>
      <c r="I103" s="19">
        <v>50000</v>
      </c>
      <c r="J103" s="51">
        <f t="shared" si="2"/>
        <v>2575</v>
      </c>
      <c r="K103" s="18">
        <f t="shared" si="3"/>
        <v>1075</v>
      </c>
    </row>
    <row r="104" ht="30" spans="1:11">
      <c r="A104" s="54" t="s">
        <v>217</v>
      </c>
      <c r="B104" s="48">
        <v>42852</v>
      </c>
      <c r="C104" s="53" t="s">
        <v>123</v>
      </c>
      <c r="D104" s="16" t="s">
        <v>124</v>
      </c>
      <c r="E104" s="41" t="s">
        <v>125</v>
      </c>
      <c r="F104" s="19">
        <v>200000</v>
      </c>
      <c r="G104" s="53" t="s">
        <v>16</v>
      </c>
      <c r="H104" s="19">
        <v>201500</v>
      </c>
      <c r="I104" s="19">
        <v>200000</v>
      </c>
      <c r="J104" s="51">
        <f t="shared" si="2"/>
        <v>10075</v>
      </c>
      <c r="K104" s="18">
        <f t="shared" si="3"/>
        <v>8575</v>
      </c>
    </row>
    <row r="105" spans="1:11">
      <c r="A105" s="54" t="s">
        <v>218</v>
      </c>
      <c r="B105" s="48">
        <v>42852</v>
      </c>
      <c r="C105" s="53" t="s">
        <v>171</v>
      </c>
      <c r="D105" s="54" t="s">
        <v>219</v>
      </c>
      <c r="E105" s="55" t="s">
        <v>173</v>
      </c>
      <c r="F105" s="19">
        <v>100000</v>
      </c>
      <c r="G105" s="53" t="s">
        <v>16</v>
      </c>
      <c r="H105" s="19">
        <v>101500</v>
      </c>
      <c r="I105" s="19">
        <v>100000</v>
      </c>
      <c r="J105" s="51">
        <f t="shared" si="2"/>
        <v>5075</v>
      </c>
      <c r="K105" s="18">
        <f t="shared" si="3"/>
        <v>3575</v>
      </c>
    </row>
    <row r="106" spans="1:11">
      <c r="A106" s="54" t="s">
        <v>220</v>
      </c>
      <c r="B106" s="48">
        <v>42852</v>
      </c>
      <c r="C106" t="s">
        <v>43</v>
      </c>
      <c r="D106" s="16" t="s">
        <v>48</v>
      </c>
      <c r="E106" s="41" t="s">
        <v>49</v>
      </c>
      <c r="F106" s="19">
        <v>100000</v>
      </c>
      <c r="G106" t="s">
        <v>16</v>
      </c>
      <c r="H106" s="19">
        <v>101500</v>
      </c>
      <c r="I106" s="19">
        <v>100000</v>
      </c>
      <c r="J106" s="51">
        <f t="shared" si="2"/>
        <v>5075</v>
      </c>
      <c r="K106" s="18">
        <f t="shared" si="3"/>
        <v>3575</v>
      </c>
    </row>
    <row r="107" spans="1:11">
      <c r="A107" s="57" t="s">
        <v>221</v>
      </c>
      <c r="B107" s="48">
        <v>42855</v>
      </c>
      <c r="C107" s="53" t="s">
        <v>222</v>
      </c>
      <c r="D107" s="54" t="s">
        <v>223</v>
      </c>
      <c r="F107" s="19">
        <v>12000</v>
      </c>
      <c r="G107" s="53" t="s">
        <v>13</v>
      </c>
      <c r="H107" s="19">
        <v>11300</v>
      </c>
      <c r="I107" s="18">
        <v>12000</v>
      </c>
      <c r="J107" s="51">
        <f t="shared" si="2"/>
        <v>565</v>
      </c>
      <c r="K107" s="18">
        <f t="shared" si="3"/>
        <v>1265</v>
      </c>
    </row>
    <row r="108" spans="1:11">
      <c r="A108" s="57" t="s">
        <v>224</v>
      </c>
      <c r="B108" s="48">
        <v>42855</v>
      </c>
      <c r="C108" s="53" t="s">
        <v>38</v>
      </c>
      <c r="D108" s="54" t="s">
        <v>225</v>
      </c>
      <c r="F108" s="19">
        <v>50500</v>
      </c>
      <c r="G108" s="53" t="s">
        <v>16</v>
      </c>
      <c r="H108" s="19">
        <v>49500</v>
      </c>
      <c r="I108" s="18">
        <v>50500</v>
      </c>
      <c r="J108" s="51">
        <f t="shared" si="2"/>
        <v>2475</v>
      </c>
      <c r="K108" s="18">
        <f t="shared" si="3"/>
        <v>3475</v>
      </c>
    </row>
    <row r="109" spans="1:11">
      <c r="A109" s="57" t="s">
        <v>226</v>
      </c>
      <c r="B109" s="48">
        <v>42855</v>
      </c>
      <c r="C109" s="53" t="s">
        <v>38</v>
      </c>
      <c r="D109" s="54" t="s">
        <v>225</v>
      </c>
      <c r="F109" s="19">
        <v>12000</v>
      </c>
      <c r="G109" s="53" t="s">
        <v>16</v>
      </c>
      <c r="H109" s="19">
        <v>11300</v>
      </c>
      <c r="I109" s="18">
        <v>12000</v>
      </c>
      <c r="J109" s="51">
        <f t="shared" si="2"/>
        <v>565</v>
      </c>
      <c r="K109" s="18">
        <f t="shared" si="3"/>
        <v>1265</v>
      </c>
    </row>
    <row r="110" spans="1:11">
      <c r="A110" s="57" t="s">
        <v>227</v>
      </c>
      <c r="B110" s="48">
        <v>42855</v>
      </c>
      <c r="C110" t="s">
        <v>53</v>
      </c>
      <c r="D110" s="16" t="s">
        <v>54</v>
      </c>
      <c r="E110" s="41" t="s">
        <v>55</v>
      </c>
      <c r="F110" s="19">
        <v>200000</v>
      </c>
      <c r="G110" t="s">
        <v>16</v>
      </c>
      <c r="H110" s="18">
        <v>201500</v>
      </c>
      <c r="I110" s="19">
        <v>200000</v>
      </c>
      <c r="J110" s="51">
        <f t="shared" si="2"/>
        <v>10075</v>
      </c>
      <c r="K110" s="18">
        <f t="shared" si="3"/>
        <v>8575</v>
      </c>
    </row>
    <row r="111" spans="1:11">
      <c r="A111" s="57" t="s">
        <v>228</v>
      </c>
      <c r="B111" s="48">
        <v>42855</v>
      </c>
      <c r="C111" t="s">
        <v>83</v>
      </c>
      <c r="D111" s="16" t="s">
        <v>84</v>
      </c>
      <c r="E111" s="41" t="s">
        <v>85</v>
      </c>
      <c r="F111" s="19">
        <v>200000</v>
      </c>
      <c r="G111" t="s">
        <v>16</v>
      </c>
      <c r="H111" s="18">
        <v>201500</v>
      </c>
      <c r="I111" s="19">
        <v>200000</v>
      </c>
      <c r="J111" s="51">
        <f t="shared" si="2"/>
        <v>10075</v>
      </c>
      <c r="K111" s="18">
        <f t="shared" si="3"/>
        <v>8575</v>
      </c>
    </row>
    <row r="112" spans="1:11">
      <c r="A112" s="57" t="s">
        <v>229</v>
      </c>
      <c r="B112" s="48">
        <v>42852</v>
      </c>
      <c r="C112" s="53" t="s">
        <v>230</v>
      </c>
      <c r="D112" s="54" t="s">
        <v>231</v>
      </c>
      <c r="F112" s="19">
        <v>54000</v>
      </c>
      <c r="G112" s="53" t="s">
        <v>232</v>
      </c>
      <c r="H112" s="19">
        <v>53100</v>
      </c>
      <c r="I112" s="19">
        <v>54000</v>
      </c>
      <c r="J112" s="51">
        <f t="shared" si="2"/>
        <v>2655</v>
      </c>
      <c r="K112" s="18">
        <f t="shared" si="3"/>
        <v>3555</v>
      </c>
    </row>
    <row r="113" ht="30" spans="1:11">
      <c r="A113" s="57" t="s">
        <v>233</v>
      </c>
      <c r="B113" s="48">
        <v>42853</v>
      </c>
      <c r="C113" s="53" t="s">
        <v>184</v>
      </c>
      <c r="D113" s="54" t="s">
        <v>59</v>
      </c>
      <c r="E113" s="55" t="s">
        <v>60</v>
      </c>
      <c r="F113" s="19">
        <v>200000</v>
      </c>
      <c r="G113" s="53" t="s">
        <v>16</v>
      </c>
      <c r="H113" s="19">
        <v>201500</v>
      </c>
      <c r="I113" s="19">
        <v>200000</v>
      </c>
      <c r="J113" s="51">
        <f t="shared" si="2"/>
        <v>10075</v>
      </c>
      <c r="K113" s="18">
        <f t="shared" si="3"/>
        <v>8575</v>
      </c>
    </row>
    <row r="114" ht="30" spans="1:11">
      <c r="A114" s="57" t="s">
        <v>234</v>
      </c>
      <c r="B114" s="48">
        <v>42855</v>
      </c>
      <c r="C114" s="53" t="s">
        <v>127</v>
      </c>
      <c r="D114" s="54" t="s">
        <v>235</v>
      </c>
      <c r="E114" s="55" t="s">
        <v>236</v>
      </c>
      <c r="F114" s="19">
        <v>25500</v>
      </c>
      <c r="G114" s="53" t="s">
        <v>13</v>
      </c>
      <c r="H114" s="19">
        <v>24800</v>
      </c>
      <c r="I114" s="19">
        <v>25500</v>
      </c>
      <c r="J114" s="51">
        <f t="shared" si="2"/>
        <v>1240</v>
      </c>
      <c r="K114" s="18">
        <f t="shared" si="3"/>
        <v>1940</v>
      </c>
    </row>
    <row r="115" spans="1:11">
      <c r="A115" s="57" t="s">
        <v>237</v>
      </c>
      <c r="B115" s="48">
        <v>42855</v>
      </c>
      <c r="C115" s="53" t="s">
        <v>94</v>
      </c>
      <c r="D115" s="54" t="s">
        <v>95</v>
      </c>
      <c r="F115" s="19">
        <v>50500</v>
      </c>
      <c r="G115" s="53" t="s">
        <v>16</v>
      </c>
      <c r="H115" s="19">
        <v>49500</v>
      </c>
      <c r="I115" s="19">
        <v>50500</v>
      </c>
      <c r="J115" s="51">
        <f t="shared" si="2"/>
        <v>2475</v>
      </c>
      <c r="K115" s="18">
        <f t="shared" si="3"/>
        <v>3475</v>
      </c>
    </row>
    <row r="116" spans="1:11">
      <c r="A116" s="57" t="s">
        <v>238</v>
      </c>
      <c r="B116" s="48">
        <v>42855</v>
      </c>
      <c r="C116" s="53" t="s">
        <v>61</v>
      </c>
      <c r="D116" s="54" t="s">
        <v>239</v>
      </c>
      <c r="F116" s="19">
        <v>12000</v>
      </c>
      <c r="G116" s="53" t="s">
        <v>13</v>
      </c>
      <c r="H116" s="19">
        <v>11300</v>
      </c>
      <c r="I116" s="19">
        <v>12000</v>
      </c>
      <c r="J116" s="51">
        <f t="shared" si="2"/>
        <v>565</v>
      </c>
      <c r="K116" s="18">
        <f t="shared" si="3"/>
        <v>1265</v>
      </c>
    </row>
    <row r="117" spans="1:11">
      <c r="A117" s="57" t="s">
        <v>240</v>
      </c>
      <c r="B117" s="48">
        <v>42855</v>
      </c>
      <c r="C117" s="53" t="s">
        <v>61</v>
      </c>
      <c r="D117" s="54" t="s">
        <v>241</v>
      </c>
      <c r="F117" s="19">
        <v>12000</v>
      </c>
      <c r="G117" s="53" t="s">
        <v>13</v>
      </c>
      <c r="H117" s="19">
        <v>11300</v>
      </c>
      <c r="I117" s="19">
        <v>12000</v>
      </c>
      <c r="J117" s="51">
        <f t="shared" si="2"/>
        <v>565</v>
      </c>
      <c r="K117" s="18">
        <f t="shared" si="3"/>
        <v>1265</v>
      </c>
    </row>
    <row r="118" spans="1:11">
      <c r="A118" s="57" t="s">
        <v>242</v>
      </c>
      <c r="B118" s="48">
        <v>42855</v>
      </c>
      <c r="C118" s="53" t="s">
        <v>36</v>
      </c>
      <c r="D118" s="54" t="s">
        <v>157</v>
      </c>
      <c r="F118" s="19">
        <v>11000</v>
      </c>
      <c r="G118" s="53" t="s">
        <v>13</v>
      </c>
      <c r="H118" s="19">
        <v>10300</v>
      </c>
      <c r="I118" s="19">
        <v>11000</v>
      </c>
      <c r="J118" s="51">
        <f t="shared" si="2"/>
        <v>515</v>
      </c>
      <c r="K118" s="18">
        <f t="shared" si="3"/>
        <v>1215</v>
      </c>
    </row>
    <row r="119" spans="1:11">
      <c r="A119" s="57" t="s">
        <v>243</v>
      </c>
      <c r="B119" s="48">
        <v>42855</v>
      </c>
      <c r="C119" s="53" t="s">
        <v>36</v>
      </c>
      <c r="D119" s="54" t="s">
        <v>244</v>
      </c>
      <c r="F119" s="19">
        <v>12000</v>
      </c>
      <c r="G119" s="53" t="s">
        <v>13</v>
      </c>
      <c r="H119" s="19">
        <v>11300</v>
      </c>
      <c r="I119" s="19">
        <v>12000</v>
      </c>
      <c r="J119" s="51">
        <f t="shared" si="2"/>
        <v>565</v>
      </c>
      <c r="K119" s="18">
        <f t="shared" si="3"/>
        <v>1265</v>
      </c>
    </row>
    <row r="120" ht="45" spans="1:11">
      <c r="A120" s="57" t="s">
        <v>245</v>
      </c>
      <c r="B120" s="48">
        <v>42855</v>
      </c>
      <c r="C120" s="53" t="s">
        <v>97</v>
      </c>
      <c r="D120" s="54" t="s">
        <v>98</v>
      </c>
      <c r="E120" s="55" t="s">
        <v>99</v>
      </c>
      <c r="F120" s="19">
        <v>200000</v>
      </c>
      <c r="G120" s="53" t="s">
        <v>16</v>
      </c>
      <c r="H120" s="19">
        <v>201500</v>
      </c>
      <c r="I120" s="19">
        <v>200000</v>
      </c>
      <c r="J120" s="51">
        <f t="shared" si="2"/>
        <v>10075</v>
      </c>
      <c r="K120" s="18">
        <f t="shared" si="3"/>
        <v>8575</v>
      </c>
    </row>
    <row r="121" spans="1:11">
      <c r="A121" s="16"/>
      <c r="B121" s="48">
        <v>42855</v>
      </c>
      <c r="C121" s="53" t="s">
        <v>163</v>
      </c>
      <c r="D121" s="54" t="s">
        <v>164</v>
      </c>
      <c r="E121" s="55" t="s">
        <v>163</v>
      </c>
      <c r="F121" s="19">
        <v>50000</v>
      </c>
      <c r="G121" s="53" t="s">
        <v>16</v>
      </c>
      <c r="H121" s="19">
        <v>51500</v>
      </c>
      <c r="I121" s="19">
        <v>50000</v>
      </c>
      <c r="J121" s="51">
        <f t="shared" si="2"/>
        <v>2575</v>
      </c>
      <c r="K121" s="18">
        <f t="shared" si="3"/>
        <v>1075</v>
      </c>
    </row>
    <row r="122" spans="1:11">
      <c r="A122" s="57" t="s">
        <v>246</v>
      </c>
      <c r="B122" s="48">
        <v>42856</v>
      </c>
      <c r="C122" s="53" t="s">
        <v>61</v>
      </c>
      <c r="D122" s="54" t="s">
        <v>247</v>
      </c>
      <c r="F122" s="19">
        <v>12000</v>
      </c>
      <c r="G122" s="51" t="s">
        <v>13</v>
      </c>
      <c r="H122" s="19">
        <v>11300</v>
      </c>
      <c r="I122" s="19">
        <v>12000</v>
      </c>
      <c r="J122" s="51">
        <f t="shared" si="2"/>
        <v>565</v>
      </c>
      <c r="K122" s="18">
        <f t="shared" si="3"/>
        <v>1265</v>
      </c>
    </row>
    <row r="123" spans="1:11">
      <c r="A123" s="57" t="s">
        <v>248</v>
      </c>
      <c r="B123" s="48">
        <v>42852</v>
      </c>
      <c r="C123" s="53" t="s">
        <v>230</v>
      </c>
      <c r="D123" s="54" t="s">
        <v>249</v>
      </c>
      <c r="F123" s="19">
        <v>54000</v>
      </c>
      <c r="G123" s="53" t="s">
        <v>232</v>
      </c>
      <c r="H123" s="19">
        <v>53100</v>
      </c>
      <c r="I123" s="19">
        <v>54000</v>
      </c>
      <c r="J123" s="51">
        <f t="shared" si="2"/>
        <v>2655</v>
      </c>
      <c r="K123" s="18">
        <f t="shared" si="3"/>
        <v>3555</v>
      </c>
    </row>
    <row r="124" spans="1:11">
      <c r="A124" s="57" t="s">
        <v>250</v>
      </c>
      <c r="B124" s="48">
        <v>42852</v>
      </c>
      <c r="C124" s="53" t="s">
        <v>222</v>
      </c>
      <c r="D124" s="54" t="s">
        <v>251</v>
      </c>
      <c r="F124" s="19">
        <v>11000</v>
      </c>
      <c r="G124" s="53" t="s">
        <v>16</v>
      </c>
      <c r="H124" s="19">
        <v>10000</v>
      </c>
      <c r="I124" s="19">
        <v>11000</v>
      </c>
      <c r="J124" s="51">
        <f t="shared" si="2"/>
        <v>500</v>
      </c>
      <c r="K124" s="18">
        <f t="shared" si="3"/>
        <v>1500</v>
      </c>
    </row>
    <row r="125" spans="1:11">
      <c r="A125" s="57" t="s">
        <v>252</v>
      </c>
      <c r="B125" s="48">
        <v>42856</v>
      </c>
      <c r="C125" t="s">
        <v>159</v>
      </c>
      <c r="D125" s="16" t="s">
        <v>160</v>
      </c>
      <c r="E125" s="41" t="s">
        <v>161</v>
      </c>
      <c r="F125" s="19">
        <v>50000</v>
      </c>
      <c r="G125" s="53" t="s">
        <v>16</v>
      </c>
      <c r="H125" s="19">
        <v>51500</v>
      </c>
      <c r="I125" s="19">
        <v>50000</v>
      </c>
      <c r="J125" s="51">
        <f t="shared" si="2"/>
        <v>2575</v>
      </c>
      <c r="K125" s="18">
        <f t="shared" si="3"/>
        <v>1075</v>
      </c>
    </row>
    <row r="126" spans="1:11">
      <c r="A126" s="57" t="s">
        <v>253</v>
      </c>
      <c r="B126" s="48">
        <v>42856</v>
      </c>
      <c r="C126" s="53" t="s">
        <v>163</v>
      </c>
      <c r="D126" s="54" t="s">
        <v>164</v>
      </c>
      <c r="E126" s="55" t="s">
        <v>163</v>
      </c>
      <c r="F126" s="19">
        <v>50000</v>
      </c>
      <c r="G126" s="53" t="s">
        <v>16</v>
      </c>
      <c r="H126" s="19">
        <v>51500</v>
      </c>
      <c r="I126" s="19">
        <v>50000</v>
      </c>
      <c r="J126" s="51">
        <f t="shared" si="2"/>
        <v>2575</v>
      </c>
      <c r="K126" s="18">
        <f t="shared" si="3"/>
        <v>1075</v>
      </c>
    </row>
    <row r="127" spans="1:11">
      <c r="A127" s="57" t="s">
        <v>254</v>
      </c>
      <c r="B127" s="48">
        <v>42856</v>
      </c>
      <c r="C127" s="53" t="s">
        <v>61</v>
      </c>
      <c r="D127" s="54" t="s">
        <v>255</v>
      </c>
      <c r="F127" s="19">
        <v>12000</v>
      </c>
      <c r="G127" s="53" t="s">
        <v>13</v>
      </c>
      <c r="H127" s="19">
        <v>11300</v>
      </c>
      <c r="I127" s="19">
        <v>12000</v>
      </c>
      <c r="J127" s="51">
        <f t="shared" si="2"/>
        <v>565</v>
      </c>
      <c r="K127" s="18">
        <f t="shared" si="3"/>
        <v>1265</v>
      </c>
    </row>
    <row r="128" spans="1:11">
      <c r="A128" s="57" t="s">
        <v>256</v>
      </c>
      <c r="B128" s="48">
        <v>42856</v>
      </c>
      <c r="C128" t="s">
        <v>257</v>
      </c>
      <c r="D128" s="16" t="s">
        <v>167</v>
      </c>
      <c r="E128" s="41" t="s">
        <v>257</v>
      </c>
      <c r="F128" s="19">
        <v>24800</v>
      </c>
      <c r="G128" s="53" t="s">
        <v>13</v>
      </c>
      <c r="H128" s="19">
        <v>24800</v>
      </c>
      <c r="I128" s="19">
        <v>24800</v>
      </c>
      <c r="J128" s="51">
        <f t="shared" si="2"/>
        <v>1240</v>
      </c>
      <c r="K128" s="18">
        <f t="shared" si="3"/>
        <v>1240</v>
      </c>
    </row>
    <row r="129" ht="30" spans="1:11">
      <c r="A129" s="57" t="s">
        <v>258</v>
      </c>
      <c r="B129" s="48">
        <v>42856</v>
      </c>
      <c r="C129" s="53" t="s">
        <v>39</v>
      </c>
      <c r="D129" s="54" t="s">
        <v>40</v>
      </c>
      <c r="E129" s="55" t="s">
        <v>39</v>
      </c>
      <c r="F129" s="19">
        <v>495000</v>
      </c>
      <c r="G129" s="53" t="s">
        <v>16</v>
      </c>
      <c r="H129" s="19">
        <v>501500</v>
      </c>
      <c r="I129" s="19">
        <v>495000</v>
      </c>
      <c r="J129" s="51">
        <f t="shared" si="2"/>
        <v>25075</v>
      </c>
      <c r="K129" s="18">
        <f t="shared" si="3"/>
        <v>18575</v>
      </c>
    </row>
    <row r="130" spans="1:11">
      <c r="A130" s="90" t="s">
        <v>259</v>
      </c>
      <c r="B130" s="48">
        <v>42857</v>
      </c>
      <c r="C130" t="s">
        <v>33</v>
      </c>
      <c r="D130" s="16" t="s">
        <v>260</v>
      </c>
      <c r="E130" s="41" t="s">
        <v>33</v>
      </c>
      <c r="F130" s="18">
        <v>58000</v>
      </c>
      <c r="G130" t="s">
        <v>34</v>
      </c>
      <c r="H130" s="18">
        <v>57000</v>
      </c>
      <c r="I130" s="19">
        <v>58000</v>
      </c>
      <c r="J130" s="51">
        <f t="shared" ref="J130:J193" si="4">H130*5%</f>
        <v>2850</v>
      </c>
      <c r="K130" s="18">
        <f t="shared" ref="K130:K193" si="5">J130-(H130-F130)</f>
        <v>3850</v>
      </c>
    </row>
    <row r="131" ht="30" spans="1:11">
      <c r="A131" s="90" t="s">
        <v>261</v>
      </c>
      <c r="B131" s="48">
        <v>42857</v>
      </c>
      <c r="C131" t="s">
        <v>262</v>
      </c>
      <c r="D131" s="16" t="s">
        <v>263</v>
      </c>
      <c r="E131" s="17" t="s">
        <v>262</v>
      </c>
      <c r="F131" s="18">
        <v>12000</v>
      </c>
      <c r="G131" t="s">
        <v>13</v>
      </c>
      <c r="H131" s="18">
        <v>11300</v>
      </c>
      <c r="I131" s="19"/>
      <c r="J131" s="51">
        <f t="shared" si="4"/>
        <v>565</v>
      </c>
      <c r="K131" s="18">
        <f t="shared" si="5"/>
        <v>1265</v>
      </c>
    </row>
    <row r="132" spans="1:11">
      <c r="A132" s="90" t="s">
        <v>264</v>
      </c>
      <c r="B132" s="48">
        <v>42858</v>
      </c>
      <c r="C132" t="s">
        <v>265</v>
      </c>
      <c r="D132" s="16" t="s">
        <v>93</v>
      </c>
      <c r="E132" s="17" t="s">
        <v>265</v>
      </c>
      <c r="F132" s="18">
        <v>37000</v>
      </c>
      <c r="G132" t="s">
        <v>34</v>
      </c>
      <c r="H132" s="18">
        <v>36000</v>
      </c>
      <c r="I132" s="18">
        <v>37000</v>
      </c>
      <c r="J132" s="51">
        <f t="shared" si="4"/>
        <v>1800</v>
      </c>
      <c r="K132" s="18">
        <f t="shared" si="5"/>
        <v>2800</v>
      </c>
    </row>
    <row r="133" spans="1:11">
      <c r="A133" s="90" t="s">
        <v>266</v>
      </c>
      <c r="B133" s="48">
        <v>42858</v>
      </c>
      <c r="C133" t="s">
        <v>46</v>
      </c>
      <c r="D133" s="16" t="s">
        <v>267</v>
      </c>
      <c r="E133" s="41" t="s">
        <v>265</v>
      </c>
      <c r="F133" s="18">
        <v>12000</v>
      </c>
      <c r="G133" t="s">
        <v>13</v>
      </c>
      <c r="H133" s="18">
        <v>11300</v>
      </c>
      <c r="I133" s="18">
        <v>12000</v>
      </c>
      <c r="J133" s="51">
        <f t="shared" si="4"/>
        <v>565</v>
      </c>
      <c r="K133" s="18">
        <f t="shared" si="5"/>
        <v>1265</v>
      </c>
    </row>
    <row r="134" ht="30" spans="1:11">
      <c r="A134" s="14" t="s">
        <v>268</v>
      </c>
      <c r="B134" s="48">
        <v>42858</v>
      </c>
      <c r="C134" t="s">
        <v>269</v>
      </c>
      <c r="D134" s="16" t="s">
        <v>270</v>
      </c>
      <c r="E134" s="41" t="s">
        <v>271</v>
      </c>
      <c r="F134" s="18">
        <v>50000</v>
      </c>
      <c r="G134" t="s">
        <v>13</v>
      </c>
      <c r="H134" s="18">
        <v>51500</v>
      </c>
      <c r="I134" s="18">
        <v>50000</v>
      </c>
      <c r="J134" s="51">
        <f t="shared" si="4"/>
        <v>2575</v>
      </c>
      <c r="K134" s="18">
        <f t="shared" si="5"/>
        <v>1075</v>
      </c>
    </row>
    <row r="135" spans="1:11">
      <c r="A135" s="90" t="s">
        <v>272</v>
      </c>
      <c r="B135" s="48">
        <v>42857</v>
      </c>
      <c r="C135" t="s">
        <v>38</v>
      </c>
      <c r="D135" s="16" t="s">
        <v>86</v>
      </c>
      <c r="E135" s="17" t="s">
        <v>38</v>
      </c>
      <c r="F135" s="18">
        <v>12000</v>
      </c>
      <c r="G135" t="s">
        <v>13</v>
      </c>
      <c r="H135" s="18">
        <v>11300</v>
      </c>
      <c r="I135" s="19">
        <v>12000</v>
      </c>
      <c r="J135" s="51">
        <f t="shared" si="4"/>
        <v>565</v>
      </c>
      <c r="K135" s="18">
        <f t="shared" si="5"/>
        <v>1265</v>
      </c>
    </row>
    <row r="136" spans="1:11">
      <c r="A136" s="90" t="s">
        <v>273</v>
      </c>
      <c r="B136" s="48">
        <v>42857</v>
      </c>
      <c r="C136" t="s">
        <v>274</v>
      </c>
      <c r="D136" s="16" t="s">
        <v>275</v>
      </c>
      <c r="E136" s="17" t="s">
        <v>274</v>
      </c>
      <c r="F136" s="18">
        <v>12000</v>
      </c>
      <c r="G136" t="s">
        <v>13</v>
      </c>
      <c r="H136" s="18">
        <v>11300</v>
      </c>
      <c r="I136" s="19">
        <v>12000</v>
      </c>
      <c r="J136" s="51">
        <f t="shared" si="4"/>
        <v>565</v>
      </c>
      <c r="K136" s="18">
        <f t="shared" si="5"/>
        <v>1265</v>
      </c>
    </row>
    <row r="137" spans="1:11">
      <c r="A137" s="90" t="s">
        <v>276</v>
      </c>
      <c r="B137" s="48">
        <v>42857</v>
      </c>
      <c r="C137" t="s">
        <v>106</v>
      </c>
      <c r="D137" s="16" t="s">
        <v>277</v>
      </c>
      <c r="E137" s="17" t="s">
        <v>106</v>
      </c>
      <c r="F137" s="18">
        <v>7000</v>
      </c>
      <c r="G137" t="s">
        <v>13</v>
      </c>
      <c r="H137" s="18">
        <v>6500</v>
      </c>
      <c r="I137" s="18">
        <v>7000</v>
      </c>
      <c r="J137" s="51">
        <f t="shared" si="4"/>
        <v>325</v>
      </c>
      <c r="K137" s="18">
        <f t="shared" si="5"/>
        <v>825</v>
      </c>
    </row>
    <row r="138" spans="1:11">
      <c r="A138" s="90" t="s">
        <v>278</v>
      </c>
      <c r="B138" s="48">
        <v>42857</v>
      </c>
      <c r="C138" s="53" t="s">
        <v>106</v>
      </c>
      <c r="D138" s="16" t="s">
        <v>188</v>
      </c>
      <c r="F138" s="18">
        <v>6000</v>
      </c>
      <c r="G138" t="s">
        <v>13</v>
      </c>
      <c r="H138" s="18">
        <v>5500</v>
      </c>
      <c r="I138" s="18">
        <v>6000</v>
      </c>
      <c r="J138" s="51">
        <f t="shared" si="4"/>
        <v>275</v>
      </c>
      <c r="K138" s="18">
        <f t="shared" si="5"/>
        <v>775</v>
      </c>
    </row>
    <row r="139" spans="1:11">
      <c r="A139" s="90" t="s">
        <v>279</v>
      </c>
      <c r="B139" s="48">
        <v>42857</v>
      </c>
      <c r="C139" t="s">
        <v>134</v>
      </c>
      <c r="D139" s="16" t="s">
        <v>140</v>
      </c>
      <c r="E139" s="17" t="s">
        <v>134</v>
      </c>
      <c r="F139" s="18">
        <v>99000</v>
      </c>
      <c r="G139" t="s">
        <v>13</v>
      </c>
      <c r="H139" s="18">
        <v>100000</v>
      </c>
      <c r="I139" s="19">
        <v>99000</v>
      </c>
      <c r="J139" s="51">
        <f t="shared" si="4"/>
        <v>5000</v>
      </c>
      <c r="K139" s="18">
        <f t="shared" si="5"/>
        <v>4000</v>
      </c>
    </row>
    <row r="140" spans="1:11">
      <c r="A140" s="14" t="s">
        <v>280</v>
      </c>
      <c r="B140" s="48">
        <v>42859</v>
      </c>
      <c r="C140" t="s">
        <v>10</v>
      </c>
      <c r="D140" s="16" t="s">
        <v>15</v>
      </c>
      <c r="E140" s="17" t="s">
        <v>10</v>
      </c>
      <c r="F140" s="18">
        <v>200000</v>
      </c>
      <c r="G140" t="s">
        <v>16</v>
      </c>
      <c r="H140" s="18">
        <v>201500</v>
      </c>
      <c r="I140" s="18">
        <v>200000</v>
      </c>
      <c r="J140" s="51">
        <f t="shared" si="4"/>
        <v>10075</v>
      </c>
      <c r="K140" s="18">
        <f t="shared" si="5"/>
        <v>8575</v>
      </c>
    </row>
    <row r="141" spans="1:11">
      <c r="A141" s="14" t="s">
        <v>281</v>
      </c>
      <c r="B141" s="48">
        <v>42861</v>
      </c>
      <c r="C141" t="s">
        <v>38</v>
      </c>
      <c r="D141" s="16" t="s">
        <v>74</v>
      </c>
      <c r="E141" s="41" t="s">
        <v>75</v>
      </c>
      <c r="F141" s="18">
        <v>50000</v>
      </c>
      <c r="G141" t="s">
        <v>16</v>
      </c>
      <c r="H141" s="18">
        <v>51500</v>
      </c>
      <c r="I141" s="19">
        <v>50000</v>
      </c>
      <c r="J141" s="51">
        <f t="shared" si="4"/>
        <v>2575</v>
      </c>
      <c r="K141" s="18">
        <f t="shared" si="5"/>
        <v>1075</v>
      </c>
    </row>
    <row r="142" ht="30" spans="1:11">
      <c r="A142" s="14" t="s">
        <v>282</v>
      </c>
      <c r="B142" s="48">
        <v>42861</v>
      </c>
      <c r="C142" t="s">
        <v>269</v>
      </c>
      <c r="D142" s="16" t="s">
        <v>283</v>
      </c>
      <c r="E142" s="41" t="s">
        <v>284</v>
      </c>
      <c r="F142" s="18">
        <v>50000</v>
      </c>
      <c r="G142" t="s">
        <v>16</v>
      </c>
      <c r="H142" s="18">
        <v>51500</v>
      </c>
      <c r="I142" s="18">
        <v>50000</v>
      </c>
      <c r="J142" s="51">
        <f t="shared" si="4"/>
        <v>2575</v>
      </c>
      <c r="K142" s="18">
        <f t="shared" si="5"/>
        <v>1075</v>
      </c>
    </row>
    <row r="143" spans="1:11">
      <c r="A143" s="14" t="s">
        <v>285</v>
      </c>
      <c r="B143" s="48">
        <v>42861</v>
      </c>
      <c r="C143" t="s">
        <v>103</v>
      </c>
      <c r="D143" s="16" t="s">
        <v>104</v>
      </c>
      <c r="E143" s="41" t="s">
        <v>105</v>
      </c>
      <c r="F143" s="18">
        <v>50000</v>
      </c>
      <c r="G143" t="s">
        <v>16</v>
      </c>
      <c r="H143" s="18">
        <v>51500</v>
      </c>
      <c r="I143" s="18">
        <v>50000</v>
      </c>
      <c r="J143" s="51">
        <f t="shared" si="4"/>
        <v>2575</v>
      </c>
      <c r="K143" s="18">
        <f t="shared" si="5"/>
        <v>1075</v>
      </c>
    </row>
    <row r="144" ht="45" spans="1:11">
      <c r="A144" s="14" t="s">
        <v>286</v>
      </c>
      <c r="B144" s="48">
        <v>42862</v>
      </c>
      <c r="C144" t="s">
        <v>33</v>
      </c>
      <c r="D144" s="16" t="s">
        <v>50</v>
      </c>
      <c r="E144" s="41" t="s">
        <v>51</v>
      </c>
      <c r="F144" s="18">
        <v>50000</v>
      </c>
      <c r="G144" t="s">
        <v>16</v>
      </c>
      <c r="H144" s="18">
        <v>51500</v>
      </c>
      <c r="I144" s="18">
        <v>50000</v>
      </c>
      <c r="J144" s="51">
        <f t="shared" si="4"/>
        <v>2575</v>
      </c>
      <c r="K144" s="18">
        <f t="shared" si="5"/>
        <v>1075</v>
      </c>
    </row>
    <row r="145" spans="1:11">
      <c r="A145" s="14" t="s">
        <v>287</v>
      </c>
      <c r="B145" s="48">
        <v>42862</v>
      </c>
      <c r="C145" t="s">
        <v>171</v>
      </c>
      <c r="D145" s="16" t="s">
        <v>219</v>
      </c>
      <c r="E145" s="41" t="s">
        <v>288</v>
      </c>
      <c r="F145" s="18">
        <v>50000</v>
      </c>
      <c r="G145" t="s">
        <v>16</v>
      </c>
      <c r="H145" s="18">
        <v>51500</v>
      </c>
      <c r="I145" s="18">
        <v>50000</v>
      </c>
      <c r="J145" s="51">
        <f t="shared" si="4"/>
        <v>2575</v>
      </c>
      <c r="K145" s="18">
        <f t="shared" si="5"/>
        <v>1075</v>
      </c>
    </row>
    <row r="146" spans="1:11">
      <c r="A146" s="90" t="s">
        <v>289</v>
      </c>
      <c r="B146" s="48">
        <v>42861</v>
      </c>
      <c r="C146" t="s">
        <v>290</v>
      </c>
      <c r="D146" s="16" t="s">
        <v>291</v>
      </c>
      <c r="F146" s="18">
        <v>5500</v>
      </c>
      <c r="G146" t="s">
        <v>13</v>
      </c>
      <c r="H146" s="18">
        <v>5500</v>
      </c>
      <c r="I146" s="18">
        <v>5500</v>
      </c>
      <c r="J146" s="51">
        <f t="shared" si="4"/>
        <v>275</v>
      </c>
      <c r="K146" s="18">
        <f t="shared" si="5"/>
        <v>275</v>
      </c>
    </row>
    <row r="147" spans="1:11">
      <c r="A147" s="90" t="s">
        <v>292</v>
      </c>
      <c r="B147" s="48">
        <v>42861</v>
      </c>
      <c r="C147" t="s">
        <v>77</v>
      </c>
      <c r="D147" s="16" t="s">
        <v>293</v>
      </c>
      <c r="F147" s="18">
        <v>12000</v>
      </c>
      <c r="G147" t="s">
        <v>13</v>
      </c>
      <c r="H147" s="18">
        <v>11300</v>
      </c>
      <c r="I147" s="18">
        <v>12000</v>
      </c>
      <c r="J147" s="51">
        <f t="shared" si="4"/>
        <v>565</v>
      </c>
      <c r="K147" s="18">
        <f t="shared" si="5"/>
        <v>1265</v>
      </c>
    </row>
    <row r="148" spans="1:11">
      <c r="A148" s="90" t="s">
        <v>294</v>
      </c>
      <c r="B148" s="48">
        <v>42861</v>
      </c>
      <c r="C148" t="s">
        <v>77</v>
      </c>
      <c r="D148" s="16" t="s">
        <v>295</v>
      </c>
      <c r="F148" s="18">
        <v>12000</v>
      </c>
      <c r="G148" t="s">
        <v>13</v>
      </c>
      <c r="H148" s="18">
        <v>11300</v>
      </c>
      <c r="I148" s="18">
        <v>12000</v>
      </c>
      <c r="J148" s="51">
        <f t="shared" si="4"/>
        <v>565</v>
      </c>
      <c r="K148" s="18">
        <f t="shared" si="5"/>
        <v>1265</v>
      </c>
    </row>
    <row r="149" spans="1:11">
      <c r="A149" s="90" t="s">
        <v>296</v>
      </c>
      <c r="B149" s="48">
        <v>42861</v>
      </c>
      <c r="C149" t="s">
        <v>184</v>
      </c>
      <c r="D149" s="16" t="s">
        <v>297</v>
      </c>
      <c r="F149" s="18">
        <v>58000</v>
      </c>
      <c r="G149" t="s">
        <v>34</v>
      </c>
      <c r="H149" s="18">
        <v>57000</v>
      </c>
      <c r="I149" s="18">
        <v>8000</v>
      </c>
      <c r="J149" s="51">
        <f t="shared" si="4"/>
        <v>2850</v>
      </c>
      <c r="K149" s="18">
        <f t="shared" si="5"/>
        <v>3850</v>
      </c>
    </row>
    <row r="150" spans="1:11">
      <c r="A150" s="90" t="s">
        <v>9</v>
      </c>
      <c r="B150" s="48">
        <v>42862</v>
      </c>
      <c r="C150" t="s">
        <v>10</v>
      </c>
      <c r="D150" s="16" t="s">
        <v>11</v>
      </c>
      <c r="F150" s="18">
        <v>50000</v>
      </c>
      <c r="G150" t="s">
        <v>13</v>
      </c>
      <c r="H150" s="18">
        <v>49000</v>
      </c>
      <c r="I150" s="18">
        <v>1</v>
      </c>
      <c r="J150" s="51">
        <f t="shared" si="4"/>
        <v>2450</v>
      </c>
      <c r="K150" s="18">
        <f t="shared" si="5"/>
        <v>3450</v>
      </c>
    </row>
    <row r="151" spans="1:11">
      <c r="A151" s="90" t="s">
        <v>298</v>
      </c>
      <c r="B151" s="48">
        <v>42862</v>
      </c>
      <c r="C151" t="s">
        <v>299</v>
      </c>
      <c r="D151" s="16" t="s">
        <v>300</v>
      </c>
      <c r="F151" s="18">
        <v>50000</v>
      </c>
      <c r="G151" t="s">
        <v>13</v>
      </c>
      <c r="H151" s="18">
        <v>49000</v>
      </c>
      <c r="I151" s="18">
        <v>50000</v>
      </c>
      <c r="J151" s="51">
        <f t="shared" si="4"/>
        <v>2450</v>
      </c>
      <c r="K151" s="18">
        <f t="shared" si="5"/>
        <v>3450</v>
      </c>
    </row>
    <row r="152" spans="1:11">
      <c r="A152" s="14" t="s">
        <v>301</v>
      </c>
      <c r="B152" s="48">
        <v>42862</v>
      </c>
      <c r="C152" t="s">
        <v>299</v>
      </c>
      <c r="D152" s="16" t="s">
        <v>302</v>
      </c>
      <c r="E152" s="41" t="s">
        <v>303</v>
      </c>
      <c r="F152" s="18">
        <v>200000</v>
      </c>
      <c r="G152" t="s">
        <v>16</v>
      </c>
      <c r="H152" s="18">
        <v>201500</v>
      </c>
      <c r="I152" s="18">
        <v>200000</v>
      </c>
      <c r="J152" s="51">
        <f t="shared" si="4"/>
        <v>10075</v>
      </c>
      <c r="K152" s="18">
        <f t="shared" si="5"/>
        <v>8575</v>
      </c>
    </row>
    <row r="153" spans="1:11">
      <c r="A153" s="90" t="s">
        <v>304</v>
      </c>
      <c r="B153" s="48">
        <v>42862</v>
      </c>
      <c r="C153" s="53" t="s">
        <v>106</v>
      </c>
      <c r="D153" s="16" t="s">
        <v>188</v>
      </c>
      <c r="F153" s="18">
        <v>6500</v>
      </c>
      <c r="G153" t="s">
        <v>13</v>
      </c>
      <c r="H153" s="18">
        <v>5500</v>
      </c>
      <c r="I153" s="18">
        <v>6500</v>
      </c>
      <c r="J153" s="51">
        <f t="shared" si="4"/>
        <v>275</v>
      </c>
      <c r="K153" s="18">
        <f t="shared" si="5"/>
        <v>1275</v>
      </c>
    </row>
    <row r="154" spans="1:11">
      <c r="A154" s="90" t="s">
        <v>305</v>
      </c>
      <c r="B154" s="48">
        <v>42862</v>
      </c>
      <c r="C154" t="s">
        <v>35</v>
      </c>
      <c r="D154" s="16" t="s">
        <v>155</v>
      </c>
      <c r="F154" s="18">
        <v>12000</v>
      </c>
      <c r="G154" t="s">
        <v>13</v>
      </c>
      <c r="H154" s="18">
        <v>11300</v>
      </c>
      <c r="I154" s="18">
        <v>12000</v>
      </c>
      <c r="J154" s="51">
        <f t="shared" si="4"/>
        <v>565</v>
      </c>
      <c r="K154" s="18">
        <f t="shared" si="5"/>
        <v>1265</v>
      </c>
    </row>
    <row r="155" ht="45" spans="1:11">
      <c r="A155" s="14" t="s">
        <v>306</v>
      </c>
      <c r="B155" s="48">
        <v>42862</v>
      </c>
      <c r="C155" t="s">
        <v>307</v>
      </c>
      <c r="D155" s="16" t="s">
        <v>308</v>
      </c>
      <c r="E155" s="41" t="s">
        <v>309</v>
      </c>
      <c r="F155" s="18">
        <v>495000</v>
      </c>
      <c r="G155" t="s">
        <v>16</v>
      </c>
      <c r="H155" s="18">
        <v>501500</v>
      </c>
      <c r="I155" s="18">
        <v>495000</v>
      </c>
      <c r="J155" s="51">
        <f t="shared" si="4"/>
        <v>25075</v>
      </c>
      <c r="K155" s="18">
        <f t="shared" si="5"/>
        <v>18575</v>
      </c>
    </row>
    <row r="156" spans="1:11">
      <c r="A156" s="90" t="s">
        <v>310</v>
      </c>
      <c r="B156" s="48">
        <v>42862</v>
      </c>
      <c r="C156" t="s">
        <v>269</v>
      </c>
      <c r="D156" s="16" t="s">
        <v>311</v>
      </c>
      <c r="F156" s="18">
        <v>34500</v>
      </c>
      <c r="G156" t="s">
        <v>34</v>
      </c>
      <c r="H156" s="18">
        <v>33500</v>
      </c>
      <c r="I156" s="18">
        <v>34500</v>
      </c>
      <c r="J156" s="51">
        <f t="shared" si="4"/>
        <v>1675</v>
      </c>
      <c r="K156" s="18">
        <f t="shared" si="5"/>
        <v>2675</v>
      </c>
    </row>
    <row r="157" ht="30" spans="1:11">
      <c r="A157" s="14" t="s">
        <v>312</v>
      </c>
      <c r="B157" s="48">
        <v>42863</v>
      </c>
      <c r="C157" t="s">
        <v>123</v>
      </c>
      <c r="D157" s="16" t="s">
        <v>124</v>
      </c>
      <c r="E157" s="41" t="s">
        <v>125</v>
      </c>
      <c r="F157" s="18">
        <v>100000</v>
      </c>
      <c r="G157" t="s">
        <v>16</v>
      </c>
      <c r="H157" s="18">
        <v>101500</v>
      </c>
      <c r="I157" s="18">
        <v>100000</v>
      </c>
      <c r="J157" s="51">
        <f t="shared" si="4"/>
        <v>5075</v>
      </c>
      <c r="K157" s="18">
        <f t="shared" si="5"/>
        <v>3575</v>
      </c>
    </row>
    <row r="158" spans="1:11">
      <c r="A158" s="90" t="s">
        <v>313</v>
      </c>
      <c r="B158" s="48">
        <v>42863</v>
      </c>
      <c r="C158" t="s">
        <v>94</v>
      </c>
      <c r="D158" s="16" t="s">
        <v>95</v>
      </c>
      <c r="F158" s="18">
        <v>50500</v>
      </c>
      <c r="G158" t="s">
        <v>16</v>
      </c>
      <c r="H158" s="18">
        <v>49500</v>
      </c>
      <c r="I158" s="19">
        <v>50500</v>
      </c>
      <c r="J158" s="51">
        <f t="shared" si="4"/>
        <v>2475</v>
      </c>
      <c r="K158" s="18">
        <f t="shared" si="5"/>
        <v>3475</v>
      </c>
    </row>
    <row r="159" ht="30" spans="1:11">
      <c r="A159" s="14" t="s">
        <v>314</v>
      </c>
      <c r="B159" s="48">
        <v>42863</v>
      </c>
      <c r="C159" t="s">
        <v>46</v>
      </c>
      <c r="D159" s="16" t="s">
        <v>149</v>
      </c>
      <c r="E159" s="41" t="s">
        <v>150</v>
      </c>
      <c r="F159" s="18">
        <v>50000</v>
      </c>
      <c r="G159" t="s">
        <v>16</v>
      </c>
      <c r="H159" s="18">
        <v>51500</v>
      </c>
      <c r="I159" s="18">
        <v>50000</v>
      </c>
      <c r="J159" s="51">
        <f t="shared" si="4"/>
        <v>2575</v>
      </c>
      <c r="K159" s="18">
        <f t="shared" si="5"/>
        <v>1075</v>
      </c>
    </row>
    <row r="160" spans="1:11">
      <c r="A160" s="90" t="s">
        <v>315</v>
      </c>
      <c r="B160" s="48">
        <v>42863</v>
      </c>
      <c r="C160" t="s">
        <v>316</v>
      </c>
      <c r="D160" s="16" t="s">
        <v>317</v>
      </c>
      <c r="F160" s="18">
        <v>22000</v>
      </c>
      <c r="G160" t="s">
        <v>13</v>
      </c>
      <c r="H160" s="18">
        <v>21000</v>
      </c>
      <c r="I160" s="18">
        <v>22000</v>
      </c>
      <c r="J160" s="51">
        <f t="shared" si="4"/>
        <v>1050</v>
      </c>
      <c r="K160" s="18">
        <f t="shared" si="5"/>
        <v>2050</v>
      </c>
    </row>
    <row r="161" spans="1:11">
      <c r="A161" s="14" t="s">
        <v>318</v>
      </c>
      <c r="B161" s="48">
        <v>42863</v>
      </c>
      <c r="C161" t="s">
        <v>127</v>
      </c>
      <c r="D161" s="16" t="s">
        <v>128</v>
      </c>
      <c r="E161" s="41" t="s">
        <v>129</v>
      </c>
      <c r="F161" s="18">
        <v>50000</v>
      </c>
      <c r="G161" t="s">
        <v>16</v>
      </c>
      <c r="H161" s="18">
        <v>51500</v>
      </c>
      <c r="I161" s="18">
        <v>50000</v>
      </c>
      <c r="J161" s="51">
        <f t="shared" si="4"/>
        <v>2575</v>
      </c>
      <c r="K161" s="18">
        <f t="shared" si="5"/>
        <v>1075</v>
      </c>
    </row>
    <row r="162" spans="1:11">
      <c r="A162" s="90" t="s">
        <v>319</v>
      </c>
      <c r="B162" s="48">
        <v>42863</v>
      </c>
      <c r="C162" t="s">
        <v>222</v>
      </c>
      <c r="D162" s="16" t="s">
        <v>251</v>
      </c>
      <c r="F162" s="18">
        <v>11500</v>
      </c>
      <c r="G162" t="s">
        <v>13</v>
      </c>
      <c r="H162" s="18">
        <v>10300</v>
      </c>
      <c r="I162" s="18">
        <v>11500</v>
      </c>
      <c r="J162" s="51">
        <f t="shared" si="4"/>
        <v>515</v>
      </c>
      <c r="K162" s="18">
        <f t="shared" si="5"/>
        <v>1715</v>
      </c>
    </row>
    <row r="163" spans="1:11">
      <c r="A163" s="90" t="s">
        <v>320</v>
      </c>
      <c r="B163" s="48">
        <v>42863</v>
      </c>
      <c r="C163" t="s">
        <v>222</v>
      </c>
      <c r="D163" s="16" t="s">
        <v>223</v>
      </c>
      <c r="F163" s="18">
        <v>12000</v>
      </c>
      <c r="G163" t="s">
        <v>13</v>
      </c>
      <c r="H163" s="18">
        <v>11300</v>
      </c>
      <c r="I163" s="18">
        <v>12000</v>
      </c>
      <c r="J163" s="51">
        <f t="shared" si="4"/>
        <v>565</v>
      </c>
      <c r="K163" s="18">
        <f t="shared" si="5"/>
        <v>1265</v>
      </c>
    </row>
    <row r="164" spans="1:11">
      <c r="A164" s="90" t="s">
        <v>321</v>
      </c>
      <c r="B164" s="48">
        <v>42863</v>
      </c>
      <c r="C164" t="s">
        <v>322</v>
      </c>
      <c r="D164" s="16" t="s">
        <v>323</v>
      </c>
      <c r="F164" s="18">
        <v>12000</v>
      </c>
      <c r="G164" t="s">
        <v>13</v>
      </c>
      <c r="H164" s="18">
        <v>11300</v>
      </c>
      <c r="J164" s="51">
        <f t="shared" si="4"/>
        <v>565</v>
      </c>
      <c r="K164" s="18">
        <f t="shared" si="5"/>
        <v>1265</v>
      </c>
    </row>
    <row r="165" spans="1:11">
      <c r="A165" s="90" t="s">
        <v>324</v>
      </c>
      <c r="B165" s="48">
        <v>42863</v>
      </c>
      <c r="C165" t="s">
        <v>33</v>
      </c>
      <c r="D165" s="16" t="s">
        <v>260</v>
      </c>
      <c r="F165" s="18">
        <v>12000</v>
      </c>
      <c r="G165" t="s">
        <v>13</v>
      </c>
      <c r="H165" s="18">
        <v>11300</v>
      </c>
      <c r="I165" s="18">
        <v>12000</v>
      </c>
      <c r="J165" s="51">
        <f t="shared" si="4"/>
        <v>565</v>
      </c>
      <c r="K165" s="18">
        <f t="shared" si="5"/>
        <v>1265</v>
      </c>
    </row>
    <row r="166" spans="1:11">
      <c r="A166" s="90" t="s">
        <v>325</v>
      </c>
      <c r="B166" s="48">
        <v>42863</v>
      </c>
      <c r="C166" t="s">
        <v>326</v>
      </c>
      <c r="D166" s="16" t="s">
        <v>327</v>
      </c>
      <c r="F166" s="18">
        <v>12000</v>
      </c>
      <c r="G166" t="s">
        <v>13</v>
      </c>
      <c r="H166" s="18">
        <v>11300</v>
      </c>
      <c r="I166" s="18">
        <v>12000</v>
      </c>
      <c r="J166" s="51">
        <f t="shared" si="4"/>
        <v>565</v>
      </c>
      <c r="K166" s="18">
        <f t="shared" si="5"/>
        <v>1265</v>
      </c>
    </row>
    <row r="167" spans="1:11">
      <c r="A167" s="90" t="s">
        <v>328</v>
      </c>
      <c r="B167" s="48">
        <v>42865</v>
      </c>
      <c r="C167" t="s">
        <v>151</v>
      </c>
      <c r="D167" s="16" t="s">
        <v>329</v>
      </c>
      <c r="F167" s="18">
        <v>12000</v>
      </c>
      <c r="G167" t="s">
        <v>13</v>
      </c>
      <c r="H167" s="18">
        <v>11300</v>
      </c>
      <c r="I167" s="18">
        <v>12000</v>
      </c>
      <c r="J167" s="51">
        <f t="shared" si="4"/>
        <v>565</v>
      </c>
      <c r="K167" s="18">
        <f t="shared" si="5"/>
        <v>1265</v>
      </c>
    </row>
    <row r="168" spans="1:11">
      <c r="A168" s="58" t="s">
        <v>330</v>
      </c>
      <c r="B168" s="48">
        <v>42866</v>
      </c>
      <c r="C168" t="s">
        <v>46</v>
      </c>
      <c r="D168" s="16" t="s">
        <v>267</v>
      </c>
      <c r="F168" s="18">
        <v>12000</v>
      </c>
      <c r="G168" t="s">
        <v>13</v>
      </c>
      <c r="H168" s="18">
        <v>11300</v>
      </c>
      <c r="I168" s="18">
        <v>12000</v>
      </c>
      <c r="J168" s="51">
        <f t="shared" si="4"/>
        <v>565</v>
      </c>
      <c r="K168" s="18">
        <f t="shared" si="5"/>
        <v>1265</v>
      </c>
    </row>
    <row r="169" spans="1:11">
      <c r="A169" s="58" t="s">
        <v>331</v>
      </c>
      <c r="B169" s="48">
        <v>42865</v>
      </c>
      <c r="C169" t="s">
        <v>120</v>
      </c>
      <c r="D169" s="16" t="s">
        <v>332</v>
      </c>
      <c r="F169" s="18">
        <v>26000</v>
      </c>
      <c r="G169" t="s">
        <v>13</v>
      </c>
      <c r="H169" s="18">
        <v>25000</v>
      </c>
      <c r="I169" s="18">
        <v>26000</v>
      </c>
      <c r="J169" s="51">
        <f t="shared" si="4"/>
        <v>1250</v>
      </c>
      <c r="K169" s="18">
        <f t="shared" si="5"/>
        <v>2250</v>
      </c>
    </row>
    <row r="170" spans="1:11">
      <c r="A170" s="58" t="s">
        <v>333</v>
      </c>
      <c r="B170" s="48">
        <v>42866</v>
      </c>
      <c r="C170" t="s">
        <v>88</v>
      </c>
      <c r="D170" s="16" t="s">
        <v>89</v>
      </c>
      <c r="F170" s="18">
        <v>12000</v>
      </c>
      <c r="G170" t="s">
        <v>13</v>
      </c>
      <c r="H170" s="18">
        <v>11300</v>
      </c>
      <c r="J170" s="51">
        <f t="shared" si="4"/>
        <v>565</v>
      </c>
      <c r="K170" s="18">
        <f t="shared" si="5"/>
        <v>1265</v>
      </c>
    </row>
    <row r="171" spans="1:11">
      <c r="A171" s="58" t="s">
        <v>334</v>
      </c>
      <c r="B171" s="48">
        <v>42866</v>
      </c>
      <c r="C171" t="s">
        <v>88</v>
      </c>
      <c r="D171" s="16" t="s">
        <v>335</v>
      </c>
      <c r="F171" s="18">
        <v>12000</v>
      </c>
      <c r="G171" t="s">
        <v>13</v>
      </c>
      <c r="H171" s="18">
        <v>11300</v>
      </c>
      <c r="J171" s="51">
        <f t="shared" si="4"/>
        <v>565</v>
      </c>
      <c r="K171" s="18">
        <f t="shared" si="5"/>
        <v>1265</v>
      </c>
    </row>
    <row r="172" spans="1:11">
      <c r="A172" s="90" t="s">
        <v>336</v>
      </c>
      <c r="B172" s="48">
        <v>42866</v>
      </c>
      <c r="C172" t="s">
        <v>108</v>
      </c>
      <c r="D172" s="16" t="s">
        <v>109</v>
      </c>
      <c r="F172" s="18">
        <v>12000</v>
      </c>
      <c r="G172" t="s">
        <v>13</v>
      </c>
      <c r="H172" s="18">
        <v>11300</v>
      </c>
      <c r="I172" s="18">
        <v>12000</v>
      </c>
      <c r="J172" s="51">
        <f t="shared" si="4"/>
        <v>565</v>
      </c>
      <c r="K172" s="18">
        <f t="shared" si="5"/>
        <v>1265</v>
      </c>
    </row>
    <row r="173" spans="1:11">
      <c r="A173" s="59" t="s">
        <v>337</v>
      </c>
      <c r="B173" s="48">
        <v>42867</v>
      </c>
      <c r="C173" t="s">
        <v>338</v>
      </c>
      <c r="D173" s="16" t="s">
        <v>339</v>
      </c>
      <c r="E173" s="41" t="s">
        <v>340</v>
      </c>
      <c r="F173" s="18">
        <v>50000</v>
      </c>
      <c r="G173" t="s">
        <v>16</v>
      </c>
      <c r="H173" s="18">
        <v>51500</v>
      </c>
      <c r="I173" s="18">
        <v>50000</v>
      </c>
      <c r="J173" s="51">
        <f t="shared" si="4"/>
        <v>2575</v>
      </c>
      <c r="K173" s="18">
        <f t="shared" si="5"/>
        <v>1075</v>
      </c>
    </row>
    <row r="174" ht="30" spans="1:11">
      <c r="A174" s="58" t="s">
        <v>341</v>
      </c>
      <c r="B174" s="48">
        <v>42867</v>
      </c>
      <c r="C174" t="s">
        <v>123</v>
      </c>
      <c r="D174" s="16" t="s">
        <v>124</v>
      </c>
      <c r="E174" s="41" t="s">
        <v>125</v>
      </c>
      <c r="F174" s="18">
        <v>100000</v>
      </c>
      <c r="G174" t="s">
        <v>16</v>
      </c>
      <c r="H174" s="18">
        <v>101500</v>
      </c>
      <c r="I174" s="18">
        <v>100000</v>
      </c>
      <c r="J174" s="51">
        <f t="shared" si="4"/>
        <v>5075</v>
      </c>
      <c r="K174" s="18">
        <f t="shared" si="5"/>
        <v>3575</v>
      </c>
    </row>
    <row r="175" ht="30" spans="1:11">
      <c r="A175" s="58" t="s">
        <v>342</v>
      </c>
      <c r="B175" s="48">
        <v>42867</v>
      </c>
      <c r="C175" t="s">
        <v>39</v>
      </c>
      <c r="D175" s="16" t="s">
        <v>40</v>
      </c>
      <c r="E175" s="41" t="s">
        <v>41</v>
      </c>
      <c r="F175" s="18">
        <v>500000</v>
      </c>
      <c r="G175" t="s">
        <v>343</v>
      </c>
      <c r="H175" s="18">
        <v>501500</v>
      </c>
      <c r="I175" s="18">
        <v>500000</v>
      </c>
      <c r="J175" s="51">
        <f t="shared" si="4"/>
        <v>25075</v>
      </c>
      <c r="K175" s="18">
        <f t="shared" si="5"/>
        <v>23575</v>
      </c>
    </row>
    <row r="176" spans="1:11">
      <c r="A176" s="58" t="s">
        <v>344</v>
      </c>
      <c r="B176" s="48">
        <v>42868</v>
      </c>
      <c r="C176" t="s">
        <v>159</v>
      </c>
      <c r="D176" s="16" t="s">
        <v>160</v>
      </c>
      <c r="E176" s="41" t="s">
        <v>161</v>
      </c>
      <c r="F176" s="18">
        <v>50000</v>
      </c>
      <c r="G176" t="s">
        <v>16</v>
      </c>
      <c r="H176" s="18">
        <v>51500</v>
      </c>
      <c r="I176" s="18">
        <v>50000</v>
      </c>
      <c r="J176" s="51">
        <f t="shared" si="4"/>
        <v>2575</v>
      </c>
      <c r="K176" s="18">
        <f t="shared" si="5"/>
        <v>1075</v>
      </c>
    </row>
    <row r="177" ht="45" spans="1:11">
      <c r="A177" s="58" t="s">
        <v>345</v>
      </c>
      <c r="B177" s="48">
        <v>42869</v>
      </c>
      <c r="C177" t="s">
        <v>33</v>
      </c>
      <c r="D177" s="16" t="s">
        <v>50</v>
      </c>
      <c r="E177" s="41" t="s">
        <v>51</v>
      </c>
      <c r="F177" s="18">
        <v>100000</v>
      </c>
      <c r="G177" t="s">
        <v>16</v>
      </c>
      <c r="H177" s="18">
        <v>101500</v>
      </c>
      <c r="I177" s="18">
        <v>100000</v>
      </c>
      <c r="J177" s="51">
        <f t="shared" si="4"/>
        <v>5075</v>
      </c>
      <c r="K177" s="18">
        <f t="shared" si="5"/>
        <v>3575</v>
      </c>
    </row>
    <row r="178" ht="30" spans="1:11">
      <c r="A178" s="58" t="s">
        <v>346</v>
      </c>
      <c r="B178" s="48">
        <v>42870</v>
      </c>
      <c r="C178" t="s">
        <v>347</v>
      </c>
      <c r="D178" s="16" t="s">
        <v>348</v>
      </c>
      <c r="E178" s="41" t="s">
        <v>349</v>
      </c>
      <c r="F178" s="18">
        <v>200000</v>
      </c>
      <c r="G178" t="s">
        <v>16</v>
      </c>
      <c r="H178" s="18">
        <v>201500</v>
      </c>
      <c r="I178" s="18">
        <v>200000</v>
      </c>
      <c r="J178" s="51">
        <f t="shared" si="4"/>
        <v>10075</v>
      </c>
      <c r="K178" s="18">
        <f t="shared" si="5"/>
        <v>8575</v>
      </c>
    </row>
    <row r="179" ht="30" spans="1:11">
      <c r="A179" s="58" t="s">
        <v>350</v>
      </c>
      <c r="B179" s="48">
        <v>42870</v>
      </c>
      <c r="C179" t="s">
        <v>77</v>
      </c>
      <c r="D179" s="16" t="s">
        <v>78</v>
      </c>
      <c r="E179" s="41" t="s">
        <v>79</v>
      </c>
      <c r="F179" s="18">
        <v>200000</v>
      </c>
      <c r="G179" t="s">
        <v>16</v>
      </c>
      <c r="H179" s="18">
        <v>201500</v>
      </c>
      <c r="I179" s="18">
        <v>200000</v>
      </c>
      <c r="J179" s="51">
        <f t="shared" si="4"/>
        <v>10075</v>
      </c>
      <c r="K179" s="18">
        <f t="shared" si="5"/>
        <v>8575</v>
      </c>
    </row>
    <row r="180" spans="1:11">
      <c r="A180" s="58" t="s">
        <v>351</v>
      </c>
      <c r="B180" s="48">
        <v>42870</v>
      </c>
      <c r="C180" t="s">
        <v>38</v>
      </c>
      <c r="D180" s="16" t="s">
        <v>74</v>
      </c>
      <c r="E180" s="41" t="s">
        <v>75</v>
      </c>
      <c r="F180" s="18">
        <v>50000</v>
      </c>
      <c r="G180" t="s">
        <v>16</v>
      </c>
      <c r="H180" s="18">
        <v>51500</v>
      </c>
      <c r="I180" s="18">
        <v>50000</v>
      </c>
      <c r="J180" s="51">
        <f t="shared" si="4"/>
        <v>2575</v>
      </c>
      <c r="K180" s="18">
        <f t="shared" si="5"/>
        <v>1075</v>
      </c>
    </row>
    <row r="181" spans="1:11">
      <c r="A181" s="58" t="s">
        <v>352</v>
      </c>
      <c r="B181" s="48">
        <v>42871</v>
      </c>
      <c r="C181" t="s">
        <v>163</v>
      </c>
      <c r="D181" s="16" t="s">
        <v>164</v>
      </c>
      <c r="E181" s="41" t="s">
        <v>163</v>
      </c>
      <c r="F181" s="19">
        <v>51500</v>
      </c>
      <c r="G181" t="s">
        <v>16</v>
      </c>
      <c r="H181" s="19">
        <v>51500</v>
      </c>
      <c r="I181" s="19">
        <v>51500</v>
      </c>
      <c r="J181" s="51">
        <f t="shared" si="4"/>
        <v>2575</v>
      </c>
      <c r="K181" s="18">
        <f t="shared" si="5"/>
        <v>2575</v>
      </c>
    </row>
    <row r="182" ht="30" spans="1:11">
      <c r="A182" s="58" t="s">
        <v>353</v>
      </c>
      <c r="B182" s="48">
        <v>42872</v>
      </c>
      <c r="C182" t="s">
        <v>179</v>
      </c>
      <c r="D182" s="16" t="s">
        <v>180</v>
      </c>
      <c r="E182" s="41" t="s">
        <v>181</v>
      </c>
      <c r="F182" s="19">
        <v>50000</v>
      </c>
      <c r="G182" s="16" t="s">
        <v>16</v>
      </c>
      <c r="H182" s="19">
        <v>51500</v>
      </c>
      <c r="I182" s="19">
        <v>50000</v>
      </c>
      <c r="J182" s="51">
        <f t="shared" si="4"/>
        <v>2575</v>
      </c>
      <c r="K182" s="18">
        <f t="shared" si="5"/>
        <v>1075</v>
      </c>
    </row>
    <row r="183" ht="30" spans="1:11">
      <c r="A183" s="58" t="s">
        <v>354</v>
      </c>
      <c r="B183" s="48">
        <v>42872</v>
      </c>
      <c r="C183" t="s">
        <v>355</v>
      </c>
      <c r="D183" s="16" t="s">
        <v>356</v>
      </c>
      <c r="E183" s="41" t="s">
        <v>357</v>
      </c>
      <c r="F183" s="18">
        <v>100000</v>
      </c>
      <c r="G183" t="s">
        <v>16</v>
      </c>
      <c r="H183" s="18">
        <v>101500</v>
      </c>
      <c r="I183" s="18">
        <v>100000</v>
      </c>
      <c r="J183" s="51">
        <f t="shared" si="4"/>
        <v>5075</v>
      </c>
      <c r="K183" s="18">
        <f t="shared" si="5"/>
        <v>3575</v>
      </c>
    </row>
    <row r="184" spans="1:11">
      <c r="A184" s="58" t="s">
        <v>358</v>
      </c>
      <c r="B184" s="48">
        <v>42872</v>
      </c>
      <c r="C184" t="s">
        <v>43</v>
      </c>
      <c r="D184" s="16" t="s">
        <v>48</v>
      </c>
      <c r="E184" s="41" t="s">
        <v>49</v>
      </c>
      <c r="F184" s="19">
        <v>50000</v>
      </c>
      <c r="G184" t="s">
        <v>16</v>
      </c>
      <c r="H184" s="19">
        <v>51500</v>
      </c>
      <c r="I184" s="18">
        <v>50000</v>
      </c>
      <c r="J184" s="51">
        <f t="shared" si="4"/>
        <v>2575</v>
      </c>
      <c r="K184" s="18">
        <f t="shared" si="5"/>
        <v>1075</v>
      </c>
    </row>
    <row r="185" ht="30" spans="1:11">
      <c r="A185" s="58" t="s">
        <v>359</v>
      </c>
      <c r="B185" s="48">
        <v>42873</v>
      </c>
      <c r="C185" s="53" t="s">
        <v>123</v>
      </c>
      <c r="D185" s="16" t="s">
        <v>124</v>
      </c>
      <c r="E185" s="41" t="s">
        <v>125</v>
      </c>
      <c r="F185" s="19">
        <v>200000</v>
      </c>
      <c r="G185" s="53" t="s">
        <v>16</v>
      </c>
      <c r="H185" s="19">
        <v>201500</v>
      </c>
      <c r="I185" s="19">
        <v>200000</v>
      </c>
      <c r="J185" s="51">
        <f t="shared" si="4"/>
        <v>10075</v>
      </c>
      <c r="K185" s="18">
        <f t="shared" si="5"/>
        <v>8575</v>
      </c>
    </row>
    <row r="186" ht="30" spans="1:11">
      <c r="A186" s="58" t="s">
        <v>360</v>
      </c>
      <c r="B186" s="48">
        <v>42873</v>
      </c>
      <c r="C186" t="s">
        <v>46</v>
      </c>
      <c r="D186" s="16" t="s">
        <v>149</v>
      </c>
      <c r="E186" s="41" t="s">
        <v>150</v>
      </c>
      <c r="F186" s="18">
        <v>51500</v>
      </c>
      <c r="G186" t="s">
        <v>16</v>
      </c>
      <c r="H186" s="18">
        <v>51500</v>
      </c>
      <c r="I186" s="18">
        <v>51500</v>
      </c>
      <c r="J186" s="51">
        <f t="shared" si="4"/>
        <v>2575</v>
      </c>
      <c r="K186" s="18">
        <f t="shared" si="5"/>
        <v>2575</v>
      </c>
    </row>
    <row r="187" ht="30" spans="1:11">
      <c r="A187" s="59" t="s">
        <v>361</v>
      </c>
      <c r="B187" s="48">
        <v>42873</v>
      </c>
      <c r="C187" t="s">
        <v>179</v>
      </c>
      <c r="D187" s="16" t="s">
        <v>180</v>
      </c>
      <c r="E187" s="41" t="s">
        <v>181</v>
      </c>
      <c r="F187" s="18">
        <v>101500</v>
      </c>
      <c r="G187" t="s">
        <v>16</v>
      </c>
      <c r="H187" s="18">
        <v>101500</v>
      </c>
      <c r="I187" s="18">
        <v>100000</v>
      </c>
      <c r="J187" s="51">
        <f t="shared" si="4"/>
        <v>5075</v>
      </c>
      <c r="K187" s="18">
        <f t="shared" si="5"/>
        <v>5075</v>
      </c>
    </row>
    <row r="188" ht="30" spans="1:11">
      <c r="A188" s="58" t="s">
        <v>362</v>
      </c>
      <c r="B188" s="48">
        <v>42873</v>
      </c>
      <c r="C188" t="s">
        <v>61</v>
      </c>
      <c r="D188" s="16" t="s">
        <v>91</v>
      </c>
      <c r="E188" s="41" t="s">
        <v>92</v>
      </c>
      <c r="F188" s="18">
        <v>50000</v>
      </c>
      <c r="G188" t="s">
        <v>16</v>
      </c>
      <c r="H188" s="19">
        <v>51500</v>
      </c>
      <c r="I188" s="18">
        <v>50000</v>
      </c>
      <c r="J188" s="51">
        <f t="shared" si="4"/>
        <v>2575</v>
      </c>
      <c r="K188" s="18">
        <f t="shared" si="5"/>
        <v>1075</v>
      </c>
    </row>
    <row r="189" spans="1:11">
      <c r="A189" s="58" t="s">
        <v>363</v>
      </c>
      <c r="B189" s="48">
        <v>42874</v>
      </c>
      <c r="C189" t="s">
        <v>103</v>
      </c>
      <c r="D189" s="16" t="s">
        <v>104</v>
      </c>
      <c r="E189" s="41" t="s">
        <v>105</v>
      </c>
      <c r="F189" s="18">
        <v>51000</v>
      </c>
      <c r="G189" t="s">
        <v>16</v>
      </c>
      <c r="H189" s="18">
        <v>51500</v>
      </c>
      <c r="I189" s="18">
        <v>51000</v>
      </c>
      <c r="J189" s="51">
        <f t="shared" si="4"/>
        <v>2575</v>
      </c>
      <c r="K189" s="18">
        <f t="shared" si="5"/>
        <v>2075</v>
      </c>
    </row>
    <row r="190" spans="1:11">
      <c r="A190" s="58" t="s">
        <v>364</v>
      </c>
      <c r="B190" s="48">
        <v>42874</v>
      </c>
      <c r="C190" t="s">
        <v>134</v>
      </c>
      <c r="D190" s="16" t="s">
        <v>140</v>
      </c>
      <c r="F190" s="18">
        <v>100000</v>
      </c>
      <c r="G190" t="s">
        <v>13</v>
      </c>
      <c r="H190" s="18">
        <v>99000</v>
      </c>
      <c r="I190" s="18">
        <v>99000</v>
      </c>
      <c r="J190" s="51">
        <f t="shared" si="4"/>
        <v>4950</v>
      </c>
      <c r="K190" s="18">
        <f t="shared" si="5"/>
        <v>5950</v>
      </c>
    </row>
    <row r="191" ht="30" spans="1:11">
      <c r="A191" s="58" t="s">
        <v>365</v>
      </c>
      <c r="B191" s="48">
        <v>42874</v>
      </c>
      <c r="C191" t="s">
        <v>58</v>
      </c>
      <c r="D191" s="16" t="s">
        <v>59</v>
      </c>
      <c r="E191" s="41" t="s">
        <v>60</v>
      </c>
      <c r="F191" s="18">
        <v>200000</v>
      </c>
      <c r="G191" t="s">
        <v>16</v>
      </c>
      <c r="H191" s="19">
        <v>201500</v>
      </c>
      <c r="I191" s="19">
        <v>200000</v>
      </c>
      <c r="J191" s="51">
        <f t="shared" si="4"/>
        <v>10075</v>
      </c>
      <c r="K191" s="18">
        <f t="shared" si="5"/>
        <v>8575</v>
      </c>
    </row>
    <row r="192" spans="1:11">
      <c r="A192" s="58" t="s">
        <v>366</v>
      </c>
      <c r="B192" s="48">
        <v>42875</v>
      </c>
      <c r="C192" t="s">
        <v>338</v>
      </c>
      <c r="D192" s="16" t="s">
        <v>339</v>
      </c>
      <c r="E192" s="41" t="s">
        <v>340</v>
      </c>
      <c r="F192" s="18">
        <v>51000</v>
      </c>
      <c r="G192" t="s">
        <v>16</v>
      </c>
      <c r="H192" s="18">
        <v>51500</v>
      </c>
      <c r="I192" s="18">
        <v>51000</v>
      </c>
      <c r="J192" s="51">
        <f t="shared" si="4"/>
        <v>2575</v>
      </c>
      <c r="K192" s="18">
        <f t="shared" si="5"/>
        <v>2075</v>
      </c>
    </row>
    <row r="193" spans="1:11">
      <c r="A193" s="58" t="s">
        <v>367</v>
      </c>
      <c r="B193" s="48">
        <v>42875</v>
      </c>
      <c r="C193" t="s">
        <v>45</v>
      </c>
      <c r="D193" s="16" t="s">
        <v>126</v>
      </c>
      <c r="F193" s="18">
        <v>50000</v>
      </c>
      <c r="G193" t="s">
        <v>13</v>
      </c>
      <c r="H193" s="18">
        <v>49000</v>
      </c>
      <c r="I193" s="18">
        <v>50000</v>
      </c>
      <c r="J193" s="51">
        <f t="shared" si="4"/>
        <v>2450</v>
      </c>
      <c r="K193" s="18">
        <f t="shared" si="5"/>
        <v>3450</v>
      </c>
    </row>
    <row r="194" spans="1:11">
      <c r="A194" s="58" t="s">
        <v>368</v>
      </c>
      <c r="B194" s="48">
        <v>42875</v>
      </c>
      <c r="C194" t="s">
        <v>38</v>
      </c>
      <c r="D194" s="16" t="s">
        <v>86</v>
      </c>
      <c r="F194" s="18">
        <v>12000</v>
      </c>
      <c r="G194" t="s">
        <v>13</v>
      </c>
      <c r="H194" s="18">
        <v>11300</v>
      </c>
      <c r="I194" s="18">
        <v>12000</v>
      </c>
      <c r="J194" s="51">
        <f t="shared" ref="J194:J218" si="6">H194*5%</f>
        <v>565</v>
      </c>
      <c r="K194" s="18">
        <f t="shared" ref="K194:K218" si="7">J194-(H194-F194)</f>
        <v>1265</v>
      </c>
    </row>
    <row r="195" spans="1:11">
      <c r="A195" s="58" t="s">
        <v>369</v>
      </c>
      <c r="B195" s="48">
        <v>42875</v>
      </c>
      <c r="C195" t="s">
        <v>35</v>
      </c>
      <c r="D195" s="16" t="s">
        <v>155</v>
      </c>
      <c r="F195" s="18">
        <v>12000</v>
      </c>
      <c r="G195" t="s">
        <v>13</v>
      </c>
      <c r="H195" s="18">
        <v>11300</v>
      </c>
      <c r="I195" s="18">
        <v>12000</v>
      </c>
      <c r="J195" s="51">
        <f t="shared" si="6"/>
        <v>565</v>
      </c>
      <c r="K195" s="18">
        <f t="shared" si="7"/>
        <v>1265</v>
      </c>
    </row>
    <row r="196" spans="1:11">
      <c r="A196" s="58" t="s">
        <v>370</v>
      </c>
      <c r="B196" s="48">
        <v>42875</v>
      </c>
      <c r="C196" t="s">
        <v>88</v>
      </c>
      <c r="D196" s="16" t="s">
        <v>193</v>
      </c>
      <c r="E196" s="41" t="s">
        <v>194</v>
      </c>
      <c r="F196" s="19">
        <v>200000</v>
      </c>
      <c r="G196" s="16" t="s">
        <v>16</v>
      </c>
      <c r="H196" s="19">
        <v>201500</v>
      </c>
      <c r="J196" s="51">
        <f t="shared" si="6"/>
        <v>10075</v>
      </c>
      <c r="K196" s="18">
        <f t="shared" si="7"/>
        <v>8575</v>
      </c>
    </row>
    <row r="197" spans="1:11">
      <c r="A197" s="58" t="s">
        <v>371</v>
      </c>
      <c r="B197" s="48">
        <v>42876</v>
      </c>
      <c r="C197" t="s">
        <v>372</v>
      </c>
      <c r="D197" s="16" t="s">
        <v>373</v>
      </c>
      <c r="F197" s="18">
        <v>100000</v>
      </c>
      <c r="G197" t="s">
        <v>13</v>
      </c>
      <c r="H197" s="18">
        <v>99500</v>
      </c>
      <c r="J197" s="51">
        <f t="shared" si="6"/>
        <v>4975</v>
      </c>
      <c r="K197" s="18">
        <f t="shared" si="7"/>
        <v>5475</v>
      </c>
    </row>
    <row r="198" spans="1:11">
      <c r="A198" s="58" t="s">
        <v>374</v>
      </c>
      <c r="B198" s="48">
        <v>42876</v>
      </c>
      <c r="C198" t="s">
        <v>127</v>
      </c>
      <c r="D198" s="16" t="s">
        <v>128</v>
      </c>
      <c r="E198" s="41" t="s">
        <v>129</v>
      </c>
      <c r="F198" s="18">
        <v>51000</v>
      </c>
      <c r="G198" t="s">
        <v>16</v>
      </c>
      <c r="H198" s="18">
        <v>51500</v>
      </c>
      <c r="I198" s="18">
        <v>51000</v>
      </c>
      <c r="J198" s="51">
        <f t="shared" si="6"/>
        <v>2575</v>
      </c>
      <c r="K198" s="18">
        <f t="shared" si="7"/>
        <v>2075</v>
      </c>
    </row>
    <row r="199" spans="1:11">
      <c r="A199" s="58" t="s">
        <v>375</v>
      </c>
      <c r="B199" s="48">
        <v>42873</v>
      </c>
      <c r="C199" t="s">
        <v>94</v>
      </c>
      <c r="D199" s="16" t="s">
        <v>95</v>
      </c>
      <c r="F199" s="18">
        <v>50500</v>
      </c>
      <c r="G199" t="s">
        <v>13</v>
      </c>
      <c r="H199" s="18">
        <v>49500</v>
      </c>
      <c r="I199" s="18">
        <v>50500</v>
      </c>
      <c r="J199" s="51">
        <f t="shared" si="6"/>
        <v>2475</v>
      </c>
      <c r="K199" s="18">
        <f t="shared" si="7"/>
        <v>3475</v>
      </c>
    </row>
    <row r="200" spans="1:11">
      <c r="A200" s="58" t="s">
        <v>376</v>
      </c>
      <c r="B200" s="48">
        <v>42873</v>
      </c>
      <c r="C200" s="53" t="s">
        <v>222</v>
      </c>
      <c r="D200" s="54" t="s">
        <v>251</v>
      </c>
      <c r="F200" s="19">
        <v>12000</v>
      </c>
      <c r="G200" s="53" t="s">
        <v>13</v>
      </c>
      <c r="H200" s="19">
        <v>10000</v>
      </c>
      <c r="I200" s="19">
        <v>12000</v>
      </c>
      <c r="J200" s="51">
        <f t="shared" si="6"/>
        <v>500</v>
      </c>
      <c r="K200" s="18">
        <f t="shared" si="7"/>
        <v>2500</v>
      </c>
    </row>
    <row r="201" spans="1:11">
      <c r="A201" s="58" t="s">
        <v>377</v>
      </c>
      <c r="B201" s="48">
        <v>42874</v>
      </c>
      <c r="C201" t="s">
        <v>120</v>
      </c>
      <c r="D201" s="91" t="s">
        <v>378</v>
      </c>
      <c r="F201" s="18">
        <v>50000</v>
      </c>
      <c r="G201" t="s">
        <v>13</v>
      </c>
      <c r="H201" s="18">
        <v>49000</v>
      </c>
      <c r="I201" s="18">
        <v>50000</v>
      </c>
      <c r="J201" s="51">
        <f t="shared" si="6"/>
        <v>2450</v>
      </c>
      <c r="K201" s="18">
        <f t="shared" si="7"/>
        <v>3450</v>
      </c>
    </row>
    <row r="202" spans="1:11">
      <c r="A202" s="58" t="s">
        <v>379</v>
      </c>
      <c r="B202" s="48">
        <v>42874</v>
      </c>
      <c r="C202" t="s">
        <v>120</v>
      </c>
      <c r="D202" s="16" t="s">
        <v>380</v>
      </c>
      <c r="F202" s="18">
        <v>50000</v>
      </c>
      <c r="G202" t="s">
        <v>13</v>
      </c>
      <c r="H202" s="18">
        <v>49000</v>
      </c>
      <c r="I202" s="18">
        <v>50000</v>
      </c>
      <c r="J202" s="51">
        <f t="shared" si="6"/>
        <v>2450</v>
      </c>
      <c r="K202" s="18">
        <f t="shared" si="7"/>
        <v>3450</v>
      </c>
    </row>
    <row r="203" spans="1:11">
      <c r="A203" s="14" t="s">
        <v>381</v>
      </c>
      <c r="B203" s="48">
        <v>42871</v>
      </c>
      <c r="C203" s="53" t="s">
        <v>222</v>
      </c>
      <c r="D203" s="54" t="s">
        <v>223</v>
      </c>
      <c r="F203" s="19">
        <v>12000</v>
      </c>
      <c r="G203" s="53" t="s">
        <v>13</v>
      </c>
      <c r="H203" s="19">
        <v>11300</v>
      </c>
      <c r="I203" s="18">
        <v>12000</v>
      </c>
      <c r="J203" s="51">
        <f t="shared" si="6"/>
        <v>565</v>
      </c>
      <c r="K203" s="18">
        <f t="shared" si="7"/>
        <v>1265</v>
      </c>
    </row>
    <row r="204" spans="1:11">
      <c r="A204" s="59" t="s">
        <v>382</v>
      </c>
      <c r="B204" s="48">
        <v>42871</v>
      </c>
      <c r="C204" t="s">
        <v>372</v>
      </c>
      <c r="D204" s="16" t="s">
        <v>383</v>
      </c>
      <c r="F204" s="18">
        <v>50000</v>
      </c>
      <c r="G204" t="s">
        <v>13</v>
      </c>
      <c r="H204" s="18">
        <v>49000</v>
      </c>
      <c r="I204" s="18">
        <v>50000</v>
      </c>
      <c r="J204" s="51">
        <f t="shared" si="6"/>
        <v>2450</v>
      </c>
      <c r="K204" s="18">
        <f t="shared" si="7"/>
        <v>3450</v>
      </c>
    </row>
    <row r="205" spans="1:11">
      <c r="A205" s="58" t="s">
        <v>384</v>
      </c>
      <c r="B205" s="48">
        <v>42871</v>
      </c>
      <c r="C205" t="s">
        <v>322</v>
      </c>
      <c r="D205" s="16" t="s">
        <v>323</v>
      </c>
      <c r="F205" s="18">
        <v>12000</v>
      </c>
      <c r="G205" t="s">
        <v>13</v>
      </c>
      <c r="H205" s="18">
        <v>11300</v>
      </c>
      <c r="J205" s="51">
        <f t="shared" si="6"/>
        <v>565</v>
      </c>
      <c r="K205" s="18">
        <f t="shared" si="7"/>
        <v>1265</v>
      </c>
    </row>
    <row r="206" spans="1:11">
      <c r="A206" s="58" t="s">
        <v>385</v>
      </c>
      <c r="B206" s="48">
        <v>42871</v>
      </c>
      <c r="C206" t="s">
        <v>35</v>
      </c>
      <c r="D206" s="16" t="s">
        <v>155</v>
      </c>
      <c r="F206" s="18">
        <v>12000</v>
      </c>
      <c r="G206" t="s">
        <v>13</v>
      </c>
      <c r="H206" s="18">
        <v>11300</v>
      </c>
      <c r="I206" s="18">
        <v>12000</v>
      </c>
      <c r="J206" s="51">
        <f t="shared" si="6"/>
        <v>565</v>
      </c>
      <c r="K206" s="18">
        <f t="shared" si="7"/>
        <v>1265</v>
      </c>
    </row>
    <row r="207" spans="1:11">
      <c r="A207" s="58" t="s">
        <v>386</v>
      </c>
      <c r="B207" s="48">
        <v>42870</v>
      </c>
      <c r="C207" t="s">
        <v>46</v>
      </c>
      <c r="D207" s="16" t="s">
        <v>93</v>
      </c>
      <c r="F207" s="18">
        <v>37000</v>
      </c>
      <c r="G207" t="s">
        <v>34</v>
      </c>
      <c r="H207" s="18">
        <v>36000</v>
      </c>
      <c r="I207" s="18">
        <v>37000</v>
      </c>
      <c r="J207" s="51">
        <f t="shared" si="6"/>
        <v>1800</v>
      </c>
      <c r="K207" s="18">
        <f t="shared" si="7"/>
        <v>2800</v>
      </c>
    </row>
    <row r="208" ht="54" spans="1:11">
      <c r="A208" s="58" t="s">
        <v>387</v>
      </c>
      <c r="B208" s="48">
        <v>42869</v>
      </c>
      <c r="C208" t="s">
        <v>33</v>
      </c>
      <c r="D208" s="16" t="s">
        <v>260</v>
      </c>
      <c r="E208" s="60" t="s">
        <v>388</v>
      </c>
      <c r="F208" s="18">
        <v>96000</v>
      </c>
      <c r="G208" t="s">
        <v>34</v>
      </c>
      <c r="H208" s="18">
        <v>95000</v>
      </c>
      <c r="I208" s="18">
        <v>96000</v>
      </c>
      <c r="J208" s="51">
        <f t="shared" si="6"/>
        <v>4750</v>
      </c>
      <c r="K208" s="18">
        <f t="shared" si="7"/>
        <v>5750</v>
      </c>
    </row>
    <row r="209" spans="1:11">
      <c r="A209" s="58" t="s">
        <v>24</v>
      </c>
      <c r="B209" s="48">
        <v>42869</v>
      </c>
      <c r="C209" s="53" t="s">
        <v>10</v>
      </c>
      <c r="D209" s="54" t="s">
        <v>25</v>
      </c>
      <c r="F209" s="19">
        <v>50500</v>
      </c>
      <c r="G209" t="s">
        <v>13</v>
      </c>
      <c r="H209" s="18">
        <v>49500</v>
      </c>
      <c r="I209" s="18">
        <v>1</v>
      </c>
      <c r="J209" s="51">
        <f t="shared" si="6"/>
        <v>2475</v>
      </c>
      <c r="K209" s="18">
        <f t="shared" si="7"/>
        <v>3475</v>
      </c>
    </row>
    <row r="210" spans="1:11">
      <c r="A210" s="61" t="s">
        <v>389</v>
      </c>
      <c r="B210" s="48">
        <v>42869</v>
      </c>
      <c r="C210" t="s">
        <v>35</v>
      </c>
      <c r="D210" s="16" t="s">
        <v>155</v>
      </c>
      <c r="F210" s="18">
        <v>12000</v>
      </c>
      <c r="G210" t="s">
        <v>13</v>
      </c>
      <c r="H210" s="18">
        <v>11300</v>
      </c>
      <c r="I210" s="18">
        <v>12000</v>
      </c>
      <c r="J210" s="51">
        <f t="shared" si="6"/>
        <v>565</v>
      </c>
      <c r="K210" s="18">
        <f t="shared" si="7"/>
        <v>1265</v>
      </c>
    </row>
    <row r="211" spans="1:11">
      <c r="A211" s="58" t="s">
        <v>390</v>
      </c>
      <c r="B211" s="48">
        <v>42868</v>
      </c>
      <c r="C211" s="53" t="s">
        <v>222</v>
      </c>
      <c r="D211" s="54" t="s">
        <v>223</v>
      </c>
      <c r="F211" s="19">
        <v>12000</v>
      </c>
      <c r="G211" s="53" t="s">
        <v>13</v>
      </c>
      <c r="H211" s="19">
        <v>11300</v>
      </c>
      <c r="I211" s="18">
        <v>12000</v>
      </c>
      <c r="J211" s="51">
        <f t="shared" si="6"/>
        <v>565</v>
      </c>
      <c r="K211" s="18">
        <f t="shared" si="7"/>
        <v>1265</v>
      </c>
    </row>
    <row r="212" spans="1:11">
      <c r="A212" s="58" t="s">
        <v>391</v>
      </c>
      <c r="B212" s="48">
        <v>42868</v>
      </c>
      <c r="C212" t="s">
        <v>134</v>
      </c>
      <c r="D212" s="16" t="s">
        <v>137</v>
      </c>
      <c r="F212" s="18">
        <v>50000</v>
      </c>
      <c r="G212" t="s">
        <v>13</v>
      </c>
      <c r="H212" s="18">
        <v>49000</v>
      </c>
      <c r="I212" s="18">
        <v>50000</v>
      </c>
      <c r="J212" s="51">
        <f t="shared" si="6"/>
        <v>2450</v>
      </c>
      <c r="K212" s="18">
        <f t="shared" si="7"/>
        <v>3450</v>
      </c>
    </row>
    <row r="213" spans="1:11">
      <c r="A213" s="58" t="s">
        <v>392</v>
      </c>
      <c r="B213" s="48">
        <v>42868</v>
      </c>
      <c r="C213" t="s">
        <v>134</v>
      </c>
      <c r="D213" s="16" t="s">
        <v>135</v>
      </c>
      <c r="F213" s="18">
        <v>50000</v>
      </c>
      <c r="G213" t="s">
        <v>13</v>
      </c>
      <c r="H213" s="18">
        <v>49000</v>
      </c>
      <c r="I213" s="18">
        <v>50000</v>
      </c>
      <c r="J213" s="51">
        <f t="shared" si="6"/>
        <v>2450</v>
      </c>
      <c r="K213" s="18">
        <f t="shared" si="7"/>
        <v>3450</v>
      </c>
    </row>
    <row r="214" spans="1:11">
      <c r="A214" s="58" t="s">
        <v>393</v>
      </c>
      <c r="B214" s="48">
        <v>42868</v>
      </c>
      <c r="C214" t="s">
        <v>372</v>
      </c>
      <c r="D214" s="16" t="s">
        <v>394</v>
      </c>
      <c r="F214" s="18">
        <v>50500</v>
      </c>
      <c r="G214" t="s">
        <v>13</v>
      </c>
      <c r="H214" s="18">
        <v>49500</v>
      </c>
      <c r="I214" s="18">
        <v>50500</v>
      </c>
      <c r="J214" s="51">
        <f t="shared" si="6"/>
        <v>2475</v>
      </c>
      <c r="K214" s="18">
        <f t="shared" si="7"/>
        <v>3475</v>
      </c>
    </row>
    <row r="215" spans="1:11">
      <c r="A215" s="59" t="s">
        <v>395</v>
      </c>
      <c r="B215" s="48">
        <v>42867</v>
      </c>
      <c r="C215" t="s">
        <v>61</v>
      </c>
      <c r="D215" s="16" t="s">
        <v>239</v>
      </c>
      <c r="F215" s="18">
        <v>12000</v>
      </c>
      <c r="G215" t="s">
        <v>13</v>
      </c>
      <c r="H215" s="18">
        <v>11300</v>
      </c>
      <c r="I215" s="18">
        <v>12000</v>
      </c>
      <c r="J215" s="51">
        <f t="shared" si="6"/>
        <v>565</v>
      </c>
      <c r="K215" s="18">
        <f t="shared" si="7"/>
        <v>1265</v>
      </c>
    </row>
    <row r="216" spans="1:11">
      <c r="A216" s="58" t="s">
        <v>396</v>
      </c>
      <c r="B216" s="48">
        <v>42867</v>
      </c>
      <c r="C216" t="s">
        <v>38</v>
      </c>
      <c r="D216" s="16" t="s">
        <v>86</v>
      </c>
      <c r="F216" s="18">
        <v>12000</v>
      </c>
      <c r="G216" t="s">
        <v>13</v>
      </c>
      <c r="H216" s="19">
        <v>11300</v>
      </c>
      <c r="I216" s="18">
        <v>12000</v>
      </c>
      <c r="J216" s="51">
        <f t="shared" si="6"/>
        <v>565</v>
      </c>
      <c r="K216" s="18">
        <f t="shared" si="7"/>
        <v>1265</v>
      </c>
    </row>
    <row r="217" spans="1:11">
      <c r="A217" s="58" t="s">
        <v>397</v>
      </c>
      <c r="B217" s="48">
        <v>42867</v>
      </c>
      <c r="C217" t="s">
        <v>38</v>
      </c>
      <c r="D217" s="16" t="s">
        <v>76</v>
      </c>
      <c r="F217" s="18">
        <v>50000</v>
      </c>
      <c r="G217" t="s">
        <v>13</v>
      </c>
      <c r="H217" s="19">
        <v>49500</v>
      </c>
      <c r="I217" s="18">
        <v>50000</v>
      </c>
      <c r="J217" s="51">
        <f t="shared" si="6"/>
        <v>2475</v>
      </c>
      <c r="K217" s="18">
        <f t="shared" si="7"/>
        <v>2975</v>
      </c>
    </row>
    <row r="218" spans="1:11">
      <c r="A218" s="58" t="s">
        <v>398</v>
      </c>
      <c r="B218" s="48">
        <v>42876</v>
      </c>
      <c r="C218" t="s">
        <v>399</v>
      </c>
      <c r="D218" s="16" t="s">
        <v>400</v>
      </c>
      <c r="E218" s="41" t="s">
        <v>401</v>
      </c>
      <c r="F218" s="18">
        <v>51000</v>
      </c>
      <c r="G218" t="s">
        <v>16</v>
      </c>
      <c r="H218" s="18">
        <v>51500</v>
      </c>
      <c r="I218" s="18">
        <v>51000</v>
      </c>
      <c r="J218" s="51">
        <f t="shared" ref="J218:J281" si="8">H218*5%</f>
        <v>2575</v>
      </c>
      <c r="K218" s="18">
        <f t="shared" ref="K218:K281" si="9">J218-(H218-F218)</f>
        <v>2075</v>
      </c>
    </row>
    <row r="219" spans="1:11">
      <c r="A219" s="14" t="s">
        <v>402</v>
      </c>
      <c r="B219" s="48">
        <v>42877</v>
      </c>
      <c r="C219" t="s">
        <v>159</v>
      </c>
      <c r="D219" s="16" t="s">
        <v>403</v>
      </c>
      <c r="E219" s="41" t="s">
        <v>161</v>
      </c>
      <c r="F219" s="18">
        <v>50000</v>
      </c>
      <c r="G219" t="s">
        <v>16</v>
      </c>
      <c r="H219" s="18">
        <v>51500</v>
      </c>
      <c r="I219" s="18">
        <v>51500</v>
      </c>
      <c r="J219" s="51">
        <f t="shared" si="8"/>
        <v>2575</v>
      </c>
      <c r="K219" s="18">
        <f t="shared" si="9"/>
        <v>1075</v>
      </c>
    </row>
    <row r="220" spans="1:11">
      <c r="A220" s="58" t="s">
        <v>404</v>
      </c>
      <c r="B220" s="48">
        <v>42877</v>
      </c>
      <c r="C220" t="s">
        <v>347</v>
      </c>
      <c r="D220" s="16" t="s">
        <v>81</v>
      </c>
      <c r="E220" s="17" t="s">
        <v>80</v>
      </c>
      <c r="F220" s="18">
        <v>200000</v>
      </c>
      <c r="G220" t="s">
        <v>16</v>
      </c>
      <c r="H220" s="18">
        <v>201500</v>
      </c>
      <c r="I220" s="18">
        <v>200000</v>
      </c>
      <c r="J220" s="51">
        <f t="shared" si="8"/>
        <v>10075</v>
      </c>
      <c r="K220" s="18">
        <f t="shared" si="9"/>
        <v>8575</v>
      </c>
    </row>
    <row r="221" ht="30" spans="1:11">
      <c r="A221" s="59" t="s">
        <v>405</v>
      </c>
      <c r="B221" s="48">
        <v>42877</v>
      </c>
      <c r="C221" t="s">
        <v>406</v>
      </c>
      <c r="D221" s="16" t="s">
        <v>407</v>
      </c>
      <c r="E221" s="41" t="s">
        <v>408</v>
      </c>
      <c r="F221" s="18">
        <v>100000</v>
      </c>
      <c r="G221" t="s">
        <v>16</v>
      </c>
      <c r="H221" s="18">
        <v>101500</v>
      </c>
      <c r="I221" s="18">
        <v>100000</v>
      </c>
      <c r="J221" s="51">
        <f t="shared" si="8"/>
        <v>5075</v>
      </c>
      <c r="K221" s="18">
        <f t="shared" si="9"/>
        <v>3575</v>
      </c>
    </row>
    <row r="222" ht="30" spans="1:11">
      <c r="A222" s="59" t="s">
        <v>409</v>
      </c>
      <c r="B222" s="48">
        <v>42877</v>
      </c>
      <c r="C222" t="s">
        <v>100</v>
      </c>
      <c r="D222" s="16" t="s">
        <v>101</v>
      </c>
      <c r="E222" s="41" t="s">
        <v>102</v>
      </c>
      <c r="F222" s="18">
        <v>21000</v>
      </c>
      <c r="G222" t="s">
        <v>16</v>
      </c>
      <c r="H222" s="18">
        <v>20500</v>
      </c>
      <c r="I222" s="18">
        <v>21000</v>
      </c>
      <c r="J222" s="51">
        <f t="shared" si="8"/>
        <v>1025</v>
      </c>
      <c r="K222" s="18">
        <f t="shared" si="9"/>
        <v>1525</v>
      </c>
    </row>
    <row r="223" ht="30" spans="1:11">
      <c r="A223" s="58" t="s">
        <v>410</v>
      </c>
      <c r="B223" s="48">
        <v>42877</v>
      </c>
      <c r="C223" t="s">
        <v>411</v>
      </c>
      <c r="D223" s="16" t="s">
        <v>412</v>
      </c>
      <c r="E223" s="41" t="s">
        <v>413</v>
      </c>
      <c r="F223" s="18">
        <v>51000</v>
      </c>
      <c r="G223" t="s">
        <v>16</v>
      </c>
      <c r="H223" s="18">
        <v>51500</v>
      </c>
      <c r="J223" s="51">
        <f t="shared" si="8"/>
        <v>2575</v>
      </c>
      <c r="K223" s="18">
        <f t="shared" si="9"/>
        <v>2075</v>
      </c>
    </row>
    <row r="224" ht="45" spans="1:11">
      <c r="A224" s="14" t="s">
        <v>414</v>
      </c>
      <c r="B224" s="48">
        <v>42878</v>
      </c>
      <c r="C224" t="s">
        <v>415</v>
      </c>
      <c r="D224" s="16" t="s">
        <v>416</v>
      </c>
      <c r="E224" s="41" t="s">
        <v>417</v>
      </c>
      <c r="F224" s="18">
        <v>100000</v>
      </c>
      <c r="G224" t="s">
        <v>16</v>
      </c>
      <c r="H224" s="18">
        <v>101500</v>
      </c>
      <c r="I224" s="18">
        <v>100000</v>
      </c>
      <c r="J224" s="51">
        <f t="shared" si="8"/>
        <v>5075</v>
      </c>
      <c r="K224" s="18">
        <f t="shared" si="9"/>
        <v>3575</v>
      </c>
    </row>
    <row r="225" ht="30" spans="1:11">
      <c r="A225" s="58" t="s">
        <v>418</v>
      </c>
      <c r="B225" s="48">
        <v>42879</v>
      </c>
      <c r="C225" t="s">
        <v>419</v>
      </c>
      <c r="D225" s="16" t="s">
        <v>420</v>
      </c>
      <c r="E225" s="41" t="s">
        <v>421</v>
      </c>
      <c r="F225" s="18">
        <v>100000</v>
      </c>
      <c r="G225" t="s">
        <v>16</v>
      </c>
      <c r="H225" s="18">
        <v>101500</v>
      </c>
      <c r="I225" s="18">
        <v>100000</v>
      </c>
      <c r="J225" s="51">
        <f t="shared" si="8"/>
        <v>5075</v>
      </c>
      <c r="K225" s="18">
        <f t="shared" si="9"/>
        <v>3575</v>
      </c>
    </row>
    <row r="226" ht="30" spans="1:11">
      <c r="A226" s="59" t="s">
        <v>422</v>
      </c>
      <c r="B226" s="48">
        <v>42879</v>
      </c>
      <c r="C226" t="s">
        <v>423</v>
      </c>
      <c r="D226" s="16" t="s">
        <v>424</v>
      </c>
      <c r="E226" s="41" t="s">
        <v>421</v>
      </c>
      <c r="F226" s="18">
        <v>100000</v>
      </c>
      <c r="G226" t="s">
        <v>16</v>
      </c>
      <c r="H226" s="18">
        <v>101500</v>
      </c>
      <c r="I226" s="18">
        <v>100000</v>
      </c>
      <c r="J226" s="51">
        <f t="shared" si="8"/>
        <v>5075</v>
      </c>
      <c r="K226" s="18">
        <f t="shared" si="9"/>
        <v>3575</v>
      </c>
    </row>
    <row r="227" ht="45" spans="1:11">
      <c r="A227" s="58" t="s">
        <v>425</v>
      </c>
      <c r="B227" s="48">
        <v>42876</v>
      </c>
      <c r="C227" t="s">
        <v>307</v>
      </c>
      <c r="D227" s="16" t="s">
        <v>308</v>
      </c>
      <c r="E227" s="41" t="s">
        <v>309</v>
      </c>
      <c r="F227" s="18">
        <v>495000</v>
      </c>
      <c r="G227" t="s">
        <v>16</v>
      </c>
      <c r="H227" s="18">
        <v>501500</v>
      </c>
      <c r="I227" s="18">
        <v>495000</v>
      </c>
      <c r="J227" s="51">
        <f t="shared" si="8"/>
        <v>25075</v>
      </c>
      <c r="K227" s="18">
        <f t="shared" si="9"/>
        <v>18575</v>
      </c>
    </row>
    <row r="228" spans="1:11">
      <c r="A228" s="58" t="s">
        <v>426</v>
      </c>
      <c r="B228" s="48">
        <v>42879</v>
      </c>
      <c r="C228" t="s">
        <v>427</v>
      </c>
      <c r="D228" s="16" t="s">
        <v>428</v>
      </c>
      <c r="E228" s="41" t="s">
        <v>427</v>
      </c>
      <c r="F228" s="18">
        <v>12000</v>
      </c>
      <c r="G228" t="s">
        <v>13</v>
      </c>
      <c r="H228" s="18">
        <v>11300</v>
      </c>
      <c r="I228" s="18">
        <v>11300</v>
      </c>
      <c r="J228" s="51">
        <f t="shared" si="8"/>
        <v>565</v>
      </c>
      <c r="K228" s="18">
        <f t="shared" si="9"/>
        <v>1265</v>
      </c>
    </row>
    <row r="229" spans="1:11">
      <c r="A229" s="58" t="s">
        <v>429</v>
      </c>
      <c r="B229" s="48">
        <v>42879</v>
      </c>
      <c r="C229" t="s">
        <v>44</v>
      </c>
      <c r="D229" s="16" t="s">
        <v>430</v>
      </c>
      <c r="F229" s="18">
        <v>7000</v>
      </c>
      <c r="G229" t="s">
        <v>13</v>
      </c>
      <c r="H229" s="18">
        <v>6500</v>
      </c>
      <c r="I229" s="18">
        <v>7000</v>
      </c>
      <c r="J229" s="51">
        <f t="shared" si="8"/>
        <v>325</v>
      </c>
      <c r="K229" s="18">
        <f t="shared" si="9"/>
        <v>825</v>
      </c>
    </row>
    <row r="230" spans="1:11">
      <c r="A230" s="58" t="s">
        <v>431</v>
      </c>
      <c r="B230" s="48">
        <v>42877</v>
      </c>
      <c r="C230" t="s">
        <v>406</v>
      </c>
      <c r="D230" s="16" t="s">
        <v>432</v>
      </c>
      <c r="F230" s="18">
        <v>50000</v>
      </c>
      <c r="G230" t="s">
        <v>13</v>
      </c>
      <c r="H230" s="18">
        <v>49000</v>
      </c>
      <c r="I230" s="18">
        <v>50000</v>
      </c>
      <c r="J230" s="51">
        <f t="shared" si="8"/>
        <v>2450</v>
      </c>
      <c r="K230" s="18">
        <f t="shared" si="9"/>
        <v>3450</v>
      </c>
    </row>
    <row r="231" spans="1:11">
      <c r="A231" s="58" t="s">
        <v>433</v>
      </c>
      <c r="B231" s="48">
        <v>42877</v>
      </c>
      <c r="C231" t="s">
        <v>46</v>
      </c>
      <c r="D231" s="16" t="s">
        <v>267</v>
      </c>
      <c r="F231" s="18">
        <v>12000</v>
      </c>
      <c r="G231" t="s">
        <v>13</v>
      </c>
      <c r="H231" s="18">
        <v>11300</v>
      </c>
      <c r="I231" s="18">
        <v>12000</v>
      </c>
      <c r="J231" s="51">
        <f t="shared" si="8"/>
        <v>565</v>
      </c>
      <c r="K231" s="18">
        <f t="shared" si="9"/>
        <v>1265</v>
      </c>
    </row>
    <row r="232" spans="1:11">
      <c r="A232" s="58" t="s">
        <v>434</v>
      </c>
      <c r="B232" s="48">
        <v>42877</v>
      </c>
      <c r="C232" t="s">
        <v>435</v>
      </c>
      <c r="D232" s="16" t="s">
        <v>249</v>
      </c>
      <c r="F232" s="18">
        <v>59000</v>
      </c>
      <c r="G232" t="s">
        <v>34</v>
      </c>
      <c r="H232" s="18">
        <v>58000</v>
      </c>
      <c r="J232" s="51">
        <f t="shared" si="8"/>
        <v>2900</v>
      </c>
      <c r="K232" s="18">
        <f t="shared" si="9"/>
        <v>3900</v>
      </c>
    </row>
    <row r="233" spans="1:11">
      <c r="A233" s="58" t="s">
        <v>436</v>
      </c>
      <c r="B233" s="48">
        <v>42877</v>
      </c>
      <c r="C233" t="s">
        <v>35</v>
      </c>
      <c r="D233" s="16" t="s">
        <v>155</v>
      </c>
      <c r="F233" s="18">
        <v>12000</v>
      </c>
      <c r="G233" t="s">
        <v>13</v>
      </c>
      <c r="H233" s="18">
        <v>11300</v>
      </c>
      <c r="J233" s="51">
        <f t="shared" si="8"/>
        <v>565</v>
      </c>
      <c r="K233" s="18">
        <f t="shared" si="9"/>
        <v>1265</v>
      </c>
    </row>
    <row r="234" spans="1:11">
      <c r="A234" s="58" t="s">
        <v>437</v>
      </c>
      <c r="B234" s="48">
        <v>42880</v>
      </c>
      <c r="C234" t="s">
        <v>144</v>
      </c>
      <c r="D234" s="16" t="s">
        <v>145</v>
      </c>
      <c r="F234" s="18">
        <v>50000</v>
      </c>
      <c r="G234" t="s">
        <v>13</v>
      </c>
      <c r="H234" s="18">
        <v>49000</v>
      </c>
      <c r="I234" s="18">
        <v>50000</v>
      </c>
      <c r="J234" s="51">
        <f t="shared" si="8"/>
        <v>2450</v>
      </c>
      <c r="K234" s="18">
        <f t="shared" si="9"/>
        <v>3450</v>
      </c>
    </row>
    <row r="235" spans="1:11">
      <c r="A235" s="58" t="s">
        <v>438</v>
      </c>
      <c r="B235" s="48">
        <v>42880</v>
      </c>
      <c r="C235" t="s">
        <v>35</v>
      </c>
      <c r="D235" s="16" t="s">
        <v>155</v>
      </c>
      <c r="F235" s="18">
        <v>12000</v>
      </c>
      <c r="G235" t="s">
        <v>13</v>
      </c>
      <c r="H235" s="18">
        <v>11300</v>
      </c>
      <c r="J235" s="51">
        <f t="shared" si="8"/>
        <v>565</v>
      </c>
      <c r="K235" s="18">
        <f t="shared" si="9"/>
        <v>1265</v>
      </c>
    </row>
    <row r="236" spans="1:11">
      <c r="A236" s="58" t="s">
        <v>439</v>
      </c>
      <c r="B236" s="48">
        <v>42880</v>
      </c>
      <c r="C236" t="s">
        <v>440</v>
      </c>
      <c r="D236" s="16" t="s">
        <v>441</v>
      </c>
      <c r="F236" s="18">
        <v>12000</v>
      </c>
      <c r="G236" t="s">
        <v>13</v>
      </c>
      <c r="H236" s="18">
        <v>11300</v>
      </c>
      <c r="J236" s="51">
        <f t="shared" si="8"/>
        <v>565</v>
      </c>
      <c r="K236" s="18">
        <f t="shared" si="9"/>
        <v>1265</v>
      </c>
    </row>
    <row r="237" ht="30" spans="1:11">
      <c r="A237" s="58" t="s">
        <v>442</v>
      </c>
      <c r="B237" s="48">
        <v>42880</v>
      </c>
      <c r="C237" t="s">
        <v>443</v>
      </c>
      <c r="D237" s="16" t="s">
        <v>444</v>
      </c>
      <c r="E237" s="41" t="s">
        <v>445</v>
      </c>
      <c r="F237" s="18">
        <v>51000</v>
      </c>
      <c r="G237" t="s">
        <v>16</v>
      </c>
      <c r="H237" s="18">
        <v>51500</v>
      </c>
      <c r="J237" s="51">
        <f t="shared" si="8"/>
        <v>2575</v>
      </c>
      <c r="K237" s="18">
        <f t="shared" si="9"/>
        <v>2075</v>
      </c>
    </row>
    <row r="238" spans="1:11">
      <c r="A238" s="14" t="s">
        <v>446</v>
      </c>
      <c r="B238" s="48">
        <v>42880</v>
      </c>
      <c r="C238" t="s">
        <v>45</v>
      </c>
      <c r="D238" s="16" t="s">
        <v>447</v>
      </c>
      <c r="F238" s="18">
        <v>50000</v>
      </c>
      <c r="G238" t="s">
        <v>13</v>
      </c>
      <c r="H238" s="18">
        <v>49000</v>
      </c>
      <c r="I238" s="18">
        <v>50000</v>
      </c>
      <c r="J238" s="51">
        <f t="shared" si="8"/>
        <v>2450</v>
      </c>
      <c r="K238" s="18">
        <f t="shared" si="9"/>
        <v>3450</v>
      </c>
    </row>
    <row r="239" spans="1:11">
      <c r="A239" s="14" t="s">
        <v>448</v>
      </c>
      <c r="B239" s="48">
        <v>42882</v>
      </c>
      <c r="C239" t="s">
        <v>61</v>
      </c>
      <c r="D239" s="16" t="s">
        <v>62</v>
      </c>
      <c r="E239" s="41" t="s">
        <v>63</v>
      </c>
      <c r="F239" s="18">
        <v>100000</v>
      </c>
      <c r="G239" t="s">
        <v>16</v>
      </c>
      <c r="H239" s="18">
        <v>101500</v>
      </c>
      <c r="I239" s="18">
        <v>100000</v>
      </c>
      <c r="J239" s="51">
        <f t="shared" si="8"/>
        <v>5075</v>
      </c>
      <c r="K239" s="18">
        <f t="shared" si="9"/>
        <v>3575</v>
      </c>
    </row>
    <row r="240" spans="1:11">
      <c r="A240" s="62" t="s">
        <v>449</v>
      </c>
      <c r="B240" s="48">
        <v>42878</v>
      </c>
      <c r="C240" t="s">
        <v>450</v>
      </c>
      <c r="D240" s="16" t="s">
        <v>451</v>
      </c>
      <c r="F240" s="18">
        <v>12000</v>
      </c>
      <c r="G240" t="s">
        <v>13</v>
      </c>
      <c r="H240" s="18">
        <v>11300</v>
      </c>
      <c r="J240" s="51">
        <f t="shared" si="8"/>
        <v>565</v>
      </c>
      <c r="K240" s="18">
        <f t="shared" si="9"/>
        <v>1265</v>
      </c>
    </row>
    <row r="241" spans="1:11">
      <c r="A241" s="62" t="s">
        <v>452</v>
      </c>
      <c r="B241" s="48">
        <v>42880</v>
      </c>
      <c r="C241" t="s">
        <v>38</v>
      </c>
      <c r="D241" s="16" t="s">
        <v>86</v>
      </c>
      <c r="F241" s="18">
        <v>12000</v>
      </c>
      <c r="G241" t="s">
        <v>13</v>
      </c>
      <c r="H241" s="18">
        <v>11300</v>
      </c>
      <c r="I241" s="18">
        <v>12000</v>
      </c>
      <c r="J241" s="51">
        <f t="shared" si="8"/>
        <v>565</v>
      </c>
      <c r="K241" s="18">
        <f t="shared" si="9"/>
        <v>1265</v>
      </c>
    </row>
    <row r="242" spans="1:11">
      <c r="A242" s="63" t="s">
        <v>453</v>
      </c>
      <c r="B242" s="48">
        <v>42880</v>
      </c>
      <c r="C242" t="s">
        <v>454</v>
      </c>
      <c r="D242" s="91" t="s">
        <v>378</v>
      </c>
      <c r="F242" s="18">
        <v>50000</v>
      </c>
      <c r="G242" t="s">
        <v>13</v>
      </c>
      <c r="H242" s="18">
        <v>49000</v>
      </c>
      <c r="J242" s="51">
        <f t="shared" si="8"/>
        <v>2450</v>
      </c>
      <c r="K242" s="18">
        <f t="shared" si="9"/>
        <v>3450</v>
      </c>
    </row>
    <row r="243" spans="1:11">
      <c r="A243" s="62" t="s">
        <v>455</v>
      </c>
      <c r="B243" s="48">
        <v>42880</v>
      </c>
      <c r="C243" t="s">
        <v>423</v>
      </c>
      <c r="D243" s="16" t="s">
        <v>456</v>
      </c>
      <c r="F243" s="18">
        <v>22000</v>
      </c>
      <c r="G243" t="s">
        <v>13</v>
      </c>
      <c r="H243" s="18">
        <v>21000</v>
      </c>
      <c r="I243" s="18">
        <v>22000</v>
      </c>
      <c r="J243" s="51">
        <f t="shared" si="8"/>
        <v>1050</v>
      </c>
      <c r="K243" s="18">
        <f t="shared" si="9"/>
        <v>2050</v>
      </c>
    </row>
    <row r="244" ht="30" spans="1:11">
      <c r="A244" s="63" t="s">
        <v>457</v>
      </c>
      <c r="B244" s="48">
        <v>42881</v>
      </c>
      <c r="C244" t="s">
        <v>46</v>
      </c>
      <c r="D244" s="16" t="s">
        <v>149</v>
      </c>
      <c r="E244" s="41" t="s">
        <v>150</v>
      </c>
      <c r="F244" s="18">
        <v>51000</v>
      </c>
      <c r="G244" t="s">
        <v>16</v>
      </c>
      <c r="H244" s="18">
        <v>51500</v>
      </c>
      <c r="I244" s="18">
        <v>51000</v>
      </c>
      <c r="J244" s="51">
        <f t="shared" si="8"/>
        <v>2575</v>
      </c>
      <c r="K244" s="18">
        <f t="shared" si="9"/>
        <v>2075</v>
      </c>
    </row>
    <row r="245" ht="30" spans="1:11">
      <c r="A245" s="63" t="s">
        <v>458</v>
      </c>
      <c r="B245" s="48">
        <v>42881</v>
      </c>
      <c r="C245" t="s">
        <v>459</v>
      </c>
      <c r="D245" s="16" t="s">
        <v>460</v>
      </c>
      <c r="E245" s="41" t="s">
        <v>461</v>
      </c>
      <c r="F245" s="18">
        <v>200000</v>
      </c>
      <c r="G245" t="s">
        <v>16</v>
      </c>
      <c r="H245" s="18">
        <v>201500</v>
      </c>
      <c r="I245" s="18">
        <v>200000</v>
      </c>
      <c r="J245" s="51">
        <f t="shared" si="8"/>
        <v>10075</v>
      </c>
      <c r="K245" s="18">
        <f t="shared" si="9"/>
        <v>8575</v>
      </c>
    </row>
    <row r="246" spans="1:11">
      <c r="A246" s="63" t="s">
        <v>462</v>
      </c>
      <c r="B246" s="48">
        <v>42881</v>
      </c>
      <c r="C246" t="s">
        <v>459</v>
      </c>
      <c r="D246" s="16" t="s">
        <v>463</v>
      </c>
      <c r="F246" s="18">
        <v>100000</v>
      </c>
      <c r="G246" t="s">
        <v>13</v>
      </c>
      <c r="H246" s="18">
        <v>100000</v>
      </c>
      <c r="I246" s="18">
        <v>100000</v>
      </c>
      <c r="J246" s="51">
        <f t="shared" si="8"/>
        <v>5000</v>
      </c>
      <c r="K246" s="18">
        <f t="shared" si="9"/>
        <v>5000</v>
      </c>
    </row>
    <row r="247" spans="1:11">
      <c r="A247" s="63" t="s">
        <v>464</v>
      </c>
      <c r="B247" s="48">
        <v>42881</v>
      </c>
      <c r="C247" t="s">
        <v>43</v>
      </c>
      <c r="D247" s="16" t="s">
        <v>48</v>
      </c>
      <c r="E247" s="41" t="s">
        <v>49</v>
      </c>
      <c r="F247" s="18">
        <v>51000</v>
      </c>
      <c r="G247" t="s">
        <v>16</v>
      </c>
      <c r="H247" s="18">
        <v>51500</v>
      </c>
      <c r="J247" s="51">
        <f t="shared" si="8"/>
        <v>2575</v>
      </c>
      <c r="K247" s="18">
        <f t="shared" si="9"/>
        <v>2075</v>
      </c>
    </row>
    <row r="248" spans="1:11">
      <c r="A248" s="62" t="s">
        <v>465</v>
      </c>
      <c r="B248" s="48">
        <v>42881</v>
      </c>
      <c r="C248" t="s">
        <v>44</v>
      </c>
      <c r="D248" s="16" t="s">
        <v>466</v>
      </c>
      <c r="F248" s="18">
        <v>12000</v>
      </c>
      <c r="G248" t="s">
        <v>13</v>
      </c>
      <c r="H248" s="18">
        <v>11300</v>
      </c>
      <c r="J248" s="51">
        <f t="shared" si="8"/>
        <v>565</v>
      </c>
      <c r="K248" s="18">
        <f t="shared" si="9"/>
        <v>1265</v>
      </c>
    </row>
    <row r="249" spans="1:11">
      <c r="A249" s="62" t="s">
        <v>467</v>
      </c>
      <c r="B249" s="48">
        <v>42881</v>
      </c>
      <c r="C249" t="s">
        <v>163</v>
      </c>
      <c r="D249" s="16" t="s">
        <v>164</v>
      </c>
      <c r="F249" s="18">
        <v>20500</v>
      </c>
      <c r="G249" t="s">
        <v>16</v>
      </c>
      <c r="H249" s="18">
        <v>20500</v>
      </c>
      <c r="I249" s="18">
        <v>20500</v>
      </c>
      <c r="J249" s="51">
        <f t="shared" si="8"/>
        <v>1025</v>
      </c>
      <c r="K249" s="18">
        <f t="shared" si="9"/>
        <v>1025</v>
      </c>
    </row>
    <row r="250" spans="1:11">
      <c r="A250" s="63" t="s">
        <v>468</v>
      </c>
      <c r="B250" s="48">
        <v>42881</v>
      </c>
      <c r="C250" s="53" t="s">
        <v>111</v>
      </c>
      <c r="D250" s="54" t="s">
        <v>112</v>
      </c>
      <c r="E250" s="55" t="s">
        <v>196</v>
      </c>
      <c r="F250" s="19">
        <v>495000</v>
      </c>
      <c r="G250" s="53" t="s">
        <v>16</v>
      </c>
      <c r="H250" s="19">
        <v>501500</v>
      </c>
      <c r="I250" s="19">
        <v>495000</v>
      </c>
      <c r="J250" s="51">
        <f t="shared" si="8"/>
        <v>25075</v>
      </c>
      <c r="K250" s="18">
        <f t="shared" si="9"/>
        <v>18575</v>
      </c>
    </row>
    <row r="251" spans="1:11">
      <c r="A251" s="63" t="s">
        <v>26</v>
      </c>
      <c r="B251" s="48">
        <v>42882</v>
      </c>
      <c r="C251" t="s">
        <v>10</v>
      </c>
      <c r="D251" s="16" t="s">
        <v>11</v>
      </c>
      <c r="F251" s="19">
        <v>50000</v>
      </c>
      <c r="G251" t="s">
        <v>13</v>
      </c>
      <c r="H251" s="18">
        <v>49000</v>
      </c>
      <c r="I251" s="18">
        <v>1</v>
      </c>
      <c r="J251" s="51">
        <f t="shared" si="8"/>
        <v>2450</v>
      </c>
      <c r="K251" s="18">
        <f t="shared" si="9"/>
        <v>3450</v>
      </c>
    </row>
    <row r="252" spans="1:11">
      <c r="A252" s="62" t="s">
        <v>469</v>
      </c>
      <c r="B252" s="48">
        <v>42882</v>
      </c>
      <c r="C252" t="s">
        <v>290</v>
      </c>
      <c r="D252" s="16" t="s">
        <v>291</v>
      </c>
      <c r="F252" s="18">
        <v>5500</v>
      </c>
      <c r="G252" t="s">
        <v>13</v>
      </c>
      <c r="H252" s="18">
        <v>5500</v>
      </c>
      <c r="I252" s="18">
        <v>5500</v>
      </c>
      <c r="J252" s="51">
        <f t="shared" si="8"/>
        <v>275</v>
      </c>
      <c r="K252" s="18">
        <f t="shared" si="9"/>
        <v>275</v>
      </c>
    </row>
    <row r="253" spans="1:11">
      <c r="A253" s="62" t="s">
        <v>470</v>
      </c>
      <c r="B253" s="48">
        <v>42882</v>
      </c>
      <c r="C253" t="s">
        <v>290</v>
      </c>
      <c r="D253" s="16" t="s">
        <v>471</v>
      </c>
      <c r="F253" s="18">
        <v>11300</v>
      </c>
      <c r="G253" t="s">
        <v>13</v>
      </c>
      <c r="H253" s="18">
        <v>11300</v>
      </c>
      <c r="I253" s="18">
        <v>11300</v>
      </c>
      <c r="J253" s="51">
        <f t="shared" si="8"/>
        <v>565</v>
      </c>
      <c r="K253" s="18">
        <f t="shared" si="9"/>
        <v>565</v>
      </c>
    </row>
    <row r="254" spans="1:11">
      <c r="A254" s="62" t="s">
        <v>448</v>
      </c>
      <c r="B254" s="48">
        <v>42882</v>
      </c>
      <c r="C254" t="s">
        <v>61</v>
      </c>
      <c r="D254" s="16" t="s">
        <v>62</v>
      </c>
      <c r="E254" s="41" t="s">
        <v>63</v>
      </c>
      <c r="F254" s="18">
        <v>100000</v>
      </c>
      <c r="G254" t="s">
        <v>16</v>
      </c>
      <c r="H254" s="18">
        <v>101500</v>
      </c>
      <c r="I254" s="18">
        <v>100000</v>
      </c>
      <c r="J254" s="51">
        <f t="shared" si="8"/>
        <v>5075</v>
      </c>
      <c r="K254" s="18">
        <f t="shared" si="9"/>
        <v>3575</v>
      </c>
    </row>
    <row r="255" ht="30" spans="1:11">
      <c r="A255" s="63" t="s">
        <v>472</v>
      </c>
      <c r="B255" s="48">
        <v>42882</v>
      </c>
      <c r="C255" t="s">
        <v>39</v>
      </c>
      <c r="D255" s="16" t="s">
        <v>40</v>
      </c>
      <c r="E255" s="41" t="s">
        <v>41</v>
      </c>
      <c r="F255" s="18">
        <v>495000</v>
      </c>
      <c r="G255" t="s">
        <v>16</v>
      </c>
      <c r="H255" s="19">
        <v>501500</v>
      </c>
      <c r="I255" s="19">
        <v>495000</v>
      </c>
      <c r="J255" s="51">
        <f t="shared" si="8"/>
        <v>25075</v>
      </c>
      <c r="K255" s="18">
        <f t="shared" si="9"/>
        <v>18575</v>
      </c>
    </row>
    <row r="256" spans="1:11">
      <c r="A256" s="63" t="s">
        <v>473</v>
      </c>
      <c r="B256" s="48">
        <v>42882</v>
      </c>
      <c r="C256" t="s">
        <v>38</v>
      </c>
      <c r="D256" s="16" t="s">
        <v>86</v>
      </c>
      <c r="F256" s="18">
        <v>12000</v>
      </c>
      <c r="G256" t="s">
        <v>16</v>
      </c>
      <c r="H256" s="18">
        <v>11300</v>
      </c>
      <c r="I256" s="18">
        <v>12000</v>
      </c>
      <c r="J256" s="51">
        <f t="shared" si="8"/>
        <v>565</v>
      </c>
      <c r="K256" s="18">
        <f t="shared" si="9"/>
        <v>1265</v>
      </c>
    </row>
    <row r="257" spans="1:11">
      <c r="A257" s="63" t="s">
        <v>474</v>
      </c>
      <c r="B257" s="48">
        <v>42882</v>
      </c>
      <c r="C257" t="s">
        <v>338</v>
      </c>
      <c r="D257" s="16" t="s">
        <v>339</v>
      </c>
      <c r="E257" s="41" t="s">
        <v>340</v>
      </c>
      <c r="F257" s="18">
        <v>51000</v>
      </c>
      <c r="G257" t="s">
        <v>16</v>
      </c>
      <c r="H257" s="18">
        <v>51500</v>
      </c>
      <c r="J257" s="51">
        <f t="shared" si="8"/>
        <v>2575</v>
      </c>
      <c r="K257" s="18">
        <f t="shared" si="9"/>
        <v>2075</v>
      </c>
    </row>
    <row r="258" spans="1:11">
      <c r="A258" s="63" t="s">
        <v>475</v>
      </c>
      <c r="B258" s="48">
        <v>42883</v>
      </c>
      <c r="C258" t="s">
        <v>35</v>
      </c>
      <c r="D258" s="16" t="s">
        <v>155</v>
      </c>
      <c r="F258" s="18">
        <v>12000</v>
      </c>
      <c r="G258" t="s">
        <v>13</v>
      </c>
      <c r="H258" s="18">
        <v>11300</v>
      </c>
      <c r="J258" s="51">
        <f t="shared" si="8"/>
        <v>565</v>
      </c>
      <c r="K258" s="18">
        <f t="shared" si="9"/>
        <v>1265</v>
      </c>
    </row>
    <row r="259" spans="1:11">
      <c r="A259" s="62" t="s">
        <v>476</v>
      </c>
      <c r="B259" s="48">
        <v>42883</v>
      </c>
      <c r="C259" t="s">
        <v>415</v>
      </c>
      <c r="D259" s="16" t="s">
        <v>477</v>
      </c>
      <c r="E259" s="41" t="s">
        <v>415</v>
      </c>
      <c r="F259" s="18">
        <v>50000</v>
      </c>
      <c r="G259" t="s">
        <v>16</v>
      </c>
      <c r="H259" s="18">
        <v>49500</v>
      </c>
      <c r="J259" s="51">
        <f t="shared" si="8"/>
        <v>2475</v>
      </c>
      <c r="K259" s="18">
        <f t="shared" si="9"/>
        <v>2975</v>
      </c>
    </row>
    <row r="260" spans="1:11">
      <c r="A260" s="62" t="s">
        <v>27</v>
      </c>
      <c r="B260" s="48">
        <v>42883</v>
      </c>
      <c r="C260" s="53" t="s">
        <v>10</v>
      </c>
      <c r="D260" s="54" t="s">
        <v>25</v>
      </c>
      <c r="F260" s="19">
        <v>50500</v>
      </c>
      <c r="G260" s="53" t="s">
        <v>13</v>
      </c>
      <c r="H260" s="19">
        <v>49500</v>
      </c>
      <c r="I260" s="18">
        <v>1</v>
      </c>
      <c r="J260" s="51">
        <f t="shared" si="8"/>
        <v>2475</v>
      </c>
      <c r="K260" s="18">
        <f t="shared" si="9"/>
        <v>3475</v>
      </c>
    </row>
    <row r="261" spans="1:11">
      <c r="A261" s="63" t="s">
        <v>14</v>
      </c>
      <c r="B261" s="48">
        <v>42883</v>
      </c>
      <c r="C261" t="s">
        <v>10</v>
      </c>
      <c r="D261" s="16" t="s">
        <v>15</v>
      </c>
      <c r="E261" s="17" t="s">
        <v>10</v>
      </c>
      <c r="F261" s="18">
        <v>200000</v>
      </c>
      <c r="G261" t="s">
        <v>16</v>
      </c>
      <c r="H261" s="18">
        <v>201500</v>
      </c>
      <c r="I261" s="18">
        <v>1</v>
      </c>
      <c r="J261" s="51">
        <f t="shared" si="8"/>
        <v>10075</v>
      </c>
      <c r="K261" s="18">
        <f t="shared" si="9"/>
        <v>8575</v>
      </c>
    </row>
    <row r="262" spans="1:11">
      <c r="A262" s="63" t="s">
        <v>478</v>
      </c>
      <c r="B262" s="48">
        <v>42883</v>
      </c>
      <c r="C262" t="s">
        <v>38</v>
      </c>
      <c r="D262" s="16" t="s">
        <v>74</v>
      </c>
      <c r="E262" s="41" t="s">
        <v>75</v>
      </c>
      <c r="F262" s="19">
        <v>100000</v>
      </c>
      <c r="G262" s="16" t="s">
        <v>16</v>
      </c>
      <c r="H262" s="19">
        <v>101500</v>
      </c>
      <c r="I262" s="18">
        <v>100000</v>
      </c>
      <c r="J262" s="51">
        <f t="shared" si="8"/>
        <v>5075</v>
      </c>
      <c r="K262" s="18">
        <f t="shared" si="9"/>
        <v>3575</v>
      </c>
    </row>
    <row r="263" spans="1:11">
      <c r="A263" s="62" t="s">
        <v>479</v>
      </c>
      <c r="B263" s="48">
        <v>42883</v>
      </c>
      <c r="C263" s="53" t="s">
        <v>106</v>
      </c>
      <c r="D263" s="16" t="s">
        <v>188</v>
      </c>
      <c r="F263" s="19">
        <v>6500</v>
      </c>
      <c r="G263" s="53" t="s">
        <v>13</v>
      </c>
      <c r="H263" s="19">
        <v>5500</v>
      </c>
      <c r="J263" s="51">
        <f t="shared" si="8"/>
        <v>275</v>
      </c>
      <c r="K263" s="18">
        <f t="shared" si="9"/>
        <v>1275</v>
      </c>
    </row>
    <row r="264" spans="1:11">
      <c r="A264" s="62" t="s">
        <v>480</v>
      </c>
      <c r="B264" s="48">
        <v>42883</v>
      </c>
      <c r="C264" t="s">
        <v>166</v>
      </c>
      <c r="D264" s="16" t="s">
        <v>167</v>
      </c>
      <c r="F264" s="19">
        <v>11300</v>
      </c>
      <c r="G264" t="s">
        <v>13</v>
      </c>
      <c r="H264" s="19">
        <v>11300</v>
      </c>
      <c r="I264" s="18">
        <v>11300</v>
      </c>
      <c r="J264" s="51">
        <f t="shared" si="8"/>
        <v>565</v>
      </c>
      <c r="K264" s="18">
        <f t="shared" si="9"/>
        <v>565</v>
      </c>
    </row>
    <row r="265" ht="45" spans="1:11">
      <c r="A265" s="62" t="s">
        <v>481</v>
      </c>
      <c r="B265" s="48">
        <v>42884</v>
      </c>
      <c r="C265" t="s">
        <v>415</v>
      </c>
      <c r="D265" s="16" t="s">
        <v>416</v>
      </c>
      <c r="E265" s="41" t="s">
        <v>417</v>
      </c>
      <c r="F265" s="18">
        <v>100000</v>
      </c>
      <c r="G265" t="s">
        <v>16</v>
      </c>
      <c r="H265" s="18">
        <v>101500</v>
      </c>
      <c r="I265" s="18">
        <v>100000</v>
      </c>
      <c r="J265" s="51">
        <f t="shared" si="8"/>
        <v>5075</v>
      </c>
      <c r="K265" s="18">
        <f t="shared" si="9"/>
        <v>3575</v>
      </c>
    </row>
    <row r="266" spans="1:11">
      <c r="A266" s="62" t="s">
        <v>482</v>
      </c>
      <c r="B266" s="48">
        <v>42884</v>
      </c>
      <c r="C266" t="s">
        <v>230</v>
      </c>
      <c r="D266" s="16" t="s">
        <v>231</v>
      </c>
      <c r="F266" s="18">
        <v>59000</v>
      </c>
      <c r="G266" t="s">
        <v>232</v>
      </c>
      <c r="H266" s="18">
        <v>58000</v>
      </c>
      <c r="J266" s="51">
        <f t="shared" si="8"/>
        <v>2900</v>
      </c>
      <c r="K266" s="18">
        <f t="shared" si="9"/>
        <v>3900</v>
      </c>
    </row>
    <row r="267" spans="1:11">
      <c r="A267" s="62" t="s">
        <v>483</v>
      </c>
      <c r="B267" s="48">
        <v>42884</v>
      </c>
      <c r="C267" t="s">
        <v>94</v>
      </c>
      <c r="D267" s="16" t="s">
        <v>95</v>
      </c>
      <c r="F267" s="18">
        <v>50000</v>
      </c>
      <c r="G267" t="s">
        <v>13</v>
      </c>
      <c r="H267" s="18">
        <v>49500</v>
      </c>
      <c r="I267" s="18">
        <v>50000</v>
      </c>
      <c r="J267" s="51">
        <f t="shared" si="8"/>
        <v>2475</v>
      </c>
      <c r="K267" s="18">
        <f t="shared" si="9"/>
        <v>2975</v>
      </c>
    </row>
    <row r="268" spans="1:11">
      <c r="A268" s="64" t="s">
        <v>484</v>
      </c>
      <c r="B268" s="48">
        <v>42884</v>
      </c>
      <c r="C268" t="s">
        <v>485</v>
      </c>
      <c r="D268" s="16" t="s">
        <v>486</v>
      </c>
      <c r="F268" s="18">
        <v>26000</v>
      </c>
      <c r="G268" t="s">
        <v>13</v>
      </c>
      <c r="H268" s="18">
        <v>25000</v>
      </c>
      <c r="J268" s="51">
        <f t="shared" si="8"/>
        <v>1250</v>
      </c>
      <c r="K268" s="18">
        <f t="shared" si="9"/>
        <v>2250</v>
      </c>
    </row>
    <row r="269" spans="1:11">
      <c r="A269" s="62" t="s">
        <v>487</v>
      </c>
      <c r="B269" s="48">
        <v>42884</v>
      </c>
      <c r="C269" t="s">
        <v>151</v>
      </c>
      <c r="D269" s="16" t="s">
        <v>152</v>
      </c>
      <c r="F269" s="18">
        <v>100000</v>
      </c>
      <c r="G269" t="s">
        <v>16</v>
      </c>
      <c r="H269" s="18">
        <v>101500</v>
      </c>
      <c r="J269" s="51">
        <f t="shared" si="8"/>
        <v>5075</v>
      </c>
      <c r="K269" s="18">
        <f t="shared" si="9"/>
        <v>3575</v>
      </c>
    </row>
    <row r="270" spans="1:11">
      <c r="A270" s="62" t="s">
        <v>488</v>
      </c>
      <c r="B270" s="48">
        <v>42884</v>
      </c>
      <c r="C270" t="s">
        <v>485</v>
      </c>
      <c r="D270" s="58" t="s">
        <v>216</v>
      </c>
      <c r="F270" s="18">
        <v>51000</v>
      </c>
      <c r="G270" t="s">
        <v>16</v>
      </c>
      <c r="H270" s="18">
        <v>51500</v>
      </c>
      <c r="J270" s="51">
        <f t="shared" si="8"/>
        <v>2575</v>
      </c>
      <c r="K270" s="18">
        <f t="shared" si="9"/>
        <v>2075</v>
      </c>
    </row>
    <row r="271" spans="1:11">
      <c r="A271" s="62" t="s">
        <v>489</v>
      </c>
      <c r="B271" s="48">
        <v>42884</v>
      </c>
      <c r="C271" s="53" t="s">
        <v>222</v>
      </c>
      <c r="D271" s="54" t="s">
        <v>251</v>
      </c>
      <c r="F271" s="18">
        <v>12000</v>
      </c>
      <c r="G271" t="s">
        <v>13</v>
      </c>
      <c r="H271" s="18">
        <v>10300</v>
      </c>
      <c r="I271" s="18">
        <v>12000</v>
      </c>
      <c r="J271" s="51">
        <f t="shared" si="8"/>
        <v>515</v>
      </c>
      <c r="K271" s="18">
        <f t="shared" si="9"/>
        <v>2215</v>
      </c>
    </row>
    <row r="272" spans="1:11">
      <c r="A272" s="62" t="s">
        <v>490</v>
      </c>
      <c r="B272" s="48">
        <v>42885</v>
      </c>
      <c r="C272" t="s">
        <v>103</v>
      </c>
      <c r="D272" s="16" t="s">
        <v>104</v>
      </c>
      <c r="E272" s="41" t="s">
        <v>105</v>
      </c>
      <c r="F272" s="18">
        <v>50000</v>
      </c>
      <c r="G272" t="s">
        <v>16</v>
      </c>
      <c r="H272" s="18">
        <v>51500</v>
      </c>
      <c r="I272" s="19">
        <v>51000</v>
      </c>
      <c r="J272" s="51">
        <f t="shared" si="8"/>
        <v>2575</v>
      </c>
      <c r="K272" s="18">
        <f t="shared" si="9"/>
        <v>1075</v>
      </c>
    </row>
    <row r="273" spans="1:11">
      <c r="A273" s="63" t="s">
        <v>491</v>
      </c>
      <c r="B273" s="48">
        <v>42885</v>
      </c>
      <c r="C273" t="s">
        <v>159</v>
      </c>
      <c r="D273" s="16" t="s">
        <v>160</v>
      </c>
      <c r="E273" s="41" t="s">
        <v>161</v>
      </c>
      <c r="F273" s="19">
        <v>51500</v>
      </c>
      <c r="G273" t="s">
        <v>16</v>
      </c>
      <c r="H273" s="19">
        <v>50000</v>
      </c>
      <c r="I273" s="19">
        <v>51500</v>
      </c>
      <c r="J273" s="51">
        <f t="shared" si="8"/>
        <v>2500</v>
      </c>
      <c r="K273" s="18">
        <f t="shared" si="9"/>
        <v>4000</v>
      </c>
    </row>
    <row r="274" spans="1:11">
      <c r="A274" s="62" t="s">
        <v>492</v>
      </c>
      <c r="B274" s="48">
        <v>42885</v>
      </c>
      <c r="C274" t="s">
        <v>485</v>
      </c>
      <c r="D274" s="16" t="s">
        <v>493</v>
      </c>
      <c r="F274" s="18">
        <v>12000</v>
      </c>
      <c r="G274" t="s">
        <v>13</v>
      </c>
      <c r="H274" s="18">
        <v>11300</v>
      </c>
      <c r="J274" s="51">
        <f t="shared" si="8"/>
        <v>565</v>
      </c>
      <c r="K274" s="18">
        <f t="shared" si="9"/>
        <v>1265</v>
      </c>
    </row>
    <row r="275" spans="1:11">
      <c r="A275" s="63" t="s">
        <v>494</v>
      </c>
      <c r="B275" s="48">
        <v>42885</v>
      </c>
      <c r="C275" t="s">
        <v>326</v>
      </c>
      <c r="D275" s="16" t="s">
        <v>327</v>
      </c>
      <c r="E275" s="41" t="s">
        <v>326</v>
      </c>
      <c r="F275" s="18">
        <v>12000</v>
      </c>
      <c r="G275" t="s">
        <v>13</v>
      </c>
      <c r="H275" s="18">
        <v>11300</v>
      </c>
      <c r="J275" s="51">
        <f t="shared" si="8"/>
        <v>565</v>
      </c>
      <c r="K275" s="18">
        <f t="shared" si="9"/>
        <v>1265</v>
      </c>
    </row>
    <row r="276" spans="1:11">
      <c r="A276" s="63" t="s">
        <v>495</v>
      </c>
      <c r="B276" s="48">
        <v>42885</v>
      </c>
      <c r="C276" t="s">
        <v>46</v>
      </c>
      <c r="D276" s="16" t="s">
        <v>267</v>
      </c>
      <c r="E276" s="41" t="s">
        <v>265</v>
      </c>
      <c r="F276" s="18">
        <v>12000</v>
      </c>
      <c r="G276" t="s">
        <v>13</v>
      </c>
      <c r="H276" s="18">
        <v>11300</v>
      </c>
      <c r="J276" s="51">
        <f t="shared" si="8"/>
        <v>565</v>
      </c>
      <c r="K276" s="18">
        <f t="shared" si="9"/>
        <v>1265</v>
      </c>
    </row>
    <row r="277" spans="1:11">
      <c r="A277" s="62" t="s">
        <v>496</v>
      </c>
      <c r="B277" s="48">
        <v>42885</v>
      </c>
      <c r="C277" t="s">
        <v>113</v>
      </c>
      <c r="D277" s="16" t="s">
        <v>116</v>
      </c>
      <c r="E277" s="41" t="s">
        <v>117</v>
      </c>
      <c r="F277" s="18">
        <v>21500</v>
      </c>
      <c r="G277" t="s">
        <v>13</v>
      </c>
      <c r="H277" s="18">
        <v>21500</v>
      </c>
      <c r="J277" s="51">
        <f t="shared" si="8"/>
        <v>1075</v>
      </c>
      <c r="K277" s="18">
        <f t="shared" si="9"/>
        <v>1075</v>
      </c>
    </row>
    <row r="278" spans="1:11">
      <c r="A278" s="62" t="s">
        <v>497</v>
      </c>
      <c r="B278" s="48">
        <v>42885</v>
      </c>
      <c r="C278" t="s">
        <v>498</v>
      </c>
      <c r="D278" s="16" t="s">
        <v>499</v>
      </c>
      <c r="F278" s="18">
        <v>12000</v>
      </c>
      <c r="G278" t="s">
        <v>13</v>
      </c>
      <c r="H278" s="18">
        <v>11300</v>
      </c>
      <c r="J278" s="51">
        <f t="shared" si="8"/>
        <v>565</v>
      </c>
      <c r="K278" s="18">
        <f t="shared" si="9"/>
        <v>1265</v>
      </c>
    </row>
    <row r="279" spans="1:11">
      <c r="A279" s="62" t="s">
        <v>500</v>
      </c>
      <c r="B279" s="48">
        <v>42885</v>
      </c>
      <c r="C279" t="s">
        <v>326</v>
      </c>
      <c r="D279" s="16" t="s">
        <v>501</v>
      </c>
      <c r="F279" s="18">
        <v>12000</v>
      </c>
      <c r="G279" t="s">
        <v>13</v>
      </c>
      <c r="H279" s="18">
        <v>11300</v>
      </c>
      <c r="J279" s="51">
        <f t="shared" si="8"/>
        <v>565</v>
      </c>
      <c r="K279" s="18">
        <f t="shared" si="9"/>
        <v>1265</v>
      </c>
    </row>
    <row r="280" ht="30" spans="1:11">
      <c r="A280" s="62" t="s">
        <v>502</v>
      </c>
      <c r="B280" s="48">
        <v>42885</v>
      </c>
      <c r="C280" t="s">
        <v>503</v>
      </c>
      <c r="D280" s="16" t="s">
        <v>504</v>
      </c>
      <c r="E280" s="41" t="s">
        <v>505</v>
      </c>
      <c r="F280" s="18">
        <v>51000</v>
      </c>
      <c r="G280" t="s">
        <v>16</v>
      </c>
      <c r="H280" s="18">
        <v>51500</v>
      </c>
      <c r="J280" s="51">
        <f t="shared" si="8"/>
        <v>2575</v>
      </c>
      <c r="K280" s="18">
        <f t="shared" si="9"/>
        <v>2075</v>
      </c>
    </row>
    <row r="281" ht="45" spans="1:11">
      <c r="A281" s="62" t="s">
        <v>506</v>
      </c>
      <c r="B281" s="48">
        <v>42885</v>
      </c>
      <c r="C281" t="s">
        <v>33</v>
      </c>
      <c r="D281" s="16" t="s">
        <v>50</v>
      </c>
      <c r="E281" s="41" t="s">
        <v>51</v>
      </c>
      <c r="F281" s="18">
        <v>100000</v>
      </c>
      <c r="G281" t="s">
        <v>16</v>
      </c>
      <c r="H281" s="18">
        <v>101500</v>
      </c>
      <c r="J281" s="51">
        <f t="shared" si="8"/>
        <v>5075</v>
      </c>
      <c r="K281" s="18">
        <f t="shared" si="9"/>
        <v>3575</v>
      </c>
    </row>
    <row r="282" ht="30" spans="1:11">
      <c r="A282" s="62" t="s">
        <v>507</v>
      </c>
      <c r="B282" s="48">
        <v>42885</v>
      </c>
      <c r="C282" t="s">
        <v>406</v>
      </c>
      <c r="D282" s="16" t="s">
        <v>407</v>
      </c>
      <c r="E282" s="41" t="s">
        <v>408</v>
      </c>
      <c r="F282" s="18">
        <v>100000</v>
      </c>
      <c r="G282" t="s">
        <v>16</v>
      </c>
      <c r="H282" s="18">
        <v>101500</v>
      </c>
      <c r="I282" s="18">
        <v>100000</v>
      </c>
      <c r="J282" s="51">
        <f t="shared" ref="J282:J295" si="10">H282*5%</f>
        <v>5075</v>
      </c>
      <c r="K282" s="18">
        <f t="shared" ref="K282:K295" si="11">J282-(H282-F282)</f>
        <v>3575</v>
      </c>
    </row>
    <row r="283" spans="1:11">
      <c r="A283" s="63" t="s">
        <v>508</v>
      </c>
      <c r="B283" s="48">
        <v>42885</v>
      </c>
      <c r="C283" t="s">
        <v>35</v>
      </c>
      <c r="D283" s="16" t="s">
        <v>155</v>
      </c>
      <c r="F283" s="18">
        <v>12000</v>
      </c>
      <c r="G283" t="s">
        <v>13</v>
      </c>
      <c r="H283" s="18">
        <v>11300</v>
      </c>
      <c r="J283" s="51">
        <f t="shared" si="10"/>
        <v>565</v>
      </c>
      <c r="K283" s="18">
        <f t="shared" si="11"/>
        <v>1265</v>
      </c>
    </row>
    <row r="284" spans="1:11">
      <c r="A284" s="62" t="s">
        <v>509</v>
      </c>
      <c r="B284" s="48">
        <v>42885</v>
      </c>
      <c r="C284" t="s">
        <v>269</v>
      </c>
      <c r="D284" s="16" t="s">
        <v>311</v>
      </c>
      <c r="F284" s="18">
        <v>34500</v>
      </c>
      <c r="G284" t="s">
        <v>34</v>
      </c>
      <c r="H284" s="18">
        <v>33500</v>
      </c>
      <c r="J284" s="51">
        <f t="shared" si="10"/>
        <v>1675</v>
      </c>
      <c r="K284" s="18">
        <f t="shared" si="11"/>
        <v>2675</v>
      </c>
    </row>
    <row r="285" ht="15.75" spans="1:11">
      <c r="A285" s="62" t="s">
        <v>510</v>
      </c>
      <c r="B285" s="48">
        <v>42885</v>
      </c>
      <c r="C285" t="s">
        <v>141</v>
      </c>
      <c r="D285" s="16" t="s">
        <v>142</v>
      </c>
      <c r="F285" s="18">
        <v>50000</v>
      </c>
      <c r="G285" t="s">
        <v>16</v>
      </c>
      <c r="H285" s="18">
        <v>51200</v>
      </c>
      <c r="J285" s="51">
        <f t="shared" si="10"/>
        <v>2560</v>
      </c>
      <c r="K285" s="18">
        <f t="shared" si="11"/>
        <v>1360</v>
      </c>
    </row>
    <row r="286" spans="1:11">
      <c r="A286" s="62" t="s">
        <v>511</v>
      </c>
      <c r="B286" s="48">
        <v>42885</v>
      </c>
      <c r="C286" t="s">
        <v>512</v>
      </c>
      <c r="D286" s="16" t="s">
        <v>513</v>
      </c>
      <c r="E286" s="65" t="s">
        <v>514</v>
      </c>
      <c r="F286" s="18">
        <v>100000</v>
      </c>
      <c r="G286" t="s">
        <v>16</v>
      </c>
      <c r="H286" s="18">
        <v>101500</v>
      </c>
      <c r="I286" s="18">
        <v>100000</v>
      </c>
      <c r="J286" s="51">
        <f t="shared" si="10"/>
        <v>5075</v>
      </c>
      <c r="K286" s="18">
        <f t="shared" si="11"/>
        <v>3575</v>
      </c>
    </row>
    <row r="287" spans="1:11">
      <c r="A287" s="63" t="s">
        <v>515</v>
      </c>
      <c r="B287" s="48">
        <v>42885</v>
      </c>
      <c r="C287" t="s">
        <v>141</v>
      </c>
      <c r="D287" s="16" t="s">
        <v>142</v>
      </c>
      <c r="F287" s="18">
        <v>25000</v>
      </c>
      <c r="G287" t="s">
        <v>13</v>
      </c>
      <c r="H287" s="18">
        <v>25500</v>
      </c>
      <c r="J287" s="51">
        <f t="shared" si="10"/>
        <v>1275</v>
      </c>
      <c r="K287" s="18">
        <f t="shared" si="11"/>
        <v>775</v>
      </c>
    </row>
    <row r="288" spans="1:11">
      <c r="A288" s="63" t="s">
        <v>516</v>
      </c>
      <c r="B288" s="48">
        <v>42885</v>
      </c>
      <c r="C288" t="s">
        <v>163</v>
      </c>
      <c r="D288" s="16" t="s">
        <v>164</v>
      </c>
      <c r="E288" s="41" t="s">
        <v>163</v>
      </c>
      <c r="F288" s="19">
        <v>20500</v>
      </c>
      <c r="G288" t="s">
        <v>16</v>
      </c>
      <c r="H288" s="19">
        <v>20500</v>
      </c>
      <c r="J288" s="51">
        <f t="shared" si="10"/>
        <v>1025</v>
      </c>
      <c r="K288" s="18">
        <f t="shared" si="11"/>
        <v>1025</v>
      </c>
    </row>
    <row r="289" spans="1:11">
      <c r="A289" s="62" t="s">
        <v>517</v>
      </c>
      <c r="B289" s="48">
        <v>42885</v>
      </c>
      <c r="C289" t="s">
        <v>372</v>
      </c>
      <c r="D289" s="16" t="s">
        <v>518</v>
      </c>
      <c r="F289" s="18">
        <v>100000</v>
      </c>
      <c r="G289" t="s">
        <v>13</v>
      </c>
      <c r="H289" s="18">
        <v>98500</v>
      </c>
      <c r="I289" s="18">
        <v>100000</v>
      </c>
      <c r="J289" s="51">
        <f t="shared" si="10"/>
        <v>4925</v>
      </c>
      <c r="K289" s="18">
        <f t="shared" si="11"/>
        <v>6425</v>
      </c>
    </row>
    <row r="290" spans="1:11">
      <c r="A290" s="62" t="s">
        <v>519</v>
      </c>
      <c r="B290" s="48">
        <v>42886</v>
      </c>
      <c r="C290" t="s">
        <v>520</v>
      </c>
      <c r="D290" s="16" t="s">
        <v>521</v>
      </c>
      <c r="E290" s="41" t="s">
        <v>520</v>
      </c>
      <c r="F290" s="18">
        <v>197500</v>
      </c>
      <c r="G290" t="s">
        <v>13</v>
      </c>
      <c r="H290" s="18">
        <v>195000</v>
      </c>
      <c r="I290" s="18">
        <v>197500</v>
      </c>
      <c r="J290" s="51">
        <f t="shared" si="10"/>
        <v>9750</v>
      </c>
      <c r="K290" s="18">
        <f t="shared" si="11"/>
        <v>12250</v>
      </c>
    </row>
    <row r="291" spans="1:11">
      <c r="A291" s="62" t="s">
        <v>508</v>
      </c>
      <c r="B291" s="48">
        <v>42886</v>
      </c>
      <c r="C291" t="s">
        <v>35</v>
      </c>
      <c r="D291" s="91" t="s">
        <v>155</v>
      </c>
      <c r="E291" t="s">
        <v>35</v>
      </c>
      <c r="F291" s="18">
        <v>12000</v>
      </c>
      <c r="G291" t="s">
        <v>13</v>
      </c>
      <c r="H291" s="18">
        <v>11300</v>
      </c>
      <c r="I291" s="18">
        <v>12000</v>
      </c>
      <c r="J291" s="51">
        <f t="shared" si="10"/>
        <v>565</v>
      </c>
      <c r="K291" s="18">
        <f t="shared" si="11"/>
        <v>1265</v>
      </c>
    </row>
    <row r="292" spans="1:11">
      <c r="A292" s="62" t="s">
        <v>509</v>
      </c>
      <c r="B292" s="48">
        <v>42886</v>
      </c>
      <c r="C292" t="s">
        <v>269</v>
      </c>
      <c r="D292" s="16" t="s">
        <v>311</v>
      </c>
      <c r="F292" s="18">
        <v>34500</v>
      </c>
      <c r="G292" t="s">
        <v>34</v>
      </c>
      <c r="H292" s="18">
        <v>33500</v>
      </c>
      <c r="J292" s="51">
        <f t="shared" si="10"/>
        <v>1675</v>
      </c>
      <c r="K292" s="18">
        <f t="shared" si="11"/>
        <v>2675</v>
      </c>
    </row>
    <row r="293" ht="15.75" spans="1:11">
      <c r="A293" s="62" t="s">
        <v>510</v>
      </c>
      <c r="B293" s="48">
        <v>42886</v>
      </c>
      <c r="C293" t="s">
        <v>141</v>
      </c>
      <c r="D293" s="16" t="s">
        <v>142</v>
      </c>
      <c r="F293" s="19">
        <v>50000</v>
      </c>
      <c r="G293" t="s">
        <v>13</v>
      </c>
      <c r="H293" s="18">
        <v>51200</v>
      </c>
      <c r="I293" s="19">
        <v>48000</v>
      </c>
      <c r="J293" s="51">
        <f t="shared" si="10"/>
        <v>2560</v>
      </c>
      <c r="K293" s="18">
        <f t="shared" si="11"/>
        <v>1360</v>
      </c>
    </row>
    <row r="294" spans="1:11">
      <c r="A294" s="62" t="s">
        <v>511</v>
      </c>
      <c r="B294" s="48">
        <v>42886</v>
      </c>
      <c r="C294" t="s">
        <v>512</v>
      </c>
      <c r="D294" s="16" t="s">
        <v>513</v>
      </c>
      <c r="E294" s="65" t="s">
        <v>514</v>
      </c>
      <c r="F294" s="18">
        <v>100000</v>
      </c>
      <c r="G294" t="s">
        <v>16</v>
      </c>
      <c r="H294" s="18">
        <v>101500</v>
      </c>
      <c r="I294" s="18">
        <v>100000</v>
      </c>
      <c r="J294" s="51">
        <f t="shared" si="10"/>
        <v>5075</v>
      </c>
      <c r="K294" s="18">
        <f t="shared" si="11"/>
        <v>3575</v>
      </c>
    </row>
    <row r="295" spans="1:11">
      <c r="A295" s="62" t="s">
        <v>515</v>
      </c>
      <c r="B295" s="48">
        <v>42886</v>
      </c>
      <c r="C295" t="s">
        <v>141</v>
      </c>
      <c r="D295" s="16" t="s">
        <v>142</v>
      </c>
      <c r="F295" s="18">
        <v>25000</v>
      </c>
      <c r="G295" t="s">
        <v>13</v>
      </c>
      <c r="H295" s="18">
        <v>25500</v>
      </c>
      <c r="J295" s="51">
        <f t="shared" si="10"/>
        <v>1275</v>
      </c>
      <c r="K295" s="18">
        <f t="shared" si="11"/>
        <v>775</v>
      </c>
    </row>
    <row r="296" spans="1:11">
      <c r="A296" s="62" t="s">
        <v>517</v>
      </c>
      <c r="B296" s="48">
        <v>42886</v>
      </c>
      <c r="C296" t="s">
        <v>372</v>
      </c>
      <c r="D296" s="16" t="s">
        <v>518</v>
      </c>
      <c r="F296" s="18">
        <v>100000</v>
      </c>
      <c r="G296" t="s">
        <v>13</v>
      </c>
      <c r="H296" s="18">
        <v>98500</v>
      </c>
      <c r="I296" s="18">
        <v>100000</v>
      </c>
      <c r="J296" s="51">
        <f t="shared" ref="J296:J344" si="12">H296*5%</f>
        <v>4925</v>
      </c>
      <c r="K296" s="18">
        <f t="shared" ref="K296:K345" si="13">J296-(H296-F296)</f>
        <v>6425</v>
      </c>
    </row>
    <row r="297" spans="1:11">
      <c r="A297" s="62" t="s">
        <v>522</v>
      </c>
      <c r="B297" s="48">
        <v>42887</v>
      </c>
      <c r="C297" t="s">
        <v>163</v>
      </c>
      <c r="D297" s="16" t="s">
        <v>523</v>
      </c>
      <c r="E297" s="41" t="s">
        <v>163</v>
      </c>
      <c r="F297" s="18">
        <v>11300</v>
      </c>
      <c r="G297" t="s">
        <v>13</v>
      </c>
      <c r="H297" s="18">
        <v>11300</v>
      </c>
      <c r="I297" s="18">
        <v>11300</v>
      </c>
      <c r="J297" s="51">
        <f t="shared" si="12"/>
        <v>565</v>
      </c>
      <c r="K297" s="18">
        <f t="shared" si="13"/>
        <v>565</v>
      </c>
    </row>
    <row r="298" ht="30" spans="1:11">
      <c r="A298" s="62" t="s">
        <v>524</v>
      </c>
      <c r="B298" s="48">
        <v>42887</v>
      </c>
      <c r="C298" t="s">
        <v>113</v>
      </c>
      <c r="D298" s="16" t="s">
        <v>114</v>
      </c>
      <c r="E298" s="41" t="s">
        <v>115</v>
      </c>
      <c r="F298" s="18">
        <v>50000</v>
      </c>
      <c r="G298" t="s">
        <v>16</v>
      </c>
      <c r="H298" s="18">
        <v>51500</v>
      </c>
      <c r="J298" s="51">
        <f t="shared" si="12"/>
        <v>2575</v>
      </c>
      <c r="K298" s="18">
        <f t="shared" si="13"/>
        <v>1075</v>
      </c>
    </row>
    <row r="299" ht="30" spans="1:11">
      <c r="A299" s="62" t="s">
        <v>525</v>
      </c>
      <c r="B299" s="48">
        <v>42887</v>
      </c>
      <c r="C299" t="s">
        <v>454</v>
      </c>
      <c r="D299" s="16" t="s">
        <v>121</v>
      </c>
      <c r="E299" s="41" t="s">
        <v>122</v>
      </c>
      <c r="F299" s="18">
        <v>200000</v>
      </c>
      <c r="G299" t="s">
        <v>16</v>
      </c>
      <c r="H299" s="18">
        <v>201500</v>
      </c>
      <c r="J299" s="51">
        <f t="shared" si="12"/>
        <v>10075</v>
      </c>
      <c r="K299" s="18">
        <f t="shared" si="13"/>
        <v>8575</v>
      </c>
    </row>
    <row r="300" spans="1:11">
      <c r="A300" s="62" t="s">
        <v>526</v>
      </c>
      <c r="B300" s="48">
        <v>42887</v>
      </c>
      <c r="C300" t="s">
        <v>454</v>
      </c>
      <c r="D300" s="91" t="s">
        <v>378</v>
      </c>
      <c r="F300" s="18">
        <v>50000</v>
      </c>
      <c r="G300" t="s">
        <v>13</v>
      </c>
      <c r="H300" s="18">
        <v>49000</v>
      </c>
      <c r="J300" s="51">
        <f t="shared" si="12"/>
        <v>2450</v>
      </c>
      <c r="K300" s="18">
        <f t="shared" si="13"/>
        <v>3450</v>
      </c>
    </row>
    <row r="301" ht="30" spans="1:11">
      <c r="A301" s="62" t="s">
        <v>527</v>
      </c>
      <c r="B301" s="48">
        <v>42888</v>
      </c>
      <c r="C301" t="s">
        <v>100</v>
      </c>
      <c r="D301" s="16" t="s">
        <v>101</v>
      </c>
      <c r="E301" s="41" t="s">
        <v>102</v>
      </c>
      <c r="F301" s="18">
        <v>21000</v>
      </c>
      <c r="G301" t="s">
        <v>16</v>
      </c>
      <c r="H301" s="18">
        <v>20500</v>
      </c>
      <c r="J301" s="51">
        <f t="shared" si="12"/>
        <v>1025</v>
      </c>
      <c r="K301" s="18">
        <f t="shared" si="13"/>
        <v>1525</v>
      </c>
    </row>
    <row r="302" ht="30" spans="1:11">
      <c r="A302" s="62" t="s">
        <v>528</v>
      </c>
      <c r="B302" s="48">
        <v>42888</v>
      </c>
      <c r="C302" s="53" t="s">
        <v>127</v>
      </c>
      <c r="D302" s="54" t="s">
        <v>235</v>
      </c>
      <c r="E302" s="55" t="s">
        <v>236</v>
      </c>
      <c r="F302" s="19">
        <v>25500</v>
      </c>
      <c r="G302" t="s">
        <v>13</v>
      </c>
      <c r="H302" s="18">
        <v>24800</v>
      </c>
      <c r="J302" s="51">
        <f t="shared" si="12"/>
        <v>1240</v>
      </c>
      <c r="K302" s="18">
        <f t="shared" si="13"/>
        <v>1940</v>
      </c>
    </row>
    <row r="303" spans="1:11">
      <c r="A303" s="63" t="s">
        <v>529</v>
      </c>
      <c r="B303" s="48">
        <v>42888</v>
      </c>
      <c r="C303" s="53" t="s">
        <v>127</v>
      </c>
      <c r="D303" s="16" t="s">
        <v>530</v>
      </c>
      <c r="E303" s="53" t="s">
        <v>127</v>
      </c>
      <c r="F303" s="18">
        <v>12000</v>
      </c>
      <c r="G303" t="s">
        <v>13</v>
      </c>
      <c r="H303" s="18">
        <v>11300</v>
      </c>
      <c r="I303" s="18">
        <v>12000</v>
      </c>
      <c r="J303" s="51">
        <f t="shared" si="12"/>
        <v>565</v>
      </c>
      <c r="K303" s="18">
        <f t="shared" si="13"/>
        <v>1265</v>
      </c>
    </row>
    <row r="304" ht="45" spans="1:11">
      <c r="A304" s="62" t="s">
        <v>531</v>
      </c>
      <c r="B304" s="48">
        <v>42888</v>
      </c>
      <c r="C304" t="s">
        <v>415</v>
      </c>
      <c r="D304" s="16" t="s">
        <v>416</v>
      </c>
      <c r="E304" s="41" t="s">
        <v>417</v>
      </c>
      <c r="F304" s="18">
        <v>100000</v>
      </c>
      <c r="G304" t="s">
        <v>16</v>
      </c>
      <c r="H304" s="18">
        <v>101500</v>
      </c>
      <c r="I304" s="18">
        <v>100000</v>
      </c>
      <c r="J304" s="51">
        <f t="shared" si="12"/>
        <v>5075</v>
      </c>
      <c r="K304" s="18">
        <f t="shared" si="13"/>
        <v>3575</v>
      </c>
    </row>
    <row r="305" ht="30" spans="1:11">
      <c r="A305" s="62" t="s">
        <v>532</v>
      </c>
      <c r="B305" s="48">
        <v>42888</v>
      </c>
      <c r="C305" t="s">
        <v>58</v>
      </c>
      <c r="D305" s="16" t="s">
        <v>59</v>
      </c>
      <c r="E305" s="41" t="s">
        <v>60</v>
      </c>
      <c r="F305" s="18">
        <v>200000</v>
      </c>
      <c r="G305" t="s">
        <v>16</v>
      </c>
      <c r="H305" s="19">
        <v>201500</v>
      </c>
      <c r="I305" s="19">
        <v>200000</v>
      </c>
      <c r="J305" s="51">
        <f t="shared" si="12"/>
        <v>10075</v>
      </c>
      <c r="K305" s="18">
        <f t="shared" si="13"/>
        <v>8575</v>
      </c>
    </row>
    <row r="306" spans="1:11">
      <c r="A306" s="62" t="s">
        <v>533</v>
      </c>
      <c r="B306" s="48">
        <v>42888</v>
      </c>
      <c r="C306" t="s">
        <v>163</v>
      </c>
      <c r="D306" s="16" t="s">
        <v>164</v>
      </c>
      <c r="E306" s="41" t="s">
        <v>163</v>
      </c>
      <c r="F306" s="19">
        <v>51500</v>
      </c>
      <c r="G306" t="s">
        <v>16</v>
      </c>
      <c r="H306" s="19">
        <v>51500</v>
      </c>
      <c r="I306" s="19">
        <v>51500</v>
      </c>
      <c r="J306" s="51">
        <f t="shared" si="12"/>
        <v>2575</v>
      </c>
      <c r="K306" s="18">
        <f t="shared" si="13"/>
        <v>2575</v>
      </c>
    </row>
    <row r="307" spans="1:11">
      <c r="A307" s="63" t="s">
        <v>534</v>
      </c>
      <c r="B307" s="48">
        <v>42889</v>
      </c>
      <c r="C307" t="s">
        <v>127</v>
      </c>
      <c r="D307" s="16" t="s">
        <v>128</v>
      </c>
      <c r="E307" s="41" t="s">
        <v>129</v>
      </c>
      <c r="F307" s="18">
        <v>50000</v>
      </c>
      <c r="G307" t="s">
        <v>16</v>
      </c>
      <c r="H307" s="18">
        <v>51500</v>
      </c>
      <c r="I307" s="19">
        <v>50000</v>
      </c>
      <c r="J307" s="51">
        <f t="shared" si="12"/>
        <v>2575</v>
      </c>
      <c r="K307" s="18">
        <f t="shared" si="13"/>
        <v>1075</v>
      </c>
    </row>
    <row r="308" spans="1:11">
      <c r="A308" s="62" t="s">
        <v>535</v>
      </c>
      <c r="B308" s="48">
        <v>42889</v>
      </c>
      <c r="C308" t="s">
        <v>536</v>
      </c>
      <c r="D308" s="16" t="s">
        <v>537</v>
      </c>
      <c r="E308" s="41" t="s">
        <v>536</v>
      </c>
      <c r="F308" s="18">
        <v>26000</v>
      </c>
      <c r="G308" t="s">
        <v>13</v>
      </c>
      <c r="H308" s="18">
        <v>25000</v>
      </c>
      <c r="I308" s="18">
        <v>25000</v>
      </c>
      <c r="J308" s="51">
        <f t="shared" si="12"/>
        <v>1250</v>
      </c>
      <c r="K308" s="18">
        <f t="shared" si="13"/>
        <v>2250</v>
      </c>
    </row>
    <row r="309" ht="30" spans="1:11">
      <c r="A309" s="62" t="s">
        <v>538</v>
      </c>
      <c r="B309" s="48">
        <v>42889</v>
      </c>
      <c r="C309" t="s">
        <v>88</v>
      </c>
      <c r="D309" s="16" t="s">
        <v>539</v>
      </c>
      <c r="E309" s="41" t="s">
        <v>262</v>
      </c>
      <c r="F309" s="18">
        <v>12000</v>
      </c>
      <c r="G309" t="s">
        <v>13</v>
      </c>
      <c r="H309" s="18">
        <v>11300</v>
      </c>
      <c r="J309" s="51">
        <f t="shared" si="12"/>
        <v>565</v>
      </c>
      <c r="K309" s="18">
        <f t="shared" si="13"/>
        <v>1265</v>
      </c>
    </row>
    <row r="310" spans="1:11">
      <c r="A310" s="63" t="s">
        <v>540</v>
      </c>
      <c r="B310" s="48">
        <v>42889</v>
      </c>
      <c r="C310" t="s">
        <v>338</v>
      </c>
      <c r="D310" s="16" t="s">
        <v>339</v>
      </c>
      <c r="E310" s="41" t="s">
        <v>340</v>
      </c>
      <c r="F310" s="18">
        <v>50000</v>
      </c>
      <c r="G310" t="s">
        <v>16</v>
      </c>
      <c r="H310" s="18">
        <v>51500</v>
      </c>
      <c r="I310" s="18">
        <v>50000</v>
      </c>
      <c r="J310" s="51">
        <f t="shared" si="12"/>
        <v>2575</v>
      </c>
      <c r="K310" s="18">
        <f t="shared" si="13"/>
        <v>1075</v>
      </c>
    </row>
    <row r="311" spans="1:11">
      <c r="A311" s="62" t="s">
        <v>541</v>
      </c>
      <c r="B311" s="48">
        <v>42889</v>
      </c>
      <c r="C311" t="s">
        <v>151</v>
      </c>
      <c r="D311" s="16" t="s">
        <v>329</v>
      </c>
      <c r="F311" s="18">
        <v>12000</v>
      </c>
      <c r="G311" t="s">
        <v>13</v>
      </c>
      <c r="H311" s="18">
        <v>11300</v>
      </c>
      <c r="I311" s="18">
        <v>12000</v>
      </c>
      <c r="J311" s="51">
        <f t="shared" si="12"/>
        <v>565</v>
      </c>
      <c r="K311" s="18">
        <f t="shared" si="13"/>
        <v>1265</v>
      </c>
    </row>
    <row r="312" ht="30" spans="1:11">
      <c r="A312" s="62" t="s">
        <v>542</v>
      </c>
      <c r="B312" s="48">
        <v>42889</v>
      </c>
      <c r="C312" t="s">
        <v>459</v>
      </c>
      <c r="D312" s="16" t="s">
        <v>460</v>
      </c>
      <c r="E312" s="41" t="s">
        <v>461</v>
      </c>
      <c r="F312" s="18">
        <v>200000</v>
      </c>
      <c r="G312" t="s">
        <v>16</v>
      </c>
      <c r="H312" s="18">
        <v>201500</v>
      </c>
      <c r="I312" s="18">
        <v>200000</v>
      </c>
      <c r="J312" s="51">
        <f t="shared" si="12"/>
        <v>10075</v>
      </c>
      <c r="K312" s="18">
        <f t="shared" si="13"/>
        <v>8575</v>
      </c>
    </row>
    <row r="313" spans="1:11">
      <c r="A313" s="63" t="s">
        <v>543</v>
      </c>
      <c r="B313" s="48">
        <v>42890</v>
      </c>
      <c r="C313" t="s">
        <v>134</v>
      </c>
      <c r="D313" s="16" t="s">
        <v>140</v>
      </c>
      <c r="F313" s="19">
        <v>99000</v>
      </c>
      <c r="G313" t="s">
        <v>13</v>
      </c>
      <c r="H313" s="18">
        <v>100000</v>
      </c>
      <c r="I313" s="19">
        <v>99000</v>
      </c>
      <c r="J313" s="51">
        <f t="shared" si="12"/>
        <v>5000</v>
      </c>
      <c r="K313" s="18">
        <f t="shared" si="13"/>
        <v>4000</v>
      </c>
    </row>
    <row r="314" spans="1:11">
      <c r="A314" s="62" t="s">
        <v>544</v>
      </c>
      <c r="B314" s="48">
        <v>42890</v>
      </c>
      <c r="C314" t="s">
        <v>134</v>
      </c>
      <c r="D314" s="16" t="s">
        <v>137</v>
      </c>
      <c r="F314" s="19">
        <v>50000</v>
      </c>
      <c r="G314" t="s">
        <v>13</v>
      </c>
      <c r="H314" s="18">
        <v>49500</v>
      </c>
      <c r="I314" s="19">
        <v>50500</v>
      </c>
      <c r="J314" s="51">
        <f t="shared" si="12"/>
        <v>2475</v>
      </c>
      <c r="K314" s="18">
        <f t="shared" si="13"/>
        <v>2975</v>
      </c>
    </row>
    <row r="315" spans="1:11">
      <c r="A315" s="62" t="s">
        <v>545</v>
      </c>
      <c r="B315" s="48">
        <v>42890</v>
      </c>
      <c r="C315" t="s">
        <v>503</v>
      </c>
      <c r="D315" s="16" t="s">
        <v>546</v>
      </c>
      <c r="F315" s="19">
        <v>12000</v>
      </c>
      <c r="G315" t="s">
        <v>13</v>
      </c>
      <c r="H315" s="18">
        <v>11300</v>
      </c>
      <c r="I315" s="19"/>
      <c r="J315" s="51">
        <f t="shared" si="12"/>
        <v>565</v>
      </c>
      <c r="K315" s="18">
        <f t="shared" si="13"/>
        <v>1265</v>
      </c>
    </row>
    <row r="316" spans="1:11">
      <c r="A316" s="62" t="s">
        <v>547</v>
      </c>
      <c r="B316" s="48">
        <v>42890</v>
      </c>
      <c r="C316" t="s">
        <v>415</v>
      </c>
      <c r="D316" s="16" t="s">
        <v>548</v>
      </c>
      <c r="E316" t="s">
        <v>415</v>
      </c>
      <c r="F316" s="18">
        <v>26000</v>
      </c>
      <c r="G316" t="s">
        <v>13</v>
      </c>
      <c r="H316" s="18">
        <v>24800</v>
      </c>
      <c r="I316" s="18">
        <v>26000</v>
      </c>
      <c r="J316" s="51">
        <f t="shared" si="12"/>
        <v>1240</v>
      </c>
      <c r="K316" s="18">
        <f t="shared" si="13"/>
        <v>2440</v>
      </c>
    </row>
    <row r="317" spans="1:11">
      <c r="A317" s="62" t="s">
        <v>549</v>
      </c>
      <c r="B317" s="48">
        <v>42890</v>
      </c>
      <c r="C317" t="s">
        <v>415</v>
      </c>
      <c r="D317" s="16" t="s">
        <v>550</v>
      </c>
      <c r="F317" s="18">
        <v>100000</v>
      </c>
      <c r="G317" t="s">
        <v>13</v>
      </c>
      <c r="H317" s="18">
        <v>99000</v>
      </c>
      <c r="J317" s="51">
        <f t="shared" si="12"/>
        <v>4950</v>
      </c>
      <c r="K317" s="18">
        <f t="shared" si="13"/>
        <v>5950</v>
      </c>
    </row>
    <row r="318" ht="30" spans="1:11">
      <c r="A318" s="63" t="s">
        <v>551</v>
      </c>
      <c r="B318" s="48">
        <v>42890</v>
      </c>
      <c r="C318" t="s">
        <v>443</v>
      </c>
      <c r="D318" s="16" t="s">
        <v>444</v>
      </c>
      <c r="E318" s="41" t="s">
        <v>445</v>
      </c>
      <c r="F318" s="18">
        <v>51000</v>
      </c>
      <c r="G318" t="s">
        <v>16</v>
      </c>
      <c r="H318" s="18">
        <v>51500</v>
      </c>
      <c r="I318" s="18">
        <v>51000</v>
      </c>
      <c r="J318" s="51">
        <f t="shared" si="12"/>
        <v>2575</v>
      </c>
      <c r="K318" s="18">
        <f t="shared" si="13"/>
        <v>2075</v>
      </c>
    </row>
    <row r="319" spans="1:11">
      <c r="A319" s="62" t="s">
        <v>552</v>
      </c>
      <c r="B319" s="48">
        <v>42890</v>
      </c>
      <c r="C319" t="s">
        <v>503</v>
      </c>
      <c r="D319" s="16" t="s">
        <v>553</v>
      </c>
      <c r="E319" s="41" t="s">
        <v>554</v>
      </c>
      <c r="F319" s="18">
        <v>100000</v>
      </c>
      <c r="G319" t="s">
        <v>16</v>
      </c>
      <c r="H319" s="18">
        <v>101500</v>
      </c>
      <c r="J319" s="51">
        <f t="shared" si="12"/>
        <v>5075</v>
      </c>
      <c r="K319" s="18">
        <f t="shared" si="13"/>
        <v>3575</v>
      </c>
    </row>
    <row r="320" ht="30" spans="1:11">
      <c r="A320" s="62" t="s">
        <v>555</v>
      </c>
      <c r="B320" s="48">
        <v>42890</v>
      </c>
      <c r="C320" t="s">
        <v>355</v>
      </c>
      <c r="D320" s="16" t="s">
        <v>356</v>
      </c>
      <c r="E320" s="41" t="s">
        <v>357</v>
      </c>
      <c r="F320" s="18">
        <v>100000</v>
      </c>
      <c r="G320" t="s">
        <v>16</v>
      </c>
      <c r="H320" s="18">
        <v>101500</v>
      </c>
      <c r="I320" s="18">
        <v>100000</v>
      </c>
      <c r="J320" s="51">
        <f t="shared" si="12"/>
        <v>5075</v>
      </c>
      <c r="K320" s="18">
        <f t="shared" si="13"/>
        <v>3575</v>
      </c>
    </row>
    <row r="321" ht="30" spans="1:11">
      <c r="A321" s="62" t="s">
        <v>556</v>
      </c>
      <c r="B321" s="48">
        <v>42890</v>
      </c>
      <c r="C321" t="s">
        <v>423</v>
      </c>
      <c r="D321" s="16" t="s">
        <v>424</v>
      </c>
      <c r="E321" s="41" t="s">
        <v>421</v>
      </c>
      <c r="F321" s="18">
        <v>100000</v>
      </c>
      <c r="G321" t="s">
        <v>16</v>
      </c>
      <c r="H321" s="18">
        <v>101500</v>
      </c>
      <c r="I321" s="18">
        <v>100000</v>
      </c>
      <c r="J321" s="51">
        <f t="shared" si="12"/>
        <v>5075</v>
      </c>
      <c r="K321" s="18">
        <f t="shared" si="13"/>
        <v>3575</v>
      </c>
    </row>
    <row r="322" spans="1:11">
      <c r="A322" s="62" t="s">
        <v>557</v>
      </c>
      <c r="B322" s="48">
        <v>42890</v>
      </c>
      <c r="C322" t="s">
        <v>36</v>
      </c>
      <c r="D322" s="16" t="s">
        <v>558</v>
      </c>
      <c r="F322" s="18">
        <v>21000</v>
      </c>
      <c r="G322" t="s">
        <v>13</v>
      </c>
      <c r="H322" s="18">
        <v>20000</v>
      </c>
      <c r="I322" s="18">
        <v>21000</v>
      </c>
      <c r="J322" s="51">
        <f t="shared" si="12"/>
        <v>1000</v>
      </c>
      <c r="K322" s="18">
        <f t="shared" si="13"/>
        <v>2000</v>
      </c>
    </row>
    <row r="323" spans="1:11">
      <c r="A323" s="62" t="s">
        <v>559</v>
      </c>
      <c r="B323" s="48">
        <v>42891</v>
      </c>
      <c r="C323" t="s">
        <v>560</v>
      </c>
      <c r="D323" s="16" t="s">
        <v>561</v>
      </c>
      <c r="F323" s="18">
        <v>21000</v>
      </c>
      <c r="G323" t="s">
        <v>13</v>
      </c>
      <c r="H323" s="18">
        <v>20000</v>
      </c>
      <c r="I323" s="18">
        <v>21000</v>
      </c>
      <c r="J323" s="51">
        <f t="shared" si="12"/>
        <v>1000</v>
      </c>
      <c r="K323" s="18">
        <f t="shared" si="13"/>
        <v>2000</v>
      </c>
    </row>
    <row r="324" spans="1:11">
      <c r="A324" s="62" t="s">
        <v>562</v>
      </c>
      <c r="B324" s="48">
        <v>42891</v>
      </c>
      <c r="C324" t="s">
        <v>563</v>
      </c>
      <c r="D324" s="16" t="s">
        <v>564</v>
      </c>
      <c r="F324" s="18">
        <v>50000</v>
      </c>
      <c r="G324" t="s">
        <v>16</v>
      </c>
      <c r="H324" s="18">
        <v>51500</v>
      </c>
      <c r="I324" s="18">
        <v>50000</v>
      </c>
      <c r="J324" s="51">
        <f t="shared" si="12"/>
        <v>2575</v>
      </c>
      <c r="K324" s="18">
        <f t="shared" si="13"/>
        <v>1075</v>
      </c>
    </row>
    <row r="325" spans="1:11">
      <c r="A325" s="62" t="s">
        <v>565</v>
      </c>
      <c r="B325" s="48">
        <v>42891</v>
      </c>
      <c r="C325" s="53" t="s">
        <v>52</v>
      </c>
      <c r="D325" s="54" t="s">
        <v>207</v>
      </c>
      <c r="F325" s="18">
        <v>25000</v>
      </c>
      <c r="G325" t="s">
        <v>13</v>
      </c>
      <c r="H325" s="18">
        <v>24800</v>
      </c>
      <c r="I325" s="18">
        <v>25000</v>
      </c>
      <c r="J325" s="51">
        <f t="shared" si="12"/>
        <v>1240</v>
      </c>
      <c r="K325" s="18">
        <f t="shared" si="13"/>
        <v>1440</v>
      </c>
    </row>
    <row r="326" spans="1:11">
      <c r="A326" s="62" t="s">
        <v>566</v>
      </c>
      <c r="B326" s="48">
        <v>42891</v>
      </c>
      <c r="C326" t="s">
        <v>399</v>
      </c>
      <c r="D326" s="16" t="s">
        <v>400</v>
      </c>
      <c r="E326" s="41" t="s">
        <v>401</v>
      </c>
      <c r="F326" s="18">
        <v>51000</v>
      </c>
      <c r="G326" t="s">
        <v>16</v>
      </c>
      <c r="H326" s="18">
        <v>51500</v>
      </c>
      <c r="I326" s="18">
        <v>12000</v>
      </c>
      <c r="J326" s="51">
        <f t="shared" si="12"/>
        <v>2575</v>
      </c>
      <c r="K326" s="18">
        <f t="shared" si="13"/>
        <v>2075</v>
      </c>
    </row>
    <row r="327" spans="1:11">
      <c r="A327" s="62" t="s">
        <v>567</v>
      </c>
      <c r="B327" s="48">
        <v>42892</v>
      </c>
      <c r="C327" t="s">
        <v>338</v>
      </c>
      <c r="D327" s="16" t="s">
        <v>568</v>
      </c>
      <c r="F327" s="18">
        <v>12000</v>
      </c>
      <c r="G327" t="s">
        <v>13</v>
      </c>
      <c r="H327" s="18">
        <v>11300</v>
      </c>
      <c r="I327" s="18">
        <v>12000</v>
      </c>
      <c r="J327" s="51">
        <f t="shared" si="12"/>
        <v>565</v>
      </c>
      <c r="K327" s="18">
        <f t="shared" si="13"/>
        <v>1265</v>
      </c>
    </row>
    <row r="328" spans="1:11">
      <c r="A328" s="62" t="s">
        <v>569</v>
      </c>
      <c r="B328" s="48">
        <v>42892</v>
      </c>
      <c r="C328" t="s">
        <v>503</v>
      </c>
      <c r="D328" s="16" t="s">
        <v>570</v>
      </c>
      <c r="F328" s="18">
        <v>12000</v>
      </c>
      <c r="G328" t="s">
        <v>13</v>
      </c>
      <c r="H328" s="18">
        <v>11300</v>
      </c>
      <c r="J328" s="51">
        <f t="shared" si="12"/>
        <v>565</v>
      </c>
      <c r="K328" s="18">
        <f t="shared" si="13"/>
        <v>1265</v>
      </c>
    </row>
    <row r="329" spans="1:11">
      <c r="A329" s="62" t="s">
        <v>571</v>
      </c>
      <c r="B329" s="48">
        <v>42892</v>
      </c>
      <c r="C329" t="s">
        <v>572</v>
      </c>
      <c r="D329" s="16" t="s">
        <v>573</v>
      </c>
      <c r="E329" t="s">
        <v>572</v>
      </c>
      <c r="F329" s="18">
        <v>26000</v>
      </c>
      <c r="G329" t="s">
        <v>13</v>
      </c>
      <c r="H329" s="18">
        <v>24800</v>
      </c>
      <c r="I329" s="18">
        <v>26000</v>
      </c>
      <c r="J329" s="51">
        <f t="shared" si="12"/>
        <v>1240</v>
      </c>
      <c r="K329" s="18">
        <f t="shared" si="13"/>
        <v>2440</v>
      </c>
    </row>
    <row r="330" spans="1:11">
      <c r="A330" s="62" t="s">
        <v>574</v>
      </c>
      <c r="B330" s="48">
        <v>42892</v>
      </c>
      <c r="C330" t="s">
        <v>503</v>
      </c>
      <c r="D330" s="16" t="s">
        <v>575</v>
      </c>
      <c r="F330" s="18">
        <v>51000</v>
      </c>
      <c r="G330" t="s">
        <v>16</v>
      </c>
      <c r="H330" s="18">
        <v>51500</v>
      </c>
      <c r="J330" s="51">
        <f t="shared" si="12"/>
        <v>2575</v>
      </c>
      <c r="K330" s="18">
        <f t="shared" si="13"/>
        <v>2075</v>
      </c>
    </row>
    <row r="331" spans="1:11">
      <c r="A331" s="63" t="s">
        <v>576</v>
      </c>
      <c r="B331" s="48">
        <v>42892</v>
      </c>
      <c r="C331" s="53" t="s">
        <v>106</v>
      </c>
      <c r="D331" s="16" t="s">
        <v>188</v>
      </c>
      <c r="F331" s="19">
        <v>6000</v>
      </c>
      <c r="G331" s="16" t="s">
        <v>13</v>
      </c>
      <c r="H331" s="19">
        <v>5000</v>
      </c>
      <c r="J331" s="51">
        <f t="shared" si="12"/>
        <v>250</v>
      </c>
      <c r="K331" s="18">
        <f t="shared" si="13"/>
        <v>1250</v>
      </c>
    </row>
    <row r="332" spans="1:11">
      <c r="A332" s="62" t="s">
        <v>577</v>
      </c>
      <c r="B332" s="48">
        <v>42892</v>
      </c>
      <c r="C332" t="s">
        <v>35</v>
      </c>
      <c r="D332" s="16" t="s">
        <v>155</v>
      </c>
      <c r="F332" s="18">
        <v>22000</v>
      </c>
      <c r="G332" t="s">
        <v>13</v>
      </c>
      <c r="H332" s="18">
        <v>21000</v>
      </c>
      <c r="I332" s="18">
        <v>22000</v>
      </c>
      <c r="J332" s="51">
        <f t="shared" si="12"/>
        <v>1050</v>
      </c>
      <c r="K332" s="18">
        <f t="shared" si="13"/>
        <v>2050</v>
      </c>
    </row>
    <row r="333" spans="1:11">
      <c r="A333" s="63" t="s">
        <v>578</v>
      </c>
      <c r="B333" s="48">
        <v>42892</v>
      </c>
      <c r="C333" t="s">
        <v>94</v>
      </c>
      <c r="D333" s="16" t="s">
        <v>95</v>
      </c>
      <c r="F333" s="18">
        <v>50500</v>
      </c>
      <c r="G333" t="s">
        <v>13</v>
      </c>
      <c r="H333" s="18">
        <v>49400</v>
      </c>
      <c r="J333" s="51">
        <f t="shared" si="12"/>
        <v>2470</v>
      </c>
      <c r="K333" s="18">
        <f t="shared" si="13"/>
        <v>3570</v>
      </c>
    </row>
    <row r="334" spans="1:11">
      <c r="A334" s="63" t="s">
        <v>579</v>
      </c>
      <c r="B334" s="48">
        <v>42892</v>
      </c>
      <c r="C334" t="s">
        <v>503</v>
      </c>
      <c r="D334" s="16" t="s">
        <v>580</v>
      </c>
      <c r="F334" s="18">
        <v>7000</v>
      </c>
      <c r="G334" t="s">
        <v>13</v>
      </c>
      <c r="H334" s="18">
        <v>6500</v>
      </c>
      <c r="J334" s="51">
        <f t="shared" si="12"/>
        <v>325</v>
      </c>
      <c r="K334" s="18">
        <f t="shared" si="13"/>
        <v>825</v>
      </c>
    </row>
    <row r="335" spans="1:11">
      <c r="A335" s="63" t="s">
        <v>581</v>
      </c>
      <c r="B335" s="48">
        <v>42892</v>
      </c>
      <c r="C335" t="s">
        <v>503</v>
      </c>
      <c r="D335" s="16" t="s">
        <v>582</v>
      </c>
      <c r="F335" s="18">
        <v>7000</v>
      </c>
      <c r="G335" t="s">
        <v>13</v>
      </c>
      <c r="H335" s="18">
        <v>6500</v>
      </c>
      <c r="J335" s="51">
        <f t="shared" si="12"/>
        <v>325</v>
      </c>
      <c r="K335" s="18">
        <f t="shared" si="13"/>
        <v>825</v>
      </c>
    </row>
    <row r="336" spans="1:11">
      <c r="A336" s="63" t="s">
        <v>583</v>
      </c>
      <c r="B336" s="48">
        <v>42892</v>
      </c>
      <c r="C336" t="s">
        <v>503</v>
      </c>
      <c r="D336" s="16" t="s">
        <v>580</v>
      </c>
      <c r="F336" s="18">
        <v>7000</v>
      </c>
      <c r="G336" t="s">
        <v>13</v>
      </c>
      <c r="H336" s="18">
        <v>6500</v>
      </c>
      <c r="J336" s="51">
        <f t="shared" si="12"/>
        <v>325</v>
      </c>
      <c r="K336" s="18">
        <f t="shared" si="13"/>
        <v>825</v>
      </c>
    </row>
    <row r="337" spans="1:11">
      <c r="A337" s="63" t="s">
        <v>584</v>
      </c>
      <c r="B337" s="48">
        <v>42892</v>
      </c>
      <c r="C337" t="s">
        <v>33</v>
      </c>
      <c r="D337" s="16" t="s">
        <v>260</v>
      </c>
      <c r="E337" s="41" t="s">
        <v>33</v>
      </c>
      <c r="F337" s="18">
        <v>96000</v>
      </c>
      <c r="G337" t="s">
        <v>13</v>
      </c>
      <c r="H337" s="18">
        <v>95000</v>
      </c>
      <c r="I337" s="18">
        <v>96000</v>
      </c>
      <c r="J337" s="51">
        <f t="shared" si="12"/>
        <v>4750</v>
      </c>
      <c r="K337" s="18">
        <f t="shared" si="13"/>
        <v>5750</v>
      </c>
    </row>
    <row r="338" spans="1:11">
      <c r="A338" s="63" t="s">
        <v>585</v>
      </c>
      <c r="B338" s="48">
        <v>42893</v>
      </c>
      <c r="C338" s="53" t="s">
        <v>106</v>
      </c>
      <c r="D338" s="16" t="s">
        <v>188</v>
      </c>
      <c r="F338" s="19">
        <v>6000</v>
      </c>
      <c r="G338" s="16" t="s">
        <v>13</v>
      </c>
      <c r="H338" s="19">
        <v>5500</v>
      </c>
      <c r="I338" s="19">
        <v>6000</v>
      </c>
      <c r="J338" s="51">
        <f t="shared" si="12"/>
        <v>275</v>
      </c>
      <c r="K338" s="18">
        <f t="shared" si="13"/>
        <v>775</v>
      </c>
    </row>
    <row r="339" ht="30" spans="1:11">
      <c r="A339" s="63" t="s">
        <v>586</v>
      </c>
      <c r="B339" s="48">
        <v>42893</v>
      </c>
      <c r="C339" t="s">
        <v>46</v>
      </c>
      <c r="D339" s="16" t="s">
        <v>149</v>
      </c>
      <c r="E339" s="41" t="s">
        <v>150</v>
      </c>
      <c r="F339" s="18">
        <v>51500</v>
      </c>
      <c r="G339" t="s">
        <v>16</v>
      </c>
      <c r="H339" s="18">
        <v>51500</v>
      </c>
      <c r="J339" s="51">
        <f t="shared" si="12"/>
        <v>2575</v>
      </c>
      <c r="K339" s="18">
        <f t="shared" si="13"/>
        <v>2575</v>
      </c>
    </row>
    <row r="340" ht="30" spans="1:11">
      <c r="A340" s="63" t="s">
        <v>587</v>
      </c>
      <c r="B340" s="48">
        <v>42893</v>
      </c>
      <c r="C340" t="s">
        <v>347</v>
      </c>
      <c r="D340" s="16" t="s">
        <v>348</v>
      </c>
      <c r="E340" s="41" t="s">
        <v>349</v>
      </c>
      <c r="F340" s="18">
        <v>200000</v>
      </c>
      <c r="G340" t="s">
        <v>16</v>
      </c>
      <c r="H340" s="18">
        <v>205000</v>
      </c>
      <c r="I340" s="18">
        <v>200000</v>
      </c>
      <c r="J340" s="51">
        <f t="shared" si="12"/>
        <v>10250</v>
      </c>
      <c r="K340" s="18">
        <f t="shared" si="13"/>
        <v>5250</v>
      </c>
    </row>
    <row r="341" spans="1:11">
      <c r="A341" s="62" t="s">
        <v>588</v>
      </c>
      <c r="B341" s="48">
        <v>42893</v>
      </c>
      <c r="C341" s="53" t="s">
        <v>222</v>
      </c>
      <c r="D341" s="54" t="s">
        <v>223</v>
      </c>
      <c r="F341" s="19">
        <v>12000</v>
      </c>
      <c r="G341" s="53" t="s">
        <v>13</v>
      </c>
      <c r="H341" s="19">
        <v>11300</v>
      </c>
      <c r="I341" s="18">
        <v>12000</v>
      </c>
      <c r="J341" s="51">
        <f t="shared" si="12"/>
        <v>565</v>
      </c>
      <c r="K341" s="18">
        <f t="shared" si="13"/>
        <v>1265</v>
      </c>
    </row>
    <row r="342" spans="1:11">
      <c r="A342" s="62" t="s">
        <v>589</v>
      </c>
      <c r="B342" s="48">
        <v>42893</v>
      </c>
      <c r="C342" t="s">
        <v>590</v>
      </c>
      <c r="I342" s="18">
        <v>0</v>
      </c>
      <c r="J342" s="51">
        <f t="shared" si="12"/>
        <v>0</v>
      </c>
      <c r="K342" s="18">
        <f t="shared" si="13"/>
        <v>0</v>
      </c>
    </row>
    <row r="343" spans="1:11">
      <c r="A343" s="62" t="s">
        <v>591</v>
      </c>
      <c r="B343" s="48">
        <v>42894</v>
      </c>
      <c r="C343" t="s">
        <v>103</v>
      </c>
      <c r="D343" s="16" t="s">
        <v>104</v>
      </c>
      <c r="E343" s="41" t="s">
        <v>105</v>
      </c>
      <c r="F343" s="18">
        <v>50000</v>
      </c>
      <c r="G343" t="s">
        <v>16</v>
      </c>
      <c r="H343" s="18">
        <v>51500</v>
      </c>
      <c r="I343" s="19">
        <v>50000</v>
      </c>
      <c r="J343" s="51">
        <f t="shared" si="12"/>
        <v>2575</v>
      </c>
      <c r="K343" s="18">
        <f t="shared" si="13"/>
        <v>1075</v>
      </c>
    </row>
    <row r="344" spans="1:11">
      <c r="A344" s="63" t="s">
        <v>592</v>
      </c>
      <c r="B344" s="48">
        <v>42894</v>
      </c>
      <c r="C344" t="s">
        <v>503</v>
      </c>
      <c r="D344" s="16" t="s">
        <v>593</v>
      </c>
      <c r="F344" s="18">
        <v>12000</v>
      </c>
      <c r="G344" t="s">
        <v>13</v>
      </c>
      <c r="H344" s="18">
        <v>11300</v>
      </c>
      <c r="J344" s="51">
        <f t="shared" si="12"/>
        <v>565</v>
      </c>
      <c r="K344" s="18">
        <f t="shared" si="13"/>
        <v>1265</v>
      </c>
    </row>
    <row r="345" spans="1:11">
      <c r="A345" s="62" t="s">
        <v>594</v>
      </c>
      <c r="B345" s="48">
        <v>42894</v>
      </c>
      <c r="C345" t="s">
        <v>415</v>
      </c>
      <c r="D345" s="16" t="s">
        <v>595</v>
      </c>
      <c r="E345" s="41" t="s">
        <v>415</v>
      </c>
      <c r="F345" s="18">
        <v>26000</v>
      </c>
      <c r="G345" t="s">
        <v>13</v>
      </c>
      <c r="H345" s="18">
        <v>25000</v>
      </c>
      <c r="I345" s="18">
        <v>26000</v>
      </c>
      <c r="J345" s="51">
        <f t="shared" ref="J345:J366" si="14">H345*5%</f>
        <v>1250</v>
      </c>
      <c r="K345" s="18">
        <f t="shared" si="13"/>
        <v>2250</v>
      </c>
    </row>
    <row r="346" ht="30" spans="1:11">
      <c r="A346" s="62" t="s">
        <v>596</v>
      </c>
      <c r="B346" s="48">
        <v>42895</v>
      </c>
      <c r="C346" t="s">
        <v>39</v>
      </c>
      <c r="D346" s="16" t="s">
        <v>40</v>
      </c>
      <c r="E346" s="41" t="s">
        <v>41</v>
      </c>
      <c r="F346" s="18">
        <v>495000</v>
      </c>
      <c r="G346" t="s">
        <v>13</v>
      </c>
      <c r="H346" s="18">
        <v>510000</v>
      </c>
      <c r="I346" s="18">
        <v>495000</v>
      </c>
      <c r="J346" s="51">
        <f t="shared" si="14"/>
        <v>25500</v>
      </c>
      <c r="K346" s="18">
        <f t="shared" ref="K346:K365" si="15">J346-(H346-F346)</f>
        <v>10500</v>
      </c>
    </row>
    <row r="347" ht="45" spans="1:11">
      <c r="A347" s="62" t="s">
        <v>597</v>
      </c>
      <c r="B347" s="48">
        <v>42895</v>
      </c>
      <c r="C347" t="s">
        <v>415</v>
      </c>
      <c r="D347" s="16" t="s">
        <v>416</v>
      </c>
      <c r="E347" s="41" t="s">
        <v>417</v>
      </c>
      <c r="F347" s="18">
        <v>100000</v>
      </c>
      <c r="G347" t="s">
        <v>16</v>
      </c>
      <c r="H347" s="18">
        <v>101500</v>
      </c>
      <c r="I347" s="18">
        <v>100000</v>
      </c>
      <c r="J347" s="51">
        <f t="shared" si="14"/>
        <v>5075</v>
      </c>
      <c r="K347" s="18">
        <f t="shared" si="15"/>
        <v>3575</v>
      </c>
    </row>
    <row r="348" ht="30" spans="1:11">
      <c r="A348" s="62" t="s">
        <v>598</v>
      </c>
      <c r="B348" s="48">
        <v>42895</v>
      </c>
      <c r="C348" t="s">
        <v>123</v>
      </c>
      <c r="D348" s="16" t="s">
        <v>124</v>
      </c>
      <c r="E348" s="41" t="s">
        <v>125</v>
      </c>
      <c r="F348" s="18">
        <v>200000</v>
      </c>
      <c r="G348" t="s">
        <v>16</v>
      </c>
      <c r="H348" s="18">
        <v>205000</v>
      </c>
      <c r="I348" s="19">
        <v>200000</v>
      </c>
      <c r="J348" s="51">
        <f t="shared" si="14"/>
        <v>10250</v>
      </c>
      <c r="K348" s="18">
        <f t="shared" si="15"/>
        <v>5250</v>
      </c>
    </row>
    <row r="349" spans="1:11">
      <c r="A349" s="62" t="s">
        <v>599</v>
      </c>
      <c r="B349" s="48">
        <v>42895</v>
      </c>
      <c r="C349" t="s">
        <v>322</v>
      </c>
      <c r="D349" s="16" t="s">
        <v>323</v>
      </c>
      <c r="F349" s="18">
        <v>12000</v>
      </c>
      <c r="G349" t="s">
        <v>13</v>
      </c>
      <c r="H349" s="18">
        <v>11300</v>
      </c>
      <c r="J349" s="51">
        <f t="shared" si="14"/>
        <v>565</v>
      </c>
      <c r="K349" s="18">
        <f t="shared" si="15"/>
        <v>1265</v>
      </c>
    </row>
    <row r="350" spans="1:11">
      <c r="A350" s="62" t="s">
        <v>600</v>
      </c>
      <c r="B350" s="48">
        <v>42895</v>
      </c>
      <c r="C350" t="s">
        <v>151</v>
      </c>
      <c r="D350" s="16" t="s">
        <v>329</v>
      </c>
      <c r="F350" s="18">
        <v>22000</v>
      </c>
      <c r="G350" t="s">
        <v>13</v>
      </c>
      <c r="H350" s="18">
        <v>21000</v>
      </c>
      <c r="I350" s="18">
        <v>22000</v>
      </c>
      <c r="J350" s="51">
        <f t="shared" si="14"/>
        <v>1050</v>
      </c>
      <c r="K350" s="18">
        <f t="shared" si="15"/>
        <v>2050</v>
      </c>
    </row>
    <row r="351" spans="1:11">
      <c r="A351" s="62" t="s">
        <v>601</v>
      </c>
      <c r="B351" s="48">
        <v>42896</v>
      </c>
      <c r="C351" t="s">
        <v>159</v>
      </c>
      <c r="D351" s="16" t="s">
        <v>160</v>
      </c>
      <c r="E351" s="41" t="s">
        <v>161</v>
      </c>
      <c r="F351" s="19">
        <v>50000</v>
      </c>
      <c r="G351" t="s">
        <v>16</v>
      </c>
      <c r="H351" s="19">
        <v>51500</v>
      </c>
      <c r="I351" s="19">
        <v>50000</v>
      </c>
      <c r="J351" s="51">
        <f t="shared" si="14"/>
        <v>2575</v>
      </c>
      <c r="K351" s="18">
        <f t="shared" si="15"/>
        <v>1075</v>
      </c>
    </row>
    <row r="352" spans="1:11">
      <c r="A352" s="62" t="s">
        <v>602</v>
      </c>
      <c r="B352" s="48">
        <v>42896</v>
      </c>
      <c r="C352" t="s">
        <v>338</v>
      </c>
      <c r="D352" s="16" t="s">
        <v>339</v>
      </c>
      <c r="E352" s="41" t="s">
        <v>340</v>
      </c>
      <c r="F352" s="18">
        <v>50000</v>
      </c>
      <c r="G352" t="s">
        <v>16</v>
      </c>
      <c r="H352" s="18">
        <v>51500</v>
      </c>
      <c r="I352" s="18">
        <v>50000</v>
      </c>
      <c r="J352" s="51">
        <f t="shared" si="14"/>
        <v>2575</v>
      </c>
      <c r="K352" s="18">
        <f t="shared" si="15"/>
        <v>1075</v>
      </c>
    </row>
    <row r="353" ht="30" spans="1:11">
      <c r="A353" s="62" t="s">
        <v>603</v>
      </c>
      <c r="B353" s="48">
        <v>42897</v>
      </c>
      <c r="C353" t="s">
        <v>459</v>
      </c>
      <c r="D353" s="16" t="s">
        <v>460</v>
      </c>
      <c r="E353" s="41" t="s">
        <v>461</v>
      </c>
      <c r="F353" s="18">
        <v>200000</v>
      </c>
      <c r="G353" t="s">
        <v>16</v>
      </c>
      <c r="H353" s="18">
        <v>201500</v>
      </c>
      <c r="I353" s="18">
        <v>200000</v>
      </c>
      <c r="J353" s="51">
        <f t="shared" si="14"/>
        <v>10075</v>
      </c>
      <c r="K353" s="18">
        <f t="shared" si="15"/>
        <v>8575</v>
      </c>
    </row>
    <row r="354" spans="1:11">
      <c r="A354" s="62" t="s">
        <v>604</v>
      </c>
      <c r="B354" s="48">
        <v>42897</v>
      </c>
      <c r="C354" t="s">
        <v>605</v>
      </c>
      <c r="D354" s="16" t="s">
        <v>606</v>
      </c>
      <c r="E354" s="41" t="s">
        <v>607</v>
      </c>
      <c r="F354" s="18">
        <v>50000</v>
      </c>
      <c r="G354" t="s">
        <v>16</v>
      </c>
      <c r="H354" s="18">
        <v>51500</v>
      </c>
      <c r="I354" s="18">
        <v>50000</v>
      </c>
      <c r="J354" s="51">
        <f t="shared" si="14"/>
        <v>2575</v>
      </c>
      <c r="K354" s="18">
        <f t="shared" si="15"/>
        <v>1075</v>
      </c>
    </row>
    <row r="355" ht="30" spans="1:11">
      <c r="A355" s="62" t="s">
        <v>608</v>
      </c>
      <c r="B355" s="48">
        <v>42897</v>
      </c>
      <c r="C355" t="s">
        <v>423</v>
      </c>
      <c r="D355" s="16" t="s">
        <v>424</v>
      </c>
      <c r="E355" s="41" t="s">
        <v>421</v>
      </c>
      <c r="F355" s="18">
        <v>100000</v>
      </c>
      <c r="G355" t="s">
        <v>16</v>
      </c>
      <c r="H355" s="18">
        <v>101500</v>
      </c>
      <c r="I355" s="18">
        <v>100000</v>
      </c>
      <c r="J355" s="51">
        <f t="shared" si="14"/>
        <v>5075</v>
      </c>
      <c r="K355" s="18">
        <f t="shared" si="15"/>
        <v>3575</v>
      </c>
    </row>
    <row r="356" spans="1:11">
      <c r="A356" s="62" t="s">
        <v>609</v>
      </c>
      <c r="B356" s="48">
        <v>42897</v>
      </c>
      <c r="C356" s="53" t="s">
        <v>106</v>
      </c>
      <c r="D356" s="16" t="s">
        <v>188</v>
      </c>
      <c r="F356" s="19">
        <v>6000</v>
      </c>
      <c r="G356" s="16" t="s">
        <v>13</v>
      </c>
      <c r="H356" s="19">
        <v>5000</v>
      </c>
      <c r="J356" s="51">
        <f t="shared" si="14"/>
        <v>250</v>
      </c>
      <c r="K356" s="18">
        <f t="shared" si="15"/>
        <v>1250</v>
      </c>
    </row>
    <row r="357" spans="1:11">
      <c r="A357" s="62" t="s">
        <v>610</v>
      </c>
      <c r="B357" s="48">
        <v>42897</v>
      </c>
      <c r="C357" t="s">
        <v>46</v>
      </c>
      <c r="D357" s="16" t="s">
        <v>267</v>
      </c>
      <c r="E357" s="41" t="s">
        <v>265</v>
      </c>
      <c r="F357" s="18">
        <v>12000</v>
      </c>
      <c r="G357" t="s">
        <v>13</v>
      </c>
      <c r="H357" s="18">
        <v>11300</v>
      </c>
      <c r="J357" s="51">
        <f t="shared" si="14"/>
        <v>565</v>
      </c>
      <c r="K357" s="18">
        <f t="shared" si="15"/>
        <v>1265</v>
      </c>
    </row>
    <row r="358" spans="1:11">
      <c r="A358" s="62" t="s">
        <v>611</v>
      </c>
      <c r="B358" s="48">
        <v>42897</v>
      </c>
      <c r="C358" t="s">
        <v>163</v>
      </c>
      <c r="D358" s="16" t="s">
        <v>164</v>
      </c>
      <c r="E358" s="41" t="s">
        <v>163</v>
      </c>
      <c r="F358" s="18">
        <v>21500</v>
      </c>
      <c r="G358" t="s">
        <v>16</v>
      </c>
      <c r="H358" s="18">
        <v>21500</v>
      </c>
      <c r="I358" s="18">
        <v>21500</v>
      </c>
      <c r="J358" s="51">
        <f t="shared" si="14"/>
        <v>1075</v>
      </c>
      <c r="K358" s="18">
        <f t="shared" si="15"/>
        <v>1075</v>
      </c>
    </row>
    <row r="359" spans="1:11">
      <c r="A359" s="62" t="s">
        <v>612</v>
      </c>
      <c r="B359" s="48">
        <v>42898</v>
      </c>
      <c r="C359" t="s">
        <v>151</v>
      </c>
      <c r="D359" s="16" t="s">
        <v>152</v>
      </c>
      <c r="E359" s="41" t="s">
        <v>153</v>
      </c>
      <c r="F359" s="18">
        <v>51000</v>
      </c>
      <c r="G359" t="s">
        <v>16</v>
      </c>
      <c r="H359" s="18">
        <v>51500</v>
      </c>
      <c r="I359" s="18">
        <v>51000</v>
      </c>
      <c r="J359" s="51">
        <f t="shared" si="14"/>
        <v>2575</v>
      </c>
      <c r="K359" s="18">
        <f t="shared" si="15"/>
        <v>2075</v>
      </c>
    </row>
    <row r="360" ht="45" spans="1:11">
      <c r="A360" s="62" t="s">
        <v>613</v>
      </c>
      <c r="B360" s="48">
        <v>42898</v>
      </c>
      <c r="C360" t="s">
        <v>614</v>
      </c>
      <c r="D360" s="16" t="s">
        <v>615</v>
      </c>
      <c r="E360" s="41" t="s">
        <v>616</v>
      </c>
      <c r="F360" s="18">
        <v>100000</v>
      </c>
      <c r="G360" t="s">
        <v>16</v>
      </c>
      <c r="H360" s="18">
        <v>102500</v>
      </c>
      <c r="I360" s="18">
        <v>100000</v>
      </c>
      <c r="J360" s="51">
        <f t="shared" si="14"/>
        <v>5125</v>
      </c>
      <c r="K360" s="18">
        <f t="shared" si="15"/>
        <v>2625</v>
      </c>
    </row>
    <row r="361" ht="30" spans="1:11">
      <c r="A361" s="62" t="s">
        <v>617</v>
      </c>
      <c r="B361" s="48">
        <v>42898</v>
      </c>
      <c r="C361" t="s">
        <v>618</v>
      </c>
      <c r="D361" s="16" t="s">
        <v>619</v>
      </c>
      <c r="E361" s="41" t="s">
        <v>620</v>
      </c>
      <c r="F361" s="18">
        <v>100000</v>
      </c>
      <c r="G361" t="s">
        <v>16</v>
      </c>
      <c r="H361" s="18">
        <v>101500</v>
      </c>
      <c r="I361" s="18">
        <v>100000</v>
      </c>
      <c r="J361" s="51">
        <f t="shared" si="14"/>
        <v>5075</v>
      </c>
      <c r="K361" s="18">
        <f t="shared" si="15"/>
        <v>3575</v>
      </c>
    </row>
    <row r="362" s="40" customFormat="1" spans="1:11">
      <c r="A362" s="66" t="s">
        <v>621</v>
      </c>
      <c r="B362" s="67">
        <v>42898</v>
      </c>
      <c r="C362" s="40" t="s">
        <v>88</v>
      </c>
      <c r="D362" s="68" t="s">
        <v>193</v>
      </c>
      <c r="E362" s="69" t="s">
        <v>194</v>
      </c>
      <c r="F362" s="70">
        <v>200000</v>
      </c>
      <c r="G362" s="68" t="s">
        <v>16</v>
      </c>
      <c r="H362" s="70">
        <v>205000</v>
      </c>
      <c r="I362" s="71"/>
      <c r="J362" s="72">
        <f t="shared" si="14"/>
        <v>10250</v>
      </c>
      <c r="K362" s="71">
        <f t="shared" si="15"/>
        <v>5250</v>
      </c>
    </row>
    <row r="363" spans="1:11">
      <c r="A363" s="62" t="s">
        <v>612</v>
      </c>
      <c r="B363" s="48">
        <v>42898</v>
      </c>
      <c r="C363" t="s">
        <v>151</v>
      </c>
      <c r="D363" s="16" t="s">
        <v>152</v>
      </c>
      <c r="E363" s="41" t="s">
        <v>153</v>
      </c>
      <c r="F363" s="18">
        <v>50000</v>
      </c>
      <c r="G363" t="s">
        <v>16</v>
      </c>
      <c r="H363" s="18">
        <v>51650</v>
      </c>
      <c r="I363" s="18">
        <v>50000</v>
      </c>
      <c r="J363">
        <f t="shared" si="14"/>
        <v>2582.5</v>
      </c>
      <c r="K363" s="18">
        <f>J363+F363-H363</f>
        <v>932.5</v>
      </c>
    </row>
    <row r="364" ht="45" spans="1:11">
      <c r="A364" s="62" t="s">
        <v>613</v>
      </c>
      <c r="B364" s="48">
        <v>42898</v>
      </c>
      <c r="C364" t="s">
        <v>614</v>
      </c>
      <c r="D364" s="16" t="s">
        <v>615</v>
      </c>
      <c r="E364" s="41" t="s">
        <v>616</v>
      </c>
      <c r="F364" s="18">
        <v>100000</v>
      </c>
      <c r="G364" t="s">
        <v>16</v>
      </c>
      <c r="H364" s="18">
        <v>102500</v>
      </c>
      <c r="I364" s="18">
        <v>100000</v>
      </c>
      <c r="J364">
        <f t="shared" si="14"/>
        <v>5125</v>
      </c>
      <c r="K364" s="18">
        <f>J364+F364-H364</f>
        <v>2625</v>
      </c>
    </row>
    <row r="365" ht="30" spans="1:11">
      <c r="A365" s="62" t="s">
        <v>617</v>
      </c>
      <c r="B365" s="48">
        <v>42898</v>
      </c>
      <c r="C365" t="s">
        <v>618</v>
      </c>
      <c r="D365" s="16" t="s">
        <v>619</v>
      </c>
      <c r="E365" s="41" t="s">
        <v>620</v>
      </c>
      <c r="F365" s="18">
        <v>100000</v>
      </c>
      <c r="G365" t="s">
        <v>16</v>
      </c>
      <c r="H365" s="18">
        <v>101500</v>
      </c>
      <c r="I365" s="18">
        <v>100000</v>
      </c>
      <c r="J365">
        <f t="shared" si="14"/>
        <v>5075</v>
      </c>
      <c r="K365" s="18">
        <f>J365+F365-H365</f>
        <v>3575</v>
      </c>
    </row>
    <row r="366" spans="1:11">
      <c r="A366" s="62" t="s">
        <v>622</v>
      </c>
      <c r="B366" s="48">
        <v>42899</v>
      </c>
      <c r="C366" t="s">
        <v>290</v>
      </c>
      <c r="D366" s="16" t="s">
        <v>471</v>
      </c>
      <c r="F366" s="18">
        <v>11300</v>
      </c>
      <c r="G366" t="s">
        <v>13</v>
      </c>
      <c r="H366" s="18">
        <v>11300</v>
      </c>
      <c r="I366" s="18">
        <v>11300</v>
      </c>
      <c r="J366">
        <f t="shared" ref="J366:J425" si="16">H366*5%</f>
        <v>565</v>
      </c>
      <c r="K366" s="18">
        <f t="shared" ref="K366:K425" si="17">J366+F366-H366</f>
        <v>565</v>
      </c>
    </row>
    <row r="367" spans="1:11">
      <c r="A367" s="62" t="s">
        <v>623</v>
      </c>
      <c r="B367" s="48">
        <v>42899</v>
      </c>
      <c r="C367" t="s">
        <v>290</v>
      </c>
      <c r="D367" s="16" t="s">
        <v>291</v>
      </c>
      <c r="F367" s="18">
        <v>5500</v>
      </c>
      <c r="G367" t="s">
        <v>13</v>
      </c>
      <c r="H367" s="18">
        <v>5500</v>
      </c>
      <c r="I367" s="18">
        <v>5500</v>
      </c>
      <c r="J367">
        <f t="shared" si="16"/>
        <v>275</v>
      </c>
      <c r="K367" s="18">
        <f t="shared" si="17"/>
        <v>275</v>
      </c>
    </row>
    <row r="368" ht="30" spans="1:11">
      <c r="A368" s="62" t="s">
        <v>624</v>
      </c>
      <c r="B368" s="48">
        <v>42899</v>
      </c>
      <c r="C368" t="s">
        <v>406</v>
      </c>
      <c r="D368" s="16" t="s">
        <v>407</v>
      </c>
      <c r="E368" s="41" t="s">
        <v>408</v>
      </c>
      <c r="F368" s="18">
        <v>100000</v>
      </c>
      <c r="G368" t="s">
        <v>16</v>
      </c>
      <c r="H368" s="18">
        <v>102500</v>
      </c>
      <c r="I368" s="18">
        <v>100000</v>
      </c>
      <c r="J368">
        <f t="shared" si="16"/>
        <v>5125</v>
      </c>
      <c r="K368" s="18">
        <f t="shared" si="17"/>
        <v>2625</v>
      </c>
    </row>
    <row r="369" spans="1:11">
      <c r="A369" s="63" t="s">
        <v>625</v>
      </c>
      <c r="B369" s="48">
        <v>42899</v>
      </c>
      <c r="C369" t="s">
        <v>406</v>
      </c>
      <c r="D369" s="16" t="s">
        <v>626</v>
      </c>
      <c r="E369" t="s">
        <v>406</v>
      </c>
      <c r="F369" s="18">
        <v>51000</v>
      </c>
      <c r="G369" t="s">
        <v>13</v>
      </c>
      <c r="H369" s="18">
        <v>50000</v>
      </c>
      <c r="I369" s="18">
        <v>50000</v>
      </c>
      <c r="J369">
        <f t="shared" si="16"/>
        <v>2500</v>
      </c>
      <c r="K369" s="18">
        <f t="shared" si="17"/>
        <v>3500</v>
      </c>
    </row>
    <row r="370" ht="45" spans="1:11">
      <c r="A370" s="62" t="s">
        <v>627</v>
      </c>
      <c r="B370" s="48">
        <v>42900</v>
      </c>
      <c r="C370" t="s">
        <v>415</v>
      </c>
      <c r="D370" s="16" t="s">
        <v>416</v>
      </c>
      <c r="E370" s="41" t="s">
        <v>417</v>
      </c>
      <c r="F370" s="18">
        <v>100000</v>
      </c>
      <c r="G370" t="s">
        <v>16</v>
      </c>
      <c r="H370" s="18">
        <v>101500</v>
      </c>
      <c r="I370" s="18">
        <v>100000</v>
      </c>
      <c r="J370">
        <f t="shared" si="16"/>
        <v>5075</v>
      </c>
      <c r="K370" s="18">
        <f t="shared" si="17"/>
        <v>3575</v>
      </c>
    </row>
    <row r="371" spans="1:11">
      <c r="A371" s="62" t="s">
        <v>628</v>
      </c>
      <c r="B371" s="48">
        <v>42900</v>
      </c>
      <c r="C371" t="s">
        <v>572</v>
      </c>
      <c r="D371" s="16" t="s">
        <v>629</v>
      </c>
      <c r="E371" t="s">
        <v>572</v>
      </c>
      <c r="F371" s="18">
        <v>26000</v>
      </c>
      <c r="G371" t="s">
        <v>13</v>
      </c>
      <c r="H371" s="18">
        <v>24800</v>
      </c>
      <c r="I371" s="18">
        <v>26000</v>
      </c>
      <c r="J371">
        <f t="shared" si="16"/>
        <v>1240</v>
      </c>
      <c r="K371" s="18">
        <f t="shared" si="17"/>
        <v>2440</v>
      </c>
    </row>
    <row r="372" spans="1:11">
      <c r="A372" s="62" t="s">
        <v>630</v>
      </c>
      <c r="B372" s="48">
        <v>42900</v>
      </c>
      <c r="C372" s="53" t="s">
        <v>230</v>
      </c>
      <c r="D372" s="54" t="s">
        <v>231</v>
      </c>
      <c r="F372" s="19">
        <v>59000</v>
      </c>
      <c r="G372" s="53" t="s">
        <v>232</v>
      </c>
      <c r="H372" s="19">
        <v>58000</v>
      </c>
      <c r="I372" s="19">
        <v>59000</v>
      </c>
      <c r="J372">
        <f t="shared" si="16"/>
        <v>2900</v>
      </c>
      <c r="K372" s="18">
        <f t="shared" si="17"/>
        <v>3900</v>
      </c>
    </row>
    <row r="373" ht="45" spans="1:11">
      <c r="A373" s="62" t="s">
        <v>631</v>
      </c>
      <c r="B373" s="48">
        <v>42900</v>
      </c>
      <c r="C373" t="s">
        <v>33</v>
      </c>
      <c r="D373" s="16" t="s">
        <v>50</v>
      </c>
      <c r="E373" s="41" t="s">
        <v>51</v>
      </c>
      <c r="F373" s="18">
        <v>100000</v>
      </c>
      <c r="G373" t="s">
        <v>16</v>
      </c>
      <c r="H373" s="19">
        <v>102500</v>
      </c>
      <c r="I373" s="19">
        <v>100000</v>
      </c>
      <c r="J373">
        <f t="shared" si="16"/>
        <v>5125</v>
      </c>
      <c r="K373" s="18">
        <f t="shared" si="17"/>
        <v>2625</v>
      </c>
    </row>
    <row r="374" spans="1:11">
      <c r="A374" s="62" t="s">
        <v>632</v>
      </c>
      <c r="B374" s="48">
        <v>42900</v>
      </c>
      <c r="C374" t="s">
        <v>127</v>
      </c>
      <c r="D374" s="16" t="s">
        <v>128</v>
      </c>
      <c r="E374" s="41" t="s">
        <v>129</v>
      </c>
      <c r="F374" s="18">
        <v>50000</v>
      </c>
      <c r="G374" t="s">
        <v>16</v>
      </c>
      <c r="H374" s="18">
        <v>51500</v>
      </c>
      <c r="I374" s="19">
        <v>50000</v>
      </c>
      <c r="J374">
        <f t="shared" si="16"/>
        <v>2575</v>
      </c>
      <c r="K374" s="18">
        <f t="shared" si="17"/>
        <v>1075</v>
      </c>
    </row>
    <row r="375" spans="1:11">
      <c r="A375" s="63" t="s">
        <v>633</v>
      </c>
      <c r="B375" s="48">
        <v>42901</v>
      </c>
      <c r="C375" t="s">
        <v>560</v>
      </c>
      <c r="D375" s="16" t="s">
        <v>561</v>
      </c>
      <c r="F375" s="18">
        <v>51000</v>
      </c>
      <c r="G375" t="s">
        <v>13</v>
      </c>
      <c r="H375" s="18">
        <v>49500</v>
      </c>
      <c r="I375" s="18">
        <v>51000</v>
      </c>
      <c r="J375">
        <f t="shared" si="16"/>
        <v>2475</v>
      </c>
      <c r="K375" s="18">
        <f t="shared" si="17"/>
        <v>3975</v>
      </c>
    </row>
    <row r="376" spans="1:11">
      <c r="A376" s="62" t="s">
        <v>634</v>
      </c>
      <c r="B376" s="48">
        <v>42901</v>
      </c>
      <c r="C376" t="s">
        <v>100</v>
      </c>
      <c r="D376" s="16" t="s">
        <v>118</v>
      </c>
      <c r="F376" s="18">
        <v>37000</v>
      </c>
      <c r="G376" t="s">
        <v>13</v>
      </c>
      <c r="H376" s="18">
        <v>36000</v>
      </c>
      <c r="I376" s="19">
        <v>37000</v>
      </c>
      <c r="J376">
        <f t="shared" si="16"/>
        <v>1800</v>
      </c>
      <c r="K376" s="18">
        <f t="shared" si="17"/>
        <v>2800</v>
      </c>
    </row>
    <row r="377" spans="1:11">
      <c r="A377" s="62" t="s">
        <v>635</v>
      </c>
      <c r="B377" s="48">
        <v>42901</v>
      </c>
      <c r="C377" t="s">
        <v>103</v>
      </c>
      <c r="D377" s="16" t="s">
        <v>104</v>
      </c>
      <c r="E377" s="41" t="s">
        <v>105</v>
      </c>
      <c r="F377" s="18">
        <v>51000</v>
      </c>
      <c r="G377" t="s">
        <v>16</v>
      </c>
      <c r="H377" s="18">
        <v>51500</v>
      </c>
      <c r="I377" s="18">
        <v>51000</v>
      </c>
      <c r="J377">
        <f t="shared" si="16"/>
        <v>2575</v>
      </c>
      <c r="K377" s="18">
        <f t="shared" si="17"/>
        <v>2075</v>
      </c>
    </row>
    <row r="378" ht="30" spans="1:11">
      <c r="A378" s="62" t="s">
        <v>636</v>
      </c>
      <c r="B378" s="48">
        <v>42901</v>
      </c>
      <c r="C378" t="s">
        <v>179</v>
      </c>
      <c r="D378" s="16" t="s">
        <v>180</v>
      </c>
      <c r="E378" s="41" t="s">
        <v>181</v>
      </c>
      <c r="F378" s="19">
        <v>100000</v>
      </c>
      <c r="G378" s="16" t="s">
        <v>16</v>
      </c>
      <c r="H378" s="18">
        <v>102500</v>
      </c>
      <c r="I378" s="18">
        <v>100000</v>
      </c>
      <c r="J378">
        <f t="shared" si="16"/>
        <v>5125</v>
      </c>
      <c r="K378" s="18">
        <f t="shared" si="17"/>
        <v>2625</v>
      </c>
    </row>
    <row r="379" ht="30" spans="1:11">
      <c r="A379" s="63" t="s">
        <v>637</v>
      </c>
      <c r="B379" s="48">
        <v>42902</v>
      </c>
      <c r="C379" t="s">
        <v>46</v>
      </c>
      <c r="D379" s="16" t="s">
        <v>149</v>
      </c>
      <c r="E379" s="41" t="s">
        <v>150</v>
      </c>
      <c r="F379" s="19">
        <v>100000</v>
      </c>
      <c r="G379" s="16" t="s">
        <v>16</v>
      </c>
      <c r="H379" s="18">
        <v>102500</v>
      </c>
      <c r="I379" s="18">
        <v>100000</v>
      </c>
      <c r="J379">
        <f t="shared" si="16"/>
        <v>5125</v>
      </c>
      <c r="K379" s="18">
        <f t="shared" si="17"/>
        <v>2625</v>
      </c>
    </row>
    <row r="380" spans="1:11">
      <c r="A380" s="63" t="s">
        <v>638</v>
      </c>
      <c r="B380" s="48">
        <v>42902</v>
      </c>
      <c r="C380" t="s">
        <v>163</v>
      </c>
      <c r="D380" s="16" t="s">
        <v>164</v>
      </c>
      <c r="E380" s="41" t="s">
        <v>163</v>
      </c>
      <c r="F380" s="19">
        <v>20500</v>
      </c>
      <c r="G380" t="s">
        <v>16</v>
      </c>
      <c r="H380" s="19">
        <v>20500</v>
      </c>
      <c r="I380" s="19">
        <v>20500</v>
      </c>
      <c r="J380">
        <f t="shared" si="16"/>
        <v>1025</v>
      </c>
      <c r="K380" s="18">
        <f t="shared" si="17"/>
        <v>1025</v>
      </c>
    </row>
    <row r="381" spans="1:11">
      <c r="A381" s="62" t="s">
        <v>639</v>
      </c>
      <c r="B381" s="48">
        <v>42902</v>
      </c>
      <c r="C381" t="s">
        <v>46</v>
      </c>
      <c r="D381" s="16" t="s">
        <v>267</v>
      </c>
      <c r="E381" s="41" t="s">
        <v>265</v>
      </c>
      <c r="F381" s="18">
        <v>12000</v>
      </c>
      <c r="G381" t="s">
        <v>13</v>
      </c>
      <c r="H381" s="18">
        <v>11300</v>
      </c>
      <c r="I381" s="18">
        <v>12000</v>
      </c>
      <c r="J381">
        <f t="shared" si="16"/>
        <v>565</v>
      </c>
      <c r="K381" s="18">
        <f t="shared" si="17"/>
        <v>1265</v>
      </c>
    </row>
    <row r="382" spans="1:11">
      <c r="A382" s="62" t="s">
        <v>640</v>
      </c>
      <c r="B382" s="48">
        <v>42902</v>
      </c>
      <c r="C382" t="s">
        <v>38</v>
      </c>
      <c r="D382" s="16" t="s">
        <v>76</v>
      </c>
      <c r="F382" s="18">
        <v>51000</v>
      </c>
      <c r="G382" t="s">
        <v>13</v>
      </c>
      <c r="H382" s="19">
        <v>50000</v>
      </c>
      <c r="J382">
        <f t="shared" si="16"/>
        <v>2500</v>
      </c>
      <c r="K382" s="18">
        <f t="shared" si="17"/>
        <v>3500</v>
      </c>
    </row>
    <row r="383" spans="1:11">
      <c r="A383" s="62" t="s">
        <v>641</v>
      </c>
      <c r="B383" s="48">
        <v>42902</v>
      </c>
      <c r="C383" s="53" t="s">
        <v>38</v>
      </c>
      <c r="D383" s="54" t="s">
        <v>225</v>
      </c>
      <c r="F383" s="19">
        <v>26000</v>
      </c>
      <c r="G383" t="s">
        <v>13</v>
      </c>
      <c r="H383" s="18">
        <v>25000</v>
      </c>
      <c r="J383">
        <f t="shared" si="16"/>
        <v>1250</v>
      </c>
      <c r="K383" s="18">
        <f t="shared" si="17"/>
        <v>2250</v>
      </c>
    </row>
    <row r="384" ht="30" spans="1:11">
      <c r="A384" s="63" t="s">
        <v>642</v>
      </c>
      <c r="B384" s="48">
        <v>42902</v>
      </c>
      <c r="C384" t="s">
        <v>459</v>
      </c>
      <c r="D384" s="16" t="s">
        <v>460</v>
      </c>
      <c r="E384" s="41" t="s">
        <v>461</v>
      </c>
      <c r="F384" s="18">
        <v>200000</v>
      </c>
      <c r="G384" t="s">
        <v>16</v>
      </c>
      <c r="H384" s="18">
        <v>205000</v>
      </c>
      <c r="I384" s="18">
        <v>200000</v>
      </c>
      <c r="J384">
        <f t="shared" si="16"/>
        <v>10250</v>
      </c>
      <c r="K384" s="18">
        <f t="shared" si="17"/>
        <v>5250</v>
      </c>
    </row>
    <row r="385" ht="30" spans="1:11">
      <c r="A385" s="62" t="s">
        <v>643</v>
      </c>
      <c r="B385" s="48">
        <v>42902</v>
      </c>
      <c r="C385" t="s">
        <v>355</v>
      </c>
      <c r="D385" s="16" t="s">
        <v>356</v>
      </c>
      <c r="E385" s="41" t="s">
        <v>357</v>
      </c>
      <c r="F385" s="18">
        <v>100000</v>
      </c>
      <c r="G385" t="s">
        <v>16</v>
      </c>
      <c r="H385" s="18">
        <v>102500</v>
      </c>
      <c r="I385" s="18">
        <v>100000</v>
      </c>
      <c r="J385">
        <f t="shared" si="16"/>
        <v>5125</v>
      </c>
      <c r="K385" s="18">
        <f t="shared" si="17"/>
        <v>2625</v>
      </c>
    </row>
    <row r="386" ht="30" spans="1:11">
      <c r="A386" s="62" t="s">
        <v>644</v>
      </c>
      <c r="B386" s="48">
        <v>42903</v>
      </c>
      <c r="C386" t="s">
        <v>100</v>
      </c>
      <c r="D386" s="16" t="s">
        <v>101</v>
      </c>
      <c r="E386" s="41" t="s">
        <v>102</v>
      </c>
      <c r="F386" s="18">
        <v>21000</v>
      </c>
      <c r="G386" t="s">
        <v>16</v>
      </c>
      <c r="H386" s="18">
        <v>20500</v>
      </c>
      <c r="I386" s="18">
        <v>21000</v>
      </c>
      <c r="J386">
        <f t="shared" si="16"/>
        <v>1025</v>
      </c>
      <c r="K386" s="18">
        <f t="shared" si="17"/>
        <v>1525</v>
      </c>
    </row>
    <row r="387" spans="1:11">
      <c r="A387" s="62" t="s">
        <v>645</v>
      </c>
      <c r="B387" s="48">
        <v>42903</v>
      </c>
      <c r="C387" s="53" t="s">
        <v>127</v>
      </c>
      <c r="D387" s="16" t="s">
        <v>530</v>
      </c>
      <c r="E387" s="53" t="s">
        <v>127</v>
      </c>
      <c r="F387" s="18">
        <v>26000</v>
      </c>
      <c r="G387" t="s">
        <v>13</v>
      </c>
      <c r="H387" s="18">
        <v>25000</v>
      </c>
      <c r="I387" s="18">
        <v>26000</v>
      </c>
      <c r="J387">
        <f t="shared" si="16"/>
        <v>1250</v>
      </c>
      <c r="K387" s="18">
        <f t="shared" si="17"/>
        <v>2250</v>
      </c>
    </row>
    <row r="388" spans="1:11">
      <c r="A388" s="62" t="s">
        <v>646</v>
      </c>
      <c r="B388" s="48">
        <v>42903</v>
      </c>
      <c r="C388" t="s">
        <v>503</v>
      </c>
      <c r="D388" s="16" t="s">
        <v>647</v>
      </c>
      <c r="E388" s="41" t="s">
        <v>503</v>
      </c>
      <c r="F388" s="18">
        <v>26000</v>
      </c>
      <c r="G388" t="s">
        <v>13</v>
      </c>
      <c r="J388">
        <f t="shared" si="16"/>
        <v>0</v>
      </c>
      <c r="K388" s="18">
        <f t="shared" si="17"/>
        <v>26000</v>
      </c>
    </row>
    <row r="389" spans="1:11">
      <c r="A389" s="62" t="s">
        <v>648</v>
      </c>
      <c r="B389" s="48">
        <v>42903</v>
      </c>
      <c r="C389" t="s">
        <v>415</v>
      </c>
      <c r="D389" s="16" t="s">
        <v>548</v>
      </c>
      <c r="E389" t="s">
        <v>415</v>
      </c>
      <c r="F389" s="18">
        <v>26000</v>
      </c>
      <c r="G389" t="s">
        <v>13</v>
      </c>
      <c r="H389" s="18">
        <v>24800</v>
      </c>
      <c r="I389" s="18">
        <v>26000</v>
      </c>
      <c r="J389">
        <f t="shared" si="16"/>
        <v>1240</v>
      </c>
      <c r="K389" s="18">
        <f t="shared" si="17"/>
        <v>2440</v>
      </c>
    </row>
    <row r="390" spans="1:11">
      <c r="A390" s="62" t="s">
        <v>649</v>
      </c>
      <c r="B390" s="48">
        <v>42903</v>
      </c>
      <c r="C390" t="s">
        <v>113</v>
      </c>
      <c r="D390" s="16" t="s">
        <v>116</v>
      </c>
      <c r="E390" s="41" t="s">
        <v>117</v>
      </c>
      <c r="F390" s="18">
        <v>51000</v>
      </c>
      <c r="G390" t="s">
        <v>16</v>
      </c>
      <c r="H390" s="18">
        <v>51650</v>
      </c>
      <c r="I390" s="19">
        <v>51000</v>
      </c>
      <c r="J390">
        <f t="shared" si="16"/>
        <v>2582.5</v>
      </c>
      <c r="K390" s="18">
        <f t="shared" si="17"/>
        <v>1932.5</v>
      </c>
    </row>
    <row r="391" ht="30" spans="1:11">
      <c r="A391" s="62" t="s">
        <v>650</v>
      </c>
      <c r="B391" s="48">
        <v>42903</v>
      </c>
      <c r="C391" t="s">
        <v>503</v>
      </c>
      <c r="D391" s="16" t="s">
        <v>651</v>
      </c>
      <c r="E391" s="41" t="s">
        <v>652</v>
      </c>
      <c r="F391" s="18">
        <v>51000</v>
      </c>
      <c r="G391" t="s">
        <v>16</v>
      </c>
      <c r="H391" s="18">
        <v>51650</v>
      </c>
      <c r="I391" s="19">
        <v>51000</v>
      </c>
      <c r="J391">
        <f t="shared" si="16"/>
        <v>2582.5</v>
      </c>
      <c r="K391" s="18">
        <f t="shared" si="17"/>
        <v>1932.5</v>
      </c>
    </row>
    <row r="392" spans="1:11">
      <c r="A392" s="62" t="s">
        <v>653</v>
      </c>
      <c r="B392" s="48">
        <v>42903</v>
      </c>
      <c r="C392" t="s">
        <v>605</v>
      </c>
      <c r="D392" s="16" t="s">
        <v>606</v>
      </c>
      <c r="E392" s="41" t="s">
        <v>607</v>
      </c>
      <c r="F392" s="18">
        <v>50000</v>
      </c>
      <c r="G392" t="s">
        <v>16</v>
      </c>
      <c r="H392" s="18">
        <v>51500</v>
      </c>
      <c r="I392" s="18">
        <v>50000</v>
      </c>
      <c r="J392">
        <f t="shared" si="16"/>
        <v>2575</v>
      </c>
      <c r="K392" s="18">
        <f t="shared" si="17"/>
        <v>1075</v>
      </c>
    </row>
    <row r="393" ht="30" spans="1:11">
      <c r="A393" s="63" t="s">
        <v>654</v>
      </c>
      <c r="B393" s="48">
        <v>42903</v>
      </c>
      <c r="C393" t="s">
        <v>58</v>
      </c>
      <c r="D393" s="16" t="s">
        <v>655</v>
      </c>
      <c r="E393" s="41" t="s">
        <v>60</v>
      </c>
      <c r="F393" s="18">
        <v>200000</v>
      </c>
      <c r="G393" t="s">
        <v>16</v>
      </c>
      <c r="H393" s="19">
        <v>201500</v>
      </c>
      <c r="I393" s="19">
        <v>200000</v>
      </c>
      <c r="J393">
        <f t="shared" si="16"/>
        <v>10075</v>
      </c>
      <c r="K393" s="18">
        <f t="shared" si="17"/>
        <v>8575</v>
      </c>
    </row>
    <row r="394" spans="1:11">
      <c r="A394" s="62" t="s">
        <v>656</v>
      </c>
      <c r="B394" s="48">
        <v>42903</v>
      </c>
      <c r="C394" t="s">
        <v>503</v>
      </c>
      <c r="D394" s="16" t="s">
        <v>657</v>
      </c>
      <c r="E394" s="41" t="s">
        <v>503</v>
      </c>
      <c r="J394">
        <f t="shared" si="16"/>
        <v>0</v>
      </c>
      <c r="K394" s="18">
        <f t="shared" si="17"/>
        <v>0</v>
      </c>
    </row>
    <row r="395" ht="30" spans="1:11">
      <c r="A395" s="62" t="s">
        <v>658</v>
      </c>
      <c r="B395" s="48">
        <v>42904</v>
      </c>
      <c r="C395" t="s">
        <v>454</v>
      </c>
      <c r="D395" s="16" t="s">
        <v>121</v>
      </c>
      <c r="E395" s="41" t="s">
        <v>122</v>
      </c>
      <c r="F395" s="18">
        <v>200000</v>
      </c>
      <c r="G395" t="s">
        <v>16</v>
      </c>
      <c r="H395" s="18">
        <v>201500</v>
      </c>
      <c r="I395" s="19">
        <v>200000</v>
      </c>
      <c r="J395">
        <f t="shared" si="16"/>
        <v>10075</v>
      </c>
      <c r="K395" s="18">
        <f t="shared" si="17"/>
        <v>8575</v>
      </c>
    </row>
    <row r="396" ht="30" spans="1:11">
      <c r="A396" s="62" t="s">
        <v>659</v>
      </c>
      <c r="B396" s="48">
        <v>42904</v>
      </c>
      <c r="C396" t="s">
        <v>423</v>
      </c>
      <c r="D396" s="16" t="s">
        <v>424</v>
      </c>
      <c r="E396" s="41" t="s">
        <v>421</v>
      </c>
      <c r="F396" s="18">
        <v>100000</v>
      </c>
      <c r="G396" t="s">
        <v>16</v>
      </c>
      <c r="H396" s="18">
        <v>101500</v>
      </c>
      <c r="I396" s="18">
        <v>100000</v>
      </c>
      <c r="J396">
        <f t="shared" si="16"/>
        <v>5075</v>
      </c>
      <c r="K396" s="18">
        <f t="shared" si="17"/>
        <v>3575</v>
      </c>
    </row>
    <row r="397" spans="1:11">
      <c r="A397" s="62" t="s">
        <v>660</v>
      </c>
      <c r="B397" s="48">
        <v>42904</v>
      </c>
      <c r="C397" t="s">
        <v>503</v>
      </c>
      <c r="D397" s="16" t="s">
        <v>661</v>
      </c>
      <c r="E397" s="41" t="s">
        <v>503</v>
      </c>
      <c r="F397" s="18">
        <v>6000</v>
      </c>
      <c r="G397" t="s">
        <v>13</v>
      </c>
      <c r="H397" s="18">
        <v>5500</v>
      </c>
      <c r="J397">
        <f t="shared" si="16"/>
        <v>275</v>
      </c>
      <c r="K397" s="18">
        <f t="shared" si="17"/>
        <v>775</v>
      </c>
    </row>
    <row r="398" spans="1:11">
      <c r="A398" s="62" t="s">
        <v>662</v>
      </c>
      <c r="B398" s="48">
        <v>42904</v>
      </c>
      <c r="C398" t="s">
        <v>663</v>
      </c>
      <c r="D398" s="16" t="s">
        <v>664</v>
      </c>
      <c r="E398" t="s">
        <v>663</v>
      </c>
      <c r="F398" s="18">
        <v>27000</v>
      </c>
      <c r="G398" t="s">
        <v>13</v>
      </c>
      <c r="H398" s="18">
        <v>26000</v>
      </c>
      <c r="I398" s="18">
        <v>27000</v>
      </c>
      <c r="J398">
        <f t="shared" si="16"/>
        <v>1300</v>
      </c>
      <c r="K398" s="18">
        <f t="shared" si="17"/>
        <v>2300</v>
      </c>
    </row>
    <row r="399" spans="1:11">
      <c r="A399" s="62" t="s">
        <v>665</v>
      </c>
      <c r="B399" s="48">
        <v>42904</v>
      </c>
      <c r="C399" t="s">
        <v>338</v>
      </c>
      <c r="D399" s="16" t="s">
        <v>339</v>
      </c>
      <c r="E399" s="41" t="s">
        <v>340</v>
      </c>
      <c r="F399" s="18">
        <v>21000</v>
      </c>
      <c r="G399" t="s">
        <v>16</v>
      </c>
      <c r="H399" s="18">
        <v>20500</v>
      </c>
      <c r="I399" s="18">
        <v>21000</v>
      </c>
      <c r="J399">
        <f t="shared" si="16"/>
        <v>1025</v>
      </c>
      <c r="K399" s="18">
        <f t="shared" si="17"/>
        <v>1525</v>
      </c>
    </row>
    <row r="400" ht="30" spans="1:11">
      <c r="A400" s="62" t="s">
        <v>666</v>
      </c>
      <c r="B400" s="48">
        <v>42904</v>
      </c>
      <c r="C400" t="s">
        <v>80</v>
      </c>
      <c r="D400" s="16" t="s">
        <v>81</v>
      </c>
      <c r="E400" s="41" t="s">
        <v>82</v>
      </c>
      <c r="F400" s="18">
        <v>200000</v>
      </c>
      <c r="G400" t="s">
        <v>16</v>
      </c>
      <c r="H400" s="19">
        <v>205000</v>
      </c>
      <c r="I400" s="19">
        <v>200000</v>
      </c>
      <c r="J400">
        <f t="shared" si="16"/>
        <v>10250</v>
      </c>
      <c r="K400" s="18">
        <f t="shared" si="17"/>
        <v>5250</v>
      </c>
    </row>
    <row r="401" ht="45" spans="1:11">
      <c r="A401" s="62" t="s">
        <v>667</v>
      </c>
      <c r="B401" s="48">
        <v>42904</v>
      </c>
      <c r="C401" t="s">
        <v>307</v>
      </c>
      <c r="D401" s="16" t="s">
        <v>308</v>
      </c>
      <c r="E401" s="41" t="s">
        <v>309</v>
      </c>
      <c r="F401" s="18">
        <v>495000</v>
      </c>
      <c r="G401" t="s">
        <v>16</v>
      </c>
      <c r="H401" s="18">
        <v>510000</v>
      </c>
      <c r="I401" s="18">
        <v>495000</v>
      </c>
      <c r="J401">
        <f t="shared" si="16"/>
        <v>25500</v>
      </c>
      <c r="K401" s="18">
        <f t="shared" si="17"/>
        <v>10500</v>
      </c>
    </row>
    <row r="402" spans="1:11">
      <c r="A402" s="62" t="s">
        <v>668</v>
      </c>
      <c r="B402" s="48">
        <v>42904</v>
      </c>
      <c r="C402" t="s">
        <v>159</v>
      </c>
      <c r="D402" s="16" t="s">
        <v>160</v>
      </c>
      <c r="E402" s="41" t="s">
        <v>161</v>
      </c>
      <c r="F402" s="19">
        <v>50000</v>
      </c>
      <c r="G402" t="s">
        <v>16</v>
      </c>
      <c r="H402" s="19">
        <v>51650</v>
      </c>
      <c r="I402" s="19">
        <v>51500</v>
      </c>
      <c r="J402">
        <f t="shared" si="16"/>
        <v>2582.5</v>
      </c>
      <c r="K402" s="18">
        <f t="shared" si="17"/>
        <v>932.5</v>
      </c>
    </row>
    <row r="403" spans="1:11">
      <c r="A403" s="63" t="s">
        <v>669</v>
      </c>
      <c r="B403" s="48">
        <v>42904</v>
      </c>
      <c r="C403" t="s">
        <v>94</v>
      </c>
      <c r="D403" s="16" t="s">
        <v>95</v>
      </c>
      <c r="F403" s="18">
        <v>12000</v>
      </c>
      <c r="G403" t="s">
        <v>13</v>
      </c>
      <c r="H403" s="18">
        <v>11300</v>
      </c>
      <c r="J403">
        <f t="shared" si="16"/>
        <v>565</v>
      </c>
      <c r="K403" s="18">
        <f t="shared" si="17"/>
        <v>1265</v>
      </c>
    </row>
    <row r="404" spans="1:11">
      <c r="A404" s="63" t="s">
        <v>670</v>
      </c>
      <c r="B404" s="48">
        <v>42904</v>
      </c>
      <c r="C404" t="s">
        <v>503</v>
      </c>
      <c r="D404" s="16" t="s">
        <v>593</v>
      </c>
      <c r="E404" s="41" t="s">
        <v>503</v>
      </c>
      <c r="F404" s="18">
        <v>12000</v>
      </c>
      <c r="G404" t="s">
        <v>13</v>
      </c>
      <c r="H404" s="18">
        <v>11300</v>
      </c>
      <c r="J404">
        <f t="shared" si="16"/>
        <v>565</v>
      </c>
      <c r="K404" s="18">
        <f t="shared" si="17"/>
        <v>1265</v>
      </c>
    </row>
    <row r="405" ht="30" spans="1:11">
      <c r="A405" s="62" t="s">
        <v>671</v>
      </c>
      <c r="B405" s="48">
        <v>42904</v>
      </c>
      <c r="C405" t="s">
        <v>503</v>
      </c>
      <c r="D405" s="16" t="s">
        <v>504</v>
      </c>
      <c r="E405" s="41" t="s">
        <v>505</v>
      </c>
      <c r="F405" s="18">
        <v>51000</v>
      </c>
      <c r="G405" t="s">
        <v>16</v>
      </c>
      <c r="H405" s="18">
        <v>51500</v>
      </c>
      <c r="J405">
        <f t="shared" si="16"/>
        <v>2575</v>
      </c>
      <c r="K405" s="18">
        <f t="shared" si="17"/>
        <v>2075</v>
      </c>
    </row>
    <row r="406" spans="1:11">
      <c r="A406" s="62" t="s">
        <v>672</v>
      </c>
      <c r="B406" s="48">
        <v>42905</v>
      </c>
      <c r="C406" s="53" t="s">
        <v>230</v>
      </c>
      <c r="D406" s="54" t="s">
        <v>249</v>
      </c>
      <c r="F406" s="19">
        <v>59000</v>
      </c>
      <c r="G406" s="53" t="s">
        <v>232</v>
      </c>
      <c r="H406" s="19">
        <v>58000</v>
      </c>
      <c r="I406" s="19">
        <v>59000</v>
      </c>
      <c r="J406">
        <f t="shared" si="16"/>
        <v>2900</v>
      </c>
      <c r="K406" s="18">
        <f t="shared" si="17"/>
        <v>3900</v>
      </c>
    </row>
    <row r="407" spans="1:11">
      <c r="A407" s="62" t="s">
        <v>673</v>
      </c>
      <c r="B407" s="48">
        <v>42907</v>
      </c>
      <c r="C407" t="s">
        <v>163</v>
      </c>
      <c r="D407" s="16" t="s">
        <v>164</v>
      </c>
      <c r="E407" s="41" t="s">
        <v>163</v>
      </c>
      <c r="F407" s="19">
        <v>51500</v>
      </c>
      <c r="G407" t="s">
        <v>16</v>
      </c>
      <c r="H407" s="19">
        <v>51500</v>
      </c>
      <c r="I407" s="19">
        <v>51500</v>
      </c>
      <c r="J407">
        <f t="shared" si="16"/>
        <v>2575</v>
      </c>
      <c r="K407" s="18">
        <f t="shared" si="17"/>
        <v>2575</v>
      </c>
    </row>
    <row r="408" spans="1:11">
      <c r="A408" s="62" t="s">
        <v>674</v>
      </c>
      <c r="B408" s="48">
        <v>42907</v>
      </c>
      <c r="C408" t="s">
        <v>290</v>
      </c>
      <c r="D408" s="16" t="s">
        <v>471</v>
      </c>
      <c r="F408" s="18">
        <v>21000</v>
      </c>
      <c r="G408" t="s">
        <v>13</v>
      </c>
      <c r="H408" s="18">
        <v>21000</v>
      </c>
      <c r="I408" s="18">
        <v>21000</v>
      </c>
      <c r="J408">
        <f t="shared" si="16"/>
        <v>1050</v>
      </c>
      <c r="K408" s="18">
        <f t="shared" si="17"/>
        <v>1050</v>
      </c>
    </row>
    <row r="409" spans="1:11">
      <c r="A409" s="62" t="s">
        <v>675</v>
      </c>
      <c r="B409" s="48">
        <v>42907</v>
      </c>
      <c r="C409" t="s">
        <v>166</v>
      </c>
      <c r="D409" s="16" t="s">
        <v>167</v>
      </c>
      <c r="F409" s="19">
        <v>21000</v>
      </c>
      <c r="G409" t="s">
        <v>13</v>
      </c>
      <c r="H409" s="19">
        <v>21000</v>
      </c>
      <c r="I409" s="19">
        <v>21000</v>
      </c>
      <c r="J409">
        <f t="shared" si="16"/>
        <v>1050</v>
      </c>
      <c r="K409" s="18">
        <f t="shared" si="17"/>
        <v>1050</v>
      </c>
    </row>
    <row r="410" spans="1:11">
      <c r="A410" s="62" t="s">
        <v>676</v>
      </c>
      <c r="B410" s="48">
        <v>42907</v>
      </c>
      <c r="C410" t="s">
        <v>290</v>
      </c>
      <c r="D410" s="16" t="s">
        <v>291</v>
      </c>
      <c r="F410" s="18">
        <v>15500</v>
      </c>
      <c r="G410" t="s">
        <v>13</v>
      </c>
      <c r="H410" s="18">
        <v>15500</v>
      </c>
      <c r="I410" s="18">
        <v>15500</v>
      </c>
      <c r="J410">
        <f t="shared" si="16"/>
        <v>775</v>
      </c>
      <c r="K410" s="18">
        <f t="shared" si="17"/>
        <v>775</v>
      </c>
    </row>
    <row r="411" ht="30" spans="1:11">
      <c r="A411" s="62" t="s">
        <v>677</v>
      </c>
      <c r="B411" s="48">
        <v>42908</v>
      </c>
      <c r="C411" t="s">
        <v>419</v>
      </c>
      <c r="D411" s="16" t="s">
        <v>420</v>
      </c>
      <c r="E411" s="41" t="s">
        <v>421</v>
      </c>
      <c r="F411" s="18">
        <v>100000</v>
      </c>
      <c r="G411" t="s">
        <v>16</v>
      </c>
      <c r="H411" s="18">
        <v>101500</v>
      </c>
      <c r="I411" s="18">
        <v>100000</v>
      </c>
      <c r="J411">
        <f t="shared" si="16"/>
        <v>5075</v>
      </c>
      <c r="K411" s="18">
        <f t="shared" si="17"/>
        <v>3575</v>
      </c>
    </row>
    <row r="412" ht="15.75" spans="1:11">
      <c r="A412" s="63" t="s">
        <v>678</v>
      </c>
      <c r="B412" s="48">
        <v>42908</v>
      </c>
      <c r="C412" t="s">
        <v>338</v>
      </c>
      <c r="D412" s="16" t="s">
        <v>339</v>
      </c>
      <c r="E412" s="41" t="s">
        <v>340</v>
      </c>
      <c r="F412" s="18">
        <v>50000</v>
      </c>
      <c r="G412" t="s">
        <v>16</v>
      </c>
      <c r="H412" s="18">
        <v>51500</v>
      </c>
      <c r="I412" s="18">
        <v>50000</v>
      </c>
      <c r="J412">
        <f t="shared" si="16"/>
        <v>2575</v>
      </c>
      <c r="K412" s="18">
        <f t="shared" si="17"/>
        <v>1075</v>
      </c>
    </row>
    <row r="413" spans="1:11">
      <c r="A413" s="63" t="s">
        <v>679</v>
      </c>
      <c r="B413" s="48">
        <v>42908</v>
      </c>
      <c r="C413" t="s">
        <v>512</v>
      </c>
      <c r="D413" s="16" t="s">
        <v>513</v>
      </c>
      <c r="E413" s="65" t="s">
        <v>514</v>
      </c>
      <c r="F413" s="18">
        <v>200000</v>
      </c>
      <c r="G413" t="s">
        <v>16</v>
      </c>
      <c r="H413" s="18">
        <v>205000</v>
      </c>
      <c r="I413" s="18">
        <v>200000</v>
      </c>
      <c r="J413">
        <f t="shared" si="16"/>
        <v>10250</v>
      </c>
      <c r="K413" s="18">
        <f t="shared" si="17"/>
        <v>5250</v>
      </c>
    </row>
    <row r="414" spans="1:11">
      <c r="A414" s="62" t="s">
        <v>680</v>
      </c>
      <c r="B414" s="48">
        <v>42919</v>
      </c>
      <c r="C414" t="s">
        <v>440</v>
      </c>
      <c r="D414" s="16" t="s">
        <v>681</v>
      </c>
      <c r="E414" t="s">
        <v>440</v>
      </c>
      <c r="F414" s="18">
        <v>50000</v>
      </c>
      <c r="G414" t="s">
        <v>13</v>
      </c>
      <c r="H414" s="18">
        <v>49500</v>
      </c>
      <c r="I414" s="18">
        <v>50000</v>
      </c>
      <c r="J414">
        <f t="shared" si="16"/>
        <v>2475</v>
      </c>
      <c r="K414" s="18">
        <f t="shared" si="17"/>
        <v>2975</v>
      </c>
    </row>
    <row r="415" spans="1:11">
      <c r="A415" s="62" t="s">
        <v>682</v>
      </c>
      <c r="B415" s="48">
        <v>42919</v>
      </c>
      <c r="C415" t="s">
        <v>683</v>
      </c>
      <c r="D415" s="16" t="s">
        <v>684</v>
      </c>
      <c r="E415" t="s">
        <v>683</v>
      </c>
      <c r="F415" s="18">
        <v>7000</v>
      </c>
      <c r="G415" t="s">
        <v>13</v>
      </c>
      <c r="H415" s="18">
        <v>6500</v>
      </c>
      <c r="I415" s="18">
        <v>7000</v>
      </c>
      <c r="J415">
        <f t="shared" si="16"/>
        <v>325</v>
      </c>
      <c r="K415" s="18">
        <f t="shared" si="17"/>
        <v>825</v>
      </c>
    </row>
    <row r="416" spans="1:11">
      <c r="A416" s="62" t="s">
        <v>685</v>
      </c>
      <c r="B416" s="48">
        <v>42920</v>
      </c>
      <c r="C416" t="s">
        <v>134</v>
      </c>
      <c r="D416" s="16" t="s">
        <v>140</v>
      </c>
      <c r="F416" s="19">
        <v>51000</v>
      </c>
      <c r="G416" t="s">
        <v>13</v>
      </c>
      <c r="H416" s="18">
        <v>50000</v>
      </c>
      <c r="I416" s="19">
        <v>51000</v>
      </c>
      <c r="J416">
        <f t="shared" si="16"/>
        <v>2500</v>
      </c>
      <c r="K416" s="18">
        <f t="shared" si="17"/>
        <v>3500</v>
      </c>
    </row>
    <row r="417" spans="1:11">
      <c r="A417" s="62" t="s">
        <v>686</v>
      </c>
      <c r="B417" s="48">
        <v>42920</v>
      </c>
      <c r="C417" t="s">
        <v>103</v>
      </c>
      <c r="D417" s="16" t="s">
        <v>104</v>
      </c>
      <c r="E417" s="41" t="s">
        <v>105</v>
      </c>
      <c r="F417" s="18">
        <v>51000</v>
      </c>
      <c r="G417" t="s">
        <v>16</v>
      </c>
      <c r="H417" s="18">
        <v>51500</v>
      </c>
      <c r="I417" s="18">
        <v>51000</v>
      </c>
      <c r="J417">
        <f t="shared" si="16"/>
        <v>2575</v>
      </c>
      <c r="K417" s="18">
        <f t="shared" si="17"/>
        <v>2075</v>
      </c>
    </row>
    <row r="418" spans="1:11">
      <c r="A418" s="63" t="s">
        <v>687</v>
      </c>
      <c r="B418" s="48">
        <v>42920</v>
      </c>
      <c r="C418" s="53" t="s">
        <v>52</v>
      </c>
      <c r="D418" s="54" t="s">
        <v>207</v>
      </c>
      <c r="F418" s="19">
        <v>26000</v>
      </c>
      <c r="G418" s="53" t="s">
        <v>13</v>
      </c>
      <c r="H418" s="19">
        <v>24800</v>
      </c>
      <c r="I418" s="19">
        <v>26000</v>
      </c>
      <c r="J418">
        <f t="shared" si="16"/>
        <v>1240</v>
      </c>
      <c r="K418" s="18">
        <f t="shared" si="17"/>
        <v>2440</v>
      </c>
    </row>
    <row r="419" spans="1:11">
      <c r="A419" s="62" t="s">
        <v>688</v>
      </c>
      <c r="B419" s="48">
        <v>42920</v>
      </c>
      <c r="C419" t="s">
        <v>127</v>
      </c>
      <c r="D419" s="16" t="s">
        <v>128</v>
      </c>
      <c r="E419" s="41" t="s">
        <v>129</v>
      </c>
      <c r="F419" s="18">
        <v>51000</v>
      </c>
      <c r="G419" t="s">
        <v>16</v>
      </c>
      <c r="H419" s="18">
        <v>51500</v>
      </c>
      <c r="I419" s="19">
        <v>50000</v>
      </c>
      <c r="J419">
        <f t="shared" si="16"/>
        <v>2575</v>
      </c>
      <c r="K419" s="18">
        <f t="shared" si="17"/>
        <v>2075</v>
      </c>
    </row>
    <row r="420" spans="1:11">
      <c r="A420" s="62" t="s">
        <v>17</v>
      </c>
      <c r="B420" s="48">
        <v>42920</v>
      </c>
      <c r="C420" t="s">
        <v>10</v>
      </c>
      <c r="D420" s="16" t="s">
        <v>15</v>
      </c>
      <c r="E420" s="17" t="s">
        <v>10</v>
      </c>
      <c r="F420" s="18">
        <v>100000</v>
      </c>
      <c r="G420" t="s">
        <v>16</v>
      </c>
      <c r="H420" s="18">
        <v>101500</v>
      </c>
      <c r="J420">
        <f t="shared" si="16"/>
        <v>5075</v>
      </c>
      <c r="K420" s="18">
        <f t="shared" si="17"/>
        <v>3575</v>
      </c>
    </row>
    <row r="421" spans="1:11">
      <c r="A421" s="63" t="s">
        <v>689</v>
      </c>
      <c r="B421" s="48">
        <v>42920</v>
      </c>
      <c r="C421" t="s">
        <v>163</v>
      </c>
      <c r="D421" s="16" t="s">
        <v>523</v>
      </c>
      <c r="E421" s="41" t="s">
        <v>163</v>
      </c>
      <c r="F421" s="18">
        <v>25000</v>
      </c>
      <c r="G421" t="s">
        <v>13</v>
      </c>
      <c r="H421" s="18">
        <v>25000</v>
      </c>
      <c r="I421" s="18">
        <v>25000</v>
      </c>
      <c r="J421">
        <f t="shared" si="16"/>
        <v>1250</v>
      </c>
      <c r="K421" s="18">
        <f t="shared" si="17"/>
        <v>1250</v>
      </c>
    </row>
    <row r="422" spans="1:11">
      <c r="A422" s="62" t="s">
        <v>690</v>
      </c>
      <c r="B422" s="48">
        <v>42921</v>
      </c>
      <c r="C422" t="s">
        <v>503</v>
      </c>
      <c r="D422" s="16" t="s">
        <v>691</v>
      </c>
      <c r="E422" s="41" t="s">
        <v>503</v>
      </c>
      <c r="F422" s="18">
        <v>7000</v>
      </c>
      <c r="G422" t="s">
        <v>13</v>
      </c>
      <c r="H422" s="18">
        <v>6500</v>
      </c>
      <c r="J422">
        <f t="shared" si="16"/>
        <v>325</v>
      </c>
      <c r="K422" s="18">
        <f t="shared" si="17"/>
        <v>825</v>
      </c>
    </row>
    <row r="423" ht="45" spans="1:11">
      <c r="A423" s="62" t="s">
        <v>692</v>
      </c>
      <c r="B423" s="48">
        <v>42921</v>
      </c>
      <c r="C423" t="s">
        <v>307</v>
      </c>
      <c r="D423" s="16" t="s">
        <v>308</v>
      </c>
      <c r="E423" s="41" t="s">
        <v>309</v>
      </c>
      <c r="F423" s="18">
        <v>495000</v>
      </c>
      <c r="G423" t="s">
        <v>16</v>
      </c>
      <c r="H423" s="18">
        <v>510000</v>
      </c>
      <c r="I423" s="18">
        <v>495000</v>
      </c>
      <c r="J423">
        <f t="shared" si="16"/>
        <v>25500</v>
      </c>
      <c r="K423" s="18">
        <f t="shared" si="17"/>
        <v>10500</v>
      </c>
    </row>
    <row r="424" ht="30" spans="1:11">
      <c r="A424" s="62" t="s">
        <v>693</v>
      </c>
      <c r="B424" s="48">
        <v>42921</v>
      </c>
      <c r="C424" t="s">
        <v>347</v>
      </c>
      <c r="D424" s="16" t="s">
        <v>348</v>
      </c>
      <c r="E424" s="41" t="s">
        <v>349</v>
      </c>
      <c r="F424" s="18">
        <v>200000</v>
      </c>
      <c r="G424" t="s">
        <v>16</v>
      </c>
      <c r="H424" s="18">
        <v>205000</v>
      </c>
      <c r="I424" s="18">
        <v>200000</v>
      </c>
      <c r="J424">
        <f t="shared" si="16"/>
        <v>10250</v>
      </c>
      <c r="K424" s="18">
        <f t="shared" si="17"/>
        <v>5250</v>
      </c>
    </row>
    <row r="425" ht="45" spans="1:11">
      <c r="A425" s="62" t="s">
        <v>694</v>
      </c>
      <c r="B425" s="48">
        <v>42921</v>
      </c>
      <c r="C425" t="s">
        <v>614</v>
      </c>
      <c r="D425" s="16" t="s">
        <v>615</v>
      </c>
      <c r="E425" s="41" t="s">
        <v>616</v>
      </c>
      <c r="F425" s="18">
        <v>100000</v>
      </c>
      <c r="G425" t="s">
        <v>16</v>
      </c>
      <c r="H425" s="18">
        <v>102500</v>
      </c>
      <c r="I425" s="18">
        <v>100000</v>
      </c>
      <c r="J425">
        <f t="shared" si="16"/>
        <v>5125</v>
      </c>
      <c r="K425" s="18">
        <f t="shared" si="17"/>
        <v>2625</v>
      </c>
    </row>
    <row r="426" spans="1:11">
      <c r="A426" s="62" t="s">
        <v>695</v>
      </c>
      <c r="B426" s="48">
        <v>42921</v>
      </c>
      <c r="C426" s="53" t="s">
        <v>230</v>
      </c>
      <c r="D426" s="54" t="s">
        <v>249</v>
      </c>
      <c r="F426" s="19">
        <v>88000</v>
      </c>
      <c r="G426" s="53" t="s">
        <v>232</v>
      </c>
      <c r="H426" s="19">
        <v>87000</v>
      </c>
      <c r="I426" s="19">
        <v>88000</v>
      </c>
      <c r="J426">
        <f t="shared" ref="J426:J484" si="18">H426*5%</f>
        <v>4350</v>
      </c>
      <c r="K426" s="18">
        <f t="shared" ref="K426:K440" si="19">J426+F426-H426</f>
        <v>5350</v>
      </c>
    </row>
    <row r="427" ht="30" spans="1:11">
      <c r="A427" s="62" t="s">
        <v>696</v>
      </c>
      <c r="B427" s="48">
        <v>42921</v>
      </c>
      <c r="C427" t="s">
        <v>45</v>
      </c>
      <c r="D427" s="54" t="s">
        <v>198</v>
      </c>
      <c r="E427" s="55" t="s">
        <v>199</v>
      </c>
      <c r="F427" s="19">
        <v>100000</v>
      </c>
      <c r="G427" s="53" t="s">
        <v>16</v>
      </c>
      <c r="H427" s="19">
        <v>101650</v>
      </c>
      <c r="I427" s="19">
        <v>100000</v>
      </c>
      <c r="J427">
        <f t="shared" si="18"/>
        <v>5082.5</v>
      </c>
      <c r="K427" s="18">
        <f t="shared" si="19"/>
        <v>3432.5</v>
      </c>
    </row>
    <row r="428" spans="1:11">
      <c r="A428" s="62" t="s">
        <v>697</v>
      </c>
      <c r="B428" s="48">
        <v>42921</v>
      </c>
      <c r="C428" t="s">
        <v>35</v>
      </c>
      <c r="D428" s="16" t="s">
        <v>155</v>
      </c>
      <c r="F428" s="18">
        <v>12000</v>
      </c>
      <c r="G428" t="s">
        <v>13</v>
      </c>
      <c r="H428" s="18">
        <v>11300</v>
      </c>
      <c r="I428" s="19">
        <v>12000</v>
      </c>
      <c r="J428">
        <f t="shared" si="18"/>
        <v>565</v>
      </c>
      <c r="K428" s="18">
        <f t="shared" si="19"/>
        <v>1265</v>
      </c>
    </row>
    <row r="429" spans="1:11">
      <c r="A429" s="63" t="s">
        <v>698</v>
      </c>
      <c r="B429" s="48">
        <v>42921</v>
      </c>
      <c r="C429" t="s">
        <v>406</v>
      </c>
      <c r="D429" s="16" t="s">
        <v>626</v>
      </c>
      <c r="E429" t="s">
        <v>406</v>
      </c>
      <c r="F429" s="18">
        <v>51000</v>
      </c>
      <c r="G429" t="s">
        <v>13</v>
      </c>
      <c r="H429" s="18">
        <v>50000</v>
      </c>
      <c r="I429" s="18">
        <v>50000</v>
      </c>
      <c r="J429">
        <f t="shared" si="18"/>
        <v>2500</v>
      </c>
      <c r="K429" s="18">
        <f t="shared" si="19"/>
        <v>3500</v>
      </c>
    </row>
    <row r="430" spans="1:11">
      <c r="A430" s="62" t="s">
        <v>699</v>
      </c>
      <c r="B430" s="48">
        <v>42921</v>
      </c>
      <c r="C430" t="s">
        <v>120</v>
      </c>
      <c r="D430" s="16" t="s">
        <v>380</v>
      </c>
      <c r="F430" s="18">
        <v>50000</v>
      </c>
      <c r="G430" t="s">
        <v>13</v>
      </c>
      <c r="H430" s="18">
        <v>49500</v>
      </c>
      <c r="J430">
        <f t="shared" si="18"/>
        <v>2475</v>
      </c>
      <c r="K430" s="18">
        <f t="shared" si="19"/>
        <v>2975</v>
      </c>
    </row>
    <row r="431" spans="1:11">
      <c r="A431" s="62" t="s">
        <v>700</v>
      </c>
      <c r="B431" s="48">
        <v>42921</v>
      </c>
      <c r="C431" t="s">
        <v>503</v>
      </c>
      <c r="D431" s="16" t="s">
        <v>701</v>
      </c>
      <c r="E431" s="41" t="s">
        <v>503</v>
      </c>
      <c r="F431" s="18">
        <v>50000</v>
      </c>
      <c r="G431" t="s">
        <v>13</v>
      </c>
      <c r="H431" s="18">
        <v>49700</v>
      </c>
      <c r="J431">
        <f t="shared" si="18"/>
        <v>2485</v>
      </c>
      <c r="K431" s="18">
        <f t="shared" si="19"/>
        <v>2785</v>
      </c>
    </row>
    <row r="432" ht="30" spans="1:11">
      <c r="A432" s="63" t="s">
        <v>702</v>
      </c>
      <c r="B432" s="48">
        <v>42921</v>
      </c>
      <c r="C432" s="53" t="s">
        <v>123</v>
      </c>
      <c r="D432" s="16" t="s">
        <v>124</v>
      </c>
      <c r="E432" s="41" t="s">
        <v>125</v>
      </c>
      <c r="F432" s="19">
        <v>200000</v>
      </c>
      <c r="G432" s="53" t="s">
        <v>16</v>
      </c>
      <c r="H432" s="19">
        <v>205000</v>
      </c>
      <c r="I432" s="19">
        <v>200000</v>
      </c>
      <c r="J432">
        <f t="shared" si="18"/>
        <v>10250</v>
      </c>
      <c r="K432" s="18">
        <f t="shared" si="19"/>
        <v>5250</v>
      </c>
    </row>
    <row r="433" spans="1:11">
      <c r="A433" s="63" t="s">
        <v>703</v>
      </c>
      <c r="B433" s="48">
        <v>42921</v>
      </c>
      <c r="C433" t="s">
        <v>163</v>
      </c>
      <c r="D433" s="16" t="s">
        <v>164</v>
      </c>
      <c r="E433" s="41" t="s">
        <v>163</v>
      </c>
      <c r="F433" s="19">
        <v>51500</v>
      </c>
      <c r="G433" t="s">
        <v>16</v>
      </c>
      <c r="H433" s="19">
        <v>51500</v>
      </c>
      <c r="I433" s="19">
        <v>51500</v>
      </c>
      <c r="J433">
        <f t="shared" si="18"/>
        <v>2575</v>
      </c>
      <c r="K433" s="18">
        <f t="shared" si="19"/>
        <v>2575</v>
      </c>
    </row>
    <row r="434" spans="1:11">
      <c r="A434" s="63" t="s">
        <v>704</v>
      </c>
      <c r="B434" s="48">
        <v>42922</v>
      </c>
      <c r="C434" t="s">
        <v>134</v>
      </c>
      <c r="D434" s="16" t="s">
        <v>705</v>
      </c>
      <c r="E434" s="41" t="s">
        <v>134</v>
      </c>
      <c r="F434" s="19">
        <v>51000</v>
      </c>
      <c r="G434" t="s">
        <v>13</v>
      </c>
      <c r="H434" s="19">
        <v>50000</v>
      </c>
      <c r="I434" s="19">
        <v>51000</v>
      </c>
      <c r="J434">
        <f t="shared" si="18"/>
        <v>2500</v>
      </c>
      <c r="K434" s="18">
        <f t="shared" si="19"/>
        <v>3500</v>
      </c>
    </row>
    <row r="435" spans="1:11">
      <c r="A435" s="63" t="s">
        <v>706</v>
      </c>
      <c r="B435" s="48">
        <v>42922</v>
      </c>
      <c r="C435" t="s">
        <v>406</v>
      </c>
      <c r="D435" s="16" t="s">
        <v>432</v>
      </c>
      <c r="F435" s="18">
        <v>50000</v>
      </c>
      <c r="G435" t="s">
        <v>13</v>
      </c>
      <c r="H435" s="18">
        <v>49000</v>
      </c>
      <c r="I435" s="18">
        <v>50000</v>
      </c>
      <c r="J435">
        <f t="shared" si="18"/>
        <v>2450</v>
      </c>
      <c r="K435" s="18">
        <f t="shared" si="19"/>
        <v>3450</v>
      </c>
    </row>
    <row r="436" spans="1:11">
      <c r="A436" s="63" t="s">
        <v>707</v>
      </c>
      <c r="B436" s="48">
        <v>42922</v>
      </c>
      <c r="C436" t="s">
        <v>94</v>
      </c>
      <c r="D436" s="16" t="s">
        <v>95</v>
      </c>
      <c r="F436" s="18">
        <v>50500</v>
      </c>
      <c r="G436" t="s">
        <v>13</v>
      </c>
      <c r="H436" s="18">
        <v>49400</v>
      </c>
      <c r="I436" s="19">
        <v>50500</v>
      </c>
      <c r="J436">
        <f t="shared" si="18"/>
        <v>2470</v>
      </c>
      <c r="K436" s="18">
        <f t="shared" si="19"/>
        <v>3570</v>
      </c>
    </row>
    <row r="437" spans="1:11">
      <c r="A437" s="62" t="s">
        <v>708</v>
      </c>
      <c r="B437" s="48">
        <v>42922</v>
      </c>
      <c r="C437" t="s">
        <v>83</v>
      </c>
      <c r="D437" s="16" t="s">
        <v>84</v>
      </c>
      <c r="E437" s="41" t="s">
        <v>85</v>
      </c>
      <c r="F437" s="18">
        <v>200000</v>
      </c>
      <c r="G437" t="s">
        <v>16</v>
      </c>
      <c r="H437" s="19">
        <v>205000</v>
      </c>
      <c r="I437" s="19">
        <v>200000</v>
      </c>
      <c r="J437">
        <f t="shared" si="18"/>
        <v>10250</v>
      </c>
      <c r="K437" s="18">
        <f t="shared" si="19"/>
        <v>5250</v>
      </c>
    </row>
    <row r="438" spans="1:11">
      <c r="A438" s="63" t="s">
        <v>709</v>
      </c>
      <c r="B438" s="48">
        <v>42922</v>
      </c>
      <c r="C438" t="s">
        <v>88</v>
      </c>
      <c r="D438" s="16" t="s">
        <v>193</v>
      </c>
      <c r="E438" s="41" t="s">
        <v>194</v>
      </c>
      <c r="F438" s="19">
        <v>200000</v>
      </c>
      <c r="G438" s="16" t="s">
        <v>16</v>
      </c>
      <c r="H438" s="19">
        <v>205000</v>
      </c>
      <c r="J438">
        <f t="shared" si="18"/>
        <v>10250</v>
      </c>
      <c r="K438" s="18">
        <f t="shared" si="19"/>
        <v>5250</v>
      </c>
    </row>
    <row r="439" spans="1:11">
      <c r="A439" s="63" t="s">
        <v>710</v>
      </c>
      <c r="B439" s="48">
        <v>42923</v>
      </c>
      <c r="C439" t="s">
        <v>503</v>
      </c>
      <c r="D439" s="16" t="s">
        <v>711</v>
      </c>
      <c r="E439" s="41" t="s">
        <v>503</v>
      </c>
      <c r="F439" s="18">
        <v>100000</v>
      </c>
      <c r="G439" t="s">
        <v>13</v>
      </c>
      <c r="H439" s="18">
        <v>100000</v>
      </c>
      <c r="J439">
        <f t="shared" si="18"/>
        <v>5000</v>
      </c>
      <c r="K439" s="18">
        <f t="shared" si="19"/>
        <v>5000</v>
      </c>
    </row>
    <row r="440" spans="1:11">
      <c r="A440" s="63" t="s">
        <v>712</v>
      </c>
      <c r="B440" s="48">
        <v>42923</v>
      </c>
      <c r="C440" t="s">
        <v>35</v>
      </c>
      <c r="D440" s="16" t="s">
        <v>155</v>
      </c>
      <c r="F440" s="18">
        <v>12000</v>
      </c>
      <c r="G440" t="s">
        <v>13</v>
      </c>
      <c r="H440" s="18">
        <v>11300</v>
      </c>
      <c r="I440" s="19">
        <v>12000</v>
      </c>
      <c r="J440">
        <f t="shared" si="18"/>
        <v>565</v>
      </c>
      <c r="K440" s="18">
        <f t="shared" si="19"/>
        <v>1265</v>
      </c>
    </row>
    <row r="441" ht="30" spans="1:11">
      <c r="A441" s="62" t="s">
        <v>713</v>
      </c>
      <c r="B441" s="48">
        <v>42923</v>
      </c>
      <c r="C441" t="s">
        <v>58</v>
      </c>
      <c r="D441" s="16" t="s">
        <v>59</v>
      </c>
      <c r="E441" s="41" t="s">
        <v>60</v>
      </c>
      <c r="F441" s="18">
        <v>200000</v>
      </c>
      <c r="G441" t="s">
        <v>16</v>
      </c>
      <c r="H441" s="19">
        <v>205000</v>
      </c>
      <c r="I441" s="19">
        <v>200000</v>
      </c>
      <c r="J441">
        <f t="shared" si="18"/>
        <v>10250</v>
      </c>
      <c r="K441" s="18">
        <f t="shared" ref="K441:K504" si="20">J441+F441-H441</f>
        <v>5250</v>
      </c>
    </row>
    <row r="442" spans="1:11">
      <c r="A442" s="62" t="s">
        <v>714</v>
      </c>
      <c r="B442" s="48">
        <v>42923</v>
      </c>
      <c r="C442" t="s">
        <v>572</v>
      </c>
      <c r="D442" s="16" t="s">
        <v>715</v>
      </c>
      <c r="E442" t="s">
        <v>572</v>
      </c>
      <c r="F442" s="18">
        <v>12000</v>
      </c>
      <c r="G442" t="s">
        <v>13</v>
      </c>
      <c r="H442" s="18">
        <v>11300</v>
      </c>
      <c r="I442" s="18">
        <v>12000</v>
      </c>
      <c r="J442">
        <f t="shared" si="18"/>
        <v>565</v>
      </c>
      <c r="K442" s="18">
        <f t="shared" si="20"/>
        <v>1265</v>
      </c>
    </row>
    <row r="443" spans="1:11">
      <c r="A443" s="62" t="s">
        <v>716</v>
      </c>
      <c r="B443" s="48">
        <v>42923</v>
      </c>
      <c r="C443" t="s">
        <v>572</v>
      </c>
      <c r="D443" s="16" t="s">
        <v>573</v>
      </c>
      <c r="E443" t="s">
        <v>572</v>
      </c>
      <c r="F443" s="18">
        <v>12000</v>
      </c>
      <c r="G443" t="s">
        <v>13</v>
      </c>
      <c r="H443" s="18">
        <v>11300</v>
      </c>
      <c r="I443" s="18">
        <v>12000</v>
      </c>
      <c r="J443">
        <f t="shared" si="18"/>
        <v>565</v>
      </c>
      <c r="K443" s="18">
        <f t="shared" si="20"/>
        <v>1265</v>
      </c>
    </row>
    <row r="444" spans="1:11">
      <c r="A444" s="62" t="s">
        <v>717</v>
      </c>
      <c r="B444" s="48">
        <v>42923</v>
      </c>
      <c r="C444" s="53" t="s">
        <v>230</v>
      </c>
      <c r="D444" s="54" t="s">
        <v>231</v>
      </c>
      <c r="F444" s="19">
        <v>59000</v>
      </c>
      <c r="G444" s="53" t="s">
        <v>232</v>
      </c>
      <c r="H444" s="19">
        <v>58000</v>
      </c>
      <c r="I444" s="19">
        <v>59000</v>
      </c>
      <c r="J444">
        <f t="shared" si="18"/>
        <v>2900</v>
      </c>
      <c r="K444" s="18">
        <f t="shared" si="20"/>
        <v>3900</v>
      </c>
    </row>
    <row r="445" ht="45" spans="1:11">
      <c r="A445" s="62" t="s">
        <v>718</v>
      </c>
      <c r="B445" s="48">
        <v>42924</v>
      </c>
      <c r="C445" t="s">
        <v>415</v>
      </c>
      <c r="D445" s="16" t="s">
        <v>416</v>
      </c>
      <c r="E445" s="41" t="s">
        <v>417</v>
      </c>
      <c r="F445" s="18">
        <v>100000</v>
      </c>
      <c r="G445" t="s">
        <v>16</v>
      </c>
      <c r="H445" s="18">
        <v>101500</v>
      </c>
      <c r="I445" s="18">
        <v>100000</v>
      </c>
      <c r="J445">
        <f t="shared" si="18"/>
        <v>5075</v>
      </c>
      <c r="K445" s="18">
        <f t="shared" si="20"/>
        <v>3575</v>
      </c>
    </row>
    <row r="446" spans="1:11">
      <c r="A446" s="62" t="s">
        <v>719</v>
      </c>
      <c r="B446" s="48">
        <v>42925</v>
      </c>
      <c r="C446" t="s">
        <v>290</v>
      </c>
      <c r="D446" s="16" t="s">
        <v>471</v>
      </c>
      <c r="F446" s="18">
        <v>11300</v>
      </c>
      <c r="G446" t="s">
        <v>13</v>
      </c>
      <c r="H446" s="18">
        <v>11300</v>
      </c>
      <c r="I446" s="18">
        <v>11300</v>
      </c>
      <c r="J446">
        <f t="shared" si="18"/>
        <v>565</v>
      </c>
      <c r="K446" s="18">
        <f t="shared" si="20"/>
        <v>565</v>
      </c>
    </row>
    <row r="447" spans="1:11">
      <c r="A447" s="62" t="s">
        <v>720</v>
      </c>
      <c r="B447" s="48">
        <v>42925</v>
      </c>
      <c r="C447" t="s">
        <v>536</v>
      </c>
      <c r="D447" s="16" t="s">
        <v>537</v>
      </c>
      <c r="E447" s="41" t="s">
        <v>536</v>
      </c>
      <c r="F447" s="18">
        <v>12000</v>
      </c>
      <c r="G447" t="s">
        <v>13</v>
      </c>
      <c r="H447" s="18">
        <v>11300</v>
      </c>
      <c r="I447" s="18">
        <v>12000</v>
      </c>
      <c r="J447">
        <f t="shared" si="18"/>
        <v>565</v>
      </c>
      <c r="K447" s="18">
        <f t="shared" si="20"/>
        <v>1265</v>
      </c>
    </row>
    <row r="448" spans="1:11">
      <c r="A448" s="62" t="s">
        <v>721</v>
      </c>
      <c r="B448" s="48">
        <v>42925</v>
      </c>
      <c r="C448" t="s">
        <v>536</v>
      </c>
      <c r="D448" s="16" t="s">
        <v>722</v>
      </c>
      <c r="E448" s="41" t="s">
        <v>536</v>
      </c>
      <c r="F448" s="18">
        <v>12000</v>
      </c>
      <c r="G448" t="s">
        <v>13</v>
      </c>
      <c r="H448" s="18">
        <v>11300</v>
      </c>
      <c r="I448" s="18">
        <v>12000</v>
      </c>
      <c r="J448">
        <f t="shared" si="18"/>
        <v>565</v>
      </c>
      <c r="K448" s="18">
        <f t="shared" si="20"/>
        <v>1265</v>
      </c>
    </row>
    <row r="449" ht="30" spans="1:11">
      <c r="A449" s="62" t="s">
        <v>723</v>
      </c>
      <c r="B449" s="48">
        <v>42926</v>
      </c>
      <c r="C449" t="s">
        <v>406</v>
      </c>
      <c r="D449" s="16" t="s">
        <v>407</v>
      </c>
      <c r="E449" s="41" t="s">
        <v>408</v>
      </c>
      <c r="F449" s="18">
        <v>100000</v>
      </c>
      <c r="G449" t="s">
        <v>16</v>
      </c>
      <c r="H449" s="18">
        <v>102500</v>
      </c>
      <c r="I449" s="18">
        <v>100000</v>
      </c>
      <c r="J449">
        <f t="shared" si="18"/>
        <v>5125</v>
      </c>
      <c r="K449" s="18">
        <f t="shared" si="20"/>
        <v>2625</v>
      </c>
    </row>
    <row r="450" spans="1:11">
      <c r="A450" s="63" t="s">
        <v>724</v>
      </c>
      <c r="B450" s="48">
        <v>42927</v>
      </c>
      <c r="C450" t="s">
        <v>38</v>
      </c>
      <c r="D450" s="16" t="s">
        <v>86</v>
      </c>
      <c r="F450" s="18">
        <v>12000</v>
      </c>
      <c r="G450" t="s">
        <v>13</v>
      </c>
      <c r="H450" s="19">
        <v>11300</v>
      </c>
      <c r="J450">
        <f t="shared" si="18"/>
        <v>565</v>
      </c>
      <c r="K450" s="18">
        <f t="shared" si="20"/>
        <v>1265</v>
      </c>
    </row>
    <row r="451" ht="30" spans="1:11">
      <c r="A451" s="62" t="s">
        <v>725</v>
      </c>
      <c r="B451" s="48">
        <v>42927</v>
      </c>
      <c r="C451" t="s">
        <v>44</v>
      </c>
      <c r="D451" s="16" t="s">
        <v>726</v>
      </c>
      <c r="E451" s="41" t="s">
        <v>727</v>
      </c>
      <c r="F451" s="18">
        <v>149000</v>
      </c>
      <c r="G451" t="s">
        <v>728</v>
      </c>
      <c r="H451" s="18">
        <v>144000</v>
      </c>
      <c r="I451" s="18">
        <v>149000</v>
      </c>
      <c r="J451">
        <f t="shared" si="18"/>
        <v>7200</v>
      </c>
      <c r="K451" s="18">
        <f t="shared" si="20"/>
        <v>12200</v>
      </c>
    </row>
    <row r="452" spans="1:11">
      <c r="A452" s="62" t="s">
        <v>729</v>
      </c>
      <c r="B452" s="48">
        <v>42927</v>
      </c>
      <c r="C452" t="s">
        <v>605</v>
      </c>
      <c r="D452" s="16" t="s">
        <v>606</v>
      </c>
      <c r="E452" s="41" t="s">
        <v>607</v>
      </c>
      <c r="F452" s="18">
        <v>50000</v>
      </c>
      <c r="G452" t="s">
        <v>16</v>
      </c>
      <c r="H452" s="18">
        <v>51650</v>
      </c>
      <c r="I452" s="18">
        <v>50000</v>
      </c>
      <c r="J452">
        <f t="shared" si="18"/>
        <v>2582.5</v>
      </c>
      <c r="K452" s="18">
        <f t="shared" si="20"/>
        <v>932.5</v>
      </c>
    </row>
    <row r="453" spans="1:11">
      <c r="A453" s="62" t="s">
        <v>730</v>
      </c>
      <c r="B453" s="48">
        <v>42927</v>
      </c>
      <c r="C453" t="s">
        <v>35</v>
      </c>
      <c r="D453" s="16" t="s">
        <v>155</v>
      </c>
      <c r="F453" s="18">
        <v>12000</v>
      </c>
      <c r="G453" t="s">
        <v>13</v>
      </c>
      <c r="H453" s="18">
        <v>11300</v>
      </c>
      <c r="I453" s="18">
        <v>12000</v>
      </c>
      <c r="J453">
        <f t="shared" si="18"/>
        <v>565</v>
      </c>
      <c r="K453" s="18">
        <f t="shared" si="20"/>
        <v>1265</v>
      </c>
    </row>
    <row r="454" spans="1:11">
      <c r="A454" s="62" t="s">
        <v>731</v>
      </c>
      <c r="B454" s="48">
        <v>42928</v>
      </c>
      <c r="C454" t="s">
        <v>103</v>
      </c>
      <c r="D454" s="16" t="s">
        <v>104</v>
      </c>
      <c r="E454" s="41" t="s">
        <v>105</v>
      </c>
      <c r="F454" s="18">
        <v>50000</v>
      </c>
      <c r="G454" t="s">
        <v>16</v>
      </c>
      <c r="H454" s="18">
        <v>51500</v>
      </c>
      <c r="I454" s="19">
        <v>50000</v>
      </c>
      <c r="J454">
        <f t="shared" si="18"/>
        <v>2575</v>
      </c>
      <c r="K454" s="18">
        <f t="shared" si="20"/>
        <v>1075</v>
      </c>
    </row>
    <row r="455" spans="1:11">
      <c r="A455" s="62" t="s">
        <v>732</v>
      </c>
      <c r="B455" s="48">
        <v>42928</v>
      </c>
      <c r="C455" t="s">
        <v>46</v>
      </c>
      <c r="D455" s="16" t="s">
        <v>267</v>
      </c>
      <c r="E455" s="41" t="s">
        <v>265</v>
      </c>
      <c r="F455" s="18">
        <v>12000</v>
      </c>
      <c r="G455" t="s">
        <v>13</v>
      </c>
      <c r="H455" s="18">
        <v>11300</v>
      </c>
      <c r="J455">
        <f t="shared" si="18"/>
        <v>565</v>
      </c>
      <c r="K455" s="18">
        <f t="shared" si="20"/>
        <v>1265</v>
      </c>
    </row>
    <row r="456" ht="30" spans="1:11">
      <c r="A456" s="62" t="s">
        <v>733</v>
      </c>
      <c r="B456" s="48">
        <v>42929</v>
      </c>
      <c r="C456" t="s">
        <v>77</v>
      </c>
      <c r="D456" s="16" t="s">
        <v>78</v>
      </c>
      <c r="E456" s="41" t="s">
        <v>79</v>
      </c>
      <c r="F456" s="18">
        <v>200000</v>
      </c>
      <c r="G456" t="s">
        <v>16</v>
      </c>
      <c r="H456" s="19">
        <v>205000</v>
      </c>
      <c r="I456" s="19">
        <v>200000</v>
      </c>
      <c r="J456">
        <f t="shared" si="18"/>
        <v>10250</v>
      </c>
      <c r="K456" s="18">
        <f t="shared" si="20"/>
        <v>5250</v>
      </c>
    </row>
    <row r="457" spans="1:11">
      <c r="A457" s="62" t="s">
        <v>734</v>
      </c>
      <c r="B457" s="48">
        <v>42929</v>
      </c>
      <c r="C457" t="s">
        <v>44</v>
      </c>
      <c r="D457" s="16" t="s">
        <v>735</v>
      </c>
      <c r="F457" s="18">
        <v>12000</v>
      </c>
      <c r="G457" t="s">
        <v>13</v>
      </c>
      <c r="H457" s="18">
        <v>11300</v>
      </c>
      <c r="I457" s="18">
        <v>12000</v>
      </c>
      <c r="J457">
        <f t="shared" si="18"/>
        <v>565</v>
      </c>
      <c r="K457" s="18">
        <f t="shared" si="20"/>
        <v>1265</v>
      </c>
    </row>
    <row r="458" spans="1:11">
      <c r="A458" s="62" t="s">
        <v>736</v>
      </c>
      <c r="B458" s="48">
        <v>42929</v>
      </c>
      <c r="C458" t="s">
        <v>322</v>
      </c>
      <c r="D458" s="16" t="s">
        <v>323</v>
      </c>
      <c r="F458" s="18">
        <v>12000</v>
      </c>
      <c r="G458" t="s">
        <v>13</v>
      </c>
      <c r="H458" s="18">
        <v>11300</v>
      </c>
      <c r="J458">
        <f t="shared" si="18"/>
        <v>565</v>
      </c>
      <c r="K458" s="18">
        <f t="shared" si="20"/>
        <v>1265</v>
      </c>
    </row>
    <row r="459" ht="30" spans="1:11">
      <c r="A459" s="62" t="s">
        <v>737</v>
      </c>
      <c r="B459" s="48">
        <v>42930</v>
      </c>
      <c r="C459" t="s">
        <v>39</v>
      </c>
      <c r="D459" s="16" t="s">
        <v>40</v>
      </c>
      <c r="E459" s="17" t="s">
        <v>39</v>
      </c>
      <c r="F459" s="18">
        <v>200000</v>
      </c>
      <c r="G459" t="s">
        <v>16</v>
      </c>
      <c r="H459" s="18">
        <v>205000</v>
      </c>
      <c r="I459" s="19">
        <v>100000</v>
      </c>
      <c r="J459">
        <f t="shared" si="18"/>
        <v>10250</v>
      </c>
      <c r="K459" s="18">
        <f t="shared" si="20"/>
        <v>5250</v>
      </c>
    </row>
    <row r="460" spans="1:11">
      <c r="A460" s="62" t="s">
        <v>738</v>
      </c>
      <c r="B460" s="48">
        <v>42930</v>
      </c>
      <c r="C460" t="s">
        <v>36</v>
      </c>
      <c r="D460" s="16" t="s">
        <v>558</v>
      </c>
      <c r="F460" s="18">
        <v>12000</v>
      </c>
      <c r="G460" t="s">
        <v>13</v>
      </c>
      <c r="H460" s="18">
        <v>11300</v>
      </c>
      <c r="J460">
        <f t="shared" si="18"/>
        <v>565</v>
      </c>
      <c r="K460" s="18">
        <f t="shared" si="20"/>
        <v>1265</v>
      </c>
    </row>
    <row r="461" spans="1:11">
      <c r="A461" s="63" t="s">
        <v>739</v>
      </c>
      <c r="B461" s="48">
        <v>42930</v>
      </c>
      <c r="C461" t="s">
        <v>35</v>
      </c>
      <c r="D461" s="16" t="s">
        <v>155</v>
      </c>
      <c r="E461" t="s">
        <v>35</v>
      </c>
      <c r="F461" s="18">
        <v>12000</v>
      </c>
      <c r="G461" t="s">
        <v>13</v>
      </c>
      <c r="H461" s="18">
        <v>11300</v>
      </c>
      <c r="I461" s="18">
        <v>12000</v>
      </c>
      <c r="J461">
        <f t="shared" si="18"/>
        <v>565</v>
      </c>
      <c r="K461" s="18">
        <f t="shared" si="20"/>
        <v>1265</v>
      </c>
    </row>
    <row r="462" spans="1:11">
      <c r="A462" s="62" t="s">
        <v>740</v>
      </c>
      <c r="B462" s="48">
        <v>42931</v>
      </c>
      <c r="C462" t="s">
        <v>503</v>
      </c>
      <c r="D462" s="16" t="s">
        <v>741</v>
      </c>
      <c r="F462" s="18">
        <v>7000</v>
      </c>
      <c r="G462" t="s">
        <v>13</v>
      </c>
      <c r="H462" s="18">
        <v>6500</v>
      </c>
      <c r="J462">
        <f t="shared" si="18"/>
        <v>325</v>
      </c>
      <c r="K462" s="18">
        <f t="shared" si="20"/>
        <v>825</v>
      </c>
    </row>
    <row r="463" spans="1:11">
      <c r="A463" s="62" t="s">
        <v>742</v>
      </c>
      <c r="B463" s="48">
        <v>42931</v>
      </c>
      <c r="C463" t="s">
        <v>127</v>
      </c>
      <c r="D463" s="16" t="s">
        <v>128</v>
      </c>
      <c r="E463" s="41" t="s">
        <v>129</v>
      </c>
      <c r="F463" s="18">
        <v>50000</v>
      </c>
      <c r="G463" t="s">
        <v>16</v>
      </c>
      <c r="H463" s="18">
        <v>51500</v>
      </c>
      <c r="I463" s="19">
        <v>50000</v>
      </c>
      <c r="J463">
        <f t="shared" si="18"/>
        <v>2575</v>
      </c>
      <c r="K463" s="18">
        <f t="shared" si="20"/>
        <v>1075</v>
      </c>
    </row>
    <row r="464" spans="1:11">
      <c r="A464" s="63" t="s">
        <v>743</v>
      </c>
      <c r="B464" s="48">
        <v>42931</v>
      </c>
      <c r="C464" s="53" t="s">
        <v>52</v>
      </c>
      <c r="D464" s="54" t="s">
        <v>207</v>
      </c>
      <c r="F464" s="18">
        <v>26000</v>
      </c>
      <c r="G464" t="s">
        <v>13</v>
      </c>
      <c r="H464" s="18">
        <v>25000</v>
      </c>
      <c r="I464" s="18">
        <v>26000</v>
      </c>
      <c r="J464">
        <f t="shared" si="18"/>
        <v>1250</v>
      </c>
      <c r="K464" s="18">
        <f t="shared" si="20"/>
        <v>2250</v>
      </c>
    </row>
    <row r="465" spans="1:11">
      <c r="A465" s="62" t="s">
        <v>744</v>
      </c>
      <c r="B465" s="48">
        <v>42931</v>
      </c>
      <c r="C465" s="53" t="s">
        <v>127</v>
      </c>
      <c r="D465" s="16" t="s">
        <v>530</v>
      </c>
      <c r="E465" s="53" t="s">
        <v>127</v>
      </c>
      <c r="F465" s="18">
        <v>12000</v>
      </c>
      <c r="G465" t="s">
        <v>13</v>
      </c>
      <c r="H465" s="18">
        <v>11300</v>
      </c>
      <c r="I465" s="18">
        <v>12000</v>
      </c>
      <c r="J465">
        <f t="shared" si="18"/>
        <v>565</v>
      </c>
      <c r="K465" s="18">
        <f t="shared" si="20"/>
        <v>1265</v>
      </c>
    </row>
    <row r="466" ht="45" spans="1:11">
      <c r="A466" s="63" t="s">
        <v>745</v>
      </c>
      <c r="B466" s="48">
        <v>42932</v>
      </c>
      <c r="C466" t="s">
        <v>33</v>
      </c>
      <c r="D466" s="16" t="s">
        <v>50</v>
      </c>
      <c r="E466" s="41" t="s">
        <v>51</v>
      </c>
      <c r="F466" s="18">
        <v>100000</v>
      </c>
      <c r="G466" t="s">
        <v>16</v>
      </c>
      <c r="H466" s="18">
        <v>101500</v>
      </c>
      <c r="I466" s="18">
        <v>100000</v>
      </c>
      <c r="J466">
        <f t="shared" si="18"/>
        <v>5075</v>
      </c>
      <c r="K466" s="18">
        <f t="shared" si="20"/>
        <v>3575</v>
      </c>
    </row>
    <row r="467" spans="1:11">
      <c r="A467" s="62" t="s">
        <v>746</v>
      </c>
      <c r="B467" s="48">
        <v>42932</v>
      </c>
      <c r="C467" t="s">
        <v>163</v>
      </c>
      <c r="D467" s="16" t="s">
        <v>164</v>
      </c>
      <c r="E467" s="41" t="s">
        <v>163</v>
      </c>
      <c r="F467" s="19">
        <v>51500</v>
      </c>
      <c r="G467" t="s">
        <v>16</v>
      </c>
      <c r="H467" s="19">
        <v>51650</v>
      </c>
      <c r="I467" s="19">
        <v>51650</v>
      </c>
      <c r="J467">
        <f t="shared" si="18"/>
        <v>2582.5</v>
      </c>
      <c r="K467" s="18">
        <f t="shared" si="20"/>
        <v>2432.5</v>
      </c>
    </row>
    <row r="468" ht="45" spans="1:11">
      <c r="A468" s="63" t="s">
        <v>747</v>
      </c>
      <c r="B468" s="48">
        <v>42932</v>
      </c>
      <c r="C468" t="s">
        <v>415</v>
      </c>
      <c r="D468" s="16" t="s">
        <v>416</v>
      </c>
      <c r="E468" s="41" t="s">
        <v>417</v>
      </c>
      <c r="F468" s="18">
        <v>100000</v>
      </c>
      <c r="G468" t="s">
        <v>16</v>
      </c>
      <c r="H468" s="18">
        <v>102500</v>
      </c>
      <c r="I468" s="18">
        <v>100000</v>
      </c>
      <c r="J468">
        <f t="shared" si="18"/>
        <v>5125</v>
      </c>
      <c r="K468" s="18">
        <f t="shared" si="20"/>
        <v>2625</v>
      </c>
    </row>
    <row r="469" ht="30" spans="1:11">
      <c r="A469" s="62" t="s">
        <v>748</v>
      </c>
      <c r="B469" s="48">
        <v>42932</v>
      </c>
      <c r="C469" t="s">
        <v>123</v>
      </c>
      <c r="D469" s="16" t="s">
        <v>124</v>
      </c>
      <c r="E469" s="41" t="s">
        <v>125</v>
      </c>
      <c r="F469" s="18">
        <v>100000</v>
      </c>
      <c r="G469" t="s">
        <v>16</v>
      </c>
      <c r="H469" s="18">
        <v>102500</v>
      </c>
      <c r="I469" s="18">
        <v>100000</v>
      </c>
      <c r="J469">
        <f t="shared" si="18"/>
        <v>5125</v>
      </c>
      <c r="K469" s="18">
        <f t="shared" si="20"/>
        <v>2625</v>
      </c>
    </row>
    <row r="470" spans="1:11">
      <c r="A470" s="63" t="s">
        <v>749</v>
      </c>
      <c r="B470" s="48">
        <v>42932</v>
      </c>
      <c r="C470" t="s">
        <v>166</v>
      </c>
      <c r="D470" s="16" t="s">
        <v>167</v>
      </c>
      <c r="F470" s="19">
        <v>24800</v>
      </c>
      <c r="G470" t="s">
        <v>13</v>
      </c>
      <c r="H470" s="19">
        <v>24800</v>
      </c>
      <c r="I470" s="19">
        <v>24800</v>
      </c>
      <c r="J470">
        <f t="shared" si="18"/>
        <v>1240</v>
      </c>
      <c r="K470" s="18">
        <f t="shared" si="20"/>
        <v>1240</v>
      </c>
    </row>
    <row r="471" spans="1:11">
      <c r="A471" s="62" t="s">
        <v>750</v>
      </c>
      <c r="B471" s="48">
        <v>42932</v>
      </c>
      <c r="C471" t="s">
        <v>159</v>
      </c>
      <c r="D471" s="16" t="s">
        <v>160</v>
      </c>
      <c r="E471" s="41" t="s">
        <v>161</v>
      </c>
      <c r="F471" s="19">
        <v>51500</v>
      </c>
      <c r="G471" t="s">
        <v>16</v>
      </c>
      <c r="H471" s="19">
        <v>51500</v>
      </c>
      <c r="I471" s="19">
        <v>51500</v>
      </c>
      <c r="J471">
        <f t="shared" si="18"/>
        <v>2575</v>
      </c>
      <c r="K471" s="18">
        <f t="shared" si="20"/>
        <v>2575</v>
      </c>
    </row>
    <row r="472" spans="1:11">
      <c r="A472" s="63" t="s">
        <v>751</v>
      </c>
      <c r="B472" s="48">
        <v>42932</v>
      </c>
      <c r="C472" t="s">
        <v>134</v>
      </c>
      <c r="D472" s="16" t="s">
        <v>137</v>
      </c>
      <c r="F472" s="19">
        <v>51000</v>
      </c>
      <c r="G472" t="s">
        <v>13</v>
      </c>
      <c r="H472" s="18">
        <v>50000</v>
      </c>
      <c r="I472" s="19">
        <v>51000</v>
      </c>
      <c r="J472">
        <f t="shared" si="18"/>
        <v>2500</v>
      </c>
      <c r="K472" s="18">
        <f t="shared" si="20"/>
        <v>3500</v>
      </c>
    </row>
    <row r="473" ht="30" spans="1:11">
      <c r="A473" s="62" t="s">
        <v>752</v>
      </c>
      <c r="B473" s="48">
        <v>42933</v>
      </c>
      <c r="C473" t="s">
        <v>423</v>
      </c>
      <c r="D473" s="16" t="s">
        <v>424</v>
      </c>
      <c r="E473" s="41" t="s">
        <v>421</v>
      </c>
      <c r="F473" s="19">
        <v>51000</v>
      </c>
      <c r="G473" t="s">
        <v>13</v>
      </c>
      <c r="H473" s="18">
        <v>51650</v>
      </c>
      <c r="I473" s="19">
        <v>51000</v>
      </c>
      <c r="J473">
        <f t="shared" si="18"/>
        <v>2582.5</v>
      </c>
      <c r="K473" s="18">
        <f t="shared" si="20"/>
        <v>1932.5</v>
      </c>
    </row>
    <row r="474" spans="1:11">
      <c r="A474" s="63" t="s">
        <v>753</v>
      </c>
      <c r="B474" s="48">
        <v>42933</v>
      </c>
      <c r="C474" t="s">
        <v>77</v>
      </c>
      <c r="D474" s="16" t="s">
        <v>754</v>
      </c>
      <c r="E474" s="41" t="s">
        <v>77</v>
      </c>
      <c r="F474" s="18">
        <v>12000</v>
      </c>
      <c r="G474" t="s">
        <v>13</v>
      </c>
      <c r="H474" s="18">
        <v>11300</v>
      </c>
      <c r="I474" s="18">
        <v>12000</v>
      </c>
      <c r="J474">
        <f t="shared" si="18"/>
        <v>565</v>
      </c>
      <c r="K474" s="18">
        <f t="shared" si="20"/>
        <v>1265</v>
      </c>
    </row>
    <row r="475" spans="1:11">
      <c r="A475" s="62" t="s">
        <v>755</v>
      </c>
      <c r="B475" s="48">
        <v>42933</v>
      </c>
      <c r="C475" t="s">
        <v>35</v>
      </c>
      <c r="D475" s="16" t="s">
        <v>155</v>
      </c>
      <c r="E475" t="s">
        <v>35</v>
      </c>
      <c r="F475" s="18">
        <v>51000</v>
      </c>
      <c r="G475" t="s">
        <v>13</v>
      </c>
      <c r="H475" s="18">
        <v>49500</v>
      </c>
      <c r="I475" s="18">
        <v>51000</v>
      </c>
      <c r="J475">
        <f t="shared" si="18"/>
        <v>2475</v>
      </c>
      <c r="K475" s="18">
        <f t="shared" si="20"/>
        <v>3975</v>
      </c>
    </row>
    <row r="476" ht="30" spans="1:11">
      <c r="A476" s="63" t="s">
        <v>756</v>
      </c>
      <c r="B476" s="48">
        <v>42933</v>
      </c>
      <c r="C476" t="s">
        <v>58</v>
      </c>
      <c r="D476" s="16" t="s">
        <v>59</v>
      </c>
      <c r="E476" s="41" t="s">
        <v>60</v>
      </c>
      <c r="F476" s="18">
        <v>200000</v>
      </c>
      <c r="G476" t="s">
        <v>16</v>
      </c>
      <c r="H476" s="19">
        <v>205000</v>
      </c>
      <c r="I476" s="19">
        <v>200000</v>
      </c>
      <c r="J476">
        <f t="shared" si="18"/>
        <v>10250</v>
      </c>
      <c r="K476" s="18">
        <f t="shared" si="20"/>
        <v>5250</v>
      </c>
    </row>
    <row r="477" spans="1:11">
      <c r="A477" s="62" t="s">
        <v>757</v>
      </c>
      <c r="B477" s="48">
        <v>42935</v>
      </c>
      <c r="C477" t="s">
        <v>605</v>
      </c>
      <c r="D477" s="16" t="s">
        <v>606</v>
      </c>
      <c r="E477" s="41" t="s">
        <v>607</v>
      </c>
      <c r="F477" s="18">
        <v>50000</v>
      </c>
      <c r="G477" t="s">
        <v>16</v>
      </c>
      <c r="H477" s="18">
        <v>51650</v>
      </c>
      <c r="I477" s="18">
        <v>50000</v>
      </c>
      <c r="J477">
        <f t="shared" si="18"/>
        <v>2582.5</v>
      </c>
      <c r="K477" s="18">
        <f t="shared" si="20"/>
        <v>932.5</v>
      </c>
    </row>
    <row r="478" spans="1:11">
      <c r="A478" s="62" t="s">
        <v>758</v>
      </c>
      <c r="B478" s="48">
        <v>42935</v>
      </c>
      <c r="C478" t="s">
        <v>141</v>
      </c>
      <c r="D478" s="16" t="s">
        <v>142</v>
      </c>
      <c r="E478" t="s">
        <v>141</v>
      </c>
      <c r="F478" s="18">
        <v>51500</v>
      </c>
      <c r="G478" t="s">
        <v>13</v>
      </c>
      <c r="H478" s="18">
        <v>51500</v>
      </c>
      <c r="J478">
        <f t="shared" si="18"/>
        <v>2575</v>
      </c>
      <c r="K478" s="18">
        <f t="shared" si="20"/>
        <v>2575</v>
      </c>
    </row>
    <row r="479" spans="1:11">
      <c r="A479" s="62" t="s">
        <v>759</v>
      </c>
      <c r="B479" s="48">
        <v>42935</v>
      </c>
      <c r="C479" t="s">
        <v>46</v>
      </c>
      <c r="D479" s="16" t="s">
        <v>267</v>
      </c>
      <c r="E479" s="41" t="s">
        <v>265</v>
      </c>
      <c r="F479" s="18">
        <v>12000</v>
      </c>
      <c r="G479" t="s">
        <v>13</v>
      </c>
      <c r="H479" s="18">
        <v>11300</v>
      </c>
      <c r="J479">
        <f t="shared" si="18"/>
        <v>565</v>
      </c>
      <c r="K479" s="18">
        <f t="shared" si="20"/>
        <v>1265</v>
      </c>
    </row>
    <row r="480" spans="1:11">
      <c r="A480" s="62" t="s">
        <v>760</v>
      </c>
      <c r="B480" s="48">
        <v>42935</v>
      </c>
      <c r="C480" t="s">
        <v>503</v>
      </c>
      <c r="D480" s="16" t="s">
        <v>761</v>
      </c>
      <c r="E480" s="41" t="s">
        <v>503</v>
      </c>
      <c r="F480" s="18">
        <v>12000</v>
      </c>
      <c r="G480" t="s">
        <v>13</v>
      </c>
      <c r="H480" s="18">
        <v>11300</v>
      </c>
      <c r="J480">
        <f t="shared" si="18"/>
        <v>565</v>
      </c>
      <c r="K480" s="18">
        <f t="shared" si="20"/>
        <v>1265</v>
      </c>
    </row>
    <row r="481" spans="1:11">
      <c r="A481" s="63" t="s">
        <v>762</v>
      </c>
      <c r="B481" s="48">
        <v>42936</v>
      </c>
      <c r="C481" t="s">
        <v>134</v>
      </c>
      <c r="D481" s="16" t="s">
        <v>135</v>
      </c>
      <c r="F481" s="19">
        <v>51000</v>
      </c>
      <c r="G481" t="s">
        <v>13</v>
      </c>
      <c r="H481" s="18">
        <v>50000</v>
      </c>
      <c r="I481" s="19">
        <v>51000</v>
      </c>
      <c r="J481">
        <f t="shared" si="18"/>
        <v>2500</v>
      </c>
      <c r="K481" s="18">
        <f t="shared" si="20"/>
        <v>3500</v>
      </c>
    </row>
    <row r="482" spans="1:11">
      <c r="A482" s="62" t="s">
        <v>763</v>
      </c>
      <c r="B482" s="48">
        <v>42936</v>
      </c>
      <c r="C482" t="s">
        <v>503</v>
      </c>
      <c r="D482" s="16" t="s">
        <v>764</v>
      </c>
      <c r="E482" t="s">
        <v>503</v>
      </c>
      <c r="F482" s="18">
        <v>12000</v>
      </c>
      <c r="G482" t="s">
        <v>13</v>
      </c>
      <c r="H482" s="18">
        <v>11300</v>
      </c>
      <c r="J482">
        <f t="shared" si="18"/>
        <v>565</v>
      </c>
      <c r="K482" s="18">
        <f t="shared" si="20"/>
        <v>1265</v>
      </c>
    </row>
    <row r="483" spans="1:11">
      <c r="A483" s="62" t="s">
        <v>765</v>
      </c>
      <c r="B483" s="48">
        <v>42936</v>
      </c>
      <c r="C483" t="s">
        <v>503</v>
      </c>
      <c r="D483" s="16" t="s">
        <v>766</v>
      </c>
      <c r="E483" t="s">
        <v>503</v>
      </c>
      <c r="F483" s="18">
        <v>12000</v>
      </c>
      <c r="G483" t="s">
        <v>13</v>
      </c>
      <c r="H483" s="18">
        <v>11300</v>
      </c>
      <c r="J483">
        <f t="shared" si="18"/>
        <v>565</v>
      </c>
      <c r="K483" s="18">
        <f t="shared" si="20"/>
        <v>1265</v>
      </c>
    </row>
    <row r="484" spans="1:11">
      <c r="A484" s="62" t="s">
        <v>767</v>
      </c>
      <c r="B484" s="48">
        <v>42936</v>
      </c>
      <c r="C484" t="s">
        <v>151</v>
      </c>
      <c r="D484" s="16" t="s">
        <v>329</v>
      </c>
      <c r="F484" s="18">
        <v>21000</v>
      </c>
      <c r="G484" t="s">
        <v>13</v>
      </c>
      <c r="H484" s="18">
        <v>20000</v>
      </c>
      <c r="I484" s="18">
        <v>21000</v>
      </c>
      <c r="J484">
        <f t="shared" si="18"/>
        <v>1000</v>
      </c>
      <c r="K484" s="18">
        <f t="shared" si="20"/>
        <v>2000</v>
      </c>
    </row>
    <row r="485" spans="1:11">
      <c r="A485" s="62" t="s">
        <v>768</v>
      </c>
      <c r="B485" s="48">
        <v>42936</v>
      </c>
      <c r="C485" t="s">
        <v>415</v>
      </c>
      <c r="D485" s="16" t="s">
        <v>548</v>
      </c>
      <c r="E485" t="s">
        <v>415</v>
      </c>
      <c r="F485" s="18">
        <v>26000</v>
      </c>
      <c r="G485" t="s">
        <v>13</v>
      </c>
      <c r="H485" s="18">
        <v>24800</v>
      </c>
      <c r="I485" s="18">
        <v>26000</v>
      </c>
      <c r="J485">
        <f t="shared" ref="J485:J548" si="21">H485*5%</f>
        <v>1240</v>
      </c>
      <c r="K485" s="18">
        <f t="shared" si="20"/>
        <v>2440</v>
      </c>
    </row>
    <row r="486" ht="45" spans="1:11">
      <c r="A486" s="62" t="s">
        <v>769</v>
      </c>
      <c r="B486" s="48">
        <v>42936</v>
      </c>
      <c r="C486" t="s">
        <v>307</v>
      </c>
      <c r="D486" s="16" t="s">
        <v>308</v>
      </c>
      <c r="E486" s="41" t="s">
        <v>309</v>
      </c>
      <c r="F486" s="18">
        <v>495000</v>
      </c>
      <c r="G486" t="s">
        <v>16</v>
      </c>
      <c r="H486" s="18">
        <v>501500</v>
      </c>
      <c r="I486" s="18">
        <v>495000</v>
      </c>
      <c r="J486">
        <f t="shared" si="21"/>
        <v>25075</v>
      </c>
      <c r="K486" s="18">
        <f t="shared" si="20"/>
        <v>18575</v>
      </c>
    </row>
    <row r="487" spans="1:11">
      <c r="A487" s="62" t="s">
        <v>770</v>
      </c>
      <c r="B487" s="48">
        <v>42937</v>
      </c>
      <c r="C487" t="s">
        <v>36</v>
      </c>
      <c r="D487" s="16" t="s">
        <v>558</v>
      </c>
      <c r="F487" s="18">
        <v>21000</v>
      </c>
      <c r="G487" t="s">
        <v>13</v>
      </c>
      <c r="H487" s="18">
        <v>20000</v>
      </c>
      <c r="J487">
        <f t="shared" si="21"/>
        <v>1000</v>
      </c>
      <c r="K487" s="18">
        <f t="shared" si="20"/>
        <v>2000</v>
      </c>
    </row>
    <row r="488" spans="1:11">
      <c r="A488" s="62" t="s">
        <v>771</v>
      </c>
      <c r="B488" s="48">
        <v>42937</v>
      </c>
      <c r="C488" t="s">
        <v>35</v>
      </c>
      <c r="D488" s="16" t="s">
        <v>155</v>
      </c>
      <c r="E488" t="s">
        <v>35</v>
      </c>
      <c r="F488" s="18">
        <v>21000</v>
      </c>
      <c r="G488" t="s">
        <v>13</v>
      </c>
      <c r="H488" s="18">
        <v>20000</v>
      </c>
      <c r="I488" s="18">
        <v>21000</v>
      </c>
      <c r="J488">
        <f t="shared" si="21"/>
        <v>1000</v>
      </c>
      <c r="K488" s="18">
        <f t="shared" si="20"/>
        <v>2000</v>
      </c>
    </row>
    <row r="489" ht="45" spans="1:11">
      <c r="A489" s="62" t="s">
        <v>772</v>
      </c>
      <c r="B489" s="48">
        <v>42937</v>
      </c>
      <c r="C489" t="s">
        <v>614</v>
      </c>
      <c r="D489" s="16" t="s">
        <v>615</v>
      </c>
      <c r="E489" s="41" t="s">
        <v>616</v>
      </c>
      <c r="F489" s="18">
        <v>100000</v>
      </c>
      <c r="G489" t="s">
        <v>16</v>
      </c>
      <c r="H489" s="18">
        <v>102500</v>
      </c>
      <c r="J489">
        <f t="shared" si="21"/>
        <v>5125</v>
      </c>
      <c r="K489" s="18">
        <f t="shared" si="20"/>
        <v>2625</v>
      </c>
    </row>
    <row r="490" spans="1:11">
      <c r="A490" s="62" t="s">
        <v>773</v>
      </c>
      <c r="B490" s="48">
        <v>42937</v>
      </c>
      <c r="C490" t="s">
        <v>151</v>
      </c>
      <c r="D490" s="16" t="s">
        <v>152</v>
      </c>
      <c r="E490" s="41" t="s">
        <v>153</v>
      </c>
      <c r="F490" s="18">
        <v>100000</v>
      </c>
      <c r="G490" t="s">
        <v>16</v>
      </c>
      <c r="H490" s="18">
        <v>102500</v>
      </c>
      <c r="I490" s="19">
        <v>100000</v>
      </c>
      <c r="J490">
        <f t="shared" si="21"/>
        <v>5125</v>
      </c>
      <c r="K490" s="18">
        <f t="shared" si="20"/>
        <v>2625</v>
      </c>
    </row>
    <row r="491" spans="1:11">
      <c r="A491" s="62" t="s">
        <v>28</v>
      </c>
      <c r="B491" s="48">
        <v>42938</v>
      </c>
      <c r="C491" t="s">
        <v>10</v>
      </c>
      <c r="D491" s="16" t="s">
        <v>11</v>
      </c>
      <c r="F491" s="19">
        <v>50000</v>
      </c>
      <c r="G491" t="s">
        <v>13</v>
      </c>
      <c r="H491" s="18">
        <v>49800</v>
      </c>
      <c r="J491">
        <f t="shared" si="21"/>
        <v>2490</v>
      </c>
      <c r="K491" s="18">
        <f t="shared" si="20"/>
        <v>2690</v>
      </c>
    </row>
    <row r="492" ht="45" spans="1:11">
      <c r="A492" s="62" t="s">
        <v>774</v>
      </c>
      <c r="B492" s="48">
        <v>42938</v>
      </c>
      <c r="C492" t="s">
        <v>415</v>
      </c>
      <c r="D492" s="16" t="s">
        <v>416</v>
      </c>
      <c r="E492" s="41" t="s">
        <v>417</v>
      </c>
      <c r="F492" s="18">
        <v>100000</v>
      </c>
      <c r="G492" t="s">
        <v>16</v>
      </c>
      <c r="H492" s="18">
        <v>102500</v>
      </c>
      <c r="I492" s="18">
        <v>100000</v>
      </c>
      <c r="J492">
        <f t="shared" si="21"/>
        <v>5125</v>
      </c>
      <c r="K492" s="18">
        <f t="shared" si="20"/>
        <v>2625</v>
      </c>
    </row>
    <row r="493" ht="30" spans="1:11">
      <c r="A493" s="62" t="s">
        <v>775</v>
      </c>
      <c r="B493" s="48">
        <v>42938</v>
      </c>
      <c r="C493" t="s">
        <v>423</v>
      </c>
      <c r="D493" s="16" t="s">
        <v>424</v>
      </c>
      <c r="E493" s="41" t="s">
        <v>421</v>
      </c>
      <c r="F493" s="18">
        <v>51000</v>
      </c>
      <c r="G493" t="s">
        <v>16</v>
      </c>
      <c r="H493" s="18">
        <v>51650</v>
      </c>
      <c r="I493" s="18">
        <v>51000</v>
      </c>
      <c r="J493">
        <f t="shared" si="21"/>
        <v>2582.5</v>
      </c>
      <c r="K493" s="18">
        <f t="shared" si="20"/>
        <v>1932.5</v>
      </c>
    </row>
    <row r="494" spans="1:11">
      <c r="A494" s="62" t="s">
        <v>776</v>
      </c>
      <c r="B494" s="48">
        <v>42938</v>
      </c>
      <c r="C494" t="s">
        <v>415</v>
      </c>
      <c r="D494" s="16" t="s">
        <v>595</v>
      </c>
      <c r="E494" s="41" t="s">
        <v>415</v>
      </c>
      <c r="F494" s="18">
        <v>12000</v>
      </c>
      <c r="G494" t="s">
        <v>13</v>
      </c>
      <c r="H494" s="18">
        <v>11300</v>
      </c>
      <c r="I494" s="18">
        <v>12000</v>
      </c>
      <c r="J494">
        <f t="shared" si="21"/>
        <v>565</v>
      </c>
      <c r="K494" s="18">
        <f t="shared" si="20"/>
        <v>1265</v>
      </c>
    </row>
    <row r="495" spans="1:11">
      <c r="A495" s="62" t="s">
        <v>777</v>
      </c>
      <c r="B495" s="48">
        <v>42939</v>
      </c>
      <c r="C495" t="s">
        <v>290</v>
      </c>
      <c r="D495" s="16" t="s">
        <v>471</v>
      </c>
      <c r="F495" s="18">
        <v>11300</v>
      </c>
      <c r="G495" t="s">
        <v>13</v>
      </c>
      <c r="H495" s="18">
        <v>11300</v>
      </c>
      <c r="I495" s="18">
        <v>11300</v>
      </c>
      <c r="J495">
        <f t="shared" si="21"/>
        <v>565</v>
      </c>
      <c r="K495" s="18">
        <f t="shared" si="20"/>
        <v>565</v>
      </c>
    </row>
    <row r="496" ht="30" spans="1:11">
      <c r="A496" s="63" t="s">
        <v>778</v>
      </c>
      <c r="B496" s="48">
        <v>42939</v>
      </c>
      <c r="C496" t="s">
        <v>80</v>
      </c>
      <c r="D496" s="16" t="s">
        <v>81</v>
      </c>
      <c r="E496" s="41" t="s">
        <v>82</v>
      </c>
      <c r="F496" s="18">
        <v>200000</v>
      </c>
      <c r="G496" t="s">
        <v>16</v>
      </c>
      <c r="H496" s="19">
        <v>205000</v>
      </c>
      <c r="I496" s="19">
        <v>100000</v>
      </c>
      <c r="J496">
        <f t="shared" si="21"/>
        <v>10250</v>
      </c>
      <c r="K496" s="18">
        <f t="shared" si="20"/>
        <v>5250</v>
      </c>
    </row>
    <row r="497" spans="1:11">
      <c r="A497" s="63" t="s">
        <v>779</v>
      </c>
      <c r="B497" s="48">
        <v>42939</v>
      </c>
      <c r="C497" t="s">
        <v>46</v>
      </c>
      <c r="D497" s="16" t="s">
        <v>267</v>
      </c>
      <c r="E497" s="41" t="s">
        <v>265</v>
      </c>
      <c r="F497" s="18">
        <v>12000</v>
      </c>
      <c r="G497" t="s">
        <v>13</v>
      </c>
      <c r="H497" s="18">
        <v>11300</v>
      </c>
      <c r="J497">
        <f t="shared" si="21"/>
        <v>565</v>
      </c>
      <c r="K497" s="18">
        <f t="shared" si="20"/>
        <v>1265</v>
      </c>
    </row>
    <row r="498" spans="1:11">
      <c r="A498" s="62" t="s">
        <v>780</v>
      </c>
      <c r="B498" s="48">
        <v>42939</v>
      </c>
      <c r="C498" t="s">
        <v>103</v>
      </c>
      <c r="D498" s="16" t="s">
        <v>104</v>
      </c>
      <c r="E498" s="41" t="s">
        <v>105</v>
      </c>
      <c r="F498" s="18">
        <v>51000</v>
      </c>
      <c r="G498" t="s">
        <v>16</v>
      </c>
      <c r="H498" s="18">
        <v>51500</v>
      </c>
      <c r="I498" s="18">
        <v>51000</v>
      </c>
      <c r="J498">
        <f t="shared" si="21"/>
        <v>2575</v>
      </c>
      <c r="K498" s="18">
        <f t="shared" si="20"/>
        <v>2075</v>
      </c>
    </row>
    <row r="499" spans="1:11">
      <c r="A499" s="62" t="s">
        <v>781</v>
      </c>
      <c r="B499" s="48">
        <v>42940</v>
      </c>
      <c r="C499" t="s">
        <v>159</v>
      </c>
      <c r="D499" s="16" t="s">
        <v>160</v>
      </c>
      <c r="E499" s="41" t="s">
        <v>161</v>
      </c>
      <c r="F499" s="19">
        <v>50000</v>
      </c>
      <c r="G499" t="s">
        <v>16</v>
      </c>
      <c r="H499" s="19">
        <v>51650</v>
      </c>
      <c r="I499" s="19">
        <v>51500</v>
      </c>
      <c r="J499">
        <f t="shared" si="21"/>
        <v>2582.5</v>
      </c>
      <c r="K499" s="18">
        <f t="shared" si="20"/>
        <v>932.5</v>
      </c>
    </row>
    <row r="500" spans="1:11">
      <c r="A500" s="63" t="s">
        <v>782</v>
      </c>
      <c r="B500" s="48">
        <v>42940</v>
      </c>
      <c r="C500" t="s">
        <v>783</v>
      </c>
      <c r="D500" s="16" t="s">
        <v>784</v>
      </c>
      <c r="E500" t="s">
        <v>783</v>
      </c>
      <c r="F500" s="18">
        <v>12000</v>
      </c>
      <c r="G500" t="s">
        <v>13</v>
      </c>
      <c r="H500" s="18">
        <v>11300</v>
      </c>
      <c r="I500" s="18">
        <v>12000</v>
      </c>
      <c r="J500">
        <f t="shared" si="21"/>
        <v>565</v>
      </c>
      <c r="K500" s="18">
        <f t="shared" si="20"/>
        <v>1265</v>
      </c>
    </row>
    <row r="501" spans="1:11">
      <c r="A501" s="62" t="s">
        <v>785</v>
      </c>
      <c r="B501" s="48">
        <v>42940</v>
      </c>
      <c r="C501" t="s">
        <v>503</v>
      </c>
      <c r="D501" s="16" t="s">
        <v>761</v>
      </c>
      <c r="E501" s="41" t="s">
        <v>503</v>
      </c>
      <c r="F501" s="18">
        <v>26000</v>
      </c>
      <c r="G501" t="s">
        <v>13</v>
      </c>
      <c r="H501" s="18">
        <v>24800</v>
      </c>
      <c r="I501" s="18">
        <v>26000</v>
      </c>
      <c r="J501">
        <f t="shared" si="21"/>
        <v>1240</v>
      </c>
      <c r="K501" s="18">
        <f t="shared" si="20"/>
        <v>2440</v>
      </c>
    </row>
    <row r="502" spans="1:11">
      <c r="A502" s="62" t="s">
        <v>786</v>
      </c>
      <c r="B502" s="48">
        <v>42940</v>
      </c>
      <c r="C502" t="s">
        <v>35</v>
      </c>
      <c r="D502" s="16" t="s">
        <v>155</v>
      </c>
      <c r="E502" t="s">
        <v>35</v>
      </c>
      <c r="F502" s="18">
        <v>12000</v>
      </c>
      <c r="G502" t="s">
        <v>13</v>
      </c>
      <c r="H502" s="18">
        <v>11300</v>
      </c>
      <c r="I502" s="18">
        <v>12000</v>
      </c>
      <c r="J502">
        <f t="shared" si="21"/>
        <v>565</v>
      </c>
      <c r="K502" s="18">
        <f t="shared" si="20"/>
        <v>1265</v>
      </c>
    </row>
    <row r="503" spans="1:11">
      <c r="A503" s="63" t="s">
        <v>787</v>
      </c>
      <c r="B503" s="48">
        <v>42940</v>
      </c>
      <c r="C503" t="s">
        <v>572</v>
      </c>
      <c r="D503" s="16" t="s">
        <v>629</v>
      </c>
      <c r="E503" t="s">
        <v>572</v>
      </c>
      <c r="F503" s="18">
        <v>12000</v>
      </c>
      <c r="G503" t="s">
        <v>13</v>
      </c>
      <c r="H503" s="18">
        <v>11300</v>
      </c>
      <c r="I503" s="18">
        <v>12000</v>
      </c>
      <c r="J503">
        <f t="shared" si="21"/>
        <v>565</v>
      </c>
      <c r="K503" s="18">
        <f t="shared" si="20"/>
        <v>1265</v>
      </c>
    </row>
    <row r="504" spans="1:11">
      <c r="A504" s="63" t="s">
        <v>788</v>
      </c>
      <c r="B504" s="48">
        <v>42940</v>
      </c>
      <c r="C504" t="s">
        <v>572</v>
      </c>
      <c r="D504" s="16" t="s">
        <v>573</v>
      </c>
      <c r="E504" t="s">
        <v>572</v>
      </c>
      <c r="F504" s="18">
        <v>12000</v>
      </c>
      <c r="G504" t="s">
        <v>13</v>
      </c>
      <c r="H504" s="18">
        <v>11300</v>
      </c>
      <c r="I504" s="18">
        <v>12000</v>
      </c>
      <c r="J504">
        <f t="shared" si="21"/>
        <v>565</v>
      </c>
      <c r="K504" s="18">
        <f t="shared" si="20"/>
        <v>1265</v>
      </c>
    </row>
    <row r="505" ht="15.75" spans="1:11">
      <c r="A505" s="63" t="s">
        <v>789</v>
      </c>
      <c r="B505" s="48">
        <v>42940</v>
      </c>
      <c r="C505" t="s">
        <v>572</v>
      </c>
      <c r="D505" s="16" t="s">
        <v>715</v>
      </c>
      <c r="E505" t="s">
        <v>572</v>
      </c>
      <c r="F505" s="18">
        <v>12000</v>
      </c>
      <c r="G505" t="s">
        <v>13</v>
      </c>
      <c r="H505" s="18">
        <v>11300</v>
      </c>
      <c r="I505" s="18">
        <v>12000</v>
      </c>
      <c r="J505">
        <f t="shared" si="21"/>
        <v>565</v>
      </c>
      <c r="K505" s="18">
        <f t="shared" ref="K505:K568" si="22">J505+F505-H505</f>
        <v>1265</v>
      </c>
    </row>
    <row r="506" spans="1:11">
      <c r="A506" s="62" t="s">
        <v>790</v>
      </c>
      <c r="B506" s="48">
        <v>42940</v>
      </c>
      <c r="C506" t="s">
        <v>512</v>
      </c>
      <c r="D506" s="16" t="s">
        <v>513</v>
      </c>
      <c r="E506" s="65" t="s">
        <v>514</v>
      </c>
      <c r="F506" s="18">
        <v>100000</v>
      </c>
      <c r="G506" t="s">
        <v>16</v>
      </c>
      <c r="H506" s="18">
        <v>101500</v>
      </c>
      <c r="I506" s="18">
        <v>100000</v>
      </c>
      <c r="J506">
        <f t="shared" si="21"/>
        <v>5075</v>
      </c>
      <c r="K506" s="18">
        <f t="shared" si="22"/>
        <v>3575</v>
      </c>
    </row>
    <row r="507" spans="1:11">
      <c r="A507" s="62" t="s">
        <v>791</v>
      </c>
      <c r="B507" s="48">
        <v>42940</v>
      </c>
      <c r="C507" t="s">
        <v>406</v>
      </c>
      <c r="D507" s="16" t="s">
        <v>626</v>
      </c>
      <c r="E507" t="s">
        <v>406</v>
      </c>
      <c r="F507" s="18">
        <v>51000</v>
      </c>
      <c r="G507" t="s">
        <v>13</v>
      </c>
      <c r="H507" s="18">
        <v>50000</v>
      </c>
      <c r="I507" s="18">
        <v>50000</v>
      </c>
      <c r="J507">
        <f t="shared" si="21"/>
        <v>2500</v>
      </c>
      <c r="K507" s="18">
        <f t="shared" si="22"/>
        <v>3500</v>
      </c>
    </row>
    <row r="508" spans="1:11">
      <c r="A508" s="62" t="s">
        <v>792</v>
      </c>
      <c r="B508" s="48">
        <v>42940</v>
      </c>
      <c r="C508" t="s">
        <v>415</v>
      </c>
      <c r="D508" s="16" t="s">
        <v>550</v>
      </c>
      <c r="F508" s="18">
        <v>100000</v>
      </c>
      <c r="G508" t="s">
        <v>13</v>
      </c>
      <c r="H508" s="18">
        <v>100000</v>
      </c>
      <c r="I508" s="18">
        <v>100000</v>
      </c>
      <c r="J508">
        <f t="shared" si="21"/>
        <v>5000</v>
      </c>
      <c r="K508" s="18">
        <f t="shared" si="22"/>
        <v>5000</v>
      </c>
    </row>
    <row r="509" spans="1:11">
      <c r="A509" s="62" t="s">
        <v>793</v>
      </c>
      <c r="B509" s="48">
        <v>42941</v>
      </c>
      <c r="C509" t="s">
        <v>163</v>
      </c>
      <c r="D509" s="16" t="s">
        <v>164</v>
      </c>
      <c r="E509" s="41" t="s">
        <v>163</v>
      </c>
      <c r="F509" s="19">
        <v>51500</v>
      </c>
      <c r="G509" t="s">
        <v>16</v>
      </c>
      <c r="H509" s="19">
        <v>51650</v>
      </c>
      <c r="I509" s="19">
        <v>51650</v>
      </c>
      <c r="J509">
        <f t="shared" si="21"/>
        <v>2582.5</v>
      </c>
      <c r="K509" s="18">
        <f t="shared" si="22"/>
        <v>2432.5</v>
      </c>
    </row>
    <row r="510" ht="30" spans="1:11">
      <c r="A510" s="62" t="s">
        <v>794</v>
      </c>
      <c r="B510" s="48">
        <v>42941</v>
      </c>
      <c r="C510" t="s">
        <v>618</v>
      </c>
      <c r="D510" s="16" t="s">
        <v>619</v>
      </c>
      <c r="E510" s="41" t="s">
        <v>620</v>
      </c>
      <c r="F510" s="18">
        <v>100000</v>
      </c>
      <c r="G510" t="s">
        <v>16</v>
      </c>
      <c r="H510" s="18">
        <v>101500</v>
      </c>
      <c r="I510" s="18">
        <v>100000</v>
      </c>
      <c r="J510">
        <f t="shared" si="21"/>
        <v>5075</v>
      </c>
      <c r="K510" s="18">
        <f t="shared" si="22"/>
        <v>3575</v>
      </c>
    </row>
    <row r="511" spans="1:11">
      <c r="A511" s="62" t="s">
        <v>795</v>
      </c>
      <c r="B511" s="48">
        <v>42942</v>
      </c>
      <c r="C511" t="s">
        <v>35</v>
      </c>
      <c r="D511" s="16" t="s">
        <v>155</v>
      </c>
      <c r="F511" s="18">
        <v>12000</v>
      </c>
      <c r="G511" t="s">
        <v>13</v>
      </c>
      <c r="J511">
        <f t="shared" si="21"/>
        <v>0</v>
      </c>
      <c r="K511" s="18">
        <f t="shared" si="22"/>
        <v>12000</v>
      </c>
    </row>
    <row r="512" spans="1:11">
      <c r="A512" s="63" t="s">
        <v>796</v>
      </c>
      <c r="B512" s="48">
        <v>42942</v>
      </c>
      <c r="C512" t="s">
        <v>797</v>
      </c>
      <c r="D512" s="16" t="s">
        <v>798</v>
      </c>
      <c r="E512" t="s">
        <v>797</v>
      </c>
      <c r="F512" s="18">
        <v>108000</v>
      </c>
      <c r="G512" t="s">
        <v>799</v>
      </c>
      <c r="H512" s="18">
        <v>106500</v>
      </c>
      <c r="I512" s="18">
        <v>108000</v>
      </c>
      <c r="J512">
        <f t="shared" si="21"/>
        <v>5325</v>
      </c>
      <c r="K512" s="18">
        <f t="shared" si="22"/>
        <v>6825</v>
      </c>
    </row>
    <row r="513" spans="1:11">
      <c r="A513" s="62" t="s">
        <v>800</v>
      </c>
      <c r="B513" s="48">
        <v>42942</v>
      </c>
      <c r="C513" t="s">
        <v>141</v>
      </c>
      <c r="D513" s="16" t="s">
        <v>142</v>
      </c>
      <c r="E513" t="s">
        <v>141</v>
      </c>
      <c r="F513" s="18">
        <v>51500</v>
      </c>
      <c r="G513" t="s">
        <v>13</v>
      </c>
      <c r="H513" s="18">
        <v>51500</v>
      </c>
      <c r="I513" s="19"/>
      <c r="J513">
        <f t="shared" si="21"/>
        <v>2575</v>
      </c>
      <c r="K513" s="18">
        <f t="shared" si="22"/>
        <v>2575</v>
      </c>
    </row>
    <row r="514" ht="30" spans="1:11">
      <c r="A514" s="62" t="s">
        <v>801</v>
      </c>
      <c r="B514" s="48">
        <v>42942</v>
      </c>
      <c r="C514" s="53" t="s">
        <v>39</v>
      </c>
      <c r="D514" s="54" t="s">
        <v>40</v>
      </c>
      <c r="E514" s="55" t="s">
        <v>39</v>
      </c>
      <c r="F514" s="19">
        <v>495000</v>
      </c>
      <c r="G514" s="53" t="s">
        <v>16</v>
      </c>
      <c r="H514" s="19">
        <v>510000</v>
      </c>
      <c r="I514" s="19">
        <v>495000</v>
      </c>
      <c r="J514">
        <f t="shared" si="21"/>
        <v>25500</v>
      </c>
      <c r="K514" s="18">
        <f t="shared" si="22"/>
        <v>10500</v>
      </c>
    </row>
    <row r="515" spans="1:11">
      <c r="A515" s="62" t="s">
        <v>802</v>
      </c>
      <c r="B515" s="48">
        <v>42942</v>
      </c>
      <c r="C515" t="s">
        <v>415</v>
      </c>
      <c r="D515" s="16" t="s">
        <v>477</v>
      </c>
      <c r="E515" s="41" t="s">
        <v>415</v>
      </c>
      <c r="F515" s="18">
        <v>51000</v>
      </c>
      <c r="G515" t="s">
        <v>13</v>
      </c>
      <c r="H515" s="18">
        <v>50000</v>
      </c>
      <c r="I515" s="18">
        <v>51000</v>
      </c>
      <c r="J515">
        <f t="shared" si="21"/>
        <v>2500</v>
      </c>
      <c r="K515" s="18">
        <f t="shared" si="22"/>
        <v>3500</v>
      </c>
    </row>
    <row r="516" spans="1:11">
      <c r="A516" s="63" t="s">
        <v>803</v>
      </c>
      <c r="B516" s="48">
        <v>42942</v>
      </c>
      <c r="C516" t="s">
        <v>108</v>
      </c>
      <c r="D516" s="16" t="s">
        <v>109</v>
      </c>
      <c r="E516" t="s">
        <v>108</v>
      </c>
      <c r="F516" s="18">
        <v>12000</v>
      </c>
      <c r="G516" t="s">
        <v>16</v>
      </c>
      <c r="H516" s="18">
        <v>11300</v>
      </c>
      <c r="I516" s="18">
        <v>12000</v>
      </c>
      <c r="J516">
        <f t="shared" si="21"/>
        <v>565</v>
      </c>
      <c r="K516" s="18">
        <f t="shared" si="22"/>
        <v>1265</v>
      </c>
    </row>
    <row r="517" ht="30" spans="1:11">
      <c r="A517" s="62" t="s">
        <v>804</v>
      </c>
      <c r="B517" s="48">
        <v>42942</v>
      </c>
      <c r="C517" t="s">
        <v>123</v>
      </c>
      <c r="D517" s="16" t="s">
        <v>124</v>
      </c>
      <c r="E517" s="41" t="s">
        <v>125</v>
      </c>
      <c r="F517" s="18">
        <v>100000</v>
      </c>
      <c r="G517" t="s">
        <v>16</v>
      </c>
      <c r="H517" s="18">
        <v>102500</v>
      </c>
      <c r="I517" s="18">
        <v>100000</v>
      </c>
      <c r="J517">
        <f t="shared" si="21"/>
        <v>5125</v>
      </c>
      <c r="K517" s="18">
        <f t="shared" si="22"/>
        <v>2625</v>
      </c>
    </row>
    <row r="518" ht="30" spans="1:11">
      <c r="A518" s="62" t="s">
        <v>805</v>
      </c>
      <c r="B518" s="48">
        <v>42943</v>
      </c>
      <c r="C518" t="s">
        <v>419</v>
      </c>
      <c r="D518" s="16" t="s">
        <v>420</v>
      </c>
      <c r="E518" s="41" t="s">
        <v>421</v>
      </c>
      <c r="F518" s="18">
        <v>100000</v>
      </c>
      <c r="G518" t="s">
        <v>16</v>
      </c>
      <c r="H518" s="18">
        <v>102500</v>
      </c>
      <c r="I518" s="18">
        <v>100000</v>
      </c>
      <c r="J518">
        <f t="shared" si="21"/>
        <v>5125</v>
      </c>
      <c r="K518" s="18">
        <f t="shared" si="22"/>
        <v>2625</v>
      </c>
    </row>
    <row r="519" spans="1:11">
      <c r="A519" s="62" t="s">
        <v>806</v>
      </c>
      <c r="B519" s="48">
        <v>42943</v>
      </c>
      <c r="C519" t="s">
        <v>605</v>
      </c>
      <c r="D519" s="16" t="s">
        <v>606</v>
      </c>
      <c r="E519" s="41" t="s">
        <v>607</v>
      </c>
      <c r="F519" s="18">
        <v>50000</v>
      </c>
      <c r="G519" t="s">
        <v>16</v>
      </c>
      <c r="H519" s="18">
        <v>51650</v>
      </c>
      <c r="I519" s="18">
        <v>50000</v>
      </c>
      <c r="J519">
        <f t="shared" si="21"/>
        <v>2582.5</v>
      </c>
      <c r="K519" s="18">
        <f t="shared" si="22"/>
        <v>932.5</v>
      </c>
    </row>
    <row r="520" ht="30" spans="1:11">
      <c r="A520" s="62" t="s">
        <v>807</v>
      </c>
      <c r="B520" s="48">
        <v>42943</v>
      </c>
      <c r="C520" t="s">
        <v>406</v>
      </c>
      <c r="D520" s="16" t="s">
        <v>407</v>
      </c>
      <c r="E520" s="41" t="s">
        <v>408</v>
      </c>
      <c r="F520" s="18">
        <v>100000</v>
      </c>
      <c r="G520" t="s">
        <v>16</v>
      </c>
      <c r="H520" s="18">
        <v>102500</v>
      </c>
      <c r="I520" s="18">
        <v>100000</v>
      </c>
      <c r="J520">
        <f t="shared" si="21"/>
        <v>5125</v>
      </c>
      <c r="K520" s="18">
        <f t="shared" si="22"/>
        <v>2625</v>
      </c>
    </row>
    <row r="521" spans="1:11">
      <c r="A521" s="63" t="s">
        <v>808</v>
      </c>
      <c r="B521" s="48">
        <v>42944</v>
      </c>
      <c r="C521" t="s">
        <v>88</v>
      </c>
      <c r="D521" s="16" t="s">
        <v>193</v>
      </c>
      <c r="E521" s="41" t="s">
        <v>194</v>
      </c>
      <c r="F521" s="19">
        <v>200000</v>
      </c>
      <c r="G521" s="16" t="s">
        <v>16</v>
      </c>
      <c r="H521" s="19">
        <v>205000</v>
      </c>
      <c r="J521">
        <f t="shared" si="21"/>
        <v>10250</v>
      </c>
      <c r="K521" s="18">
        <f t="shared" si="22"/>
        <v>5250</v>
      </c>
    </row>
    <row r="522" spans="1:11">
      <c r="A522" s="62" t="s">
        <v>809</v>
      </c>
      <c r="B522" s="48">
        <v>42944</v>
      </c>
      <c r="C522" t="s">
        <v>230</v>
      </c>
      <c r="D522" s="16" t="s">
        <v>231</v>
      </c>
      <c r="E522" t="s">
        <v>230</v>
      </c>
      <c r="F522" s="18">
        <v>59000</v>
      </c>
      <c r="G522" t="s">
        <v>34</v>
      </c>
      <c r="H522" s="18">
        <v>58000</v>
      </c>
      <c r="J522">
        <f t="shared" si="21"/>
        <v>2900</v>
      </c>
      <c r="K522" s="18">
        <f t="shared" si="22"/>
        <v>3900</v>
      </c>
    </row>
    <row r="523" spans="1:11">
      <c r="A523" s="63" t="s">
        <v>810</v>
      </c>
      <c r="B523" s="48">
        <v>42944</v>
      </c>
      <c r="C523" t="s">
        <v>45</v>
      </c>
      <c r="D523" s="16" t="s">
        <v>126</v>
      </c>
      <c r="F523" s="18">
        <v>51000</v>
      </c>
      <c r="G523" t="s">
        <v>13</v>
      </c>
      <c r="H523" s="18">
        <v>50000</v>
      </c>
      <c r="I523" s="19">
        <v>51000</v>
      </c>
      <c r="J523">
        <f t="shared" si="21"/>
        <v>2500</v>
      </c>
      <c r="K523" s="18">
        <f t="shared" si="22"/>
        <v>3500</v>
      </c>
    </row>
    <row r="524" spans="1:11">
      <c r="A524" s="62" t="s">
        <v>811</v>
      </c>
      <c r="B524" s="48">
        <v>42945</v>
      </c>
      <c r="C524" t="s">
        <v>415</v>
      </c>
      <c r="D524" s="16" t="s">
        <v>548</v>
      </c>
      <c r="E524" t="s">
        <v>415</v>
      </c>
      <c r="F524" s="18">
        <v>26000</v>
      </c>
      <c r="G524" t="s">
        <v>13</v>
      </c>
      <c r="H524" s="18">
        <v>25000</v>
      </c>
      <c r="I524" s="18">
        <v>26000</v>
      </c>
      <c r="J524">
        <f t="shared" si="21"/>
        <v>1250</v>
      </c>
      <c r="K524" s="18">
        <f t="shared" si="22"/>
        <v>2250</v>
      </c>
    </row>
    <row r="525" spans="1:11">
      <c r="A525" s="62" t="s">
        <v>18</v>
      </c>
      <c r="B525" s="48">
        <v>42946</v>
      </c>
      <c r="C525" t="s">
        <v>19</v>
      </c>
      <c r="D525" s="16" t="s">
        <v>20</v>
      </c>
      <c r="E525" s="41" t="s">
        <v>21</v>
      </c>
      <c r="F525" s="18">
        <v>100000</v>
      </c>
      <c r="G525" t="s">
        <v>16</v>
      </c>
      <c r="H525" s="18">
        <v>102500</v>
      </c>
      <c r="J525">
        <f t="shared" si="21"/>
        <v>5125</v>
      </c>
      <c r="K525" s="18">
        <f t="shared" si="22"/>
        <v>2625</v>
      </c>
    </row>
    <row r="526" spans="1:11">
      <c r="A526" s="62" t="s">
        <v>22</v>
      </c>
      <c r="B526" s="48">
        <v>42946</v>
      </c>
      <c r="C526" t="s">
        <v>10</v>
      </c>
      <c r="D526" s="16" t="s">
        <v>15</v>
      </c>
      <c r="E526" s="17" t="s">
        <v>10</v>
      </c>
      <c r="F526" s="18">
        <v>100000</v>
      </c>
      <c r="G526" t="s">
        <v>16</v>
      </c>
      <c r="H526" s="18">
        <v>102500</v>
      </c>
      <c r="J526">
        <f t="shared" si="21"/>
        <v>5125</v>
      </c>
      <c r="K526" s="18">
        <f t="shared" si="22"/>
        <v>2625</v>
      </c>
    </row>
    <row r="527" spans="1:11">
      <c r="A527" s="63" t="s">
        <v>812</v>
      </c>
      <c r="B527" s="48">
        <v>42947</v>
      </c>
      <c r="C527" t="s">
        <v>35</v>
      </c>
      <c r="D527" s="16" t="s">
        <v>155</v>
      </c>
      <c r="E527" t="s">
        <v>35</v>
      </c>
      <c r="F527" s="18">
        <v>22000</v>
      </c>
      <c r="G527" t="s">
        <v>13</v>
      </c>
      <c r="H527" s="18">
        <v>21000</v>
      </c>
      <c r="J527">
        <f t="shared" si="21"/>
        <v>1050</v>
      </c>
      <c r="K527" s="18">
        <f t="shared" si="22"/>
        <v>2050</v>
      </c>
    </row>
    <row r="528" ht="30" spans="1:11">
      <c r="A528" s="62" t="s">
        <v>813</v>
      </c>
      <c r="B528" s="48">
        <v>42947</v>
      </c>
      <c r="C528" t="s">
        <v>814</v>
      </c>
      <c r="D528" s="16" t="s">
        <v>815</v>
      </c>
      <c r="E528" s="41" t="s">
        <v>816</v>
      </c>
      <c r="F528" s="18">
        <v>100000</v>
      </c>
      <c r="G528" t="s">
        <v>16</v>
      </c>
      <c r="H528" s="18">
        <v>102500</v>
      </c>
      <c r="I528" s="18">
        <v>100000</v>
      </c>
      <c r="J528">
        <f t="shared" si="21"/>
        <v>5125</v>
      </c>
      <c r="K528" s="18">
        <f t="shared" si="22"/>
        <v>2625</v>
      </c>
    </row>
    <row r="529" spans="1:11">
      <c r="A529" s="62" t="s">
        <v>817</v>
      </c>
      <c r="B529" s="48">
        <v>42947</v>
      </c>
      <c r="C529" t="s">
        <v>440</v>
      </c>
      <c r="D529" s="16" t="s">
        <v>441</v>
      </c>
      <c r="F529" s="18">
        <v>12000</v>
      </c>
      <c r="G529" t="s">
        <v>13</v>
      </c>
      <c r="H529" s="18">
        <v>11300</v>
      </c>
      <c r="J529">
        <f t="shared" si="21"/>
        <v>565</v>
      </c>
      <c r="K529" s="18">
        <f t="shared" si="22"/>
        <v>1265</v>
      </c>
    </row>
    <row r="530" ht="45" spans="1:11">
      <c r="A530" s="62" t="s">
        <v>818</v>
      </c>
      <c r="B530" s="48">
        <v>42947</v>
      </c>
      <c r="C530" t="s">
        <v>415</v>
      </c>
      <c r="D530" s="16" t="s">
        <v>416</v>
      </c>
      <c r="E530" s="41" t="s">
        <v>417</v>
      </c>
      <c r="F530" s="18">
        <v>100000</v>
      </c>
      <c r="G530" t="s">
        <v>16</v>
      </c>
      <c r="H530" s="18">
        <v>101500</v>
      </c>
      <c r="I530" s="18">
        <v>100000</v>
      </c>
      <c r="J530">
        <f t="shared" si="21"/>
        <v>5075</v>
      </c>
      <c r="K530" s="18">
        <f t="shared" si="22"/>
        <v>3575</v>
      </c>
    </row>
    <row r="531" spans="1:11">
      <c r="A531" s="62" t="s">
        <v>819</v>
      </c>
      <c r="B531" s="48">
        <v>42947</v>
      </c>
      <c r="C531" t="s">
        <v>144</v>
      </c>
      <c r="D531" s="16" t="s">
        <v>145</v>
      </c>
      <c r="F531" s="19">
        <v>25000</v>
      </c>
      <c r="G531" t="s">
        <v>13</v>
      </c>
      <c r="H531" s="18">
        <v>25000</v>
      </c>
      <c r="I531" s="19">
        <v>26000</v>
      </c>
      <c r="J531">
        <f t="shared" si="21"/>
        <v>1250</v>
      </c>
      <c r="K531" s="18">
        <f t="shared" si="22"/>
        <v>1250</v>
      </c>
    </row>
    <row r="532" spans="1:11">
      <c r="A532" s="62" t="s">
        <v>820</v>
      </c>
      <c r="B532" s="48">
        <v>42948</v>
      </c>
      <c r="C532" t="s">
        <v>64</v>
      </c>
      <c r="D532" s="16" t="s">
        <v>821</v>
      </c>
      <c r="F532" s="18">
        <v>26000</v>
      </c>
      <c r="G532" t="s">
        <v>13</v>
      </c>
      <c r="H532" s="18">
        <v>25000</v>
      </c>
      <c r="I532" s="18">
        <v>30000</v>
      </c>
      <c r="J532">
        <f t="shared" si="21"/>
        <v>1250</v>
      </c>
      <c r="K532" s="18">
        <f t="shared" si="22"/>
        <v>2250</v>
      </c>
    </row>
    <row r="533" spans="1:11">
      <c r="A533" s="62" t="s">
        <v>822</v>
      </c>
      <c r="B533" s="48">
        <v>42948</v>
      </c>
      <c r="C533" t="s">
        <v>144</v>
      </c>
      <c r="D533" s="16" t="s">
        <v>145</v>
      </c>
      <c r="F533" s="19">
        <v>25000</v>
      </c>
      <c r="G533" t="s">
        <v>13</v>
      </c>
      <c r="H533" s="18">
        <v>25000</v>
      </c>
      <c r="I533" s="19">
        <v>26000</v>
      </c>
      <c r="J533">
        <f t="shared" si="21"/>
        <v>1250</v>
      </c>
      <c r="K533" s="18">
        <f t="shared" si="22"/>
        <v>1250</v>
      </c>
    </row>
    <row r="534" spans="1:11">
      <c r="A534" s="62" t="s">
        <v>823</v>
      </c>
      <c r="B534" s="48">
        <v>42948</v>
      </c>
      <c r="C534" t="s">
        <v>159</v>
      </c>
      <c r="D534" s="16" t="s">
        <v>160</v>
      </c>
      <c r="E534" s="41" t="s">
        <v>161</v>
      </c>
      <c r="F534" s="19">
        <v>50000</v>
      </c>
      <c r="G534" t="s">
        <v>16</v>
      </c>
      <c r="H534" s="19">
        <v>51500</v>
      </c>
      <c r="I534" s="19">
        <v>51500</v>
      </c>
      <c r="J534">
        <f t="shared" si="21"/>
        <v>2575</v>
      </c>
      <c r="K534" s="18">
        <f t="shared" si="22"/>
        <v>1075</v>
      </c>
    </row>
    <row r="535" spans="1:11">
      <c r="A535" s="62" t="s">
        <v>824</v>
      </c>
      <c r="B535" s="48">
        <v>42948</v>
      </c>
      <c r="C535" s="53" t="s">
        <v>106</v>
      </c>
      <c r="D535" s="16" t="s">
        <v>188</v>
      </c>
      <c r="F535" s="19">
        <v>11000</v>
      </c>
      <c r="G535" s="16" t="s">
        <v>13</v>
      </c>
      <c r="H535" s="19">
        <v>10300</v>
      </c>
      <c r="I535" s="19"/>
      <c r="J535">
        <f t="shared" si="21"/>
        <v>515</v>
      </c>
      <c r="K535" s="18">
        <f t="shared" si="22"/>
        <v>1215</v>
      </c>
    </row>
    <row r="536" ht="30" spans="1:11">
      <c r="A536" s="62" t="s">
        <v>825</v>
      </c>
      <c r="B536" s="48">
        <v>42948</v>
      </c>
      <c r="C536" t="s">
        <v>123</v>
      </c>
      <c r="D536" s="16" t="s">
        <v>124</v>
      </c>
      <c r="E536" s="41" t="s">
        <v>125</v>
      </c>
      <c r="F536" s="18">
        <v>100000</v>
      </c>
      <c r="G536" t="s">
        <v>16</v>
      </c>
      <c r="H536" s="18">
        <v>102500</v>
      </c>
      <c r="I536" s="18">
        <v>100000</v>
      </c>
      <c r="J536">
        <f t="shared" si="21"/>
        <v>5125</v>
      </c>
      <c r="K536" s="18">
        <f t="shared" si="22"/>
        <v>2625</v>
      </c>
    </row>
    <row r="537" ht="30" spans="1:11">
      <c r="A537" s="62" t="s">
        <v>826</v>
      </c>
      <c r="B537" s="48">
        <v>42949</v>
      </c>
      <c r="C537" t="s">
        <v>355</v>
      </c>
      <c r="D537" s="16" t="s">
        <v>356</v>
      </c>
      <c r="E537" s="41" t="s">
        <v>357</v>
      </c>
      <c r="F537" s="18">
        <v>100000</v>
      </c>
      <c r="G537" t="s">
        <v>16</v>
      </c>
      <c r="H537" s="18">
        <v>102500</v>
      </c>
      <c r="I537" s="18">
        <v>100000</v>
      </c>
      <c r="J537">
        <f t="shared" ref="J537:J600" si="23">H537*5%</f>
        <v>5125</v>
      </c>
      <c r="K537" s="18">
        <f t="shared" ref="K537:K545" si="24">J537+F537-H537</f>
        <v>2625</v>
      </c>
    </row>
    <row r="538" spans="1:11">
      <c r="A538" s="62" t="s">
        <v>827</v>
      </c>
      <c r="B538" s="48">
        <v>42950</v>
      </c>
      <c r="C538" t="s">
        <v>46</v>
      </c>
      <c r="D538" s="16" t="s">
        <v>267</v>
      </c>
      <c r="E538" s="41" t="s">
        <v>265</v>
      </c>
      <c r="F538" s="18">
        <v>12000</v>
      </c>
      <c r="G538" t="s">
        <v>13</v>
      </c>
      <c r="H538" s="18">
        <v>11300</v>
      </c>
      <c r="J538">
        <f t="shared" si="23"/>
        <v>565</v>
      </c>
      <c r="K538" s="18">
        <f t="shared" si="24"/>
        <v>1265</v>
      </c>
    </row>
    <row r="539" ht="30" spans="1:11">
      <c r="A539" s="62" t="s">
        <v>828</v>
      </c>
      <c r="B539" s="48">
        <v>42950</v>
      </c>
      <c r="C539" t="s">
        <v>347</v>
      </c>
      <c r="D539" s="16" t="s">
        <v>348</v>
      </c>
      <c r="E539" s="41" t="s">
        <v>349</v>
      </c>
      <c r="F539" s="18">
        <v>100000</v>
      </c>
      <c r="G539" t="s">
        <v>16</v>
      </c>
      <c r="H539" s="18">
        <v>102500</v>
      </c>
      <c r="I539" s="18">
        <v>100000</v>
      </c>
      <c r="J539">
        <f t="shared" si="23"/>
        <v>5125</v>
      </c>
      <c r="K539" s="18">
        <f t="shared" si="24"/>
        <v>2625</v>
      </c>
    </row>
    <row r="540" spans="1:11">
      <c r="A540" s="63" t="s">
        <v>829</v>
      </c>
      <c r="B540" s="48">
        <v>42950</v>
      </c>
      <c r="C540" t="s">
        <v>290</v>
      </c>
      <c r="D540" s="16" t="s">
        <v>291</v>
      </c>
      <c r="F540" s="18">
        <v>5500</v>
      </c>
      <c r="G540" t="s">
        <v>13</v>
      </c>
      <c r="H540" s="18">
        <v>5500</v>
      </c>
      <c r="I540" s="18">
        <v>5500</v>
      </c>
      <c r="J540">
        <f t="shared" si="23"/>
        <v>275</v>
      </c>
      <c r="K540" s="18">
        <f t="shared" si="24"/>
        <v>275</v>
      </c>
    </row>
    <row r="541" spans="1:11">
      <c r="A541" s="63" t="s">
        <v>830</v>
      </c>
      <c r="B541" s="48">
        <v>42950</v>
      </c>
      <c r="C541" t="s">
        <v>290</v>
      </c>
      <c r="D541" s="16" t="s">
        <v>471</v>
      </c>
      <c r="F541" s="18">
        <v>11300</v>
      </c>
      <c r="G541" t="s">
        <v>13</v>
      </c>
      <c r="H541" s="18">
        <v>11300</v>
      </c>
      <c r="I541" s="18">
        <v>11300</v>
      </c>
      <c r="J541">
        <f t="shared" si="23"/>
        <v>565</v>
      </c>
      <c r="K541" s="18">
        <f t="shared" si="24"/>
        <v>565</v>
      </c>
    </row>
    <row r="542" spans="1:11">
      <c r="A542" s="62" t="s">
        <v>831</v>
      </c>
      <c r="B542" s="48">
        <v>42950</v>
      </c>
      <c r="C542" t="s">
        <v>415</v>
      </c>
      <c r="D542" s="16" t="s">
        <v>548</v>
      </c>
      <c r="E542" t="s">
        <v>415</v>
      </c>
      <c r="F542" s="18">
        <v>26000</v>
      </c>
      <c r="G542" t="s">
        <v>13</v>
      </c>
      <c r="H542" s="18">
        <v>25000</v>
      </c>
      <c r="J542">
        <f t="shared" si="23"/>
        <v>1250</v>
      </c>
      <c r="K542" s="18">
        <f t="shared" si="24"/>
        <v>2250</v>
      </c>
    </row>
    <row r="543" spans="1:11">
      <c r="A543" s="62" t="s">
        <v>832</v>
      </c>
      <c r="B543" s="48">
        <v>42950</v>
      </c>
      <c r="C543" t="s">
        <v>35</v>
      </c>
      <c r="D543" s="16" t="s">
        <v>155</v>
      </c>
      <c r="F543" s="18">
        <v>12000</v>
      </c>
      <c r="G543" t="s">
        <v>13</v>
      </c>
      <c r="H543" s="18">
        <v>11300</v>
      </c>
      <c r="J543">
        <f t="shared" si="23"/>
        <v>565</v>
      </c>
      <c r="K543" s="18">
        <f t="shared" si="24"/>
        <v>1265</v>
      </c>
    </row>
    <row r="544" ht="45" spans="1:11">
      <c r="A544" s="62" t="s">
        <v>833</v>
      </c>
      <c r="B544" s="48">
        <v>42950</v>
      </c>
      <c r="C544" t="s">
        <v>33</v>
      </c>
      <c r="D544" s="16" t="s">
        <v>50</v>
      </c>
      <c r="E544" s="41" t="s">
        <v>51</v>
      </c>
      <c r="F544" s="18">
        <v>100000</v>
      </c>
      <c r="G544" t="s">
        <v>16</v>
      </c>
      <c r="H544" s="18">
        <v>102500</v>
      </c>
      <c r="I544" s="18">
        <v>100000</v>
      </c>
      <c r="J544">
        <f t="shared" si="23"/>
        <v>5125</v>
      </c>
      <c r="K544" s="18">
        <f t="shared" si="24"/>
        <v>2625</v>
      </c>
    </row>
    <row r="545" spans="1:11">
      <c r="A545" s="62" t="s">
        <v>834</v>
      </c>
      <c r="B545" s="48">
        <v>42950</v>
      </c>
      <c r="C545" s="53" t="s">
        <v>36</v>
      </c>
      <c r="D545" s="54" t="s">
        <v>244</v>
      </c>
      <c r="F545" s="18">
        <v>22000</v>
      </c>
      <c r="G545" t="s">
        <v>13</v>
      </c>
      <c r="H545" s="18">
        <v>21000</v>
      </c>
      <c r="J545">
        <f t="shared" si="23"/>
        <v>1050</v>
      </c>
      <c r="K545" s="18">
        <f t="shared" si="24"/>
        <v>2050</v>
      </c>
    </row>
    <row r="546" spans="1:11">
      <c r="A546" s="62" t="s">
        <v>835</v>
      </c>
      <c r="B546" s="48">
        <v>42950</v>
      </c>
      <c r="C546" t="s">
        <v>163</v>
      </c>
      <c r="D546" s="16" t="s">
        <v>164</v>
      </c>
      <c r="E546" s="41" t="s">
        <v>163</v>
      </c>
      <c r="F546" s="19">
        <v>51500</v>
      </c>
      <c r="G546" t="s">
        <v>16</v>
      </c>
      <c r="H546" s="19">
        <v>51500</v>
      </c>
      <c r="I546" s="19">
        <v>51500</v>
      </c>
      <c r="J546">
        <f t="shared" si="23"/>
        <v>2575</v>
      </c>
      <c r="K546" s="18">
        <f t="shared" ref="K546:K609" si="25">J546+F546-H546</f>
        <v>2575</v>
      </c>
    </row>
    <row r="547" spans="1:11">
      <c r="A547" s="62" t="s">
        <v>836</v>
      </c>
      <c r="B547" s="48">
        <v>42950</v>
      </c>
      <c r="C547" t="s">
        <v>415</v>
      </c>
      <c r="D547" s="16" t="s">
        <v>477</v>
      </c>
      <c r="E547" s="41" t="s">
        <v>415</v>
      </c>
      <c r="F547" s="18">
        <v>26000</v>
      </c>
      <c r="G547" t="s">
        <v>13</v>
      </c>
      <c r="H547" s="18">
        <v>25000</v>
      </c>
      <c r="J547">
        <f t="shared" si="23"/>
        <v>1250</v>
      </c>
      <c r="K547" s="18">
        <f t="shared" si="25"/>
        <v>2250</v>
      </c>
    </row>
    <row r="548" spans="1:11">
      <c r="A548" s="62" t="s">
        <v>837</v>
      </c>
      <c r="B548" s="48">
        <v>42950</v>
      </c>
      <c r="C548" t="s">
        <v>406</v>
      </c>
      <c r="D548" s="16" t="s">
        <v>626</v>
      </c>
      <c r="E548" t="s">
        <v>406</v>
      </c>
      <c r="F548" s="18">
        <v>51000</v>
      </c>
      <c r="G548" t="s">
        <v>13</v>
      </c>
      <c r="H548" s="18">
        <v>50000</v>
      </c>
      <c r="I548" s="18">
        <v>50000</v>
      </c>
      <c r="J548">
        <f t="shared" si="23"/>
        <v>2500</v>
      </c>
      <c r="K548" s="18">
        <f t="shared" si="25"/>
        <v>3500</v>
      </c>
    </row>
    <row r="549" spans="1:11">
      <c r="A549" s="63" t="s">
        <v>838</v>
      </c>
      <c r="B549" s="48">
        <v>42950</v>
      </c>
      <c r="C549" t="s">
        <v>111</v>
      </c>
      <c r="D549" s="16" t="s">
        <v>112</v>
      </c>
      <c r="E549" s="17" t="s">
        <v>111</v>
      </c>
      <c r="F549" s="18">
        <v>200000</v>
      </c>
      <c r="G549" t="s">
        <v>16</v>
      </c>
      <c r="H549" s="18">
        <v>205000</v>
      </c>
      <c r="I549" s="19">
        <v>200000</v>
      </c>
      <c r="J549">
        <f t="shared" si="23"/>
        <v>10250</v>
      </c>
      <c r="K549" s="18">
        <f t="shared" si="25"/>
        <v>5250</v>
      </c>
    </row>
    <row r="550" spans="1:11">
      <c r="A550" s="62" t="s">
        <v>839</v>
      </c>
      <c r="B550" s="48">
        <v>42951</v>
      </c>
      <c r="C550" t="s">
        <v>840</v>
      </c>
      <c r="D550" s="16" t="s">
        <v>841</v>
      </c>
      <c r="E550" s="41" t="s">
        <v>842</v>
      </c>
      <c r="F550" s="18">
        <v>20500</v>
      </c>
      <c r="H550" s="18">
        <v>17915</v>
      </c>
      <c r="I550" s="18">
        <v>20500</v>
      </c>
      <c r="J550">
        <f t="shared" si="23"/>
        <v>895.75</v>
      </c>
      <c r="K550" s="18">
        <f t="shared" si="25"/>
        <v>3480.75</v>
      </c>
    </row>
    <row r="551" spans="1:11">
      <c r="A551" s="62" t="s">
        <v>843</v>
      </c>
      <c r="B551" s="48">
        <v>42951</v>
      </c>
      <c r="C551" t="s">
        <v>844</v>
      </c>
      <c r="D551" s="16" t="s">
        <v>845</v>
      </c>
      <c r="E551" s="41" t="s">
        <v>498</v>
      </c>
      <c r="F551" s="18">
        <v>54552</v>
      </c>
      <c r="H551" s="18">
        <v>54552</v>
      </c>
      <c r="I551" s="18">
        <v>54552</v>
      </c>
      <c r="J551">
        <f t="shared" si="23"/>
        <v>2727.6</v>
      </c>
      <c r="K551" s="18">
        <f t="shared" si="25"/>
        <v>2727.6</v>
      </c>
    </row>
    <row r="552" spans="1:11">
      <c r="A552" s="62" t="s">
        <v>846</v>
      </c>
      <c r="B552" s="48">
        <v>42951</v>
      </c>
      <c r="C552" t="s">
        <v>847</v>
      </c>
      <c r="D552" s="16" t="s">
        <v>848</v>
      </c>
      <c r="E552" s="41" t="s">
        <v>847</v>
      </c>
      <c r="F552" s="18">
        <v>50000</v>
      </c>
      <c r="G552" t="s">
        <v>13</v>
      </c>
      <c r="H552" s="18">
        <v>50000</v>
      </c>
      <c r="J552">
        <f t="shared" si="23"/>
        <v>2500</v>
      </c>
      <c r="K552" s="18">
        <f t="shared" si="25"/>
        <v>2500</v>
      </c>
    </row>
    <row r="553" spans="1:11">
      <c r="A553" s="62" t="s">
        <v>849</v>
      </c>
      <c r="B553" s="48">
        <v>42951</v>
      </c>
      <c r="C553" t="s">
        <v>38</v>
      </c>
      <c r="D553" s="16" t="s">
        <v>850</v>
      </c>
      <c r="E553" s="41" t="s">
        <v>38</v>
      </c>
      <c r="F553" s="18">
        <v>83500</v>
      </c>
      <c r="G553" t="s">
        <v>728</v>
      </c>
      <c r="H553" s="18">
        <v>78500</v>
      </c>
      <c r="J553">
        <f t="shared" si="23"/>
        <v>3925</v>
      </c>
      <c r="K553" s="18">
        <f t="shared" si="25"/>
        <v>8925</v>
      </c>
    </row>
    <row r="554" spans="1:11">
      <c r="A554" s="62" t="s">
        <v>851</v>
      </c>
      <c r="B554" s="48">
        <v>42951</v>
      </c>
      <c r="C554" t="s">
        <v>45</v>
      </c>
      <c r="D554" s="16" t="s">
        <v>852</v>
      </c>
      <c r="E554" t="s">
        <v>45</v>
      </c>
      <c r="F554" s="18">
        <v>83500</v>
      </c>
      <c r="G554" t="s">
        <v>728</v>
      </c>
      <c r="H554" s="18">
        <v>78500</v>
      </c>
      <c r="I554" s="18">
        <v>83500</v>
      </c>
      <c r="J554">
        <f t="shared" si="23"/>
        <v>3925</v>
      </c>
      <c r="K554" s="18">
        <f t="shared" si="25"/>
        <v>8925</v>
      </c>
    </row>
    <row r="555" spans="1:11">
      <c r="A555" s="62" t="s">
        <v>853</v>
      </c>
      <c r="B555" s="48">
        <v>42951</v>
      </c>
      <c r="C555" t="s">
        <v>605</v>
      </c>
      <c r="D555" s="16" t="s">
        <v>606</v>
      </c>
      <c r="E555" s="41" t="s">
        <v>607</v>
      </c>
      <c r="F555" s="18">
        <v>50000</v>
      </c>
      <c r="G555" t="s">
        <v>16</v>
      </c>
      <c r="H555" s="18">
        <v>51500</v>
      </c>
      <c r="I555" s="18">
        <v>50000</v>
      </c>
      <c r="J555">
        <f t="shared" si="23"/>
        <v>2575</v>
      </c>
      <c r="K555" s="18">
        <f t="shared" si="25"/>
        <v>1075</v>
      </c>
    </row>
    <row r="556" spans="1:11">
      <c r="A556" s="62" t="s">
        <v>854</v>
      </c>
      <c r="B556" s="48">
        <v>42951</v>
      </c>
      <c r="C556" t="s">
        <v>151</v>
      </c>
      <c r="D556" s="16" t="s">
        <v>152</v>
      </c>
      <c r="E556" s="41" t="s">
        <v>153</v>
      </c>
      <c r="F556" s="18">
        <v>100000</v>
      </c>
      <c r="G556" t="s">
        <v>16</v>
      </c>
      <c r="H556" s="18">
        <v>102500</v>
      </c>
      <c r="I556" s="18">
        <v>50000</v>
      </c>
      <c r="J556">
        <f t="shared" si="23"/>
        <v>5125</v>
      </c>
      <c r="K556" s="18">
        <f t="shared" si="25"/>
        <v>2625</v>
      </c>
    </row>
    <row r="557" spans="1:11">
      <c r="A557" s="62" t="s">
        <v>855</v>
      </c>
      <c r="B557" s="48">
        <v>42951</v>
      </c>
      <c r="C557" s="53" t="s">
        <v>52</v>
      </c>
      <c r="D557" s="54" t="s">
        <v>207</v>
      </c>
      <c r="F557" s="18">
        <v>26000</v>
      </c>
      <c r="G557" t="s">
        <v>13</v>
      </c>
      <c r="H557" s="18">
        <v>25000</v>
      </c>
      <c r="I557" s="18">
        <v>26000</v>
      </c>
      <c r="J557">
        <f t="shared" si="23"/>
        <v>1250</v>
      </c>
      <c r="K557" s="18">
        <f t="shared" si="25"/>
        <v>2250</v>
      </c>
    </row>
    <row r="558" spans="1:11">
      <c r="A558" s="62" t="s">
        <v>856</v>
      </c>
      <c r="B558" s="48">
        <v>42952</v>
      </c>
      <c r="C558" t="s">
        <v>130</v>
      </c>
      <c r="D558" s="16" t="s">
        <v>131</v>
      </c>
      <c r="E558" s="41" t="s">
        <v>132</v>
      </c>
      <c r="F558" s="18">
        <v>497000</v>
      </c>
      <c r="G558" t="s">
        <v>16</v>
      </c>
      <c r="H558" s="18">
        <v>501500</v>
      </c>
      <c r="I558" s="18">
        <v>497000</v>
      </c>
      <c r="J558">
        <f t="shared" si="23"/>
        <v>25075</v>
      </c>
      <c r="K558" s="18">
        <f t="shared" si="25"/>
        <v>20575</v>
      </c>
    </row>
    <row r="559" spans="1:11">
      <c r="A559" s="62" t="s">
        <v>857</v>
      </c>
      <c r="B559" s="48">
        <v>42952</v>
      </c>
      <c r="C559" t="s">
        <v>858</v>
      </c>
      <c r="D559" s="16" t="s">
        <v>859</v>
      </c>
      <c r="E559" s="41" t="s">
        <v>860</v>
      </c>
      <c r="F559" s="18">
        <v>51000</v>
      </c>
      <c r="G559" t="s">
        <v>16</v>
      </c>
      <c r="H559" s="18">
        <v>51500</v>
      </c>
      <c r="I559" s="18">
        <v>51000</v>
      </c>
      <c r="J559">
        <f t="shared" si="23"/>
        <v>2575</v>
      </c>
      <c r="K559" s="18">
        <f t="shared" si="25"/>
        <v>2075</v>
      </c>
    </row>
    <row r="560" spans="1:11">
      <c r="A560" s="62" t="s">
        <v>861</v>
      </c>
      <c r="B560" s="48">
        <v>42952</v>
      </c>
      <c r="C560" t="s">
        <v>862</v>
      </c>
      <c r="D560" s="16" t="s">
        <v>863</v>
      </c>
      <c r="E560" t="s">
        <v>862</v>
      </c>
      <c r="F560" s="18">
        <v>83500</v>
      </c>
      <c r="G560" t="s">
        <v>728</v>
      </c>
      <c r="H560" s="18">
        <v>78500</v>
      </c>
      <c r="I560" s="18">
        <v>83500</v>
      </c>
      <c r="J560">
        <f t="shared" si="23"/>
        <v>3925</v>
      </c>
      <c r="K560" s="18">
        <f t="shared" si="25"/>
        <v>8925</v>
      </c>
    </row>
    <row r="561" ht="30" spans="1:11">
      <c r="A561" s="63" t="s">
        <v>864</v>
      </c>
      <c r="B561" s="48">
        <v>42952</v>
      </c>
      <c r="C561" s="53" t="s">
        <v>39</v>
      </c>
      <c r="D561" s="54" t="s">
        <v>40</v>
      </c>
      <c r="E561" s="55" t="s">
        <v>39</v>
      </c>
      <c r="F561" s="19">
        <v>497000</v>
      </c>
      <c r="G561" s="53" t="s">
        <v>16</v>
      </c>
      <c r="H561" s="19">
        <v>501500</v>
      </c>
      <c r="I561" s="19">
        <v>497000</v>
      </c>
      <c r="J561">
        <f t="shared" si="23"/>
        <v>25075</v>
      </c>
      <c r="K561" s="18">
        <f t="shared" si="25"/>
        <v>20575</v>
      </c>
    </row>
    <row r="562" spans="1:11">
      <c r="A562" s="62" t="s">
        <v>865</v>
      </c>
      <c r="B562" s="48">
        <v>42952</v>
      </c>
      <c r="C562" t="s">
        <v>866</v>
      </c>
      <c r="D562" s="91" t="s">
        <v>867</v>
      </c>
      <c r="E562" s="41" t="s">
        <v>866</v>
      </c>
      <c r="F562" s="18">
        <v>51000</v>
      </c>
      <c r="G562" t="s">
        <v>13</v>
      </c>
      <c r="H562" s="18">
        <v>50000</v>
      </c>
      <c r="J562">
        <f t="shared" si="23"/>
        <v>2500</v>
      </c>
      <c r="K562" s="18">
        <f t="shared" si="25"/>
        <v>3500</v>
      </c>
    </row>
    <row r="563" spans="1:11">
      <c r="A563" s="62" t="s">
        <v>868</v>
      </c>
      <c r="B563" s="48">
        <v>42952</v>
      </c>
      <c r="C563" t="s">
        <v>43</v>
      </c>
      <c r="D563" s="16" t="s">
        <v>869</v>
      </c>
      <c r="E563" s="41" t="s">
        <v>43</v>
      </c>
      <c r="F563" s="18">
        <v>12000</v>
      </c>
      <c r="G563" t="s">
        <v>13</v>
      </c>
      <c r="H563" s="18">
        <v>11300</v>
      </c>
      <c r="J563">
        <f t="shared" si="23"/>
        <v>565</v>
      </c>
      <c r="K563" s="18">
        <f t="shared" si="25"/>
        <v>1265</v>
      </c>
    </row>
    <row r="564" ht="30" spans="1:11">
      <c r="A564" s="63" t="s">
        <v>870</v>
      </c>
      <c r="B564" s="48">
        <v>42953</v>
      </c>
      <c r="C564" t="s">
        <v>179</v>
      </c>
      <c r="D564" s="16" t="s">
        <v>180</v>
      </c>
      <c r="E564" s="41" t="s">
        <v>181</v>
      </c>
      <c r="F564" s="19">
        <v>50000</v>
      </c>
      <c r="G564" s="16" t="s">
        <v>16</v>
      </c>
      <c r="H564" s="19">
        <v>51650</v>
      </c>
      <c r="I564" s="19">
        <v>50000</v>
      </c>
      <c r="J564">
        <f t="shared" si="23"/>
        <v>2582.5</v>
      </c>
      <c r="K564" s="18">
        <f t="shared" si="25"/>
        <v>932.5</v>
      </c>
    </row>
    <row r="565" spans="1:11">
      <c r="A565" s="62" t="s">
        <v>871</v>
      </c>
      <c r="B565" s="48">
        <v>42953</v>
      </c>
      <c r="C565" t="s">
        <v>415</v>
      </c>
      <c r="D565" s="16" t="s">
        <v>548</v>
      </c>
      <c r="E565" t="s">
        <v>415</v>
      </c>
      <c r="F565" s="18">
        <v>26000</v>
      </c>
      <c r="G565" t="s">
        <v>13</v>
      </c>
      <c r="H565" s="18">
        <v>25000</v>
      </c>
      <c r="J565">
        <f t="shared" si="23"/>
        <v>1250</v>
      </c>
      <c r="K565" s="18">
        <f t="shared" si="25"/>
        <v>2250</v>
      </c>
    </row>
    <row r="566" ht="45" spans="1:11">
      <c r="A566" s="62" t="s">
        <v>872</v>
      </c>
      <c r="B566" s="48">
        <v>42953</v>
      </c>
      <c r="C566" t="s">
        <v>614</v>
      </c>
      <c r="D566" s="16" t="s">
        <v>615</v>
      </c>
      <c r="E566" s="41" t="s">
        <v>616</v>
      </c>
      <c r="F566" s="18">
        <v>100000</v>
      </c>
      <c r="G566" t="s">
        <v>16</v>
      </c>
      <c r="H566" s="18">
        <v>102500</v>
      </c>
      <c r="J566">
        <f t="shared" si="23"/>
        <v>5125</v>
      </c>
      <c r="K566" s="18">
        <f t="shared" si="25"/>
        <v>2625</v>
      </c>
    </row>
    <row r="567" ht="30" spans="1:11">
      <c r="A567" s="62" t="s">
        <v>873</v>
      </c>
      <c r="B567" s="48">
        <v>42953</v>
      </c>
      <c r="C567" t="s">
        <v>423</v>
      </c>
      <c r="D567" s="16" t="s">
        <v>424</v>
      </c>
      <c r="E567" s="41" t="s">
        <v>421</v>
      </c>
      <c r="F567" s="18">
        <v>51000</v>
      </c>
      <c r="G567" t="s">
        <v>16</v>
      </c>
      <c r="H567" s="18">
        <v>51650</v>
      </c>
      <c r="I567" s="18">
        <v>51000</v>
      </c>
      <c r="J567">
        <f t="shared" si="23"/>
        <v>2582.5</v>
      </c>
      <c r="K567" s="18">
        <f t="shared" si="25"/>
        <v>1932.5</v>
      </c>
    </row>
    <row r="568" spans="1:11">
      <c r="A568" s="62" t="s">
        <v>874</v>
      </c>
      <c r="B568" s="48">
        <v>42954</v>
      </c>
      <c r="C568" t="s">
        <v>134</v>
      </c>
      <c r="D568" s="16" t="s">
        <v>135</v>
      </c>
      <c r="F568" s="19">
        <v>51000</v>
      </c>
      <c r="G568" t="s">
        <v>13</v>
      </c>
      <c r="H568" s="18">
        <v>50000</v>
      </c>
      <c r="I568" s="19">
        <v>51000</v>
      </c>
      <c r="J568">
        <f t="shared" si="23"/>
        <v>2500</v>
      </c>
      <c r="K568" s="18">
        <f t="shared" si="25"/>
        <v>3500</v>
      </c>
    </row>
    <row r="569" spans="1:11">
      <c r="A569" s="62" t="s">
        <v>875</v>
      </c>
      <c r="B569" s="48">
        <v>42954</v>
      </c>
      <c r="C569" t="s">
        <v>134</v>
      </c>
      <c r="D569" s="16" t="s">
        <v>137</v>
      </c>
      <c r="F569" s="19">
        <v>51000</v>
      </c>
      <c r="G569" t="s">
        <v>13</v>
      </c>
      <c r="H569" s="18">
        <v>50000</v>
      </c>
      <c r="I569" s="19">
        <v>51000</v>
      </c>
      <c r="J569">
        <f t="shared" si="23"/>
        <v>2500</v>
      </c>
      <c r="K569" s="18">
        <f t="shared" si="25"/>
        <v>3500</v>
      </c>
    </row>
    <row r="570" spans="1:11">
      <c r="A570" s="62" t="s">
        <v>876</v>
      </c>
      <c r="B570" s="48">
        <v>42954</v>
      </c>
      <c r="C570" t="s">
        <v>52</v>
      </c>
      <c r="D570" s="16" t="s">
        <v>877</v>
      </c>
      <c r="E570" s="16" t="s">
        <v>878</v>
      </c>
      <c r="F570" s="18">
        <v>51000</v>
      </c>
      <c r="G570" t="s">
        <v>16</v>
      </c>
      <c r="H570" s="18">
        <v>51650</v>
      </c>
      <c r="J570">
        <f t="shared" si="23"/>
        <v>2582.5</v>
      </c>
      <c r="K570" s="18">
        <f t="shared" si="25"/>
        <v>1932.5</v>
      </c>
    </row>
    <row r="571" ht="30" spans="1:11">
      <c r="A571" s="63" t="s">
        <v>879</v>
      </c>
      <c r="B571" s="48">
        <v>42955</v>
      </c>
      <c r="C571" t="s">
        <v>123</v>
      </c>
      <c r="D571" s="16" t="s">
        <v>124</v>
      </c>
      <c r="E571" s="41" t="s">
        <v>125</v>
      </c>
      <c r="F571" s="18">
        <v>100000</v>
      </c>
      <c r="G571" t="s">
        <v>16</v>
      </c>
      <c r="H571" s="18">
        <v>102500</v>
      </c>
      <c r="J571">
        <f t="shared" si="23"/>
        <v>5125</v>
      </c>
      <c r="K571" s="18">
        <f t="shared" si="25"/>
        <v>2625</v>
      </c>
    </row>
    <row r="572" spans="1:11">
      <c r="A572" s="62" t="s">
        <v>880</v>
      </c>
      <c r="B572" s="48">
        <v>42955</v>
      </c>
      <c r="C572" t="s">
        <v>103</v>
      </c>
      <c r="D572" s="16" t="s">
        <v>104</v>
      </c>
      <c r="E572" s="41" t="s">
        <v>105</v>
      </c>
      <c r="F572" s="18">
        <v>51000</v>
      </c>
      <c r="G572" t="s">
        <v>16</v>
      </c>
      <c r="H572" s="18">
        <v>51500</v>
      </c>
      <c r="I572" s="19" t="s">
        <v>881</v>
      </c>
      <c r="J572">
        <f t="shared" si="23"/>
        <v>2575</v>
      </c>
      <c r="K572" s="18">
        <f t="shared" si="25"/>
        <v>2075</v>
      </c>
    </row>
    <row r="573" ht="30" spans="1:11">
      <c r="A573" s="62" t="s">
        <v>882</v>
      </c>
      <c r="B573" s="48">
        <v>42955</v>
      </c>
      <c r="C573" t="s">
        <v>58</v>
      </c>
      <c r="D573" s="16" t="s">
        <v>59</v>
      </c>
      <c r="E573" s="41" t="s">
        <v>60</v>
      </c>
      <c r="F573" s="18">
        <v>200000</v>
      </c>
      <c r="G573" t="s">
        <v>16</v>
      </c>
      <c r="H573" s="19">
        <v>205000</v>
      </c>
      <c r="I573" s="19">
        <v>200000</v>
      </c>
      <c r="J573">
        <f t="shared" si="23"/>
        <v>10250</v>
      </c>
      <c r="K573" s="18">
        <f t="shared" si="25"/>
        <v>5250</v>
      </c>
    </row>
    <row r="574" spans="1:11">
      <c r="A574" s="62" t="s">
        <v>883</v>
      </c>
      <c r="B574" s="48">
        <v>42956</v>
      </c>
      <c r="C574" t="s">
        <v>33</v>
      </c>
      <c r="D574" s="16" t="s">
        <v>260</v>
      </c>
      <c r="E574" t="s">
        <v>33</v>
      </c>
      <c r="F574" s="18">
        <v>26000</v>
      </c>
      <c r="G574" t="s">
        <v>13</v>
      </c>
      <c r="H574" s="18">
        <v>25000</v>
      </c>
      <c r="J574">
        <f t="shared" si="23"/>
        <v>1250</v>
      </c>
      <c r="K574" s="18">
        <f t="shared" si="25"/>
        <v>2250</v>
      </c>
    </row>
    <row r="575" spans="1:11">
      <c r="A575" s="63" t="s">
        <v>884</v>
      </c>
      <c r="B575" s="48">
        <v>42956</v>
      </c>
      <c r="C575" t="s">
        <v>159</v>
      </c>
      <c r="D575" s="16" t="s">
        <v>160</v>
      </c>
      <c r="E575" s="41" t="s">
        <v>161</v>
      </c>
      <c r="F575" s="19">
        <v>50000</v>
      </c>
      <c r="G575" s="53" t="s">
        <v>16</v>
      </c>
      <c r="H575" s="19">
        <v>51650</v>
      </c>
      <c r="I575" s="19">
        <v>50000</v>
      </c>
      <c r="J575">
        <f t="shared" si="23"/>
        <v>2582.5</v>
      </c>
      <c r="K575" s="18">
        <f t="shared" si="25"/>
        <v>932.5</v>
      </c>
    </row>
    <row r="576" spans="1:11">
      <c r="A576" s="63" t="s">
        <v>885</v>
      </c>
      <c r="B576" s="48">
        <v>42958</v>
      </c>
      <c r="C576" t="s">
        <v>35</v>
      </c>
      <c r="D576" s="16" t="s">
        <v>155</v>
      </c>
      <c r="F576" s="18">
        <v>12000</v>
      </c>
      <c r="G576" t="s">
        <v>16</v>
      </c>
      <c r="H576" s="18">
        <v>11300</v>
      </c>
      <c r="I576" s="18">
        <v>12000</v>
      </c>
      <c r="J576">
        <f t="shared" si="23"/>
        <v>565</v>
      </c>
      <c r="K576" s="18">
        <f t="shared" si="25"/>
        <v>1265</v>
      </c>
    </row>
    <row r="577" ht="45" spans="1:11">
      <c r="A577" s="63" t="s">
        <v>886</v>
      </c>
      <c r="B577" s="48">
        <v>42958</v>
      </c>
      <c r="C577" t="s">
        <v>415</v>
      </c>
      <c r="D577" s="16" t="s">
        <v>416</v>
      </c>
      <c r="E577" s="41" t="s">
        <v>417</v>
      </c>
      <c r="F577" s="18">
        <v>100000</v>
      </c>
      <c r="G577" t="s">
        <v>16</v>
      </c>
      <c r="H577" s="18">
        <v>102500</v>
      </c>
      <c r="J577">
        <f t="shared" si="23"/>
        <v>5125</v>
      </c>
      <c r="K577" s="18">
        <f t="shared" si="25"/>
        <v>2625</v>
      </c>
    </row>
    <row r="578" spans="1:11">
      <c r="A578" s="62" t="s">
        <v>887</v>
      </c>
      <c r="B578" s="48">
        <v>42958</v>
      </c>
      <c r="C578" t="s">
        <v>100</v>
      </c>
      <c r="D578" s="16" t="s">
        <v>118</v>
      </c>
      <c r="F578" s="18">
        <v>12000</v>
      </c>
      <c r="G578" t="s">
        <v>13</v>
      </c>
      <c r="H578" s="18">
        <v>11300</v>
      </c>
      <c r="J578">
        <f t="shared" si="23"/>
        <v>565</v>
      </c>
      <c r="K578" s="18">
        <f t="shared" si="25"/>
        <v>1265</v>
      </c>
    </row>
    <row r="579" spans="1:11">
      <c r="A579" s="62" t="s">
        <v>888</v>
      </c>
      <c r="B579" s="48">
        <v>42958</v>
      </c>
      <c r="C579" t="s">
        <v>440</v>
      </c>
      <c r="D579" s="16" t="s">
        <v>441</v>
      </c>
      <c r="F579" s="18">
        <v>37000</v>
      </c>
      <c r="G579" t="s">
        <v>34</v>
      </c>
      <c r="H579" s="18">
        <v>36000</v>
      </c>
      <c r="J579">
        <f t="shared" si="23"/>
        <v>1800</v>
      </c>
      <c r="K579" s="18">
        <f t="shared" si="25"/>
        <v>2800</v>
      </c>
    </row>
    <row r="580" spans="1:11">
      <c r="A580" s="62" t="s">
        <v>889</v>
      </c>
      <c r="B580" s="48">
        <v>42959</v>
      </c>
      <c r="C580" t="s">
        <v>605</v>
      </c>
      <c r="D580" s="16" t="s">
        <v>606</v>
      </c>
      <c r="E580" s="41" t="s">
        <v>607</v>
      </c>
      <c r="F580" s="18">
        <v>50000</v>
      </c>
      <c r="G580" t="s">
        <v>16</v>
      </c>
      <c r="H580" s="18">
        <v>51500</v>
      </c>
      <c r="I580" s="18">
        <v>50000</v>
      </c>
      <c r="J580">
        <f t="shared" si="23"/>
        <v>2575</v>
      </c>
      <c r="K580" s="18">
        <f t="shared" si="25"/>
        <v>1075</v>
      </c>
    </row>
    <row r="581" ht="30" spans="1:11">
      <c r="A581" s="62" t="s">
        <v>890</v>
      </c>
      <c r="B581" s="48">
        <v>42959</v>
      </c>
      <c r="C581" t="s">
        <v>618</v>
      </c>
      <c r="D581" s="16" t="s">
        <v>619</v>
      </c>
      <c r="E581" s="41" t="s">
        <v>620</v>
      </c>
      <c r="F581" s="18">
        <v>100000</v>
      </c>
      <c r="G581" t="s">
        <v>16</v>
      </c>
      <c r="H581" s="18">
        <v>102500</v>
      </c>
      <c r="I581" s="18">
        <v>100000</v>
      </c>
      <c r="J581">
        <f t="shared" si="23"/>
        <v>5125</v>
      </c>
      <c r="K581" s="18">
        <f t="shared" si="25"/>
        <v>2625</v>
      </c>
    </row>
    <row r="582" spans="1:11">
      <c r="A582" s="63" t="s">
        <v>891</v>
      </c>
      <c r="B582" s="48">
        <v>42960</v>
      </c>
      <c r="C582" t="s">
        <v>134</v>
      </c>
      <c r="D582" s="16" t="s">
        <v>139</v>
      </c>
      <c r="F582" s="19">
        <v>51000</v>
      </c>
      <c r="G582" t="s">
        <v>13</v>
      </c>
      <c r="H582" s="18">
        <v>50000</v>
      </c>
      <c r="I582" s="19">
        <v>51000</v>
      </c>
      <c r="J582">
        <f t="shared" si="23"/>
        <v>2500</v>
      </c>
      <c r="K582" s="18">
        <f t="shared" si="25"/>
        <v>3500</v>
      </c>
    </row>
    <row r="583" spans="1:11">
      <c r="A583" s="62" t="s">
        <v>892</v>
      </c>
      <c r="B583" s="48">
        <v>42960</v>
      </c>
      <c r="C583" t="s">
        <v>406</v>
      </c>
      <c r="D583" s="16" t="s">
        <v>432</v>
      </c>
      <c r="F583" s="18">
        <v>51000</v>
      </c>
      <c r="G583" t="s">
        <v>13</v>
      </c>
      <c r="H583" s="18">
        <v>50000</v>
      </c>
      <c r="J583">
        <f t="shared" si="23"/>
        <v>2500</v>
      </c>
      <c r="K583" s="18">
        <f t="shared" si="25"/>
        <v>3500</v>
      </c>
    </row>
    <row r="584" ht="30" spans="1:11">
      <c r="A584" s="62" t="s">
        <v>893</v>
      </c>
      <c r="B584" s="48">
        <v>42960</v>
      </c>
      <c r="C584" t="s">
        <v>123</v>
      </c>
      <c r="D584" s="16" t="s">
        <v>124</v>
      </c>
      <c r="E584" s="41" t="s">
        <v>125</v>
      </c>
      <c r="F584" s="18">
        <v>100000</v>
      </c>
      <c r="G584" t="s">
        <v>16</v>
      </c>
      <c r="H584" s="18">
        <v>101500</v>
      </c>
      <c r="I584" s="18">
        <v>100000</v>
      </c>
      <c r="J584">
        <f t="shared" si="23"/>
        <v>5075</v>
      </c>
      <c r="K584" s="18">
        <f t="shared" si="25"/>
        <v>3575</v>
      </c>
    </row>
    <row r="585" spans="1:11">
      <c r="A585" s="63" t="s">
        <v>894</v>
      </c>
      <c r="B585" s="48">
        <v>42960</v>
      </c>
      <c r="C585" t="s">
        <v>415</v>
      </c>
      <c r="D585" s="16" t="s">
        <v>548</v>
      </c>
      <c r="E585" t="s">
        <v>415</v>
      </c>
      <c r="F585" s="18">
        <v>26000</v>
      </c>
      <c r="G585" t="s">
        <v>13</v>
      </c>
      <c r="H585" s="18">
        <v>25000</v>
      </c>
      <c r="I585" s="18">
        <v>26000</v>
      </c>
      <c r="J585">
        <f t="shared" si="23"/>
        <v>1250</v>
      </c>
      <c r="K585" s="18">
        <f t="shared" si="25"/>
        <v>2250</v>
      </c>
    </row>
    <row r="586" ht="30" spans="1:11">
      <c r="A586" s="62" t="s">
        <v>895</v>
      </c>
      <c r="B586" s="48">
        <v>42961</v>
      </c>
      <c r="C586" t="s">
        <v>512</v>
      </c>
      <c r="D586" s="16" t="s">
        <v>896</v>
      </c>
      <c r="E586" s="41" t="s">
        <v>897</v>
      </c>
      <c r="F586" s="18">
        <v>51000</v>
      </c>
      <c r="G586" t="s">
        <v>16</v>
      </c>
      <c r="H586" s="18">
        <v>51650</v>
      </c>
      <c r="I586" s="18">
        <v>51000</v>
      </c>
      <c r="J586">
        <f t="shared" si="23"/>
        <v>2582.5</v>
      </c>
      <c r="K586" s="18">
        <f t="shared" si="25"/>
        <v>1932.5</v>
      </c>
    </row>
    <row r="587" ht="30" spans="1:11">
      <c r="A587" s="62" t="s">
        <v>898</v>
      </c>
      <c r="B587" s="48">
        <v>42961</v>
      </c>
      <c r="C587" t="s">
        <v>423</v>
      </c>
      <c r="D587" s="16" t="s">
        <v>424</v>
      </c>
      <c r="E587" s="41" t="s">
        <v>421</v>
      </c>
      <c r="F587" s="18">
        <v>51000</v>
      </c>
      <c r="G587" t="s">
        <v>16</v>
      </c>
      <c r="H587" s="18">
        <v>51650</v>
      </c>
      <c r="I587" s="18">
        <v>51000</v>
      </c>
      <c r="J587">
        <f t="shared" si="23"/>
        <v>2582.5</v>
      </c>
      <c r="K587" s="18">
        <f t="shared" si="25"/>
        <v>1932.5</v>
      </c>
    </row>
    <row r="588" ht="30" spans="1:11">
      <c r="A588" s="63" t="s">
        <v>899</v>
      </c>
      <c r="B588" s="48">
        <v>42961</v>
      </c>
      <c r="C588" t="s">
        <v>406</v>
      </c>
      <c r="D588" s="16" t="s">
        <v>407</v>
      </c>
      <c r="E588" s="41" t="s">
        <v>408</v>
      </c>
      <c r="F588" s="18">
        <v>100000</v>
      </c>
      <c r="G588" t="s">
        <v>16</v>
      </c>
      <c r="H588" s="18">
        <v>102500</v>
      </c>
      <c r="J588">
        <f t="shared" si="23"/>
        <v>5125</v>
      </c>
      <c r="K588" s="18">
        <f t="shared" si="25"/>
        <v>2625</v>
      </c>
    </row>
    <row r="589" spans="1:11">
      <c r="A589" s="63" t="s">
        <v>900</v>
      </c>
      <c r="B589" s="48">
        <v>42962</v>
      </c>
      <c r="C589" t="s">
        <v>163</v>
      </c>
      <c r="D589" s="16" t="s">
        <v>164</v>
      </c>
      <c r="E589" s="41" t="s">
        <v>163</v>
      </c>
      <c r="F589" s="19">
        <v>51500</v>
      </c>
      <c r="G589" t="s">
        <v>16</v>
      </c>
      <c r="H589" s="19">
        <v>51500</v>
      </c>
      <c r="I589" s="19">
        <v>51500</v>
      </c>
      <c r="J589">
        <f t="shared" si="23"/>
        <v>2575</v>
      </c>
      <c r="K589" s="18">
        <f t="shared" si="25"/>
        <v>2575</v>
      </c>
    </row>
    <row r="590" spans="1:11">
      <c r="A590" s="62" t="s">
        <v>23</v>
      </c>
      <c r="B590" s="48">
        <v>42962</v>
      </c>
      <c r="C590" t="s">
        <v>10</v>
      </c>
      <c r="D590" s="16" t="s">
        <v>15</v>
      </c>
      <c r="E590" s="17" t="s">
        <v>10</v>
      </c>
      <c r="F590" s="18">
        <v>100000</v>
      </c>
      <c r="G590" t="s">
        <v>16</v>
      </c>
      <c r="H590" s="18">
        <v>102500</v>
      </c>
      <c r="J590">
        <f t="shared" si="23"/>
        <v>5125</v>
      </c>
      <c r="K590" s="18">
        <f t="shared" si="25"/>
        <v>2625</v>
      </c>
    </row>
    <row r="591" ht="30" spans="1:11">
      <c r="A591" s="62" t="s">
        <v>901</v>
      </c>
      <c r="B591" s="48">
        <v>42962</v>
      </c>
      <c r="C591" t="s">
        <v>179</v>
      </c>
      <c r="D591" s="16" t="s">
        <v>180</v>
      </c>
      <c r="E591" s="41" t="s">
        <v>181</v>
      </c>
      <c r="F591" s="19">
        <v>50000</v>
      </c>
      <c r="G591" s="16" t="s">
        <v>16</v>
      </c>
      <c r="H591" s="19">
        <v>51500</v>
      </c>
      <c r="I591" s="19">
        <v>50000</v>
      </c>
      <c r="J591">
        <f t="shared" si="23"/>
        <v>2575</v>
      </c>
      <c r="K591" s="18">
        <f t="shared" si="25"/>
        <v>1075</v>
      </c>
    </row>
    <row r="592" spans="1:11">
      <c r="A592" s="62" t="s">
        <v>902</v>
      </c>
      <c r="B592" s="48">
        <v>42963</v>
      </c>
      <c r="C592" t="s">
        <v>77</v>
      </c>
      <c r="D592" s="16" t="s">
        <v>754</v>
      </c>
      <c r="E592" s="41" t="s">
        <v>77</v>
      </c>
      <c r="F592" s="18">
        <v>12000</v>
      </c>
      <c r="G592" t="s">
        <v>13</v>
      </c>
      <c r="H592" s="18">
        <v>11300</v>
      </c>
      <c r="I592" s="18">
        <v>12000</v>
      </c>
      <c r="J592">
        <f t="shared" si="23"/>
        <v>565</v>
      </c>
      <c r="K592" s="18">
        <f t="shared" si="25"/>
        <v>1265</v>
      </c>
    </row>
    <row r="593" ht="30" spans="1:11">
      <c r="A593" s="62" t="s">
        <v>903</v>
      </c>
      <c r="B593" s="48">
        <v>42963</v>
      </c>
      <c r="C593" t="s">
        <v>77</v>
      </c>
      <c r="D593" s="16" t="s">
        <v>78</v>
      </c>
      <c r="E593" s="41" t="s">
        <v>79</v>
      </c>
      <c r="F593" s="18">
        <v>200000</v>
      </c>
      <c r="G593" t="s">
        <v>16</v>
      </c>
      <c r="H593" s="19">
        <v>205000</v>
      </c>
      <c r="I593" s="19">
        <v>200000</v>
      </c>
      <c r="J593">
        <f t="shared" si="23"/>
        <v>10250</v>
      </c>
      <c r="K593" s="18">
        <f t="shared" si="25"/>
        <v>5250</v>
      </c>
    </row>
    <row r="594" spans="1:11">
      <c r="A594" s="63" t="s">
        <v>904</v>
      </c>
      <c r="B594" s="48">
        <v>42963</v>
      </c>
      <c r="C594" t="s">
        <v>415</v>
      </c>
      <c r="D594" s="16" t="s">
        <v>550</v>
      </c>
      <c r="F594" s="18">
        <v>12000</v>
      </c>
      <c r="G594" t="s">
        <v>13</v>
      </c>
      <c r="H594" s="18">
        <v>11300</v>
      </c>
      <c r="I594" s="18">
        <v>12000</v>
      </c>
      <c r="J594">
        <f t="shared" si="23"/>
        <v>565</v>
      </c>
      <c r="K594" s="18">
        <f t="shared" si="25"/>
        <v>1265</v>
      </c>
    </row>
    <row r="595" ht="30" spans="1:11">
      <c r="A595" s="63" t="s">
        <v>905</v>
      </c>
      <c r="B595" s="48">
        <v>42963</v>
      </c>
      <c r="C595" t="s">
        <v>58</v>
      </c>
      <c r="D595" s="16" t="s">
        <v>59</v>
      </c>
      <c r="E595" s="41" t="s">
        <v>60</v>
      </c>
      <c r="F595" s="18">
        <v>100000</v>
      </c>
      <c r="G595" t="s">
        <v>16</v>
      </c>
      <c r="H595" s="19">
        <v>102500</v>
      </c>
      <c r="I595" s="19">
        <v>100000</v>
      </c>
      <c r="J595">
        <f t="shared" si="23"/>
        <v>5125</v>
      </c>
      <c r="K595" s="18">
        <f t="shared" si="25"/>
        <v>2625</v>
      </c>
    </row>
    <row r="596" spans="1:11">
      <c r="A596" s="62" t="s">
        <v>906</v>
      </c>
      <c r="B596" s="48">
        <v>42963</v>
      </c>
      <c r="C596" t="s">
        <v>159</v>
      </c>
      <c r="D596" s="16" t="s">
        <v>160</v>
      </c>
      <c r="E596" s="41" t="s">
        <v>161</v>
      </c>
      <c r="F596" s="19">
        <v>50000</v>
      </c>
      <c r="G596" t="s">
        <v>16</v>
      </c>
      <c r="H596" s="19">
        <v>51500</v>
      </c>
      <c r="I596" s="19">
        <v>51500</v>
      </c>
      <c r="J596">
        <f t="shared" si="23"/>
        <v>2575</v>
      </c>
      <c r="K596" s="18">
        <f t="shared" si="25"/>
        <v>1075</v>
      </c>
    </row>
    <row r="597" spans="1:11">
      <c r="A597" s="62" t="s">
        <v>907</v>
      </c>
      <c r="B597" s="48">
        <v>42964</v>
      </c>
      <c r="C597" t="s">
        <v>64</v>
      </c>
      <c r="D597" s="16" t="s">
        <v>821</v>
      </c>
      <c r="F597" s="18">
        <v>26000</v>
      </c>
      <c r="G597" t="s">
        <v>13</v>
      </c>
      <c r="H597" s="18">
        <v>25000</v>
      </c>
      <c r="J597">
        <f t="shared" si="23"/>
        <v>1250</v>
      </c>
      <c r="K597" s="18">
        <f t="shared" si="25"/>
        <v>2250</v>
      </c>
    </row>
    <row r="598" ht="30" spans="1:11">
      <c r="A598" s="62" t="s">
        <v>908</v>
      </c>
      <c r="B598" s="48">
        <v>42964</v>
      </c>
      <c r="C598" t="s">
        <v>58</v>
      </c>
      <c r="D598" s="16" t="s">
        <v>59</v>
      </c>
      <c r="E598" s="41" t="s">
        <v>60</v>
      </c>
      <c r="F598" s="18">
        <v>100000</v>
      </c>
      <c r="G598" t="s">
        <v>16</v>
      </c>
      <c r="H598" s="19">
        <v>102500</v>
      </c>
      <c r="I598" s="19">
        <v>100000</v>
      </c>
      <c r="J598">
        <f t="shared" si="23"/>
        <v>5125</v>
      </c>
      <c r="K598" s="18">
        <f t="shared" si="25"/>
        <v>2625</v>
      </c>
    </row>
    <row r="599" spans="1:11">
      <c r="A599" s="62" t="s">
        <v>909</v>
      </c>
      <c r="B599" s="48">
        <v>42964</v>
      </c>
      <c r="C599" t="s">
        <v>415</v>
      </c>
      <c r="D599" s="16" t="s">
        <v>548</v>
      </c>
      <c r="E599" t="s">
        <v>415</v>
      </c>
      <c r="F599" s="18">
        <v>26000</v>
      </c>
      <c r="G599" t="s">
        <v>13</v>
      </c>
      <c r="H599" s="18">
        <v>25000</v>
      </c>
      <c r="J599">
        <f t="shared" si="23"/>
        <v>1250</v>
      </c>
      <c r="K599" s="18">
        <f t="shared" si="25"/>
        <v>2250</v>
      </c>
    </row>
    <row r="600" ht="45.75" spans="1:11">
      <c r="A600" s="62" t="s">
        <v>910</v>
      </c>
      <c r="B600" s="48">
        <v>42964</v>
      </c>
      <c r="C600" t="s">
        <v>415</v>
      </c>
      <c r="D600" s="16" t="s">
        <v>416</v>
      </c>
      <c r="E600" s="41" t="s">
        <v>417</v>
      </c>
      <c r="F600" s="18">
        <v>100000</v>
      </c>
      <c r="G600" t="s">
        <v>16</v>
      </c>
      <c r="H600" s="18">
        <v>102500</v>
      </c>
      <c r="J600">
        <f t="shared" ref="J600:J643" si="26">H600*5%</f>
        <v>5125</v>
      </c>
      <c r="K600" s="18">
        <f t="shared" si="25"/>
        <v>2625</v>
      </c>
    </row>
    <row r="601" ht="27" spans="1:11">
      <c r="A601" s="62" t="s">
        <v>911</v>
      </c>
      <c r="B601" s="48">
        <v>42964</v>
      </c>
      <c r="C601" t="s">
        <v>912</v>
      </c>
      <c r="D601" s="16" t="s">
        <v>913</v>
      </c>
      <c r="E601" s="65" t="s">
        <v>914</v>
      </c>
      <c r="F601" s="18">
        <v>21000</v>
      </c>
      <c r="G601" t="s">
        <v>16</v>
      </c>
      <c r="H601" s="18">
        <v>21000</v>
      </c>
      <c r="I601" s="18">
        <v>21000</v>
      </c>
      <c r="J601">
        <f t="shared" si="26"/>
        <v>1050</v>
      </c>
      <c r="K601" s="18">
        <f t="shared" si="25"/>
        <v>1050</v>
      </c>
    </row>
    <row r="602" ht="30" spans="1:11">
      <c r="A602" s="62" t="s">
        <v>915</v>
      </c>
      <c r="B602" s="48">
        <v>42964</v>
      </c>
      <c r="C602" t="s">
        <v>355</v>
      </c>
      <c r="D602" s="16" t="s">
        <v>356</v>
      </c>
      <c r="E602" s="41" t="s">
        <v>357</v>
      </c>
      <c r="F602" s="18">
        <v>100000</v>
      </c>
      <c r="G602" t="s">
        <v>16</v>
      </c>
      <c r="H602" s="18">
        <v>102500</v>
      </c>
      <c r="I602" s="18">
        <v>100000</v>
      </c>
      <c r="J602">
        <f t="shared" si="26"/>
        <v>5125</v>
      </c>
      <c r="K602" s="18">
        <f t="shared" si="25"/>
        <v>2625</v>
      </c>
    </row>
    <row r="603" spans="1:11">
      <c r="A603" s="62" t="s">
        <v>916</v>
      </c>
      <c r="B603" s="48">
        <v>42965</v>
      </c>
      <c r="C603" s="53" t="s">
        <v>35</v>
      </c>
      <c r="D603" s="16" t="s">
        <v>155</v>
      </c>
      <c r="F603" s="19">
        <v>12000</v>
      </c>
      <c r="G603" s="53" t="s">
        <v>13</v>
      </c>
      <c r="H603" s="19">
        <v>11000</v>
      </c>
      <c r="J603">
        <f t="shared" si="26"/>
        <v>550</v>
      </c>
      <c r="K603" s="18">
        <f t="shared" si="25"/>
        <v>1550</v>
      </c>
    </row>
    <row r="604" spans="1:11">
      <c r="A604" s="62" t="s">
        <v>917</v>
      </c>
      <c r="B604" s="48">
        <v>42965</v>
      </c>
      <c r="C604" t="s">
        <v>520</v>
      </c>
      <c r="D604" s="16" t="s">
        <v>521</v>
      </c>
      <c r="E604" s="41" t="s">
        <v>520</v>
      </c>
      <c r="F604" s="18">
        <v>100000</v>
      </c>
      <c r="G604" t="s">
        <v>13</v>
      </c>
      <c r="H604" s="18">
        <v>99000</v>
      </c>
      <c r="I604" s="18">
        <v>100000</v>
      </c>
      <c r="J604">
        <f t="shared" si="26"/>
        <v>4950</v>
      </c>
      <c r="K604" s="18">
        <f t="shared" si="25"/>
        <v>5950</v>
      </c>
    </row>
    <row r="605" spans="1:11">
      <c r="A605" s="62" t="s">
        <v>918</v>
      </c>
      <c r="B605" s="48">
        <v>42965</v>
      </c>
      <c r="C605" s="16" t="s">
        <v>111</v>
      </c>
      <c r="D605" s="16" t="s">
        <v>112</v>
      </c>
      <c r="E605" s="18" t="s">
        <v>111</v>
      </c>
      <c r="F605">
        <v>200000</v>
      </c>
      <c r="G605" s="18" t="s">
        <v>16</v>
      </c>
      <c r="H605" s="19">
        <v>205000</v>
      </c>
      <c r="I605" s="18">
        <v>200000</v>
      </c>
      <c r="J605">
        <f t="shared" si="26"/>
        <v>10250</v>
      </c>
      <c r="K605" s="18">
        <f t="shared" si="25"/>
        <v>5250</v>
      </c>
    </row>
    <row r="606" spans="1:11">
      <c r="A606" s="62" t="s">
        <v>919</v>
      </c>
      <c r="B606" s="48">
        <v>42965</v>
      </c>
      <c r="C606" t="s">
        <v>88</v>
      </c>
      <c r="D606" s="16" t="s">
        <v>193</v>
      </c>
      <c r="E606" s="41" t="s">
        <v>194</v>
      </c>
      <c r="F606" s="19">
        <v>51000</v>
      </c>
      <c r="G606" s="16" t="s">
        <v>16</v>
      </c>
      <c r="H606" s="19">
        <v>51650</v>
      </c>
      <c r="I606" s="19" t="s">
        <v>920</v>
      </c>
      <c r="J606">
        <f t="shared" si="26"/>
        <v>2582.5</v>
      </c>
      <c r="K606" s="18">
        <f t="shared" si="25"/>
        <v>1932.5</v>
      </c>
    </row>
    <row r="607" spans="1:11">
      <c r="A607" s="63" t="s">
        <v>921</v>
      </c>
      <c r="B607" s="48">
        <v>42965</v>
      </c>
      <c r="C607" t="s">
        <v>36</v>
      </c>
      <c r="D607" s="16" t="s">
        <v>558</v>
      </c>
      <c r="F607" s="18">
        <v>11000</v>
      </c>
      <c r="G607" t="s">
        <v>13</v>
      </c>
      <c r="H607" s="18">
        <v>10300</v>
      </c>
      <c r="I607" s="18">
        <v>11000</v>
      </c>
      <c r="J607">
        <f t="shared" si="26"/>
        <v>515</v>
      </c>
      <c r="K607" s="18">
        <f t="shared" si="25"/>
        <v>1215</v>
      </c>
    </row>
    <row r="608" spans="1:11">
      <c r="A608" s="62" t="s">
        <v>922</v>
      </c>
      <c r="B608" s="48">
        <v>42966</v>
      </c>
      <c r="C608" t="s">
        <v>134</v>
      </c>
      <c r="D608" s="16" t="s">
        <v>140</v>
      </c>
      <c r="F608" s="19">
        <v>99000</v>
      </c>
      <c r="G608" t="s">
        <v>13</v>
      </c>
      <c r="H608" s="18">
        <v>100000</v>
      </c>
      <c r="I608" s="19">
        <v>99000</v>
      </c>
      <c r="J608" s="51">
        <f t="shared" si="26"/>
        <v>5000</v>
      </c>
      <c r="K608" s="18">
        <f t="shared" si="25"/>
        <v>4000</v>
      </c>
    </row>
    <row r="609" ht="15.75" spans="1:11">
      <c r="A609" s="62" t="s">
        <v>923</v>
      </c>
      <c r="B609" s="48">
        <v>42966</v>
      </c>
      <c r="C609" t="s">
        <v>35</v>
      </c>
      <c r="D609" s="16" t="s">
        <v>155</v>
      </c>
      <c r="F609" s="18">
        <v>25500</v>
      </c>
      <c r="G609" t="s">
        <v>13</v>
      </c>
      <c r="H609" s="18">
        <v>24500</v>
      </c>
      <c r="I609" s="19">
        <v>25500</v>
      </c>
      <c r="J609">
        <f t="shared" si="26"/>
        <v>1225</v>
      </c>
      <c r="K609" s="18">
        <f t="shared" si="25"/>
        <v>2225</v>
      </c>
    </row>
    <row r="610" spans="1:11">
      <c r="A610" s="62" t="s">
        <v>924</v>
      </c>
      <c r="B610" s="48">
        <v>42966</v>
      </c>
      <c r="C610" t="s">
        <v>512</v>
      </c>
      <c r="D610" s="16" t="s">
        <v>513</v>
      </c>
      <c r="E610" s="65" t="s">
        <v>514</v>
      </c>
      <c r="F610" s="18">
        <v>50000</v>
      </c>
      <c r="G610" t="s">
        <v>16</v>
      </c>
      <c r="H610" s="18">
        <v>51650</v>
      </c>
      <c r="I610" s="18">
        <v>51000</v>
      </c>
      <c r="J610">
        <f t="shared" si="26"/>
        <v>2582.5</v>
      </c>
      <c r="K610" s="18">
        <f t="shared" ref="K610:K643" si="27">J610+F610-H610</f>
        <v>932.5</v>
      </c>
    </row>
    <row r="611" spans="1:11">
      <c r="A611" s="62" t="s">
        <v>925</v>
      </c>
      <c r="B611" s="48">
        <v>42966</v>
      </c>
      <c r="C611" t="s">
        <v>52</v>
      </c>
      <c r="D611" s="16" t="s">
        <v>926</v>
      </c>
      <c r="E611" s="41" t="s">
        <v>52</v>
      </c>
      <c r="F611" s="18">
        <v>12000</v>
      </c>
      <c r="G611" t="s">
        <v>13</v>
      </c>
      <c r="H611" s="18">
        <v>11300</v>
      </c>
      <c r="I611" s="18">
        <v>12000</v>
      </c>
      <c r="J611">
        <f t="shared" si="26"/>
        <v>565</v>
      </c>
      <c r="K611" s="18">
        <f t="shared" si="27"/>
        <v>1265</v>
      </c>
    </row>
    <row r="612" spans="1:11">
      <c r="A612" s="62" t="s">
        <v>927</v>
      </c>
      <c r="B612" s="48">
        <v>42968</v>
      </c>
      <c r="C612" t="s">
        <v>171</v>
      </c>
      <c r="D612" s="16" t="s">
        <v>172</v>
      </c>
      <c r="E612" s="41" t="s">
        <v>173</v>
      </c>
      <c r="F612" s="19">
        <v>51000</v>
      </c>
      <c r="G612" s="16" t="s">
        <v>16</v>
      </c>
      <c r="H612" s="19">
        <v>51650</v>
      </c>
      <c r="I612" s="19">
        <v>51000</v>
      </c>
      <c r="J612">
        <f t="shared" si="26"/>
        <v>2582.5</v>
      </c>
      <c r="K612" s="18">
        <f t="shared" si="27"/>
        <v>1932.5</v>
      </c>
    </row>
    <row r="613" spans="1:11">
      <c r="A613" s="62" t="s">
        <v>928</v>
      </c>
      <c r="B613" s="48">
        <v>42968</v>
      </c>
      <c r="C613" t="s">
        <v>605</v>
      </c>
      <c r="D613" s="16" t="s">
        <v>606</v>
      </c>
      <c r="E613" s="41" t="s">
        <v>607</v>
      </c>
      <c r="F613" s="18">
        <v>50000</v>
      </c>
      <c r="G613" t="s">
        <v>16</v>
      </c>
      <c r="H613" s="18">
        <v>51500</v>
      </c>
      <c r="I613" s="18">
        <v>50000</v>
      </c>
      <c r="J613">
        <f t="shared" si="26"/>
        <v>2575</v>
      </c>
      <c r="K613" s="18">
        <f t="shared" si="27"/>
        <v>1075</v>
      </c>
    </row>
    <row r="614" spans="1:11">
      <c r="A614" s="62" t="s">
        <v>929</v>
      </c>
      <c r="B614" s="48">
        <v>42969</v>
      </c>
      <c r="C614" t="s">
        <v>123</v>
      </c>
      <c r="D614" s="16" t="s">
        <v>930</v>
      </c>
      <c r="E614" s="41" t="s">
        <v>123</v>
      </c>
      <c r="F614" s="18">
        <v>27000</v>
      </c>
      <c r="G614" t="s">
        <v>13</v>
      </c>
      <c r="H614" s="18">
        <v>26000</v>
      </c>
      <c r="I614" s="18">
        <v>27000</v>
      </c>
      <c r="J614">
        <f t="shared" si="26"/>
        <v>1300</v>
      </c>
      <c r="K614" s="18">
        <f t="shared" si="27"/>
        <v>2300</v>
      </c>
    </row>
    <row r="615" spans="1:11">
      <c r="A615" s="62" t="s">
        <v>931</v>
      </c>
      <c r="B615" s="48">
        <v>42969</v>
      </c>
      <c r="C615" t="s">
        <v>123</v>
      </c>
      <c r="D615" s="16" t="s">
        <v>664</v>
      </c>
      <c r="E615" s="41" t="s">
        <v>123</v>
      </c>
      <c r="F615" s="18">
        <v>27000</v>
      </c>
      <c r="G615" t="s">
        <v>13</v>
      </c>
      <c r="H615" s="18">
        <v>26000</v>
      </c>
      <c r="I615" s="18">
        <v>27000</v>
      </c>
      <c r="J615">
        <f t="shared" si="26"/>
        <v>1300</v>
      </c>
      <c r="K615" s="18">
        <f t="shared" si="27"/>
        <v>2300</v>
      </c>
    </row>
    <row r="616" spans="1:11">
      <c r="A616" s="62" t="s">
        <v>932</v>
      </c>
      <c r="B616" s="48">
        <v>42969</v>
      </c>
      <c r="C616" t="s">
        <v>123</v>
      </c>
      <c r="D616" s="16" t="s">
        <v>933</v>
      </c>
      <c r="E616" s="41" t="s">
        <v>123</v>
      </c>
      <c r="F616" s="18">
        <v>27000</v>
      </c>
      <c r="G616" t="s">
        <v>13</v>
      </c>
      <c r="H616" s="18">
        <v>26000</v>
      </c>
      <c r="I616" s="18">
        <v>27000</v>
      </c>
      <c r="J616">
        <f t="shared" si="26"/>
        <v>1300</v>
      </c>
      <c r="K616" s="18">
        <f t="shared" si="27"/>
        <v>2300</v>
      </c>
    </row>
    <row r="617" spans="1:11">
      <c r="A617" s="62" t="s">
        <v>934</v>
      </c>
      <c r="B617" s="48">
        <v>42969</v>
      </c>
      <c r="C617" t="s">
        <v>36</v>
      </c>
      <c r="D617" s="16" t="s">
        <v>558</v>
      </c>
      <c r="E617" s="41" t="s">
        <v>36</v>
      </c>
      <c r="F617" s="18">
        <v>11000</v>
      </c>
      <c r="G617" t="s">
        <v>13</v>
      </c>
      <c r="H617" s="18">
        <v>10300</v>
      </c>
      <c r="I617" s="18">
        <v>11000</v>
      </c>
      <c r="J617">
        <f t="shared" si="26"/>
        <v>515</v>
      </c>
      <c r="K617" s="18">
        <f t="shared" si="27"/>
        <v>1215</v>
      </c>
    </row>
    <row r="618" ht="30" spans="1:11">
      <c r="A618" s="62" t="s">
        <v>935</v>
      </c>
      <c r="B618" s="48">
        <v>42969</v>
      </c>
      <c r="C618" t="s">
        <v>423</v>
      </c>
      <c r="D618" s="16" t="s">
        <v>424</v>
      </c>
      <c r="E618" s="41" t="s">
        <v>421</v>
      </c>
      <c r="F618" s="18">
        <v>51000</v>
      </c>
      <c r="G618" t="s">
        <v>16</v>
      </c>
      <c r="H618" s="18">
        <v>51650</v>
      </c>
      <c r="I618" s="18">
        <v>100000</v>
      </c>
      <c r="J618">
        <f t="shared" si="26"/>
        <v>2582.5</v>
      </c>
      <c r="K618" s="18">
        <f t="shared" si="27"/>
        <v>1932.5</v>
      </c>
    </row>
    <row r="619" spans="1:11">
      <c r="A619" s="62" t="s">
        <v>936</v>
      </c>
      <c r="B619" s="48">
        <v>42969</v>
      </c>
      <c r="C619" t="s">
        <v>103</v>
      </c>
      <c r="D619" s="16" t="s">
        <v>104</v>
      </c>
      <c r="E619" s="41" t="s">
        <v>105</v>
      </c>
      <c r="F619" s="18">
        <v>51000</v>
      </c>
      <c r="G619" t="s">
        <v>16</v>
      </c>
      <c r="H619" s="18">
        <v>51500</v>
      </c>
      <c r="I619" s="19" t="s">
        <v>920</v>
      </c>
      <c r="J619">
        <f t="shared" si="26"/>
        <v>2575</v>
      </c>
      <c r="K619" s="18">
        <f t="shared" si="27"/>
        <v>2075</v>
      </c>
    </row>
    <row r="620" spans="1:11">
      <c r="A620" s="63" t="s">
        <v>937</v>
      </c>
      <c r="B620" s="48">
        <v>42970</v>
      </c>
      <c r="C620" t="s">
        <v>88</v>
      </c>
      <c r="D620" s="16" t="s">
        <v>193</v>
      </c>
      <c r="E620" s="41" t="s">
        <v>194</v>
      </c>
      <c r="F620" s="18">
        <v>100000</v>
      </c>
      <c r="G620" t="s">
        <v>16</v>
      </c>
      <c r="H620" s="18">
        <v>102500</v>
      </c>
      <c r="I620" s="19" t="s">
        <v>920</v>
      </c>
      <c r="J620">
        <f t="shared" si="26"/>
        <v>5125</v>
      </c>
      <c r="K620" s="18">
        <f t="shared" si="27"/>
        <v>2625</v>
      </c>
    </row>
    <row r="621" ht="30.75" spans="1:11">
      <c r="A621" s="63" t="s">
        <v>938</v>
      </c>
      <c r="B621" s="48">
        <v>42970</v>
      </c>
      <c r="C621" t="s">
        <v>179</v>
      </c>
      <c r="D621" s="16" t="s">
        <v>180</v>
      </c>
      <c r="E621" s="41" t="s">
        <v>181</v>
      </c>
      <c r="F621" s="18">
        <v>101500</v>
      </c>
      <c r="G621" t="s">
        <v>16</v>
      </c>
      <c r="H621" s="18">
        <v>101500</v>
      </c>
      <c r="I621" s="18">
        <v>100000</v>
      </c>
      <c r="J621">
        <f t="shared" si="26"/>
        <v>5075</v>
      </c>
      <c r="K621" s="18">
        <f t="shared" si="27"/>
        <v>5075</v>
      </c>
    </row>
    <row r="622" ht="27" spans="1:11">
      <c r="A622" s="62" t="s">
        <v>939</v>
      </c>
      <c r="B622" s="48">
        <v>42970</v>
      </c>
      <c r="C622" t="s">
        <v>912</v>
      </c>
      <c r="D622" s="16" t="s">
        <v>913</v>
      </c>
      <c r="E622" s="65" t="s">
        <v>914</v>
      </c>
      <c r="F622" s="18">
        <v>21000</v>
      </c>
      <c r="G622" t="s">
        <v>16</v>
      </c>
      <c r="H622" s="18">
        <v>21000</v>
      </c>
      <c r="I622" s="18">
        <v>21000</v>
      </c>
      <c r="J622">
        <f t="shared" si="26"/>
        <v>1050</v>
      </c>
      <c r="K622" s="18">
        <f t="shared" si="27"/>
        <v>1050</v>
      </c>
    </row>
    <row r="623" spans="1:11">
      <c r="A623" s="62" t="s">
        <v>940</v>
      </c>
      <c r="B623" s="48">
        <v>42970</v>
      </c>
      <c r="C623" t="s">
        <v>440</v>
      </c>
      <c r="D623" s="16" t="s">
        <v>441</v>
      </c>
      <c r="F623" s="18">
        <v>12000</v>
      </c>
      <c r="G623" t="s">
        <v>13</v>
      </c>
      <c r="H623" s="18">
        <v>11300</v>
      </c>
      <c r="I623" s="18">
        <v>12000</v>
      </c>
      <c r="J623">
        <f t="shared" si="26"/>
        <v>565</v>
      </c>
      <c r="K623" s="18">
        <f t="shared" si="27"/>
        <v>1265</v>
      </c>
    </row>
    <row r="624" spans="1:11">
      <c r="A624" s="62" t="s">
        <v>941</v>
      </c>
      <c r="B624" s="48">
        <v>42970</v>
      </c>
      <c r="C624" t="s">
        <v>415</v>
      </c>
      <c r="D624" s="16" t="s">
        <v>477</v>
      </c>
      <c r="E624" s="41" t="s">
        <v>415</v>
      </c>
      <c r="F624" s="18">
        <v>51000</v>
      </c>
      <c r="G624" t="s">
        <v>16</v>
      </c>
      <c r="H624" s="18">
        <v>49500</v>
      </c>
      <c r="I624" s="18">
        <v>51000</v>
      </c>
      <c r="J624">
        <f t="shared" si="26"/>
        <v>2475</v>
      </c>
      <c r="K624" s="18">
        <f t="shared" si="27"/>
        <v>3975</v>
      </c>
    </row>
    <row r="625" spans="1:11">
      <c r="A625" s="62" t="s">
        <v>942</v>
      </c>
      <c r="B625" s="48">
        <v>42970</v>
      </c>
      <c r="C625" t="s">
        <v>88</v>
      </c>
      <c r="D625" s="16" t="s">
        <v>193</v>
      </c>
      <c r="E625" s="41" t="s">
        <v>194</v>
      </c>
      <c r="F625" s="18">
        <v>100000</v>
      </c>
      <c r="G625" t="s">
        <v>16</v>
      </c>
      <c r="H625" s="18">
        <v>102500</v>
      </c>
      <c r="I625" s="19" t="s">
        <v>920</v>
      </c>
      <c r="J625">
        <f t="shared" si="26"/>
        <v>5125</v>
      </c>
      <c r="K625" s="18">
        <f t="shared" si="27"/>
        <v>2625</v>
      </c>
    </row>
    <row r="626" spans="1:11">
      <c r="A626" s="62" t="s">
        <v>943</v>
      </c>
      <c r="B626" s="48">
        <v>42970</v>
      </c>
      <c r="C626" t="s">
        <v>415</v>
      </c>
      <c r="D626" s="16" t="s">
        <v>548</v>
      </c>
      <c r="E626" t="s">
        <v>415</v>
      </c>
      <c r="F626" s="18">
        <v>12000</v>
      </c>
      <c r="G626" t="s">
        <v>13</v>
      </c>
      <c r="H626" s="18">
        <v>11300</v>
      </c>
      <c r="I626" s="18">
        <v>12000</v>
      </c>
      <c r="J626">
        <f t="shared" si="26"/>
        <v>565</v>
      </c>
      <c r="K626" s="18">
        <f t="shared" si="27"/>
        <v>1265</v>
      </c>
    </row>
    <row r="627" ht="30" spans="1:11">
      <c r="A627" s="73" t="s">
        <v>944</v>
      </c>
      <c r="B627" s="48">
        <v>42971</v>
      </c>
      <c r="C627" t="s">
        <v>123</v>
      </c>
      <c r="D627" s="16" t="s">
        <v>124</v>
      </c>
      <c r="E627" s="41" t="s">
        <v>125</v>
      </c>
      <c r="F627" s="18">
        <v>100000</v>
      </c>
      <c r="G627" t="s">
        <v>16</v>
      </c>
      <c r="H627" s="18">
        <v>102500</v>
      </c>
      <c r="I627" s="18">
        <v>100000</v>
      </c>
      <c r="J627">
        <f t="shared" si="26"/>
        <v>5125</v>
      </c>
      <c r="K627" s="18">
        <f t="shared" si="27"/>
        <v>2625</v>
      </c>
    </row>
    <row r="628" spans="1:11">
      <c r="A628" s="74" t="s">
        <v>945</v>
      </c>
      <c r="B628" s="48">
        <v>42971</v>
      </c>
      <c r="C628" t="s">
        <v>134</v>
      </c>
      <c r="D628" s="16" t="s">
        <v>137</v>
      </c>
      <c r="F628" s="19">
        <v>51000</v>
      </c>
      <c r="G628" t="s">
        <v>13</v>
      </c>
      <c r="H628" s="18">
        <v>50000</v>
      </c>
      <c r="I628" s="19">
        <v>51000</v>
      </c>
      <c r="J628">
        <f t="shared" si="26"/>
        <v>2500</v>
      </c>
      <c r="K628" s="18">
        <f t="shared" si="27"/>
        <v>3500</v>
      </c>
    </row>
    <row r="629" spans="1:11">
      <c r="A629" s="73" t="s">
        <v>946</v>
      </c>
      <c r="B629" s="48">
        <v>42971</v>
      </c>
      <c r="C629" t="s">
        <v>134</v>
      </c>
      <c r="D629" s="16" t="s">
        <v>135</v>
      </c>
      <c r="F629" s="19">
        <v>51000</v>
      </c>
      <c r="G629" t="s">
        <v>13</v>
      </c>
      <c r="H629" s="18">
        <v>50000</v>
      </c>
      <c r="I629" s="19">
        <v>51000</v>
      </c>
      <c r="J629">
        <f t="shared" si="26"/>
        <v>2500</v>
      </c>
      <c r="K629" s="18">
        <f t="shared" si="27"/>
        <v>3500</v>
      </c>
    </row>
    <row r="630" ht="45" spans="1:11">
      <c r="A630" s="73" t="s">
        <v>947</v>
      </c>
      <c r="B630" s="48">
        <v>42972</v>
      </c>
      <c r="C630" t="s">
        <v>307</v>
      </c>
      <c r="D630" s="16" t="s">
        <v>308</v>
      </c>
      <c r="E630" s="41" t="s">
        <v>309</v>
      </c>
      <c r="F630" s="18">
        <v>495000</v>
      </c>
      <c r="G630" t="s">
        <v>16</v>
      </c>
      <c r="H630" s="18">
        <v>515000</v>
      </c>
      <c r="I630" s="18">
        <v>495000</v>
      </c>
      <c r="J630">
        <f t="shared" si="26"/>
        <v>25750</v>
      </c>
      <c r="K630" s="18">
        <f t="shared" si="27"/>
        <v>5750</v>
      </c>
    </row>
    <row r="631" ht="30" spans="1:11">
      <c r="A631" s="73" t="s">
        <v>948</v>
      </c>
      <c r="B631" s="48">
        <v>42972</v>
      </c>
      <c r="C631" t="s">
        <v>618</v>
      </c>
      <c r="D631" s="16" t="s">
        <v>619</v>
      </c>
      <c r="E631" s="41" t="s">
        <v>620</v>
      </c>
      <c r="F631" s="18">
        <v>100000</v>
      </c>
      <c r="G631" t="s">
        <v>16</v>
      </c>
      <c r="H631" s="18">
        <v>102500</v>
      </c>
      <c r="I631" s="18">
        <v>100000</v>
      </c>
      <c r="J631">
        <f t="shared" si="26"/>
        <v>5125</v>
      </c>
      <c r="K631" s="18">
        <f t="shared" si="27"/>
        <v>2625</v>
      </c>
    </row>
    <row r="632" spans="1:11">
      <c r="A632" s="74" t="s">
        <v>949</v>
      </c>
      <c r="B632" s="48">
        <v>42972</v>
      </c>
      <c r="C632" t="s">
        <v>163</v>
      </c>
      <c r="D632" s="16" t="s">
        <v>164</v>
      </c>
      <c r="E632" s="41" t="s">
        <v>163</v>
      </c>
      <c r="F632" s="19">
        <v>51500</v>
      </c>
      <c r="G632" t="s">
        <v>16</v>
      </c>
      <c r="H632" s="19">
        <v>51500</v>
      </c>
      <c r="I632" s="19">
        <v>51500</v>
      </c>
      <c r="J632">
        <f t="shared" si="26"/>
        <v>2575</v>
      </c>
      <c r="K632" s="18">
        <f t="shared" si="27"/>
        <v>2575</v>
      </c>
    </row>
    <row r="633" ht="30" spans="1:11">
      <c r="A633" s="73" t="s">
        <v>950</v>
      </c>
      <c r="B633" s="48">
        <v>42972</v>
      </c>
      <c r="C633" t="s">
        <v>100</v>
      </c>
      <c r="D633" s="16" t="s">
        <v>101</v>
      </c>
      <c r="E633" s="41" t="s">
        <v>102</v>
      </c>
      <c r="F633" s="18">
        <v>21000</v>
      </c>
      <c r="G633" t="s">
        <v>16</v>
      </c>
      <c r="H633" s="18">
        <v>20500</v>
      </c>
      <c r="I633" s="18">
        <v>21000</v>
      </c>
      <c r="J633">
        <f t="shared" si="26"/>
        <v>1025</v>
      </c>
      <c r="K633" s="18">
        <f t="shared" si="27"/>
        <v>1525</v>
      </c>
    </row>
    <row r="634" spans="10:11">
      <c r="J634">
        <f t="shared" si="26"/>
        <v>0</v>
      </c>
      <c r="K634" s="18">
        <f t="shared" si="27"/>
        <v>0</v>
      </c>
    </row>
    <row r="635" spans="10:11">
      <c r="J635">
        <f t="shared" si="26"/>
        <v>0</v>
      </c>
      <c r="K635" s="18">
        <f t="shared" si="27"/>
        <v>0</v>
      </c>
    </row>
    <row r="636" spans="10:11">
      <c r="J636">
        <f t="shared" si="26"/>
        <v>0</v>
      </c>
      <c r="K636" s="18">
        <f t="shared" si="27"/>
        <v>0</v>
      </c>
    </row>
    <row r="637" spans="10:11">
      <c r="J637">
        <f t="shared" si="26"/>
        <v>0</v>
      </c>
      <c r="K637" s="18">
        <f t="shared" si="27"/>
        <v>0</v>
      </c>
    </row>
    <row r="638" spans="10:11">
      <c r="J638">
        <f t="shared" si="26"/>
        <v>0</v>
      </c>
      <c r="K638" s="18">
        <f t="shared" si="27"/>
        <v>0</v>
      </c>
    </row>
    <row r="639" spans="10:11">
      <c r="J639">
        <f t="shared" si="26"/>
        <v>0</v>
      </c>
      <c r="K639" s="18">
        <f t="shared" si="27"/>
        <v>0</v>
      </c>
    </row>
    <row r="640" spans="10:11">
      <c r="J640">
        <f t="shared" si="26"/>
        <v>0</v>
      </c>
      <c r="K640" s="18">
        <f t="shared" si="27"/>
        <v>0</v>
      </c>
    </row>
    <row r="641" spans="10:11">
      <c r="J641">
        <f t="shared" si="26"/>
        <v>0</v>
      </c>
      <c r="K641" s="18">
        <f t="shared" si="27"/>
        <v>0</v>
      </c>
    </row>
    <row r="642" spans="10:11">
      <c r="J642">
        <f t="shared" si="26"/>
        <v>0</v>
      </c>
      <c r="K642" s="18">
        <f t="shared" si="27"/>
        <v>0</v>
      </c>
    </row>
    <row r="643" spans="10:11">
      <c r="J643">
        <f t="shared" si="26"/>
        <v>0</v>
      </c>
      <c r="K643" s="18">
        <f t="shared" si="27"/>
        <v>0</v>
      </c>
    </row>
  </sheetData>
  <autoFilter ref="B1:I626"/>
  <hyperlinks>
    <hyperlink ref="A173" r:id="rId1" display="BL171111JKC7ELC" tooltip="https://www.bukalapak.com/payment/electricity/transactions/795416"/>
    <hyperlink ref="A174" r:id="rId2" display="BL171111JMU2ELC" tooltip="https://www.bukalapak.com/payment/electricity/transactions/798491"/>
    <hyperlink ref="A175" r:id="rId3" display="BL171111JMY7ELC" tooltip="https://www.bukalapak.com/payment/electricity/transactions/798636"/>
    <hyperlink ref="A176" r:id="rId4" display="BL171111JVT2ELC" tooltip="https://www.bukalapak.com/payment/electricity/transactions/809481"/>
    <hyperlink ref="A177" r:id="rId5" display="BL171111KO52ELC" tooltip="https://www.bukalapak.com/payment/electricity/transactions/842941"/>
    <hyperlink ref="A178" r:id="rId6" display="BL171111L1LRELC" tooltip="https://www.bukalapak.com/payment/electricity/transactions/858226"/>
    <hyperlink ref="A179" r:id="rId7" display="BL171111L3BRELC" tooltip="https://www.bukalapak.com/payment/electricity/transactions/860326"/>
    <hyperlink ref="A180" r:id="rId8" display="BL171111LG5HELC" tooltip="https://www.bukalapak.com/payment/electricity/transactions/876031"/>
    <hyperlink ref="A181" r:id="rId9" display="BL171111M2JHELC" tooltip="https://www.bukalapak.com/payment/electricity/transactions/902246"/>
    <hyperlink ref="A182" r:id="rId10" display="BL171111M66RELC" tooltip="https://www.bukalapak.com/payment/electricity/transactions/906701"/>
    <hyperlink ref="A183" r:id="rId11" display="BL171111MHIHELC" tooltip="https://www.bukalapak.com/payment/electricity/transactions/920586"/>
    <hyperlink ref="A184" r:id="rId12" display="BL171111ML3RELC" tooltip="https://www.bukalapak.com/payment/electricity/transactions/924971"/>
    <hyperlink ref="A185" r:id="rId13" display="BL171111MN8WELC" tooltip="https://www.bukalapak.com/payment/electricity/transactions/927601"/>
    <hyperlink ref="A186" r:id="rId14" display="BL171111MTSWELC" tooltip="https://www.bukalapak.com/payment/electricity/transactions/935651"/>
    <hyperlink ref="A187" r:id="rId15" display="BL171111MZFWELC" tooltip="https://www.bukalapak.com/payment/electricity/transactions/942546"/>
    <hyperlink ref="A188" r:id="rId16" display="BL171111N2ZMELC" tooltip="https://www.bukalapak.com/payment/electricity/transactions/945686"/>
    <hyperlink ref="A189" r:id="rId17" display="BL171111NDNCELC" tooltip="https://www.bukalapak.com/payment/electricity/transactions/958731"/>
    <hyperlink ref="A190" r:id="rId18" display="BL171138UIO2INV" tooltip="https://www.bukalapak.com/payment/invoices/BL171138UIO2INV"/>
    <hyperlink ref="A191" r:id="rId19" display="BL171111NEIWELC" tooltip="https://www.bukalapak.com/payment/electricity/transactions/959801"/>
    <hyperlink ref="A192" r:id="rId20" display="BL171111NMJCELC" tooltip="https://www.bukalapak.com/payment/electricity/transactions/969616"/>
    <hyperlink ref="A193" r:id="rId21" display="BL1711399GCWINV" tooltip="https://www.bukalapak.com/payment/invoices/BL1711399GCWINV"/>
    <hyperlink ref="A194" r:id="rId22" display="BL1711399GYHINV" tooltip="https://www.bukalapak.com/payment/invoices/BL1711399GYHINV"/>
    <hyperlink ref="A195" r:id="rId23" display="BL171139AIIMINV" tooltip="https://www.bukalapak.com/payment/invoices/BL171139AIIMINV"/>
    <hyperlink ref="A196" r:id="rId24" display="BL171111NSM2ELC" tooltip="https://www.bukalapak.com/payment/electricity/transactions/977061"/>
    <hyperlink ref="A197" r:id="rId25" display="BL171139FW9RINV" tooltip="https://www.bukalapak.com/payment/invoices/BL171139FW9RINV"/>
    <hyperlink ref="A198" r:id="rId26" display="BL171111NZ22ELC" tooltip="https://www.bukalapak.com/payment/electricity/transactions/984936"/>
    <hyperlink ref="A199" r:id="rId27" display="BL171138N5E2INV" tooltip="https://www.bukalapak.com/payment/invoices/BL171138N5E2INV"/>
    <hyperlink ref="A200" r:id="rId28" display="BL171138RAH7INV" tooltip="https://www.bukalapak.com/payment/invoices/BL171138RAH7INV"/>
    <hyperlink ref="A201" r:id="rId29" display="BL171138UHX2INV" tooltip="https://www.bukalapak.com/payment/invoices/BL171138UHX2INV"/>
    <hyperlink ref="A202" r:id="rId30" display="BL171138UIB2INV" tooltip="https://www.bukalapak.com/payment/invoices/BL171138UIB2INV"/>
    <hyperlink ref="A204" r:id="rId31" display="BL171137WOVMINV" tooltip="https://www.bukalapak.com/payment/invoices/BL171137WOVMINV"/>
    <hyperlink ref="A205" r:id="rId32" display="BL171137U9I2INV" tooltip="https://www.bukalapak.com/payment/invoices/BL171137U9I2INV"/>
    <hyperlink ref="A206" r:id="rId33" display="BL171137RFOMINV" tooltip="https://www.bukalapak.com/payment/invoices/BL171137RFOMINV"/>
    <hyperlink ref="A207" r:id="rId34" display="BL171137FT6RINV" tooltip="https://www.bukalapak.com/payment/invoices/BL171137FT6RINV"/>
    <hyperlink ref="A208" r:id="rId35" display="BL1711379BIHINV" tooltip="https://www.bukalapak.com/payment/invoices/BL1711379BIHINV"/>
    <hyperlink ref="A209" r:id="rId36" display="BL1711372ICWINV" tooltip="https://www.bukalapak.com/payment/invoices/BL1711372ICWINV"/>
    <hyperlink ref="A211" r:id="rId37" display="BL171136Y37WINV" tooltip="https://www.bukalapak.com/payment/invoices/BL171136Y37WINV"/>
    <hyperlink ref="A212" r:id="rId38" display="BL171136XGHCINV" tooltip="https://www.bukalapak.com/payment/invoices/BL171136XGHCINV"/>
    <hyperlink ref="A213" r:id="rId39" display="BL171136XG2HINV" tooltip="https://www.bukalapak.com/payment/invoices/BL171136XG2HINV"/>
    <hyperlink ref="A214" r:id="rId40" display="BL171136SNWWINV" tooltip="https://www.bukalapak.com/payment/invoices/BL171136SNWWINV"/>
    <hyperlink ref="A215" r:id="rId41" display="BL171136LQD7INV" tooltip="https://www.bukalapak.com/payment/invoices/BL171136LQD7INV"/>
    <hyperlink ref="A216" r:id="rId42" display="BL171136E5QCINV" tooltip="https://www.bukalapak.com/payment/invoices/BL171136E5QCINV"/>
    <hyperlink ref="A217" r:id="rId43" display="BL171136E2V7INV" tooltip="https://www.bukalapak.com/payment/invoices/BL171136E2V7INV"/>
    <hyperlink ref="A237" r:id="rId44" display="BL171111RN27ELC" tooltip="https://www.bukalapak.com/payment/electricity/transactions/1141741"/>
    <hyperlink ref="A236" r:id="rId45" display="BL17113AVLIHINV" tooltip="https://www.bukalapak.com/payment/invoices/BL17113AVLIHINV"/>
    <hyperlink ref="A235" r:id="rId46" display="BL17113AUYZ7INV" tooltip="https://www.bukalapak.com/payment/invoices/BL17113AUYZ7INV"/>
    <hyperlink ref="A234" r:id="rId47" display="BL17113AUY17INV" tooltip="https://www.bukalapak.com/payment/invoices/BL17113AUY17INV"/>
    <hyperlink ref="A218" r:id="rId48" display="BL171111OORCELC" tooltip="https://www.bukalapak.com/payment/electricity/transactions/1015221"/>
    <hyperlink ref="A220" r:id="rId49" display="BL171111PNL7ELC" tooltip="https://www.bukalapak.com/payment/electricity/transactions/1056656"/>
    <hyperlink ref="A221" r:id="rId50" display="BL171111PU62ELC" tooltip="https://www.bukalapak.com/payment/electricity/transactions/1064701"/>
    <hyperlink ref="A222" r:id="rId51" display="BL171111PVLMELC" tooltip="https://www.bukalapak.com/payment/electricity/transactions/1066471"/>
    <hyperlink ref="A223" r:id="rId52" display="BL171111Q9XCELC" tooltip="https://www.bukalapak.com/payment/electricity/transactions/1082806"/>
    <hyperlink ref="A225" r:id="rId53" display="BL171111R1P7ELC" tooltip="https://www.bukalapak.com/payment/electricity/transactions/1115596"/>
    <hyperlink ref="A226" r:id="rId54" display="BL171111RDTMELC" tooltip="https://www.bukalapak.com/payment/electricity/transactions/1130451"/>
    <hyperlink ref="A227" r:id="rId55" display="BL171111O6RRELC" tooltip="https://www.bukalapak.com/payment/electricity/transactions/993186"/>
    <hyperlink ref="A228" r:id="rId56" display="BL17113ALYFRINV" tooltip="https://www.bukalapak.com/payment/invoices/BL17113ALYFRINV"/>
    <hyperlink ref="A229" r:id="rId57" display="BL17113AGNQMINV" tooltip="https://www.bukalapak.com/payment/invoices/BL17113AGNQMINV"/>
    <hyperlink ref="A240" r:id="rId58" display="BL17113AAPERINV" tooltip="https://www.bukalapak.com/payment/invoices/118965131"/>
    <hyperlink ref="A241" r:id="rId59" display="BL17113B217RINV" tooltip="https://www.bukalapak.com/payment/invoices/120093111"/>
    <hyperlink ref="A242" r:id="rId60" display="BL17113B28URINV" tooltip="https://www.bukalapak.com/payment/invoices/120102491"/>
    <hyperlink ref="A243" r:id="rId61" display="BL17113B2KK2INV" tooltip="https://www.bukalapak.com/payment/invoices/120116816"/>
    <hyperlink ref="A244" r:id="rId62" display="BL171111RS9MELC" tooltip="https://www.bukalapak.com/payment/electricity/transactions/1148126"/>
    <hyperlink ref="A245" r:id="rId63" display="BL171111RSSCELC" tooltip="https://www.bukalapak.com/payment/electricity/transactions/1148781"/>
    <hyperlink ref="A246" r:id="rId64" display="BL17113B6CAMINV" tooltip="https://www.bukalapak.com/payment/invoices/120278186"/>
    <hyperlink ref="A247" r:id="rId65" display="BL171111RT77ELC" tooltip="https://www.bukalapak.com/payment/electricity/transactions/1149266"/>
    <hyperlink ref="A248" r:id="rId66" display="BL17113B78HWINV" tooltip="https://www.bukalapak.com/payment/invoices/120316416"/>
    <hyperlink ref="A249" r:id="rId67" display="BL171111S4ZNELC" tooltip="https://www.bukalapak.com/payment/electricity/transactions/1162512"/>
    <hyperlink ref="A250" r:id="rId68" display="BL171111S7E8ELC" tooltip="https://www.bukalapak.com/payment/electricity/transactions/1165437"/>
    <hyperlink ref="A251" r:id="rId69" display="BL17113BJ828INV" tooltip="https://www.bukalapak.com/payment/invoices/120830367"/>
    <hyperlink ref="A252" r:id="rId70" display="BL17113BJQGXINV" tooltip="https://www.bukalapak.com/payment/invoices/120852932"/>
    <hyperlink ref="A253" r:id="rId71" display="BL17113BJQSNINV" tooltip="https://www.bukalapak.com/payment/invoices/120853342"/>
    <hyperlink ref="A254" r:id="rId72" display="BL171111SBL8ELC" tooltip="https://www.bukalapak.com/payment/electricity/transactions/1170582"/>
    <hyperlink ref="A255" r:id="rId73" display="BL171111SD6NELC" tooltip="https://www.bukalapak.com/payment/electricity/transactions/1172522"/>
    <hyperlink ref="A256" r:id="rId74" display="BL17113BMEKNINV" tooltip="https://www.bukalapak.com/payment/invoices/120966987"/>
    <hyperlink ref="A257" r:id="rId75" display="BL171111SKTIELC" tooltip="https://www.bukalapak.com/payment/electricity/transactions/1181897"/>
    <hyperlink ref="A258" r:id="rId76" display="BL17113C1W3XINV" tooltip="https://www.bukalapak.com/payment/invoices/121588702"/>
    <hyperlink ref="A259" r:id="rId77" display="BL17113C48UDINV" tooltip="https://www.bukalapak.com/payment/invoices/121688852"/>
    <hyperlink ref="A260" r:id="rId78" display="BL17113C49T8INV" tooltip="https://www.bukalapak.com/payment/invoices/121690037"/>
    <hyperlink ref="A261" r:id="rId79" display="BL171111SVQDELC" tooltip="https://www.bukalapak.com/payment/electricity/transactions/1195262"/>
    <hyperlink ref="A262" r:id="rId80" display="BL171111T1SSELC" tooltip="https://www.bukalapak.com/payment/electricity/transactions/1201472"/>
    <hyperlink ref="A263" r:id="rId81" display="BL17113CAB83INV" tooltip="https://www.bukalapak.com/payment/invoices/121948997"/>
    <hyperlink ref="A264" r:id="rId82" display="BL17113CCQIXINV" tooltip="https://www.bukalapak.com/payment/invoices/122053502"/>
    <hyperlink ref="A265" r:id="rId83" display="BL171111TBBIELC" tooltip="https://www.bukalapak.com/payment/electricity/transactions/1213117"/>
    <hyperlink ref="A266" r:id="rId84" display="BL17113CGXX3INV" tooltip="https://www.bukalapak.com/payment/invoices/122234072"/>
    <hyperlink ref="A267" r:id="rId85" display="BL17113CIC9NINV" tooltip="https://www.bukalapak.com/payment/invoices/122293277"/>
    <hyperlink ref="A268" r:id="rId86" display="BL17113CID3NINV" tooltip="https://www.bukalapak.com/payment/invoices/122294292"/>
    <hyperlink ref="A269" r:id="rId87" display="BL171111TJYDELC" tooltip="https://www.bukalapak.com/payment/electricity/transactions/1223717"/>
    <hyperlink ref="A270" r:id="rId88" display="BL171111TKUNELC" tooltip="https://www.bukalapak.com/payment/electricity/transactions/1224812"/>
    <hyperlink ref="A271" r:id="rId89" display="BL17113CRO78INV" tooltip="https://www.bukalapak.com/payment/invoices/122693767"/>
    <hyperlink ref="A273" r:id="rId90" display="BL171111TSFDELC" tooltip="https://www.bukalapak.com/payment/electricity/transactions/1234077"/>
    <hyperlink ref="A272" r:id="rId91" display="BL171111TO88ELC" tooltip="https://www.bukalapak.com/payment/electricity/transactions/1228927"/>
    <hyperlink ref="A274" r:id="rId92" display="BL17113CY1IIINV" tooltip="https://www.bukalapak.com/payment/invoices/122966112"/>
    <hyperlink ref="A276" r:id="rId93" display="BL17113CY48NINV" tooltip="https://www.bukalapak.com/payment/invoices/122969442"/>
    <hyperlink ref="A275" r:id="rId94" display="BL17113CY3C3INV" tooltip="https://www.bukalapak.com/payment/invoices/122968337"/>
    <hyperlink ref="A277" r:id="rId95" display="BL171111TTI8ELC" tooltip="https://www.bukalapak.com/payment/electricity/transactions/1235402"/>
    <hyperlink ref="A278" r:id="rId96" display="BL17113CZEVDINV" tooltip="https://www.bukalapak.com/payment/invoices/123025362"/>
    <hyperlink ref="A279" r:id="rId97" display="BL17113D59EDINV" tooltip="https://www.bukalapak.com/payment/invoices/123233017"/>
    <hyperlink ref="A280" r:id="rId98" display="BL171111U3J8ELC" tooltip="https://www.bukalapak.com/payment/electricity/transactions/1246462"/>
    <hyperlink ref="A281" r:id="rId99" display="BL171111U6PIELC" tooltip="https://www.bukalapak.com/payment/electricity/transactions/1250357"/>
    <hyperlink ref="A282" r:id="rId100" display="BL171111U6QNELC" tooltip="https://www.bukalapak.com/payment/electricity/transactions/1250397"/>
    <hyperlink ref="A283" r:id="rId101" display="BL17113DCIXSINV" tooltip="https://www.bukalapak.com/payment/invoices/123544847"/>
    <hyperlink ref="A284" r:id="rId102" display="BL17113DFIZSINV" tooltip="https://www.bukalapak.com/payment/invoices/123673542"/>
    <hyperlink ref="A285" r:id="rId103" display="BL17113DGJA3INV" tooltip="https://www.bukalapak.com/payment/invoices/123716742"/>
    <hyperlink ref="A286" r:id="rId104" display="BL171111UJXSELC" tooltip="https://www.bukalapak.com/payment/electricity/transactions/1266572"/>
    <hyperlink ref="A287" r:id="rId105" display="BL17113DIZLNINV" tooltip="https://www.bukalapak.com/payment/invoices/123822497"/>
    <hyperlink ref="A288" r:id="rId106" display="BL171111UK63ELC" tooltip="https://www.bukalapak.com/payment/electricity/transactions/1266827"/>
    <hyperlink ref="A289" r:id="rId107" display="BL17113DKEL3INV" tooltip="https://www.bukalapak.com/payment/invoices/123882502"/>
    <hyperlink ref="A290" r:id="rId108" display="BL17113D9OBDINV" tooltip="https://www.bukalapak.com/payment/invoices/123422787"/>
    <hyperlink ref="A291" r:id="rId101" display="BL17113DCIXSINV" tooltip="https://www.bukalapak.com/payment/invoices/123544847"/>
    <hyperlink ref="A292" r:id="rId102" display="BL17113DFIZSINV" tooltip="https://www.bukalapak.com/payment/invoices/123673542"/>
    <hyperlink ref="A293" r:id="rId103" display="BL17113DGJA3INV" tooltip="https://www.bukalapak.com/payment/invoices/123716742"/>
    <hyperlink ref="A294" r:id="rId104" display="BL171111UJXSELC" tooltip="https://www.bukalapak.com/payment/electricity/transactions/1266572"/>
    <hyperlink ref="A295" r:id="rId105" display="BL17113DIZLNINV" tooltip="https://www.bukalapak.com/payment/invoices/123822497"/>
    <hyperlink ref="A296" r:id="rId107" display="BL17113DKEL3INV" tooltip="https://www.bukalapak.com/payment/invoices/123882502"/>
    <hyperlink ref="A297" r:id="rId109" display="BL17113DSL3NINV" tooltip="https://www.bukalapak.com/payment/invoices/124233467"/>
    <hyperlink ref="A298" r:id="rId110" display="BL171111VECXELC" tooltip="https://www.bukalapak.com/payment/electricity/transactions/1302592"/>
    <hyperlink ref="A299" r:id="rId111" display="BL171111VPTXELC" tooltip="https://www.bukalapak.com/payment/electricity/transactions/1316662"/>
    <hyperlink ref="A300" r:id="rId112" display="BL17113EBDX8INV" tooltip="https://www.bukalapak.com/payment/invoices/124996452"/>
    <hyperlink ref="A301" r:id="rId113" display="BL171111W3C8ELC" tooltip="https://www.bukalapak.com/payment/electricity/transactions/1331967"/>
    <hyperlink ref="A302" r:id="rId114" display="BL17113EH6LNINV" tooltip="https://www.bukalapak.com/payment/invoices/125244722"/>
    <hyperlink ref="A303" r:id="rId115" display="BL17113EH7J8INV" tooltip="https://www.bukalapak.com/payment/invoices/125245862"/>
    <hyperlink ref="A304" r:id="rId116" display="BL171111WGJXELC" tooltip="https://www.bukalapak.com/payment/electricity/transactions/1348162"/>
    <hyperlink ref="A305" r:id="rId117" display="BL171111WH8XELC" tooltip="https://www.bukalapak.com/payment/electricity/transactions/1349002"/>
    <hyperlink ref="A306" r:id="rId118" display="BL171111WHP8ELC" tooltip="https://www.bukalapak.com/payment/electricity/transactions/1349572"/>
    <hyperlink ref="A307" r:id="rId119" display="BL171111WKLIELC" tooltip="https://www.bukalapak.com/payment/electricity/transactions/1353117"/>
    <hyperlink ref="A308" r:id="rId120" display="BL17113ET1C8INV" tooltip="https://www.bukalapak.com/payment/invoices/125752767"/>
    <hyperlink ref="A309" r:id="rId121" display="BL17113EVSZ3INV" tooltip="https://www.bukalapak.com/payment/invoices/125872392"/>
    <hyperlink ref="A310" r:id="rId122" display="BL171111WYISELC" tooltip="https://www.bukalapak.com/payment/electricity/transactions/1370172"/>
    <hyperlink ref="A311" r:id="rId123" display="BL17113F4658INV" tooltip="https://www.bukalapak.com/payment/invoices/126187397"/>
    <hyperlink ref="A312" r:id="rId124" display="BL171111XHLSELC" tooltip="https://www.bukalapak.com/payment/electricity/transactions/1392327"/>
    <hyperlink ref="A313" r:id="rId125" display="BL17113FFI2SINV" tooltip="https://www.bukalapak.com/payment/invoices/126673637"/>
    <hyperlink ref="A314" r:id="rId126" display="BL17113FFIDNINV" tooltip="https://www.bukalapak.com/payment/invoices/126674017"/>
    <hyperlink ref="A315" r:id="rId127" display="BL17113FHGVSINV" tooltip="https://www.bukalapak.com/payment/invoices/126757952"/>
    <hyperlink ref="A316" r:id="rId128" display="BL17113FKI4SINV" tooltip="https://www.bukalapak.com/payment/invoices/126888082"/>
    <hyperlink ref="A317" r:id="rId129" display="BL17113FMQLNINV" tooltip="https://www.bukalapak.com/payment/invoices/126984222"/>
    <hyperlink ref="A318" r:id="rId130" display="BL171111XYNXELC" tooltip="https://www.bukalapak.com/payment/electricity/transactions/1413227"/>
    <hyperlink ref="A319" r:id="rId131" display="BL171111XZ83ELC" tooltip="https://www.bukalapak.com/payment/electricity/transactions/1413897"/>
    <hyperlink ref="A320" r:id="rId132" display="BL171111YAHDELC" tooltip="https://www.bukalapak.com/payment/electricity/transactions/1426472"/>
    <hyperlink ref="A321" r:id="rId133" display="BL171111YFOXELC" tooltip="https://www.bukalapak.com/payment/electricity/transactions/1432862"/>
    <hyperlink ref="A322" r:id="rId134" display="BL17113FVAPSINV" tooltip="https://www.bukalapak.com/payment/invoices/127350642"/>
    <hyperlink ref="A323" r:id="rId135" display="BL17113G2HUDINV" tooltip="https://www.bukalapak.com/payment/invoices/127616627"/>
    <hyperlink ref="A324" r:id="rId136" display="BL171111YUCXELC" tooltip="https://www.bukalapak.com/payment/electricity/transactions/1450817"/>
    <hyperlink ref="A325" r:id="rId137" display="BL17113GG41IINV" tooltip="https://www.bukalapak.com/payment/invoices/128199942"/>
    <hyperlink ref="A326" r:id="rId138" display="BL171111Z6BSELC" tooltip="https://www.bukalapak.com/payment/electricity/transactions/1464252"/>
    <hyperlink ref="A327" r:id="rId139" display="BL17113GTKBIINV" tooltip="https://www.bukalapak.com/payment/invoices/128777267"/>
    <hyperlink ref="A328" r:id="rId140" display="BL17113GTKFXINV" tooltip="https://www.bukalapak.com/payment/invoices/128777422"/>
    <hyperlink ref="A329" r:id="rId141" display="BL17113GTKPNINV" tooltip="https://www.bukalapak.com/payment/invoices/128777762"/>
    <hyperlink ref="A330" r:id="rId142" display="BL171111ZE6DELC" tooltip="https://www.bukalapak.com/payment/electricity/transactions/1473862"/>
    <hyperlink ref="A331" r:id="rId143" display="BL17113GUAV3INV" tooltip="https://www.bukalapak.com/payment/invoices/128808577"/>
    <hyperlink ref="A332" r:id="rId144" display="BL17113GUZL3INV" tooltip="https://www.bukalapak.com/payment/invoices/128838852"/>
    <hyperlink ref="A333" r:id="rId145" display="BL17113H2P8IINV" tooltip="https://www.bukalapak.com/payment/invoices/129126287"/>
    <hyperlink ref="A334" r:id="rId146" display="BL17113H2QFDINV" tooltip="https://www.bukalapak.com/payment/invoices/129127752"/>
    <hyperlink ref="A335" r:id="rId147" display="BL17113H2SA3INV" tooltip="https://www.bukalapak.com/payment/invoices/129130017"/>
    <hyperlink ref="A336" r:id="rId148" display="BL17113H2T9IINV" tooltip="https://www.bukalapak.com/payment/invoices/129131222"/>
    <hyperlink ref="A337" r:id="rId149" display="BL17113HAXIIINV" tooltip="https://www.bukalapak.com/payment/invoices/129479437"/>
    <hyperlink ref="A338" r:id="rId150" display="BL17113HSIWNINV" tooltip="https://www.bukalapak.com/payment/invoices/130233307"/>
    <hyperlink ref="A339" r:id="rId151" display="BL1711121EZ3ELC" tooltip="https://www.bukalapak.com/payment/electricity/transactions/1517742"/>
    <hyperlink ref="A340" r:id="rId152" display="BL1711121LQ8ELC" tooltip="https://www.bukalapak.com/payment/electricity/transactions/1526007"/>
    <hyperlink ref="A341" r:id="rId153" display="BL17113HZDU8INV" tooltip="https://www.bukalapak.com/payment/invoices/130527222"/>
    <hyperlink ref="A342" r:id="rId154" display="BL17113HZF9XINV" tooltip="https://www.bukalapak.com/payment/invoices/130528962"/>
    <hyperlink ref="A343" r:id="rId155" display="BL17111226RXELC" tooltip="https://www.bukalapak.com/payment/electricity/transactions/1550567"/>
    <hyperlink ref="A344" r:id="rId156" display="BL17113IC4WNINV" tooltip="https://www.bukalapak.com/payment/invoices/131030782"/>
    <hyperlink ref="A345" r:id="rId157" display="BL17113IEZI8INV" tooltip="https://www.bukalapak.com/payment/invoices/131154002"/>
    <hyperlink ref="A346" r:id="rId158" display="BL1711122XLDELC" tooltip="https://www.bukalapak.com/payment/electricity/transactions/1583412"/>
    <hyperlink ref="A347" r:id="rId159" display="BL1711122YQ8ELC" tooltip="https://www.bukalapak.com/payment/electricity/transactions/1584807"/>
    <hyperlink ref="A348" r:id="rId160" display="BL1711122Z7SELC" tooltip="https://www.bukalapak.com/payment/electricity/transactions/1585387"/>
    <hyperlink ref="A349" r:id="rId161" display="BL17113IQBMSINV" tooltip="https://www.bukalapak.com/payment/invoices/131639262"/>
    <hyperlink ref="A350" r:id="rId162" display="BL17113IT5JIINV" tooltip="https://www.bukalapak.com/payment/invoices/131760422"/>
    <hyperlink ref="A351" r:id="rId163" display="BL1711123P5NELC" tooltip="https://www.bukalapak.com/payment/electricity/transactions/1615937"/>
    <hyperlink ref="A353" r:id="rId164" display="BL17111244S3ELC" tooltip="https://www.bukalapak.com/payment/electricity/transactions/1633872"/>
    <hyperlink ref="A354" r:id="rId165" display="BL17111245WXELC" tooltip="https://www.bukalapak.com/payment/electricity/transactions/1635267"/>
    <hyperlink ref="A355" r:id="rId166" display="BL1711124KQNELC" tooltip="https://www.bukalapak.com/payment/electricity/transactions/1653422"/>
    <hyperlink ref="A356" r:id="rId167" display="BL17113JME8SINV" tooltip="https://www.bukalapak.com/payment/invoices/132971572"/>
    <hyperlink ref="A357" r:id="rId168" display="BL17113JMEXDINV" tooltip="https://www.bukalapak.com/payment/invoices/132972432"/>
    <hyperlink ref="A358" r:id="rId169" display="BL1711124SANELC" tooltip="https://www.bukalapak.com/payment/electricity/transactions/1662662"/>
    <hyperlink ref="A359" r:id="rId170" display="BL17111256NSELC" tooltip="https://www.bukalapak.com/payment/electricity/transactions/1679047"/>
    <hyperlink ref="A360" r:id="rId171" display="BL17111257LXELC" tooltip="https://www.bukalapak.com/payment/electricity/transactions/1680207"/>
    <hyperlink ref="A361" r:id="rId172" display="BL17111257N8ELC" tooltip="https://www.bukalapak.com/payment/electricity/transactions/1680252"/>
    <hyperlink ref="A362" r:id="rId173" display="BL17111257P8ELC" tooltip="https://www.bukalapak.com/payment/electricity/transactions/1680322"/>
    <hyperlink ref="A563" r:id="rId174" display="BL171146BOL8INV " tooltip="https://www.bukalapak.com/payment/invoices/165526382"/>
    <hyperlink ref="A562" r:id="rId175" display="BL171146B433INV" tooltip="https://www.bukalapak.com/payment/invoices/165501247"/>
    <hyperlink ref="A561" r:id="rId176" display="BL171113YASIELC" tooltip="https://www.bukalapak.com/payment/electricity/transactions/4428112"/>
    <hyperlink ref="A560" r:id="rId177" display="BL171146ATDIINV" tooltip="https://www.bukalapak.com/payment/train_ticket/transactions/1118317"/>
    <hyperlink ref="A559" r:id="rId178" display="BL171113WHKDELC" tooltip="https://www.bukalapak.com/payment/electricity/transactions/4350652"/>
    <hyperlink ref="A558" r:id="rId179" display="BL171113W88XELC " tooltip="https://www.bukalapak.com/payment/electricity/transactions/4339227"/>
    <hyperlink ref="A557" r:id="rId180" display="BL171145VZ7NINV " tooltip="https://www.bukalapak.com/payment/invoices/164896257"/>
    <hyperlink ref="A556" r:id="rId181" display="BL171113UY9DELC " tooltip="https://www.bukalapak.com/payment/electricity/transactions/4285342"/>
    <hyperlink ref="A555" r:id="rId182" display="BL171113URC8ELC" tooltip="https://www.bukalapak.com/payment/electricity/transactions/4276867"/>
    <hyperlink ref="A554" r:id="rId183" display="BL171145P8BXINV" tooltip="https://www.bukalapak.com/payment/train_ticket/transactions/1107942"/>
    <hyperlink ref="A553" r:id="rId184" display="BL171145P6YSINV" tooltip="https://www.bukalapak.com/payment/train_ticket/transactions/1107932"/>
    <hyperlink ref="A552" r:id="rId185" display="BL171145O9S8INV " tooltip="https://www.bukalapak.com/payment/invoices/164565002"/>
    <hyperlink ref="A551" r:id="rId186" display="BL171145O8B8INV" tooltip="https://www.bukalapak.com/payment/postpaid_electricity/transactions/1107492"/>
    <hyperlink ref="A550" r:id="rId187" display="BL171145JIT3INV" tooltip="https://www.bukalapak.com/payment/postpaid_electricity/transactions/1104282"/>
    <hyperlink ref="A549" r:id="rId188" display="BL171113SI6IELC " tooltip="https://www.bukalapak.com/payment/electricity/transactions/4179892"/>
    <hyperlink ref="A548" r:id="rId189" display="BL171145CUDDINV" tooltip="https://www.bukalapak.com/payment/invoices/164075707"/>
    <hyperlink ref="A547" r:id="rId190" display="BL171145B3DSINV " tooltip="https://www.bukalapak.com/payment/invoices/163999772"/>
    <hyperlink ref="A546" r:id="rId191" display="BL171113RRHDELC" tooltip="https://www.bukalapak.com/payment/electricity/transactions/4148422"/>
    <hyperlink ref="A545" r:id="rId192" display="BL1711459WJ8INV" tooltip="https://www.bukalapak.com/payment/invoices/163949737"/>
    <hyperlink ref="A544" r:id="rId193" display="BL171113RQHIELC " tooltip="https://www.bukalapak.com/payment/electricity/transactions/4147202"/>
    <hyperlink ref="A543" r:id="rId194" display="BL1711458Q43INV " tooltip="https://www.bukalapak.com/payment/invoices/163898982"/>
    <hyperlink ref="A542" r:id="rId195" display="BL1711458K4DINV " tooltip="https://www.bukalapak.com/payment/invoices/163891642"/>
    <hyperlink ref="A541" r:id="rId196" display="BL1711455CRSINV" tooltip="https://www.bukalapak.com/payment/invoices/163754037"/>
    <hyperlink ref="A540" r:id="rId197" display="BL1711455B5XINV" tooltip="https://www.bukalapak.com/payment/invoices/163752047"/>
    <hyperlink ref="A539" r:id="rId198" display="BL171113RD9IELC " tooltip="https://www.bukalapak.com/payment/electricity/transactions/4130997"/>
    <hyperlink ref="A538" r:id="rId199" display="BL1711454E3SINV " tooltip="https://www.bukalapak.com/payment/invoices/163712772"/>
    <hyperlink ref="A537" r:id="rId200" display="BL171113Q39NELC" tooltip="https://www.bukalapak.com/payment/electricity/transactions/4075877"/>
    <hyperlink ref="A352" r:id="rId201" display="BL1711123SP8ELC" tooltip="https://www.bukalapak.com/payment/electricity/transactions/1620297"/>
    <hyperlink ref="A564" r:id="rId202" display="BL171113ZIDNELC" tooltip="https://www.bukalapak.com/payment/electricity/transactions/4480267"/>
    <hyperlink ref="A565" r:id="rId203" display="BL171146H5Q3INV" tooltip="https://www.bukalapak.com/payment/invoices/165760527"/>
    <hyperlink ref="A566" r:id="rId204" display="BL17111418CDELC" tooltip="https://www.bukalapak.com/payment/electricity/transactions/4510847"/>
    <hyperlink ref="A567" r:id="rId205" display="BL1711141PKDELC" tooltip="https://www.bukalapak.com/payment/electricity/transactions/4531952"/>
    <hyperlink ref="A568" r:id="rId206" display="BL171146THLIINV" tooltip="https://www.bukalapak.com/payment/invoices/166289567"/>
    <hyperlink ref="A569" r:id="rId207" display="BL171146TI8DINV" tooltip="https://www.bukalapak.com/payment/invoices/166290332"/>
    <hyperlink ref="A570" r:id="rId208" display="BL1711143ZJSELC" tooltip="https://www.bukalapak.com/payment/electricity/transactions/4629932"/>
    <hyperlink ref="A571" r:id="rId209" display="BL1711146JNNELC" tooltip="https://www.bukalapak.com/payment/electricity/transactions/4739092"/>
    <hyperlink ref="A536" r:id="rId210" display="BL171113OKBIELC" tooltip="https://www.bukalapak.com/payment/electricity/transactions/4011017"/>
    <hyperlink ref="A535" r:id="rId211" display="BL171144DAM8INV " tooltip="https://www.bukalapak.com/payment/invoices/162593767"/>
    <hyperlink ref="A534" r:id="rId212" display="BL171113OIIDELC " tooltip="https://www.bukalapak.com/payment/electricity/transactions/4008807"/>
    <hyperlink ref="A533" r:id="rId213" display="BL1711447GK3INV" tooltip="https://www.bukalapak.com/payment/invoices/162343792"/>
    <hyperlink ref="A532" r:id="rId214" display="BL171144582IINV" tooltip="https://www.bukalapak.com/payment/invoices/162247627"/>
    <hyperlink ref="A531" r:id="rId215" display="BL171143T8J3INV " tooltip="https://www.bukalapak.com/payment/invoices/161776582"/>
    <hyperlink ref="A530" r:id="rId216" display="BL171113NKASELC" tooltip="https://www.bukalapak.com/payment/electricity/transactions/3968117"/>
    <hyperlink ref="A529" r:id="rId217" display="BL171143PBX8INV " tooltip="https://www.bukalapak.com/payment/invoices/161609252"/>
    <hyperlink ref="A528" r:id="rId218" display="BL171113MZLXELC" tooltip="https://www.bukalapak.com/payment/electricity/transactions/3944007"/>
    <hyperlink ref="A527" r:id="rId219" display="BL171143GELIINV" tooltip="https://www.bukalapak.com/payment/invoices/161226642"/>
    <hyperlink ref="A572" r:id="rId220" display="BL171114722DELC " tooltip="https://www.bukalapak.com/payment/electricity/transactions/4760397"/>
    <hyperlink ref="A573" r:id="rId221" display="BL1711147J63ELC " tooltip="https://www.bukalapak.com/payment/electricity/transactions/4781352"/>
    <hyperlink ref="A526" r:id="rId222" display="BL171113M8ADELC" tooltip="https://www.bukalapak.com/payment/electricity/transactions/3910527"/>
    <hyperlink ref="A525" r:id="rId223" display="BL171113M81XELC" tooltip="https://www.bukalapak.com/payment/electricity/transactions/3910232"/>
    <hyperlink ref="A524" r:id="rId224" display="BL171142RVHXINV" tooltip="https://www.bukalapak.com/payment/invoices/160218342"/>
    <hyperlink ref="A523" r:id="rId225" display="BL171142DKRSINV" tooltip="https://www.bukalapak.com/payment/invoices/159604962"/>
    <hyperlink ref="A522" r:id="rId226" display="BL171142D898INV" tooltip="https://www.bukalapak.com/payment/invoices/159589612"/>
    <hyperlink ref="A521" r:id="rId227" display="BL171113K7G3ELC " tooltip="https://www.bukalapak.com/payment/electricity/transactions/3823752"/>
    <hyperlink ref="A520" r:id="rId228" display="BL171113JOXSELC" tooltip="https://www.bukalapak.com/payment/electricity/transactions/3802322"/>
    <hyperlink ref="A519" r:id="rId229" display="BL171113JET8ELC " tooltip="https://www.bukalapak.com/payment/electricity/transactions/3789912"/>
    <hyperlink ref="A518" r:id="rId230" display="BL171113JDYIELC" tooltip="https://www.bukalapak.com/payment/electricity/transactions/3788872"/>
    <hyperlink ref="A517" r:id="rId231" display="BL171113IO8SELC" tooltip="https://www.bukalapak.com/payment/electricity/transactions/3758572"/>
    <hyperlink ref="A516" r:id="rId232" display="BL171141G2CNINV " tooltip="https://www.bukalapak.com/payment/invoices/158210382"/>
    <hyperlink ref="A515" r:id="rId233" display="BL171141AUBXINV " tooltip="https://www.bukalapak.com/payment/invoices/157987407"/>
    <hyperlink ref="A514" r:id="rId234" display="BL171113I9N8ELC " tooltip="https://www.bukalapak.com/payment/electricity/transactions/3740702"/>
    <hyperlink ref="A513" r:id="rId235" display="BL1711419MLXINV " tooltip="https://www.bukalapak.com/payment/invoices/157935082"/>
    <hyperlink ref="A512" r:id="rId236" display="BL1711418798INV " tooltip="https://www.bukalapak.com/payment/postpaid_electricity/transactions/1028577"/>
    <hyperlink ref="A511" r:id="rId237" display="BL1711417NADINV " tooltip="https://www.bukalapak.com/payment/invoices/157850152"/>
    <hyperlink ref="A574" r:id="rId238" display="BL171147WCZXINV" tooltip="https://www.bukalapak.com/payment/invoices/167913197"/>
    <hyperlink ref="A575" r:id="rId239" display="BL17111483U8ELC" tooltip="https://www.bukalapak.com/payment/electricity/transactions/4805472"/>
    <hyperlink ref="A510" r:id="rId240" display="BL171113HUHNELC " tooltip="https://www.bukalapak.com/payment/electricity/transactions/3723357"/>
    <hyperlink ref="A509" r:id="rId241" display="BL171113HMJNELC" tooltip="https://www.bukalapak.com/payment/electricity/transactions/3713627"/>
    <hyperlink ref="A508" r:id="rId242" display="BL17113ZKQ73INV" tooltip="https://www.bukalapak.com/payment/invoices/156910462"/>
    <hyperlink ref="A507" r:id="rId243" display="BL17113ZJGS8INV " tooltip="https://www.bukalapak.com/payment/invoices/156856077"/>
    <hyperlink ref="A506" r:id="rId244" display="BL171113GWVXELC" tooltip="https://www.bukalapak.com/payment/electricity/transactions/3683432"/>
    <hyperlink ref="A505" r:id="rId245" display="BL17113ZEWR8INV" tooltip="https://www.bukalapak.com/payment/invoices/156661267"/>
    <hyperlink ref="A503" r:id="rId246" display="BL17113ZEVZ8INV" tooltip="https://www.bukalapak.com/payment/invoices/156660322"/>
    <hyperlink ref="A502" r:id="rId247" display="BL17113ZDKKSINV " tooltip="https://www.bukalapak.com/payment/invoices/156603467"/>
    <hyperlink ref="A501" r:id="rId248" display="BL17113ZBVPIINV" tooltip="https://www.bukalapak.com/payment/invoices/156531357"/>
    <hyperlink ref="A500" r:id="rId249" display="BL17113ZB6AXINV " tooltip="https://www.bukalapak.com/payment/invoices/156500222"/>
    <hyperlink ref="A504" r:id="rId250" display="BL17113ZEWA8INV" tooltip="https://www.bukalapak.com/payment/invoices/156660672"/>
    <hyperlink ref="A499" r:id="rId251" display="BL171113GKVDELC" tooltip="https://www.bukalapak.com/payment/electricity/transactions/3668712"/>
    <hyperlink ref="A498" r:id="rId252" display="BL171113GEMIELC" tooltip="https://www.bukalapak.com/payment/electricity/transactions/3661052"/>
    <hyperlink ref="A497" r:id="rId253" display="BL17113Z7LHIINV" tooltip="https://www.bukalapak.com/payment/invoices/156347327"/>
    <hyperlink ref="A496" r:id="rId254" display="BL171113G9F3ELC" tooltip="https://www.bukalapak.com/payment/electricity/transactions/3654667"/>
    <hyperlink ref="A495" r:id="rId255" display="BL17113Z1RR3INV" tooltip="https://www.bukalapak.com/payment/invoices/156097762"/>
    <hyperlink ref="A494" r:id="rId256" display="BL17113YVTIIINV" tooltip="https://www.bukalapak.com/payment/invoices/155885537"/>
    <hyperlink ref="A493" r:id="rId257" display="BL171113E3SSELC" tooltip="https://www.bukalapak.com/payment/electricity/transactions/3562047"/>
    <hyperlink ref="A492" r:id="rId258" display="BL171113DFVDELC" tooltip="https://www.bukalapak.com/payment/electricity/transactions/3533962"/>
    <hyperlink ref="A491" r:id="rId259" display="BL17113YO71SINV " tooltip="https://www.bukalapak.com/payment/invoices/155557877"/>
    <hyperlink ref="A490" r:id="rId260" display="BL171113CYRDELC " tooltip="https://www.bukalapak.com/payment/electricity/transactions/3514222"/>
    <hyperlink ref="A489" r:id="rId261" display="BL171113CY2IELC" tooltip="https://www.bukalapak.com/payment/electricity/transactions/3513352"/>
    <hyperlink ref="A488" r:id="rId262" display="BL17113YJUZNINV " tooltip="https://www.bukalapak.com/payment/invoices/155372862"/>
    <hyperlink ref="A487" r:id="rId263" display="BL17113YFS53INV " tooltip="https://www.bukalapak.com/payment/invoices/155197842"/>
    <hyperlink ref="A486" r:id="rId264" display="BL171113BNK3ELC" tooltip="https://www.bukalapak.com/payment/electricity/transactions/3457617"/>
    <hyperlink ref="A485" r:id="rId265" display="BL17113Y5BSIINV" tooltip="https://www.bukalapak.com/payment/invoices/154749087"/>
    <hyperlink ref="A484" r:id="rId266" display="BL17113Y4CVNINV " tooltip="https://www.bukalapak.com/payment/invoices/154707547"/>
    <hyperlink ref="A483" r:id="rId267" display="BL17113Y49MNINV " tooltip="https://www.bukalapak.com/payment/invoices/154703557"/>
    <hyperlink ref="A482" r:id="rId268" display="BL17113Y47QXINV " tooltip="https://www.bukalapak.com/payment/invoices/154701257"/>
    <hyperlink ref="A481" r:id="rId269" display="BL17113XTAMNINV" tooltip="https://www.bukalapak.com/payment/invoices/154276032"/>
    <hyperlink ref="A480" r:id="rId270" display="BL17113XHB8SINV " tooltip="https://www.bukalapak.com/payment/invoices/153762272"/>
    <hyperlink ref="A479" r:id="rId271" display="BL17113XGU43INV " tooltip="https://www.bukalapak.com/payment/invoices/153742507"/>
    <hyperlink ref="A478" r:id="rId272" display="BL17113XGT3XINV " tooltip="https://www.bukalapak.com/payment/invoices/153741277"/>
    <hyperlink ref="A477" r:id="rId273" display="BL1711136PYIELC" tooltip="https://www.bukalapak.com/payment/electricity/transactions/3246197"/>
    <hyperlink ref="A476" r:id="rId274" display="BL1711133BA3ELC" tooltip="https://www.bukalapak.com/payment/electricity/transactions/3099567"/>
    <hyperlink ref="A475" r:id="rId275" display="BL17113WLTB8INV" tooltip="https://www.bukalapak.com/payment/invoices/152455282"/>
    <hyperlink ref="A474" r:id="rId276" display="BL17113WJARIINV" tooltip="https://www.bukalapak.com/payment/invoices/152346827"/>
    <hyperlink ref="A473" r:id="rId277" display="BL1711131BNXELC" tooltip="https://www.bukalapak.com/payment/electricity/transactions/3014302"/>
    <hyperlink ref="A472" r:id="rId278" display="BL17113WH4BNINV" tooltip="https://www.bukalapak.com/payment/invoices/152253172"/>
    <hyperlink ref="A471" r:id="rId279" display="BL171112ZLTNELC" tooltip="https://www.bukalapak.com/payment/electricity/transactions/2983877"/>
    <hyperlink ref="A470" r:id="rId280" display="BL17113WBBPXINV " tooltip="https://www.bukalapak.com/payment/invoices/152004997"/>
    <hyperlink ref="A469" r:id="rId281" display="BL171112Z4S3ELC" tooltip="https://www.bukalapak.com/payment/electricity/transactions/2962997"/>
    <hyperlink ref="A468" r:id="rId282" display="BL171112YKL3ELC " tooltip="https://www.bukalapak.com/payment/electricity/transactions/2939477"/>
    <hyperlink ref="A467" r:id="rId283" display="BL171112YIQ8ELC" tooltip="https://www.bukalapak.com/payment/electricity/transactions/2937207"/>
    <hyperlink ref="A466" r:id="rId284" display="BL171112YINSELC " tooltip="https://www.bukalapak.com/payment/electricity/transactions/2937122"/>
    <hyperlink ref="A465" r:id="rId285" display="BL17113VZVXXINV " tooltip="https://www.bukalapak.com/payment/invoices/151558152"/>
    <hyperlink ref="A464" r:id="rId286" display="BL17113VZO9SINV " tooltip="https://www.bukalapak.com/payment/invoices/151548732"/>
    <hyperlink ref="A463" r:id="rId287" display="BL171112XFGNELC" tooltip="https://www.bukalapak.com/payment/electricity/transactions/2890322"/>
    <hyperlink ref="A462" r:id="rId288" display="BL17113VW8BSINV" tooltip="https://www.bukalapak.com/payment/invoices/151400577"/>
    <hyperlink ref="A461" r:id="rId289" display="BL17113VOYYDINV " tooltip="https://www.bukalapak.com/payment/invoices/151090217"/>
    <hyperlink ref="A460" r:id="rId290" display="BL17113VHONIINV" tooltip="https://www.bukalapak.com/payment/invoices/150777462"/>
    <hyperlink ref="A459" r:id="rId291" display="BL171112VDSIELC" tooltip="https://www.bukalapak.com/payment/electricity/transactions/2802537"/>
    <hyperlink ref="A458" r:id="rId292" display="BL17113V6T28INV" tooltip="https://www.bukalapak.com/payment/invoices/150311217"/>
    <hyperlink ref="A457" r:id="rId293" display="BL17113V6CGIINV" tooltip="https://www.bukalapak.com/payment/invoices/150290892"/>
    <hyperlink ref="A456" r:id="rId294" display="BL171112TMBSELC" tooltip="https://www.bukalapak.com/payment/electricity/transactions/2727227"/>
    <hyperlink ref="A455" r:id="rId295" display="BL17113UORGSINV" tooltip="https://www.bukalapak.com/payment/invoices/149580402"/>
    <hyperlink ref="A454" r:id="rId296" display="BL171112RVUDELC " tooltip="https://www.bukalapak.com/payment/electricity/transactions/2653152"/>
    <hyperlink ref="A453" r:id="rId297" display="BL17113UCYVNINV" tooltip="https://www.bukalapak.com/payment/invoices/149074997"/>
    <hyperlink ref="A452" r:id="rId298" display="BL171112RDJNELC" tooltip="https://www.bukalapak.com/payment/electricity/transactions/2630727"/>
    <hyperlink ref="A451" r:id="rId299" display="BL17113U5YT3INV " tooltip="https://www.bukalapak.com/payment/train_ticket/transactions/902357"/>
    <hyperlink ref="A450" r:id="rId300" display="BL17113U5I13INV" tooltip="https://www.bukalapak.com/payment/invoices/148754202"/>
    <hyperlink ref="A449" r:id="rId301" display="BL171112P3L8ELC" tooltip="https://www.bukalapak.com/payment/electricity/transactions/2532782"/>
    <hyperlink ref="A448" r:id="rId302" display="BL17113TD8JSINV " tooltip="https://www.bukalapak.com/payment/invoices/147584982"/>
    <hyperlink ref="A447" r:id="rId303" display="BL17113TD8AIINV " tooltip="https://www.bukalapak.com/payment/invoices/147584657"/>
    <hyperlink ref="A446" r:id="rId304" display="BL17113TAAN3INV" tooltip="https://www.bukalapak.com/payment/invoices/147458922"/>
    <hyperlink ref="A445" r:id="rId305" display="BL171112MIGIELC " tooltip="https://www.bukalapak.com/payment/electricity/transactions/2422367"/>
    <hyperlink ref="A444" r:id="rId306" display="BL17113SRCO8INV" tooltip="https://www.bukalapak.com/payment/invoices/146689662"/>
    <hyperlink ref="A443" r:id="rId307" display="BL17113SQNADINV" tooltip="https://www.bukalapak.com/payment/invoices/146659777"/>
    <hyperlink ref="A442" r:id="rId308" display="BL17113SQDANINV " tooltip="https://www.bukalapak.com/payment/invoices/146647537"/>
    <hyperlink ref="A441" r:id="rId309" display="BL171112LULIELC" tooltip="https://www.bukalapak.com/payment/electricity/transactions/2394367"/>
    <hyperlink ref="A440" r:id="rId310" display="BL17113SLX5NINV" tooltip="https://www.bukalapak.com/payment/invoices/146457487"/>
    <hyperlink ref="A439" r:id="rId311" display="BL17113SLMOXINV " tooltip="https://www.bukalapak.com/payment/invoices/146444687"/>
    <hyperlink ref="A438" r:id="rId312" display="BL171112KPGIELC" tooltip="https://www.bukalapak.com/payment/electricity/transactions/2345192"/>
    <hyperlink ref="A437" r:id="rId313" display="BL171112KPA8ELC" tooltip="https://www.bukalapak.com/payment/electricity/transactions/2344972"/>
    <hyperlink ref="A436" r:id="rId314" display="BL17113S19DXINV " tooltip="https://www.bukalapak.com/payment/invoices/145570877"/>
    <hyperlink ref="A435" r:id="rId315" display="BL17113RZSUNINV " tooltip="https://www.bukalapak.com/payment/invoices/145551862"/>
    <hyperlink ref="A434" r:id="rId316" display="BL17113RYDXSINV " tooltip="https://www.bukalapak.com/payment/invoices/145490722"/>
    <hyperlink ref="A433" r:id="rId317" display="BL171112JVXNELC " tooltip="https://www.bukalapak.com/payment/electricity/transactions/2310267"/>
    <hyperlink ref="A432" r:id="rId318" display="BL171112JRUDELC" tooltip="https://www.bukalapak.com/payment/electricity/transactions/2305252"/>
    <hyperlink ref="A431" r:id="rId319" display="BL17113RUET3INV " tooltip="https://www.bukalapak.com/payment/invoices/145320282"/>
    <hyperlink ref="A430" r:id="rId320" display="BL17113RU1LXINV " tooltip="https://www.bukalapak.com/payment/invoices/145304107"/>
    <hyperlink ref="A429" r:id="rId321" display="BL17113RREA3INV " tooltip="https://www.bukalapak.com/payment/invoices/145190992"/>
    <hyperlink ref="A428" r:id="rId322" display="BL17113ROM8IINV " tooltip="https://www.bukalapak.com/payment/invoices/145072112"/>
    <hyperlink ref="A427" r:id="rId323" display="BL171112JCHXELC " tooltip="https://www.bukalapak.com/payment/electricity/transactions/2286442"/>
    <hyperlink ref="A426" r:id="rId324" display="BL17113RMFVIINV" tooltip="https://www.bukalapak.com/payment/invoices/144978592"/>
    <hyperlink ref="A425" r:id="rId325" display="BL171112J8N3ELC" tooltip="https://www.bukalapak.com/payment/electricity/transactions/2281722"/>
    <hyperlink ref="A424" r:id="rId326" display="BL171112J7R8ELC" tooltip="https://www.bukalapak.com/payment/electricity/transactions/2280642"/>
    <hyperlink ref="A423" r:id="rId327" display="BL171112J54NELC" tooltip="https://www.bukalapak.com/payment/electricity/transactions/2277402"/>
    <hyperlink ref="A422" r:id="rId328" display="BL17113RDXQIINV" tooltip="https://www.bukalapak.com/payment/invoices/144614592"/>
    <hyperlink ref="A421" r:id="rId329" display="BL17113R9U78INV" tooltip="https://www.bukalapak.com/payment/invoices/144438742"/>
    <hyperlink ref="A420" r:id="rId330" display="BL171112INYSELC" tooltip="https://www.bukalapak.com/payment/electricity/transactions/2257632"/>
    <hyperlink ref="A419" r:id="rId331" display="BL171112ILWSELC " tooltip="https://www.bukalapak.com/payment/electricity/transactions/2255112"/>
    <hyperlink ref="A418" r:id="rId332" display="BL17113R4NTDINV" tooltip="https://www.bukalapak.com/payment/invoices/144216567"/>
    <hyperlink ref="A417" r:id="rId333" display="BL171112IIESELC" tooltip="https://www.bukalapak.com/payment/electricity/transactions/2250807"/>
    <hyperlink ref="A416" r:id="rId334" display="BL17113R3HZIINV" tooltip="https://www.bukalapak.com/payment/invoices/144166557"/>
    <hyperlink ref="A415" r:id="rId335" display="BL17113QNQ8DINV " tooltip="https://www.bukalapak.com/payment/invoices/143533507"/>
    <hyperlink ref="A414" r:id="rId336" display="BL17113QM8TIINV" tooltip="https://www.bukalapak.com/payment/invoices/143469322"/>
    <hyperlink ref="A413" r:id="rId337" display="BL1711129VVNELC" tooltip="https://www.bukalapak.com/payment/electricity/transactions/1881447"/>
    <hyperlink ref="A412" r:id="rId338" display="BL1711129VE3ELC " tooltip="https://www.bukalapak.com/payment/electricity/transactions/1880832"/>
    <hyperlink ref="A411" r:id="rId339" display="BL1711129VD8ELC" tooltip="https://www.bukalapak.com/payment/electricity/transactions/1880802"/>
    <hyperlink ref="A410" r:id="rId340" display="#BL17113NXIPDINV " tooltip="https://www.bukalapak.com/payment/invoices/139451177"/>
    <hyperlink ref="A409" r:id="rId341" display="BL17113NV9PDINV " tooltip="https://www.bukalapak.com/payment/invoices/139354402"/>
    <hyperlink ref="A408" r:id="rId342" display="BL17113NV9J8INV" tooltip="https://www.bukalapak.com/payment/invoices/139354187"/>
    <hyperlink ref="A407" r:id="rId343" display="BL1711129BNIELC" tooltip="https://www.bukalapak.com/payment/electricity/transactions/1856662"/>
    <hyperlink ref="A406" r:id="rId344" display="BL17113N8PB3INV " tooltip="https://www.bukalapak.com/payment/invoices/138387377"/>
    <hyperlink ref="A405" r:id="rId345" display="BL1711128C6NELC" tooltip="https://www.bukalapak.com/payment/electricity/transactions/1814422"/>
    <hyperlink ref="A404" r:id="rId346" display="BL17113MY1FNINV" tooltip="https://www.bukalapak.com/payment/invoices/137972262"/>
    <hyperlink ref="A403" r:id="rId347" display="BL17113MY14NINV" tooltip="https://www.bukalapak.com/payment/invoices/137971877"/>
    <hyperlink ref="A402" r:id="rId348" display="BL1711128BBNELC" tooltip="https://www.bukalapak.com/payment/electricity/transactions/1813372"/>
    <hyperlink ref="A401" r:id="rId349" display="BL1711128A68ELC " tooltip="https://www.bukalapak.com/payment/electricity/transactions/1811957"/>
    <hyperlink ref="A400" r:id="rId350" display="BL1711128A58ELC" tooltip="https://www.bukalapak.com/payment/electricity/transactions/1811922"/>
    <hyperlink ref="A399" r:id="rId351" display="BL17111286P8ELC" tooltip="https://www.bukalapak.com/payment/electricity/transactions/1807722"/>
    <hyperlink ref="A398" r:id="rId352" display="BL17113MRU73INV" tooltip="https://www.bukalapak.com/payment/invoices/137707362"/>
    <hyperlink ref="A397" r:id="rId353" display="BL17113MRTN3INV" tooltip="https://www.bukalapak.com/payment/invoices/137706697"/>
    <hyperlink ref="A396" r:id="rId354" display="BL1711127ULXELC" tooltip="https://www.bukalapak.com/payment/electricity/transactions/1794132"/>
    <hyperlink ref="A395" r:id="rId355" display="BL1711127UDSELC" tooltip="https://www.bukalapak.com/payment/electricity/transactions/1793847"/>
    <hyperlink ref="A394" r:id="rId356" display="BL17113MKEZSINV " tooltip="https://www.bukalapak.com/payment/invoices/137388642"/>
    <hyperlink ref="A393" r:id="rId357" display="BL1711127RANELC" tooltip="https://www.bukalapak.com/payment/electricity/transactions/1790062"/>
    <hyperlink ref="A392" r:id="rId358" display="BL1711127OM3ELC " tooltip="https://www.bukalapak.com/payment/electricity/transactions/1786787"/>
    <hyperlink ref="A391" r:id="rId359" display="BL1711127NLNELC" tooltip="https://www.bukalapak.com/payment/electricity/transactions/1785547"/>
    <hyperlink ref="A390" r:id="rId360" display="BL1711127EKSELC" tooltip="https://www.bukalapak.com/payment/electricity/transactions/1774492"/>
    <hyperlink ref="A389" r:id="rId361" display="BL17113MB4C8INV" tooltip="https://www.bukalapak.com/payment/invoices/136989692"/>
    <hyperlink ref="A388" r:id="rId362" display="BL17113MAS48INV " tooltip="https://www.bukalapak.com/payment/invoices/136975937"/>
    <hyperlink ref="A387" r:id="rId363" display="BL17113MAR8SINV" tooltip="https://www.bukalapak.com/payment/invoices/136974872"/>
    <hyperlink ref="A386" r:id="rId364" display="BL1711127CI8ELC" tooltip="https://www.bukalapak.com/payment/electricity/transactions/1771952"/>
    <hyperlink ref="A385" r:id="rId365" display="BL17111279X8ELC" tooltip="https://www.bukalapak.com/payment/electricity/transactions/1768802"/>
    <hyperlink ref="A384" r:id="rId366" display="BL17111277KNELC " tooltip="https://www.bukalapak.com/payment/electricity/transactions/1765912"/>
    <hyperlink ref="A383" r:id="rId367" display="BL17113M3U38INV" tooltip="https://www.bukalapak.com/payment/invoices/136678227"/>
    <hyperlink ref="A382" r:id="rId368" display="BL17113M3TUXINV " tooltip="https://www.bukalapak.com/payment/invoices/136677972"/>
    <hyperlink ref="A381" r:id="rId369" display="BL17113LUJGIINV " tooltip="https://www.bukalapak.com/payment/invoices/136322217"/>
    <hyperlink ref="A380" r:id="rId370" display="BL1711126UY8ELC" tooltip="https://www.bukalapak.com/payment/electricity/transactions/1751687"/>
    <hyperlink ref="A379" r:id="rId371" display="BL1711126UTSELC " tooltip="https://www.bukalapak.com/payment/electricity/transactions/1751532"/>
    <hyperlink ref="A378" r:id="rId372" display="BL1711126R3SELC " tooltip="https://www.bukalapak.com/payment/electricity/transactions/1746947"/>
    <hyperlink ref="A377" r:id="rId373" display="BL1711126PR8ELC " tooltip="https://www.bukalapak.com/payment/electricity/transactions/1745317"/>
    <hyperlink ref="A376" r:id="rId374" display="BL17113LBC4IINV " tooltip="https://www.bukalapak.com/payment/invoices/135498597"/>
    <hyperlink ref="A375" r:id="rId375" display="BL17113LACUSINV " tooltip="https://www.bukalapak.com/payment/invoices/135456642"/>
    <hyperlink ref="A374" r:id="rId376" display="BL1711126A5DELC " tooltip="https://www.bukalapak.com/payment/electricity/transactions/1726177"/>
    <hyperlink ref="A373" r:id="rId377" display="17111262J8ELC " tooltip="https://www.bukalapak.com/payment/electricity/transactions/1716862"/>
    <hyperlink ref="A372" r:id="rId378" display="BL17113KSAKIINV " tooltip="https://www.bukalapak.com/payment/invoices/134724957"/>
    <hyperlink ref="A371" r:id="rId379" display="BL17113KQ3ODINV" tooltip="https://www.bukalapak.com/payment/invoices/134630767"/>
    <hyperlink ref="A370" r:id="rId380" display="BL1711125XGNELC" tooltip="https://www.bukalapak.com/payment/electricity/transactions/1711872"/>
    <hyperlink ref="A369" r:id="rId381" display="BL17113KHO3DINV" tooltip="https://www.bukalapak.com/payment/invoices/134269882"/>
    <hyperlink ref="A368" r:id="rId382" display="BL1711125MISELC" tooltip="https://www.bukalapak.com/payment/electricity/transactions/1698472"/>
    <hyperlink ref="A367" r:id="rId383" display="BL17113KDPWXINV" tooltip="https://www.bukalapak.com/payment/invoices/134100642"/>
    <hyperlink ref="A366" r:id="rId384" display="BL17113KDN5DINV" tooltip="https://www.bukalapak.com/payment/invoices/134097227"/>
    <hyperlink ref="A365" r:id="rId172" display="BL17111257N8ELC" tooltip="https://www.bukalapak.com/payment/electricity/transactions/1680252"/>
    <hyperlink ref="A364" r:id="rId171" display="BL17111257LXELC" tooltip="https://www.bukalapak.com/payment/electricity/transactions/1680207"/>
    <hyperlink ref="A363" r:id="rId170" display="BL17111256NSELC" tooltip="https://www.bukalapak.com/payment/electricity/transactions/1679047"/>
    <hyperlink ref="A576" r:id="rId385" display="BL171148RSB3INV " tooltip="https://www.bukalapak.com/payment/invoices/169218177"/>
    <hyperlink ref="A577" r:id="rId386" display="BL171114B3S3ELC " tooltip="https://www.bukalapak.com/payment/electricity/transactions/4934022"/>
    <hyperlink ref="A578" r:id="rId387" display="BL171149119XINV" tooltip="https://www.bukalapak.com/payment/invoices/169570937"/>
    <hyperlink ref="A579" r:id="rId388" display="BL171149FGLIINV" tooltip="https://www.bukalapak.com/payment/invoices/170189967"/>
    <hyperlink ref="A580" r:id="rId389" display="BL171114DM7SELC" tooltip="https://www.bukalapak.com/payment/electricity/transactions/5042337"/>
    <hyperlink ref="A581" r:id="rId390" display="BL171114DONIELC" tooltip="https://www.bukalapak.com/payment/electricity/transactions/5045337"/>
    <hyperlink ref="A582" r:id="rId391" display="BL171149JQ8NINV " tooltip="https://www.bukalapak.com/payment/invoices/170373267"/>
    <hyperlink ref="A583" r:id="rId392" display="BL171149L3VIINV" tooltip="https://www.bukalapak.com/payment/invoices/170431642"/>
    <hyperlink ref="A584" r:id="rId393" display="BL171114EO63ELC" tooltip="https://www.bukalapak.com/payment/electricity/transactions/5087602"/>
    <hyperlink ref="A585" r:id="rId394" display="BL171149RMPIINV" tooltip="https://www.bukalapak.com/payment/invoices/170711957"/>
    <hyperlink ref="A586" r:id="rId395" display="BL171114G8SIELC" tooltip="https://www.bukalapak.com/payment/electricity/transactions/5154537"/>
    <hyperlink ref="A587" r:id="rId396" display="BL171114GCKNELC" tooltip="https://www.bukalapak.com/payment/electricity/transactions/5159162"/>
    <hyperlink ref="A588" r:id="rId397" display="BL171114GEZXELC " tooltip="https://www.bukalapak.com/payment/electricity/transactions/5162147"/>
    <hyperlink ref="A589" r:id="rId398" display="BL171114GIYXELC" tooltip="https://www.bukalapak.com/payment/electricity/transactions/5167012"/>
    <hyperlink ref="A590" r:id="rId399" display="BL171114GSWSELC" tooltip="https://www.bukalapak.com/payment/electricity/transactions/5179187"/>
    <hyperlink ref="A591" r:id="rId400" display="BL171114ICZXELC" tooltip="https://www.bukalapak.com/payment/electricity/transactions/5245447"/>
    <hyperlink ref="A592" r:id="rId401" display="BL17114AXJSDINV" tooltip="https://www.bukalapak.com/payment/invoices/172466257"/>
    <hyperlink ref="A593" r:id="rId402" display="BL171114IUV3ELC " tooltip="https://www.bukalapak.com/payment/electricity/transactions/5267327"/>
    <hyperlink ref="A594" r:id="rId403" display="BL17114B1T3IINV" tooltip="https://www.bukalapak.com/payment/invoices/172606262"/>
    <hyperlink ref="A595" r:id="rId404" display="BL171114JCKDELC" tooltip="https://www.bukalapak.com/payment/electricity/transactions/5287777"/>
    <hyperlink ref="A596" r:id="rId405" display="BL171114JKSNELC" tooltip="https://www.bukalapak.com/payment/electricity/transactions/5297867"/>
    <hyperlink ref="A597" r:id="rId406" display="BL17114B8NL8INV" tooltip="https://www.bukalapak.com/payment/invoices/172899657"/>
    <hyperlink ref="A598" r:id="rId407" display="BL171114JTG3ELC" tooltip="https://www.bukalapak.com/payment/electricity/transactions/5308452"/>
    <hyperlink ref="A599" r:id="rId408" display="BL17114B8RI3INV " tooltip="https://www.bukalapak.com/payment/invoices/172904447"/>
    <hyperlink ref="A600" r:id="rId409" display="BL171114JU1XELC " tooltip="https://www.bukalapak.com/payment/electricity/transactions/5309182"/>
    <hyperlink ref="A601" r:id="rId410" display="BL171114K4AXELC" tooltip="https://www.bukalapak.com/payment/electricity/transactions/5320522"/>
    <hyperlink ref="A602" r:id="rId411" display="BL171114KN18ELC" tooltip="https://www.bukalapak.com/payment/electricity/transactions/5343457"/>
    <hyperlink ref="A603" r:id="rId412" display="BL17114BIVP8INV " tooltip="https://www.bukalapak.com/payment/invoices/173338347"/>
    <hyperlink ref="A604" r:id="rId413" display="BL17114BOCBIINV" tooltip="https://www.bukalapak.com/payment/invoices/173571842"/>
    <hyperlink ref="A605" r:id="rId414" display="BL171114LBZNELC " tooltip="https://www.bukalapak.com/payment/electricity/transactions/5372837"/>
    <hyperlink ref="A606" r:id="rId415" display="BL171114LEMSELC" tooltip="https://www.bukalapak.com/payment/electricity/transactions/5376062"/>
    <hyperlink ref="A607" r:id="rId416" display="BL17114BRED8INV" tooltip="https://www.bukalapak.com/payment/invoices/173702977"/>
    <hyperlink ref="A608" r:id="rId417" display="BL17114BXK3DINV " tooltip="https://www.bukalapak.com/payment/invoices/173967232"/>
    <hyperlink ref="A609" r:id="rId418" display="BL17114BYCV3INV " tooltip="https://www.bukalapak.com/payment/invoices/174001277"/>
    <hyperlink ref="A610" r:id="rId419" display="BL171114MDZIELC " tooltip="https://www.bukalapak.com/payment/electricity/transactions/5418157"/>
    <hyperlink ref="A611" r:id="rId420" display="BL17114C2BVSINV" tooltip="https://www.bukalapak.com/payment/invoices/174128702"/>
    <hyperlink ref="A612" r:id="rId421" display="BL171114O9VNELC " tooltip="https://www.bukalapak.com/payment/electricity/transactions/5498872"/>
    <hyperlink ref="A613" r:id="rId422" display="BL171114OA48ELC " tooltip="https://www.bukalapak.com/payment/electricity/transactions/5499137"/>
    <hyperlink ref="A614" r:id="rId423" display="BL17114D2DHIINV" tooltip="https://www.bukalapak.com/payment/invoices/175631277"/>
    <hyperlink ref="A615" r:id="rId424" display="BL17114D2DTSINV" tooltip="https://www.bukalapak.com/payment/invoices/175631707"/>
    <hyperlink ref="A616" r:id="rId425" display="BL17114D2E5NINV" tooltip="https://www.bukalapak.com/payment/invoices/175632087"/>
    <hyperlink ref="A617" r:id="rId426" display="BL17114D6OKSINV" tooltip="https://www.bukalapak.com/payment/invoices/175816367"/>
    <hyperlink ref="A618" r:id="rId427" display="BL171114QBR8ELC " tooltip="https://www.bukalapak.com/payment/electricity/transactions/5586917"/>
    <hyperlink ref="A619" r:id="rId428" display="BL171114QBXIELC" tooltip="https://www.bukalapak.com/payment/electricity/transactions/5587137"/>
    <hyperlink ref="A620" r:id="rId429" display="BL171114QM3XELC" tooltip="https://www.bukalapak.com/payment/electricity/transactions/5599577"/>
    <hyperlink ref="A621" r:id="rId430" display="BL171114QSDIELC " tooltip="https://www.bukalapak.com/payment/electricity/transactions/5607262"/>
    <hyperlink ref="A622" r:id="rId431" display="BL171114R2F3ELC" tooltip="https://www.bukalapak.com/payment/electricity/transactions/5618342"/>
    <hyperlink ref="A623" r:id="rId432" display="BL17114DKKLSINV" tooltip="https://www.bukalapak.com/payment/invoices/176411752"/>
    <hyperlink ref="A624" r:id="rId433" display="BL17114DKLAXINV" tooltip="https://www.bukalapak.com/payment/invoices/176412597"/>
    <hyperlink ref="A625" r:id="rId434" display="BL171114R35DELC " tooltip="https://www.bukalapak.com/payment/electricity/transactions/5619227"/>
    <hyperlink ref="A626" r:id="rId435" display="BL17114DQLSNINV" tooltip="https://www.bukalapak.com/payment/invoices/176670467"/>
    <hyperlink ref="A627" r:id="rId436" display="BL171114RW78ELC" tooltip="https://www.bukalapak.com/payment/electricity/transactions/5654817"/>
    <hyperlink ref="A628" r:id="rId437" display="BL17114DURYXINV " tooltip="https://www.bukalapak.com/payment/invoices/176849537"/>
    <hyperlink ref="A629" r:id="rId438" display="BL17114DUSBXINV" tooltip="https://www.bukalapak.com/payment/invoices/176849957"/>
    <hyperlink ref="A630" r:id="rId439" display="BL171114SUQSELC " tooltip="https://www.bukalapak.com/payment/electricity/transactions/5695927"/>
    <hyperlink ref="A631" r:id="rId440" display="BL171114SV2NELC" tooltip="https://www.bukalapak.com/payment/electricity/transactions/5696307"/>
    <hyperlink ref="A632" r:id="rId441" display="BL171114SV33ELC" tooltip="https://www.bukalapak.com/payment/electricity/transactions/5696322"/>
    <hyperlink ref="A633" r:id="rId442" display="BL171114TI8MELC " tooltip="https://www.bukalapak.com/payment/electricity/transactions/5723466"/>
  </hyperlinks>
  <pageMargins left="0.699305555555556" right="0.699305555555556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1"/>
  <sheetViews>
    <sheetView workbookViewId="0">
      <selection activeCell="L4" sqref="L4"/>
    </sheetView>
  </sheetViews>
  <sheetFormatPr defaultColWidth="9" defaultRowHeight="15" outlineLevelCol="4"/>
  <cols>
    <col min="1" max="1" width="24.1416666666667" customWidth="1"/>
    <col min="2" max="2" width="13.8583333333333" customWidth="1"/>
    <col min="3" max="3" width="20.2833333333333" customWidth="1"/>
    <col min="4" max="4" width="26.7166666666667" customWidth="1"/>
    <col min="5" max="5" width="13.7166666666667" customWidth="1"/>
  </cols>
  <sheetData>
    <row r="1" spans="1:5">
      <c r="A1" s="37" t="s">
        <v>951</v>
      </c>
      <c r="B1" s="37" t="s">
        <v>952</v>
      </c>
      <c r="C1" s="37" t="s">
        <v>953</v>
      </c>
      <c r="D1" s="37" t="s">
        <v>954</v>
      </c>
      <c r="E1" s="37" t="s">
        <v>955</v>
      </c>
    </row>
    <row r="2" spans="1:5">
      <c r="A2" s="23" t="s">
        <v>337</v>
      </c>
      <c r="B2" s="32">
        <v>42867</v>
      </c>
      <c r="C2" s="23" t="s">
        <v>339</v>
      </c>
      <c r="D2" s="23" t="s">
        <v>340</v>
      </c>
      <c r="E2" s="33">
        <v>51500</v>
      </c>
    </row>
    <row r="3" spans="1:5">
      <c r="A3" s="23" t="s">
        <v>341</v>
      </c>
      <c r="B3" s="32">
        <v>42867</v>
      </c>
      <c r="C3" s="23" t="s">
        <v>124</v>
      </c>
      <c r="D3" s="23" t="s">
        <v>125</v>
      </c>
      <c r="E3" s="33">
        <v>101500</v>
      </c>
    </row>
    <row r="4" spans="1:5">
      <c r="A4" s="23" t="s">
        <v>342</v>
      </c>
      <c r="B4" s="32">
        <v>42867</v>
      </c>
      <c r="C4" s="23" t="s">
        <v>40</v>
      </c>
      <c r="D4" s="23" t="s">
        <v>41</v>
      </c>
      <c r="E4" s="33">
        <v>501500</v>
      </c>
    </row>
    <row r="5" spans="1:5">
      <c r="A5" s="23" t="s">
        <v>344</v>
      </c>
      <c r="B5" s="32">
        <v>42868</v>
      </c>
      <c r="C5" s="23" t="s">
        <v>160</v>
      </c>
      <c r="D5" s="23" t="s">
        <v>161</v>
      </c>
      <c r="E5" s="33">
        <v>51500</v>
      </c>
    </row>
    <row r="6" spans="1:5">
      <c r="A6" s="23" t="s">
        <v>345</v>
      </c>
      <c r="B6" s="32">
        <v>42869</v>
      </c>
      <c r="C6" s="23" t="s">
        <v>50</v>
      </c>
      <c r="D6" s="23" t="s">
        <v>51</v>
      </c>
      <c r="E6" s="33">
        <v>101500</v>
      </c>
    </row>
    <row r="7" spans="1:5">
      <c r="A7" s="23" t="s">
        <v>346</v>
      </c>
      <c r="B7" s="32">
        <v>42870</v>
      </c>
      <c r="C7" s="23" t="s">
        <v>348</v>
      </c>
      <c r="D7" s="23" t="s">
        <v>349</v>
      </c>
      <c r="E7" s="33">
        <v>201500</v>
      </c>
    </row>
    <row r="8" spans="1:5">
      <c r="A8" s="23" t="s">
        <v>350</v>
      </c>
      <c r="B8" s="32">
        <v>42870</v>
      </c>
      <c r="C8" s="23" t="s">
        <v>78</v>
      </c>
      <c r="D8" s="23" t="s">
        <v>79</v>
      </c>
      <c r="E8" s="33">
        <v>201500</v>
      </c>
    </row>
    <row r="9" spans="1:5">
      <c r="A9" s="23" t="s">
        <v>351</v>
      </c>
      <c r="B9" s="32">
        <v>42870</v>
      </c>
      <c r="C9" s="23" t="s">
        <v>74</v>
      </c>
      <c r="D9" s="23" t="s">
        <v>75</v>
      </c>
      <c r="E9" s="33">
        <v>51500</v>
      </c>
    </row>
    <row r="10" spans="1:5">
      <c r="A10" s="23" t="s">
        <v>352</v>
      </c>
      <c r="B10" s="32">
        <v>42871</v>
      </c>
      <c r="C10" s="23" t="s">
        <v>164</v>
      </c>
      <c r="D10" s="23" t="s">
        <v>163</v>
      </c>
      <c r="E10" s="33">
        <v>51500</v>
      </c>
    </row>
    <row r="11" spans="1:5">
      <c r="A11" s="23" t="s">
        <v>353</v>
      </c>
      <c r="B11" s="32">
        <v>42872</v>
      </c>
      <c r="C11" s="23" t="s">
        <v>180</v>
      </c>
      <c r="D11" s="23" t="s">
        <v>181</v>
      </c>
      <c r="E11" s="33">
        <v>51500</v>
      </c>
    </row>
    <row r="12" spans="1:5">
      <c r="A12" s="23" t="s">
        <v>354</v>
      </c>
      <c r="B12" s="32">
        <v>42872</v>
      </c>
      <c r="C12" s="23" t="s">
        <v>356</v>
      </c>
      <c r="D12" s="23" t="s">
        <v>357</v>
      </c>
      <c r="E12" s="33">
        <v>101500</v>
      </c>
    </row>
    <row r="13" spans="1:5">
      <c r="A13" s="23" t="s">
        <v>358</v>
      </c>
      <c r="B13" s="32">
        <v>42872</v>
      </c>
      <c r="C13" s="23" t="s">
        <v>48</v>
      </c>
      <c r="D13" s="23" t="s">
        <v>49</v>
      </c>
      <c r="E13" s="33">
        <v>51500</v>
      </c>
    </row>
    <row r="14" spans="1:5">
      <c r="A14" s="23" t="s">
        <v>359</v>
      </c>
      <c r="B14" s="32">
        <v>42873</v>
      </c>
      <c r="C14" s="23" t="s">
        <v>124</v>
      </c>
      <c r="D14" s="23" t="s">
        <v>125</v>
      </c>
      <c r="E14" s="33">
        <v>201500</v>
      </c>
    </row>
    <row r="15" spans="1:5">
      <c r="A15" s="23" t="s">
        <v>360</v>
      </c>
      <c r="B15" s="32">
        <v>42873</v>
      </c>
      <c r="C15" s="23" t="s">
        <v>149</v>
      </c>
      <c r="D15" s="23" t="s">
        <v>150</v>
      </c>
      <c r="E15" s="33">
        <v>51500</v>
      </c>
    </row>
    <row r="16" spans="1:5">
      <c r="A16" s="23" t="s">
        <v>361</v>
      </c>
      <c r="B16" s="32">
        <v>42873</v>
      </c>
      <c r="C16" s="23" t="s">
        <v>180</v>
      </c>
      <c r="D16" s="23" t="s">
        <v>181</v>
      </c>
      <c r="E16" s="33">
        <v>101500</v>
      </c>
    </row>
    <row r="17" spans="1:5">
      <c r="A17" s="23" t="s">
        <v>362</v>
      </c>
      <c r="B17" s="32">
        <v>42873</v>
      </c>
      <c r="C17" s="23" t="s">
        <v>91</v>
      </c>
      <c r="D17" s="23" t="s">
        <v>92</v>
      </c>
      <c r="E17" s="33">
        <v>51500</v>
      </c>
    </row>
    <row r="18" spans="1:5">
      <c r="A18" s="27" t="s">
        <v>956</v>
      </c>
      <c r="B18" s="28"/>
      <c r="C18" s="28"/>
      <c r="D18" s="29"/>
      <c r="E18" s="13">
        <f>SUM(E2:E17)</f>
        <v>1924000</v>
      </c>
    </row>
    <row r="20" spans="4:5">
      <c r="D20" s="38" t="s">
        <v>957</v>
      </c>
      <c r="E20" s="39">
        <f>5%*E18</f>
        <v>96200</v>
      </c>
    </row>
    <row r="21" spans="4:5">
      <c r="D21" s="38" t="s">
        <v>958</v>
      </c>
      <c r="E21" s="39">
        <f>10%*E18</f>
        <v>192400</v>
      </c>
    </row>
  </sheetData>
  <mergeCells count="1">
    <mergeCell ref="A18:D18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8"/>
  <sheetViews>
    <sheetView topLeftCell="A19" workbookViewId="0">
      <selection activeCell="D41" sqref="D41"/>
    </sheetView>
  </sheetViews>
  <sheetFormatPr defaultColWidth="9" defaultRowHeight="15" outlineLevelCol="5"/>
  <cols>
    <col min="1" max="1" width="11.575" customWidth="1"/>
    <col min="2" max="2" width="15.2833333333333" customWidth="1"/>
    <col min="3" max="3" width="19" customWidth="1"/>
    <col min="4" max="4" width="20.2833333333333" customWidth="1"/>
    <col min="5" max="5" width="15" customWidth="1"/>
    <col min="6" max="6" width="14.1416666666667" customWidth="1"/>
  </cols>
  <sheetData>
    <row r="1" spans="1:6">
      <c r="A1" s="21" t="s">
        <v>959</v>
      </c>
      <c r="B1" s="21" t="s">
        <v>4</v>
      </c>
      <c r="C1" s="21" t="s">
        <v>960</v>
      </c>
      <c r="D1" s="21" t="s">
        <v>961</v>
      </c>
      <c r="E1" s="21" t="s">
        <v>31</v>
      </c>
      <c r="F1" s="21" t="s">
        <v>962</v>
      </c>
    </row>
    <row r="2" spans="1:6">
      <c r="A2" s="22">
        <v>42834</v>
      </c>
      <c r="B2" s="23" t="s">
        <v>38</v>
      </c>
      <c r="C2" s="24" t="s">
        <v>74</v>
      </c>
      <c r="D2" s="24" t="s">
        <v>75</v>
      </c>
      <c r="E2" s="25">
        <v>50000</v>
      </c>
      <c r="F2" s="23" t="s">
        <v>16</v>
      </c>
    </row>
    <row r="3" spans="1:6">
      <c r="A3" s="22">
        <v>42834</v>
      </c>
      <c r="B3" s="23" t="s">
        <v>38</v>
      </c>
      <c r="C3" s="24" t="s">
        <v>76</v>
      </c>
      <c r="D3" s="24"/>
      <c r="E3" s="25">
        <v>50000</v>
      </c>
      <c r="F3" s="23" t="s">
        <v>13</v>
      </c>
    </row>
    <row r="4" spans="1:6">
      <c r="A4" s="22">
        <v>42837</v>
      </c>
      <c r="B4" s="23" t="s">
        <v>38</v>
      </c>
      <c r="C4" s="24" t="s">
        <v>86</v>
      </c>
      <c r="D4" s="24"/>
      <c r="E4" s="25">
        <v>25500</v>
      </c>
      <c r="F4" s="23" t="s">
        <v>13</v>
      </c>
    </row>
    <row r="5" spans="1:6">
      <c r="A5" s="22">
        <v>42842</v>
      </c>
      <c r="B5" s="23" t="s">
        <v>38</v>
      </c>
      <c r="C5" s="24" t="s">
        <v>86</v>
      </c>
      <c r="D5" s="24"/>
      <c r="E5" s="26">
        <v>11500</v>
      </c>
      <c r="F5" s="23" t="s">
        <v>13</v>
      </c>
    </row>
    <row r="6" spans="1:6">
      <c r="A6" s="27" t="s">
        <v>963</v>
      </c>
      <c r="B6" s="28"/>
      <c r="C6" s="28"/>
      <c r="D6" s="29"/>
      <c r="E6" s="30">
        <f>SUM(E2:E5)</f>
        <v>137000</v>
      </c>
      <c r="F6" s="23"/>
    </row>
    <row r="9" spans="4:5">
      <c r="D9" s="10" t="s">
        <v>964</v>
      </c>
      <c r="E9" s="31">
        <v>1000000</v>
      </c>
    </row>
    <row r="10" spans="4:5">
      <c r="D10" s="3" t="s">
        <v>965</v>
      </c>
      <c r="E10" s="25">
        <f>E9-E6</f>
        <v>863000</v>
      </c>
    </row>
    <row r="11" spans="4:5">
      <c r="D11" s="3"/>
      <c r="E11" s="25"/>
    </row>
    <row r="12" spans="4:5">
      <c r="D12" s="23" t="s">
        <v>966</v>
      </c>
      <c r="E12" s="25">
        <v>300000</v>
      </c>
    </row>
    <row r="13" spans="4:5">
      <c r="D13" s="3" t="s">
        <v>967</v>
      </c>
      <c r="E13" s="25">
        <v>300000</v>
      </c>
    </row>
    <row r="14" spans="4:5">
      <c r="D14" s="10" t="s">
        <v>968</v>
      </c>
      <c r="E14" s="31">
        <f>E13+E12</f>
        <v>600000</v>
      </c>
    </row>
    <row r="15" spans="4:5">
      <c r="D15" s="3"/>
      <c r="E15" s="25"/>
    </row>
    <row r="16" spans="4:5">
      <c r="D16" s="10" t="s">
        <v>969</v>
      </c>
      <c r="E16" s="31">
        <f>E10-E14</f>
        <v>263000</v>
      </c>
    </row>
    <row r="20" spans="1:6">
      <c r="A20" s="32">
        <v>42848</v>
      </c>
      <c r="B20" s="23" t="s">
        <v>38</v>
      </c>
      <c r="C20" s="23" t="s">
        <v>74</v>
      </c>
      <c r="D20" s="23" t="s">
        <v>75</v>
      </c>
      <c r="E20" s="33">
        <v>50000</v>
      </c>
      <c r="F20" s="23" t="s">
        <v>16</v>
      </c>
    </row>
    <row r="21" spans="1:6">
      <c r="A21" s="32">
        <v>42855</v>
      </c>
      <c r="B21" s="23" t="s">
        <v>38</v>
      </c>
      <c r="C21" s="23" t="s">
        <v>225</v>
      </c>
      <c r="D21" s="23"/>
      <c r="E21" s="33">
        <v>50500</v>
      </c>
      <c r="F21" s="23" t="s">
        <v>16</v>
      </c>
    </row>
    <row r="22" spans="1:6">
      <c r="A22" s="32">
        <v>42855</v>
      </c>
      <c r="B22" s="23" t="s">
        <v>38</v>
      </c>
      <c r="C22" s="23" t="s">
        <v>225</v>
      </c>
      <c r="D22" s="23"/>
      <c r="E22" s="33">
        <v>12000</v>
      </c>
      <c r="F22" s="23" t="s">
        <v>16</v>
      </c>
    </row>
    <row r="23" spans="1:6">
      <c r="A23" s="32">
        <v>42857</v>
      </c>
      <c r="B23" s="23" t="s">
        <v>38</v>
      </c>
      <c r="C23" s="23" t="s">
        <v>86</v>
      </c>
      <c r="D23" s="23" t="s">
        <v>38</v>
      </c>
      <c r="E23" s="33">
        <v>12000</v>
      </c>
      <c r="F23" s="23" t="s">
        <v>13</v>
      </c>
    </row>
    <row r="24" spans="1:6">
      <c r="A24" s="32">
        <v>42861</v>
      </c>
      <c r="B24" s="23" t="s">
        <v>38</v>
      </c>
      <c r="C24" s="23" t="s">
        <v>74</v>
      </c>
      <c r="D24" s="23" t="s">
        <v>75</v>
      </c>
      <c r="E24" s="33">
        <v>50000</v>
      </c>
      <c r="F24" s="23" t="s">
        <v>16</v>
      </c>
    </row>
    <row r="25" spans="1:6">
      <c r="A25" s="32">
        <v>42870</v>
      </c>
      <c r="B25" s="23" t="s">
        <v>38</v>
      </c>
      <c r="C25" s="23" t="s">
        <v>74</v>
      </c>
      <c r="D25" s="23" t="s">
        <v>75</v>
      </c>
      <c r="E25" s="33">
        <v>50000</v>
      </c>
      <c r="F25" s="23" t="s">
        <v>16</v>
      </c>
    </row>
    <row r="26" spans="1:6">
      <c r="A26" s="32">
        <v>42875</v>
      </c>
      <c r="B26" s="23" t="s">
        <v>38</v>
      </c>
      <c r="C26" s="23" t="s">
        <v>86</v>
      </c>
      <c r="D26" s="23"/>
      <c r="E26" s="33">
        <v>12000</v>
      </c>
      <c r="F26" s="23" t="s">
        <v>13</v>
      </c>
    </row>
    <row r="27" spans="1:6">
      <c r="A27" s="32">
        <v>42867</v>
      </c>
      <c r="B27" s="23" t="s">
        <v>38</v>
      </c>
      <c r="C27" s="23" t="s">
        <v>86</v>
      </c>
      <c r="D27" s="23"/>
      <c r="E27" s="33">
        <v>12000</v>
      </c>
      <c r="F27" s="23" t="s">
        <v>13</v>
      </c>
    </row>
    <row r="28" spans="1:6">
      <c r="A28" s="32">
        <v>42867</v>
      </c>
      <c r="B28" s="23" t="s">
        <v>38</v>
      </c>
      <c r="C28" s="23" t="s">
        <v>76</v>
      </c>
      <c r="D28" s="23"/>
      <c r="E28" s="33">
        <v>50000</v>
      </c>
      <c r="F28" s="23" t="s">
        <v>13</v>
      </c>
    </row>
    <row r="29" spans="1:6">
      <c r="A29" s="32">
        <v>42880</v>
      </c>
      <c r="B29" s="23" t="s">
        <v>38</v>
      </c>
      <c r="C29" s="23" t="s">
        <v>86</v>
      </c>
      <c r="D29" s="23"/>
      <c r="E29" s="33">
        <v>12000</v>
      </c>
      <c r="F29" s="23" t="s">
        <v>13</v>
      </c>
    </row>
    <row r="30" spans="1:6">
      <c r="A30" s="32">
        <v>42882</v>
      </c>
      <c r="B30" s="23" t="s">
        <v>38</v>
      </c>
      <c r="C30" s="23" t="s">
        <v>86</v>
      </c>
      <c r="D30" s="23"/>
      <c r="E30" s="33">
        <v>12000</v>
      </c>
      <c r="F30" s="23" t="s">
        <v>16</v>
      </c>
    </row>
    <row r="31" spans="1:6">
      <c r="A31" s="32">
        <v>42883</v>
      </c>
      <c r="B31" s="23" t="s">
        <v>38</v>
      </c>
      <c r="C31" s="23" t="s">
        <v>74</v>
      </c>
      <c r="D31" s="23" t="s">
        <v>75</v>
      </c>
      <c r="E31" s="33">
        <v>100000</v>
      </c>
      <c r="F31" s="23" t="s">
        <v>16</v>
      </c>
    </row>
    <row r="32" spans="1:6">
      <c r="A32" s="34" t="s">
        <v>963</v>
      </c>
      <c r="B32" s="35"/>
      <c r="C32" s="35"/>
      <c r="D32" s="36"/>
      <c r="E32" s="33">
        <f>SUM(E20:E31)</f>
        <v>422500</v>
      </c>
      <c r="F32" s="23"/>
    </row>
    <row r="34" spans="4:5">
      <c r="D34" s="10" t="s">
        <v>970</v>
      </c>
      <c r="E34" s="13">
        <f>E16</f>
        <v>263000</v>
      </c>
    </row>
    <row r="35" spans="4:5">
      <c r="D35" s="10" t="s">
        <v>42</v>
      </c>
      <c r="E35" s="13">
        <v>200000</v>
      </c>
    </row>
    <row r="36" spans="4:5">
      <c r="D36" s="10" t="s">
        <v>971</v>
      </c>
      <c r="E36" s="13">
        <f>E34+E35</f>
        <v>463000</v>
      </c>
    </row>
    <row r="37" spans="4:5">
      <c r="D37" s="10"/>
      <c r="E37" s="10"/>
    </row>
    <row r="38" spans="4:5">
      <c r="D38" s="10" t="s">
        <v>972</v>
      </c>
      <c r="E38" s="13">
        <f>E36-E32</f>
        <v>40500</v>
      </c>
    </row>
  </sheetData>
  <mergeCells count="2">
    <mergeCell ref="A6:D6"/>
    <mergeCell ref="A32:D32"/>
  </mergeCells>
  <pageMargins left="0.699305555555556" right="0.699305555555556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5"/>
  <sheetViews>
    <sheetView workbookViewId="0">
      <selection activeCell="A4" sqref="A4"/>
    </sheetView>
  </sheetViews>
  <sheetFormatPr defaultColWidth="9.14166666666667" defaultRowHeight="15"/>
  <cols>
    <col min="1" max="1" width="21.2833333333333" customWidth="1"/>
    <col min="2" max="2" width="13" customWidth="1"/>
    <col min="3" max="3" width="18.575" customWidth="1"/>
    <col min="4" max="4" width="14" customWidth="1"/>
    <col min="5" max="5" width="10.425" hidden="1" customWidth="1"/>
    <col min="6" max="6" width="11.2833333333333" customWidth="1"/>
    <col min="7" max="7" width="6.85833333333333" customWidth="1"/>
    <col min="8" max="8" width="9" hidden="1" customWidth="1"/>
    <col min="9" max="9" width="21.8583333333333" customWidth="1"/>
  </cols>
  <sheetData>
    <row r="1" spans="1:9">
      <c r="A1" s="1" t="s">
        <v>192</v>
      </c>
      <c r="B1" s="2">
        <v>42850</v>
      </c>
      <c r="C1" s="3" t="s">
        <v>88</v>
      </c>
      <c r="D1" s="1" t="s">
        <v>193</v>
      </c>
      <c r="E1" s="4" t="s">
        <v>194</v>
      </c>
      <c r="F1" s="5">
        <v>200000</v>
      </c>
      <c r="G1" s="1" t="s">
        <v>16</v>
      </c>
      <c r="H1" s="5">
        <v>201500</v>
      </c>
      <c r="I1" s="5" t="s">
        <v>90</v>
      </c>
    </row>
    <row r="2" spans="1:9">
      <c r="A2" s="3" t="s">
        <v>808</v>
      </c>
      <c r="B2" s="2">
        <v>42944</v>
      </c>
      <c r="C2" s="3" t="s">
        <v>88</v>
      </c>
      <c r="D2" s="3" t="s">
        <v>193</v>
      </c>
      <c r="E2" s="3" t="s">
        <v>194</v>
      </c>
      <c r="F2" s="5">
        <v>200000</v>
      </c>
      <c r="G2" s="3" t="s">
        <v>16</v>
      </c>
      <c r="H2" s="3">
        <v>205000</v>
      </c>
      <c r="I2" s="3" t="s">
        <v>973</v>
      </c>
    </row>
    <row r="3" spans="1:9">
      <c r="A3" s="6" t="s">
        <v>709</v>
      </c>
      <c r="B3" s="2">
        <v>42922</v>
      </c>
      <c r="C3" s="3" t="s">
        <v>88</v>
      </c>
      <c r="D3" s="1" t="s">
        <v>193</v>
      </c>
      <c r="E3" s="4" t="s">
        <v>194</v>
      </c>
      <c r="F3" s="5">
        <v>200000</v>
      </c>
      <c r="G3" s="1" t="s">
        <v>16</v>
      </c>
      <c r="H3" s="5">
        <v>205000</v>
      </c>
      <c r="I3" s="3" t="s">
        <v>973</v>
      </c>
    </row>
    <row r="4" spans="1:9">
      <c r="A4" s="7" t="s">
        <v>621</v>
      </c>
      <c r="B4" s="2">
        <v>42898</v>
      </c>
      <c r="C4" s="3" t="s">
        <v>88</v>
      </c>
      <c r="D4" s="1" t="s">
        <v>193</v>
      </c>
      <c r="E4" s="4" t="s">
        <v>194</v>
      </c>
      <c r="F4" s="5">
        <v>200000</v>
      </c>
      <c r="G4" s="1" t="s">
        <v>16</v>
      </c>
      <c r="H4" s="5">
        <v>205000</v>
      </c>
      <c r="I4" s="3" t="s">
        <v>973</v>
      </c>
    </row>
    <row r="5" ht="30" spans="1:9">
      <c r="A5" s="7" t="s">
        <v>538</v>
      </c>
      <c r="B5" s="2">
        <v>42889</v>
      </c>
      <c r="C5" s="3" t="s">
        <v>88</v>
      </c>
      <c r="D5" s="1" t="s">
        <v>539</v>
      </c>
      <c r="E5" s="4" t="s">
        <v>262</v>
      </c>
      <c r="F5" s="5">
        <v>12000</v>
      </c>
      <c r="G5" s="3" t="s">
        <v>13</v>
      </c>
      <c r="H5" s="5">
        <v>11300</v>
      </c>
      <c r="I5" s="5" t="s">
        <v>973</v>
      </c>
    </row>
    <row r="6" spans="1:9">
      <c r="A6" s="8" t="s">
        <v>370</v>
      </c>
      <c r="B6" s="9">
        <v>42875</v>
      </c>
      <c r="C6" s="10" t="s">
        <v>88</v>
      </c>
      <c r="D6" s="11" t="s">
        <v>193</v>
      </c>
      <c r="E6" s="12" t="s">
        <v>194</v>
      </c>
      <c r="F6" s="13">
        <v>200000</v>
      </c>
      <c r="G6" s="11" t="s">
        <v>16</v>
      </c>
      <c r="H6" s="13">
        <v>201500</v>
      </c>
      <c r="I6" s="10" t="s">
        <v>974</v>
      </c>
    </row>
    <row r="7" ht="30" hidden="1" spans="1:9">
      <c r="A7" s="90" t="s">
        <v>261</v>
      </c>
      <c r="B7" s="15">
        <v>42857</v>
      </c>
      <c r="C7" t="s">
        <v>262</v>
      </c>
      <c r="D7" s="16" t="s">
        <v>263</v>
      </c>
      <c r="E7" s="17" t="s">
        <v>262</v>
      </c>
      <c r="F7" s="18">
        <v>12000</v>
      </c>
      <c r="G7" t="s">
        <v>13</v>
      </c>
      <c r="H7" s="18">
        <v>11300</v>
      </c>
      <c r="I7" s="19"/>
    </row>
    <row r="8" hidden="1" spans="1:8">
      <c r="A8" t="s">
        <v>333</v>
      </c>
      <c r="B8" s="15">
        <v>42866</v>
      </c>
      <c r="C8" t="s">
        <v>88</v>
      </c>
      <c r="D8" t="s">
        <v>89</v>
      </c>
      <c r="F8">
        <v>12000</v>
      </c>
      <c r="G8" t="s">
        <v>13</v>
      </c>
      <c r="H8">
        <v>11300</v>
      </c>
    </row>
    <row r="9" hidden="1" spans="1:8">
      <c r="A9" t="s">
        <v>334</v>
      </c>
      <c r="B9" s="15">
        <v>42866</v>
      </c>
      <c r="C9" t="s">
        <v>88</v>
      </c>
      <c r="D9" t="s">
        <v>335</v>
      </c>
      <c r="F9">
        <v>12000</v>
      </c>
      <c r="G9" t="s">
        <v>13</v>
      </c>
      <c r="H9">
        <v>11300</v>
      </c>
    </row>
    <row r="12" spans="4:9">
      <c r="D12" t="s">
        <v>975</v>
      </c>
      <c r="I12" s="20">
        <v>695000</v>
      </c>
    </row>
    <row r="13" spans="4:9">
      <c r="D13" t="s">
        <v>976</v>
      </c>
      <c r="I13" s="20">
        <f>F2+F3+F4+F5</f>
        <v>612000</v>
      </c>
    </row>
    <row r="14" spans="9:9">
      <c r="I14" s="20"/>
    </row>
    <row r="15" spans="4:9">
      <c r="D15" t="s">
        <v>972</v>
      </c>
      <c r="I15" s="20">
        <f>I12-I13</f>
        <v>83000</v>
      </c>
    </row>
  </sheetData>
  <hyperlinks>
    <hyperlink ref="A3" r:id="rId2" display="BL171112KPGIELC" tooltip="https://www.bukalapak.com/payment/electricity/transactions/2345192"/>
    <hyperlink ref="A4" r:id="rId3" display="BL17111257P8ELC" tooltip="https://www.bukalapak.com/payment/electricity/transactions/1680322"/>
    <hyperlink ref="A6" r:id="rId4" display="BL171111NSM2ELC" tooltip="https://www.bukalapak.com/payment/electricity/transactions/977061"/>
    <hyperlink ref="A5" r:id="rId5" display="BL17113EVSZ3INV" tooltip="https://www.bukalapak.com/payment/invoices/125872392"/>
  </hyperlink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Sheet5</vt:lpstr>
      <vt:lpstr>Sheet1</vt:lpstr>
      <vt:lpstr>Sheet2</vt:lpstr>
      <vt:lpstr>Sheet3</vt:lpstr>
      <vt:lpstr>Ustadz Fauzan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2017-03-30T22:10:00Z</dcterms:created>
  <dcterms:modified xsi:type="dcterms:W3CDTF">2017-09-06T06:04:34Z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1033-10.2.0.5908</vt:lpwstr>
  </property>
</Properties>
</file>