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K62" i="1" l="1"/>
  <c r="G23" i="2" l="1"/>
  <c r="D23" i="2"/>
  <c r="D25" i="2" s="1"/>
  <c r="C14" i="2"/>
  <c r="C23" i="2" s="1"/>
  <c r="G8" i="2"/>
  <c r="G7" i="2"/>
  <c r="G6" i="2"/>
  <c r="G5" i="2"/>
  <c r="G9" i="2" s="1"/>
  <c r="C6" i="2" s="1"/>
  <c r="C9" i="2" s="1"/>
  <c r="C25" i="2" s="1"/>
  <c r="G25" i="2" s="1"/>
  <c r="H62" i="1"/>
  <c r="G6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</calcChain>
</file>

<file path=xl/sharedStrings.xml><?xml version="1.0" encoding="utf-8"?>
<sst xmlns="http://schemas.openxmlformats.org/spreadsheetml/2006/main" count="131" uniqueCount="84">
  <si>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</si>
  <si>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</si>
  <si>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</si>
  <si>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</si>
  <si>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</si>
  <si>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</si>
  <si>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</si>
  <si>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</si>
  <si>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</si>
  <si>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</si>
  <si>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</si>
  <si>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</si>
  <si>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</si>
  <si>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</si>
  <si>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</si>
  <si>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</si>
  <si>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</si>
  <si>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</si>
  <si>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</si>
  <si>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</si>
  <si>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</si>
  <si>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</si>
  <si>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</si>
  <si>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</si>
  <si>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</si>
  <si>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</si>
  <si>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</si>
  <si>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</si>
  <si>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</si>
  <si>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</si>
  <si>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</si>
  <si>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</si>
  <si>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</si>
  <si>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</si>
  <si>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</si>
  <si>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</si>
  <si>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</si>
  <si>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</si>
  <si>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</si>
  <si>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</si>
  <si>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</si>
  <si>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</si>
  <si>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</si>
  <si>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</si>
  <si>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</si>
  <si>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</si>
  <si>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</si>
  <si>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</si>
  <si>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</si>
  <si>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</si>
  <si>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</si>
  <si>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</si>
  <si>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</si>
  <si>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</si>
  <si>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</si>
  <si>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</si>
  <si>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</si>
  <si>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</si>
  <si>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</si>
  <si>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</si>
  <si>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</si>
  <si>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</si>
  <si>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</si>
  <si>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</si>
  <si>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</si>
  <si>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</si>
  <si>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</si>
  <si>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</si>
  <si>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</si>
  <si>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</si>
  <si>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</si>
  <si>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</si>
  <si>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</si>
  <si>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</si>
  <si>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</si>
  <si>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</si>
  <si>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</si>
  <si>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</si>
  <si>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</si>
  <si>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</si>
  <si>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</si>
  <si>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Transfer sie konsumsi</t>
  </si>
  <si>
    <t>Wilayah</t>
  </si>
  <si>
    <t>Transfer sie perlengkapan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</si>
</sst>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5" fontId="0" fillId="0" borderId="0" xfId="1" applyFont="1">
      <alignment vertical="center"/>
    </xf>
    <xf numFmtId="165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18" workbookViewId="0">
      <selection activeCell="E40" sqref="E40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6" width="16" style="15" customWidth="1"/>
    <col min="7" max="7" width="14" customWidth="1"/>
    <col min="8" max="8" width="13.875" customWidth="1"/>
    <col min="9" max="9" width="15.75"/>
    <col min="11" max="11" width="14.75" style="16"/>
  </cols>
  <sheetData>
    <row r="1" spans="1:11" ht="36" customHeight="1">
      <c r="A1" s="23" t="s">
        <v>0</v>
      </c>
      <c r="B1" s="23"/>
      <c r="C1" s="24"/>
      <c r="D1" s="23"/>
      <c r="E1" s="23"/>
      <c r="F1" s="23"/>
      <c r="G1" s="23"/>
      <c r="H1" s="23"/>
      <c r="I1" s="23"/>
    </row>
    <row r="3" spans="1:11" ht="21.95" customHeight="1">
      <c r="A3" s="25" t="s">
        <v>1</v>
      </c>
      <c r="B3" s="25" t="s">
        <v>2</v>
      </c>
      <c r="C3" s="28" t="s">
        <v>3</v>
      </c>
      <c r="D3" s="29" t="s">
        <v>4</v>
      </c>
      <c r="E3" s="31" t="s">
        <v>5</v>
      </c>
      <c r="F3" s="31" t="s">
        <v>82</v>
      </c>
      <c r="G3" s="25" t="s">
        <v>6</v>
      </c>
      <c r="H3" s="25"/>
      <c r="I3" s="25"/>
    </row>
    <row r="4" spans="1:11" ht="15.75">
      <c r="A4" s="25"/>
      <c r="B4" s="25"/>
      <c r="C4" s="28"/>
      <c r="D4" s="30"/>
      <c r="E4" s="32"/>
      <c r="F4" s="32"/>
      <c r="G4" s="17" t="s">
        <v>7</v>
      </c>
      <c r="H4" s="17" t="s">
        <v>8</v>
      </c>
      <c r="I4" s="17" t="s">
        <v>9</v>
      </c>
      <c r="K4" s="16" t="s">
        <v>10</v>
      </c>
    </row>
    <row r="5" spans="1:11">
      <c r="A5" s="8">
        <v>1</v>
      </c>
      <c r="B5" s="18">
        <v>43112</v>
      </c>
      <c r="C5" s="19" t="s">
        <v>11</v>
      </c>
      <c r="D5" s="8" t="s">
        <v>12</v>
      </c>
      <c r="E5" s="19"/>
      <c r="F5" s="19"/>
      <c r="G5" s="5">
        <v>25000000</v>
      </c>
      <c r="H5" s="5"/>
      <c r="I5" s="5">
        <f>G5-H5</f>
        <v>25000000</v>
      </c>
    </row>
    <row r="6" spans="1:11">
      <c r="A6" s="8">
        <f t="shared" ref="A6:A24" si="0">A5+1</f>
        <v>2</v>
      </c>
      <c r="B6" s="18">
        <v>43112</v>
      </c>
      <c r="C6" s="19" t="s">
        <v>13</v>
      </c>
      <c r="D6" s="8" t="s">
        <v>12</v>
      </c>
      <c r="E6" s="19"/>
      <c r="F6" s="19"/>
      <c r="G6" s="5">
        <v>1291000</v>
      </c>
      <c r="H6" s="5"/>
      <c r="I6" s="5">
        <f t="shared" ref="I6:I18" si="1">I5+G6-H6</f>
        <v>26291000</v>
      </c>
    </row>
    <row r="7" spans="1:11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19"/>
      <c r="G7" s="5"/>
      <c r="H7" s="5">
        <v>1291000</v>
      </c>
      <c r="I7" s="5">
        <f t="shared" si="1"/>
        <v>25000000</v>
      </c>
    </row>
    <row r="8" spans="1:11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19"/>
      <c r="G8" s="5"/>
      <c r="H8" s="5">
        <v>5000000</v>
      </c>
      <c r="I8" s="5">
        <f t="shared" si="1"/>
        <v>20000000</v>
      </c>
    </row>
    <row r="9" spans="1:11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19"/>
      <c r="G9" s="5"/>
      <c r="H9" s="5">
        <v>6500</v>
      </c>
      <c r="I9" s="5">
        <f t="shared" si="1"/>
        <v>19993500</v>
      </c>
    </row>
    <row r="10" spans="1:11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19"/>
      <c r="G10" s="5"/>
      <c r="H10" s="5">
        <v>1000000</v>
      </c>
      <c r="I10" s="5">
        <f t="shared" si="1"/>
        <v>18993500</v>
      </c>
    </row>
    <row r="11" spans="1:11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20"/>
      <c r="G11" s="5"/>
      <c r="H11" s="5">
        <v>25000000</v>
      </c>
      <c r="I11" s="5">
        <f t="shared" si="1"/>
        <v>-6006500</v>
      </c>
      <c r="K11" s="16">
        <v>20000000</v>
      </c>
    </row>
    <row r="12" spans="1:11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19"/>
      <c r="G12" s="5">
        <v>5000000</v>
      </c>
      <c r="H12" s="5"/>
      <c r="I12" s="5">
        <f t="shared" si="1"/>
        <v>-1006500</v>
      </c>
    </row>
    <row r="13" spans="1:11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19"/>
      <c r="G13" s="5">
        <v>25000000</v>
      </c>
      <c r="H13" s="5"/>
      <c r="I13" s="5">
        <f t="shared" si="1"/>
        <v>23993500</v>
      </c>
    </row>
    <row r="14" spans="1:11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19"/>
      <c r="G14" s="5">
        <v>25000000</v>
      </c>
      <c r="H14" s="5"/>
      <c r="I14" s="5">
        <f t="shared" si="1"/>
        <v>48993500</v>
      </c>
    </row>
    <row r="15" spans="1:11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19"/>
      <c r="G15" s="5">
        <v>25000000</v>
      </c>
      <c r="H15" s="5"/>
      <c r="I15" s="5">
        <f t="shared" si="1"/>
        <v>73993500</v>
      </c>
    </row>
    <row r="16" spans="1:11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19"/>
      <c r="G16" s="5"/>
      <c r="H16" s="5">
        <v>1500000</v>
      </c>
      <c r="I16" s="5">
        <f t="shared" si="1"/>
        <v>72493500</v>
      </c>
    </row>
    <row r="17" spans="1:11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19"/>
      <c r="G17" s="5"/>
      <c r="H17" s="5">
        <v>5000000</v>
      </c>
      <c r="I17" s="5">
        <f t="shared" si="1"/>
        <v>67493500</v>
      </c>
      <c r="K17" s="16">
        <v>5000000</v>
      </c>
    </row>
    <row r="18" spans="1:11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19"/>
      <c r="G18" s="5"/>
      <c r="H18" s="5">
        <v>500000</v>
      </c>
      <c r="I18" s="5">
        <f t="shared" si="1"/>
        <v>66993500</v>
      </c>
    </row>
    <row r="19" spans="1:11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19"/>
      <c r="G19" s="5"/>
      <c r="H19" s="5">
        <v>5000000</v>
      </c>
      <c r="I19" s="5">
        <f t="shared" ref="I19:I61" si="2">I18+G19-H19</f>
        <v>61993500</v>
      </c>
    </row>
    <row r="20" spans="1:11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19"/>
      <c r="G20" s="5"/>
      <c r="H20" s="5">
        <v>6500</v>
      </c>
      <c r="I20" s="5">
        <f t="shared" si="2"/>
        <v>61987000</v>
      </c>
    </row>
    <row r="21" spans="1:11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19"/>
      <c r="G21" s="5"/>
      <c r="H21" s="5">
        <v>20000000</v>
      </c>
      <c r="I21" s="5">
        <f t="shared" si="2"/>
        <v>41987000</v>
      </c>
    </row>
    <row r="22" spans="1:11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19"/>
      <c r="G22" s="5">
        <v>25000000</v>
      </c>
      <c r="H22" s="5"/>
      <c r="I22" s="5">
        <f t="shared" si="2"/>
        <v>66987000</v>
      </c>
    </row>
    <row r="23" spans="1:11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19"/>
      <c r="G23" s="5">
        <v>25000000</v>
      </c>
      <c r="H23" s="5"/>
      <c r="I23" s="5">
        <f t="shared" si="2"/>
        <v>91987000</v>
      </c>
    </row>
    <row r="24" spans="1:11">
      <c r="A24" s="8">
        <f t="shared" si="0"/>
        <v>20</v>
      </c>
      <c r="B24" s="18">
        <v>43116</v>
      </c>
      <c r="C24" s="19" t="s">
        <v>29</v>
      </c>
      <c r="D24" s="8" t="s">
        <v>30</v>
      </c>
      <c r="E24" s="19"/>
      <c r="F24" s="19"/>
      <c r="G24" s="5"/>
      <c r="H24" s="5">
        <v>400000</v>
      </c>
      <c r="I24" s="5">
        <f t="shared" si="2"/>
        <v>91587000</v>
      </c>
    </row>
    <row r="25" spans="1:11">
      <c r="A25" s="8">
        <f t="shared" ref="A25:A61" si="3">A24+1</f>
        <v>21</v>
      </c>
      <c r="B25" s="18">
        <v>43116</v>
      </c>
      <c r="C25" s="19" t="s">
        <v>35</v>
      </c>
      <c r="D25" s="8" t="s">
        <v>12</v>
      </c>
      <c r="E25" s="19"/>
      <c r="F25" s="19" t="s">
        <v>36</v>
      </c>
      <c r="G25" s="5">
        <v>5000000</v>
      </c>
      <c r="H25" s="5"/>
      <c r="I25" s="5">
        <f t="shared" si="2"/>
        <v>96587000</v>
      </c>
    </row>
    <row r="26" spans="1:11">
      <c r="A26" s="8">
        <f t="shared" si="3"/>
        <v>22</v>
      </c>
      <c r="B26" s="18">
        <v>43117</v>
      </c>
      <c r="C26" s="19" t="s">
        <v>35</v>
      </c>
      <c r="D26" s="8" t="s">
        <v>12</v>
      </c>
      <c r="E26" s="19"/>
      <c r="F26" s="19" t="s">
        <v>36</v>
      </c>
      <c r="G26" s="5">
        <v>620000</v>
      </c>
      <c r="H26" s="5"/>
      <c r="I26" s="5">
        <f t="shared" si="2"/>
        <v>97207000</v>
      </c>
    </row>
    <row r="27" spans="1:11" ht="30">
      <c r="A27" s="8">
        <f t="shared" si="3"/>
        <v>23</v>
      </c>
      <c r="B27" s="18">
        <v>43117</v>
      </c>
      <c r="C27" s="19" t="s">
        <v>37</v>
      </c>
      <c r="D27" s="8" t="s">
        <v>15</v>
      </c>
      <c r="E27" s="19"/>
      <c r="F27" s="19"/>
      <c r="G27" s="5"/>
      <c r="H27" s="5">
        <v>15000000</v>
      </c>
      <c r="I27" s="5">
        <f t="shared" si="2"/>
        <v>82207000</v>
      </c>
    </row>
    <row r="28" spans="1:11">
      <c r="A28" s="8">
        <f t="shared" si="3"/>
        <v>24</v>
      </c>
      <c r="B28" s="18">
        <v>43117</v>
      </c>
      <c r="C28" s="19" t="s">
        <v>38</v>
      </c>
      <c r="D28" s="8" t="s">
        <v>12</v>
      </c>
      <c r="E28" s="19"/>
      <c r="F28" s="19"/>
      <c r="G28" s="5">
        <v>2000000</v>
      </c>
      <c r="H28" s="5"/>
      <c r="I28" s="5">
        <f t="shared" si="2"/>
        <v>84207000</v>
      </c>
    </row>
    <row r="29" spans="1:11">
      <c r="A29" s="8">
        <f t="shared" si="3"/>
        <v>25</v>
      </c>
      <c r="B29" s="18">
        <v>43117</v>
      </c>
      <c r="C29" s="19" t="s">
        <v>39</v>
      </c>
      <c r="D29" s="8" t="s">
        <v>40</v>
      </c>
      <c r="E29" s="19"/>
      <c r="F29" s="19"/>
      <c r="G29" s="5"/>
      <c r="H29" s="5">
        <v>2000000</v>
      </c>
      <c r="I29" s="5">
        <f t="shared" si="2"/>
        <v>82207000</v>
      </c>
    </row>
    <row r="30" spans="1:11">
      <c r="A30" s="8">
        <f t="shared" si="3"/>
        <v>26</v>
      </c>
      <c r="B30" s="18">
        <v>43117</v>
      </c>
      <c r="C30" s="19" t="s">
        <v>41</v>
      </c>
      <c r="D30" s="8" t="s">
        <v>40</v>
      </c>
      <c r="E30" s="19"/>
      <c r="F30" s="19"/>
      <c r="G30" s="5"/>
      <c r="H30" s="5">
        <v>4000000</v>
      </c>
      <c r="I30" s="5">
        <f t="shared" si="2"/>
        <v>78207000</v>
      </c>
    </row>
    <row r="31" spans="1:11">
      <c r="A31" s="8">
        <f t="shared" si="3"/>
        <v>27</v>
      </c>
      <c r="B31" s="18">
        <v>43117</v>
      </c>
      <c r="C31" s="19" t="s">
        <v>42</v>
      </c>
      <c r="D31" s="8" t="s">
        <v>40</v>
      </c>
      <c r="E31" s="19"/>
      <c r="F31" s="19"/>
      <c r="G31" s="5"/>
      <c r="H31" s="5">
        <v>500000</v>
      </c>
      <c r="I31" s="5">
        <f t="shared" si="2"/>
        <v>77707000</v>
      </c>
    </row>
    <row r="32" spans="1:11">
      <c r="A32" s="8">
        <f t="shared" si="3"/>
        <v>28</v>
      </c>
      <c r="B32" s="18">
        <v>43117</v>
      </c>
      <c r="C32" s="20" t="s">
        <v>43</v>
      </c>
      <c r="D32" s="21" t="s">
        <v>32</v>
      </c>
      <c r="E32" s="19"/>
      <c r="F32" s="19"/>
      <c r="G32" s="5"/>
      <c r="H32" s="5">
        <v>5000000</v>
      </c>
      <c r="I32" s="5">
        <f t="shared" si="2"/>
        <v>72707000</v>
      </c>
    </row>
    <row r="33" spans="1:11">
      <c r="A33" s="8">
        <f t="shared" si="3"/>
        <v>29</v>
      </c>
      <c r="B33" s="18">
        <v>43117</v>
      </c>
      <c r="C33" s="20" t="s">
        <v>33</v>
      </c>
      <c r="D33" s="21" t="s">
        <v>32</v>
      </c>
      <c r="E33" s="19"/>
      <c r="F33" s="19"/>
      <c r="G33" s="5"/>
      <c r="H33" s="5">
        <v>6500</v>
      </c>
      <c r="I33" s="5">
        <f t="shared" si="2"/>
        <v>72700500</v>
      </c>
    </row>
    <row r="34" spans="1:11">
      <c r="A34" s="8">
        <f t="shared" si="3"/>
        <v>30</v>
      </c>
      <c r="B34" s="18">
        <v>43117</v>
      </c>
      <c r="C34" s="19" t="s">
        <v>44</v>
      </c>
      <c r="D34" s="8"/>
      <c r="E34" s="19"/>
      <c r="F34" s="19" t="s">
        <v>36</v>
      </c>
      <c r="G34" s="5">
        <v>1000000</v>
      </c>
      <c r="H34" s="5"/>
      <c r="I34" s="5">
        <f t="shared" si="2"/>
        <v>73700500</v>
      </c>
    </row>
    <row r="35" spans="1:11">
      <c r="A35" s="8">
        <f t="shared" si="3"/>
        <v>31</v>
      </c>
      <c r="B35" s="18">
        <v>43117</v>
      </c>
      <c r="C35" s="19" t="s">
        <v>44</v>
      </c>
      <c r="D35" s="8"/>
      <c r="E35" s="19"/>
      <c r="F35" s="19" t="s">
        <v>36</v>
      </c>
      <c r="G35" s="5">
        <v>1000000</v>
      </c>
      <c r="H35" s="5"/>
      <c r="I35" s="5">
        <f t="shared" si="2"/>
        <v>74700500</v>
      </c>
    </row>
    <row r="36" spans="1:11">
      <c r="A36" s="8">
        <f t="shared" si="3"/>
        <v>32</v>
      </c>
      <c r="B36" s="18">
        <v>43118</v>
      </c>
      <c r="C36" s="19" t="s">
        <v>81</v>
      </c>
      <c r="D36" s="8" t="s">
        <v>15</v>
      </c>
      <c r="E36" s="19"/>
      <c r="F36" s="19"/>
      <c r="G36" s="5"/>
      <c r="H36" s="5">
        <v>15000000</v>
      </c>
      <c r="I36" s="5">
        <f t="shared" si="2"/>
        <v>59700500</v>
      </c>
    </row>
    <row r="37" spans="1:11" ht="30">
      <c r="A37" s="8">
        <f t="shared" si="3"/>
        <v>33</v>
      </c>
      <c r="B37" s="18">
        <v>43118</v>
      </c>
      <c r="C37" s="19" t="s">
        <v>83</v>
      </c>
      <c r="D37" s="8" t="s">
        <v>20</v>
      </c>
      <c r="E37" s="19" t="s">
        <v>28</v>
      </c>
      <c r="F37" s="19"/>
      <c r="G37" s="5"/>
      <c r="H37" s="5">
        <v>5000000</v>
      </c>
      <c r="I37" s="5">
        <f t="shared" si="2"/>
        <v>54700500</v>
      </c>
      <c r="K37" s="16">
        <v>5000000</v>
      </c>
    </row>
    <row r="38" spans="1:11">
      <c r="A38" s="8">
        <f t="shared" si="3"/>
        <v>34</v>
      </c>
      <c r="B38" s="18">
        <v>43119</v>
      </c>
      <c r="C38" s="19" t="s">
        <v>11</v>
      </c>
      <c r="D38" s="8"/>
      <c r="E38" s="19"/>
      <c r="F38" s="19"/>
      <c r="G38" s="5">
        <v>25000000</v>
      </c>
      <c r="H38" s="5"/>
      <c r="I38" s="5">
        <f t="shared" si="2"/>
        <v>79700500</v>
      </c>
    </row>
    <row r="39" spans="1:11">
      <c r="A39" s="8">
        <f t="shared" si="3"/>
        <v>35</v>
      </c>
      <c r="B39" s="18">
        <v>43119</v>
      </c>
      <c r="C39" s="19" t="s">
        <v>11</v>
      </c>
      <c r="D39" s="8"/>
      <c r="E39" s="19"/>
      <c r="F39" s="19"/>
      <c r="G39" s="5">
        <v>25000000</v>
      </c>
      <c r="H39" s="5"/>
      <c r="I39" s="5">
        <f t="shared" si="2"/>
        <v>104700500</v>
      </c>
    </row>
    <row r="40" spans="1:11">
      <c r="A40" s="8">
        <f t="shared" si="3"/>
        <v>36</v>
      </c>
      <c r="B40" s="8"/>
      <c r="C40" s="19"/>
      <c r="D40" s="8"/>
      <c r="E40" s="19"/>
      <c r="F40" s="19"/>
      <c r="G40" s="5"/>
      <c r="H40" s="5"/>
      <c r="I40" s="5">
        <f t="shared" si="2"/>
        <v>104700500</v>
      </c>
    </row>
    <row r="41" spans="1:11">
      <c r="A41" s="8">
        <f t="shared" si="3"/>
        <v>37</v>
      </c>
      <c r="B41" s="8"/>
      <c r="C41" s="19"/>
      <c r="D41" s="8"/>
      <c r="E41" s="19"/>
      <c r="F41" s="19"/>
      <c r="G41" s="5"/>
      <c r="H41" s="5"/>
      <c r="I41" s="5">
        <f t="shared" si="2"/>
        <v>104700500</v>
      </c>
    </row>
    <row r="42" spans="1:11">
      <c r="A42" s="8">
        <f t="shared" si="3"/>
        <v>38</v>
      </c>
      <c r="B42" s="8"/>
      <c r="C42" s="19"/>
      <c r="D42" s="8"/>
      <c r="E42" s="19"/>
      <c r="F42" s="19"/>
      <c r="G42" s="5"/>
      <c r="H42" s="5"/>
      <c r="I42" s="5">
        <f t="shared" si="2"/>
        <v>104700500</v>
      </c>
    </row>
    <row r="43" spans="1:11">
      <c r="A43" s="8">
        <f t="shared" si="3"/>
        <v>39</v>
      </c>
      <c r="B43" s="8"/>
      <c r="C43" s="19"/>
      <c r="D43" s="8"/>
      <c r="E43" s="19"/>
      <c r="F43" s="19"/>
      <c r="G43" s="5"/>
      <c r="H43" s="5"/>
      <c r="I43" s="5">
        <f t="shared" si="2"/>
        <v>104700500</v>
      </c>
    </row>
    <row r="44" spans="1:11">
      <c r="A44" s="8">
        <f t="shared" si="3"/>
        <v>40</v>
      </c>
      <c r="B44" s="8"/>
      <c r="C44" s="19"/>
      <c r="D44" s="8"/>
      <c r="E44" s="19"/>
      <c r="F44" s="19"/>
      <c r="G44" s="5"/>
      <c r="H44" s="5"/>
      <c r="I44" s="5">
        <f t="shared" si="2"/>
        <v>104700500</v>
      </c>
    </row>
    <row r="45" spans="1:11">
      <c r="A45" s="8">
        <f t="shared" si="3"/>
        <v>41</v>
      </c>
      <c r="B45" s="8"/>
      <c r="C45" s="19"/>
      <c r="D45" s="8"/>
      <c r="E45" s="19"/>
      <c r="F45" s="19"/>
      <c r="G45" s="5"/>
      <c r="H45" s="5"/>
      <c r="I45" s="5">
        <f t="shared" si="2"/>
        <v>104700500</v>
      </c>
    </row>
    <row r="46" spans="1:11">
      <c r="A46" s="8">
        <f t="shared" si="3"/>
        <v>42</v>
      </c>
      <c r="B46" s="8"/>
      <c r="C46" s="19"/>
      <c r="D46" s="8"/>
      <c r="E46" s="19"/>
      <c r="F46" s="19"/>
      <c r="G46" s="5"/>
      <c r="H46" s="5"/>
      <c r="I46" s="5">
        <f t="shared" si="2"/>
        <v>104700500</v>
      </c>
    </row>
    <row r="47" spans="1:11">
      <c r="A47" s="8">
        <f t="shared" si="3"/>
        <v>43</v>
      </c>
      <c r="B47" s="8"/>
      <c r="C47" s="19"/>
      <c r="D47" s="8"/>
      <c r="E47" s="19"/>
      <c r="F47" s="19"/>
      <c r="G47" s="5"/>
      <c r="H47" s="5"/>
      <c r="I47" s="5">
        <f t="shared" si="2"/>
        <v>104700500</v>
      </c>
    </row>
    <row r="48" spans="1:11">
      <c r="A48" s="8">
        <f t="shared" si="3"/>
        <v>44</v>
      </c>
      <c r="B48" s="8"/>
      <c r="C48" s="19"/>
      <c r="D48" s="8"/>
      <c r="E48" s="19"/>
      <c r="F48" s="19"/>
      <c r="G48" s="5"/>
      <c r="H48" s="5"/>
      <c r="I48" s="5">
        <f t="shared" si="2"/>
        <v>104700500</v>
      </c>
    </row>
    <row r="49" spans="1:11">
      <c r="A49" s="8">
        <f t="shared" si="3"/>
        <v>45</v>
      </c>
      <c r="B49" s="8"/>
      <c r="C49" s="19"/>
      <c r="D49" s="8"/>
      <c r="E49" s="19"/>
      <c r="F49" s="19"/>
      <c r="G49" s="5"/>
      <c r="H49" s="5"/>
      <c r="I49" s="5">
        <f t="shared" si="2"/>
        <v>104700500</v>
      </c>
    </row>
    <row r="50" spans="1:11">
      <c r="A50" s="8">
        <f t="shared" si="3"/>
        <v>46</v>
      </c>
      <c r="B50" s="8"/>
      <c r="C50" s="19"/>
      <c r="D50" s="8"/>
      <c r="E50" s="19"/>
      <c r="F50" s="19"/>
      <c r="G50" s="5"/>
      <c r="H50" s="5"/>
      <c r="I50" s="5">
        <f t="shared" si="2"/>
        <v>104700500</v>
      </c>
    </row>
    <row r="51" spans="1:11">
      <c r="A51" s="8">
        <f t="shared" si="3"/>
        <v>47</v>
      </c>
      <c r="B51" s="8"/>
      <c r="C51" s="19"/>
      <c r="D51" s="8"/>
      <c r="E51" s="19"/>
      <c r="F51" s="19"/>
      <c r="G51" s="5"/>
      <c r="H51" s="5"/>
      <c r="I51" s="5">
        <f t="shared" si="2"/>
        <v>104700500</v>
      </c>
    </row>
    <row r="52" spans="1:11">
      <c r="A52" s="8">
        <f t="shared" si="3"/>
        <v>48</v>
      </c>
      <c r="B52" s="8"/>
      <c r="C52" s="19"/>
      <c r="D52" s="8"/>
      <c r="E52" s="19"/>
      <c r="F52" s="19"/>
      <c r="G52" s="5"/>
      <c r="H52" s="5"/>
      <c r="I52" s="5">
        <f t="shared" si="2"/>
        <v>104700500</v>
      </c>
    </row>
    <row r="53" spans="1:11">
      <c r="A53" s="8">
        <f t="shared" si="3"/>
        <v>49</v>
      </c>
      <c r="B53" s="8"/>
      <c r="C53" s="19"/>
      <c r="D53" s="8"/>
      <c r="E53" s="19"/>
      <c r="F53" s="19"/>
      <c r="G53" s="5"/>
      <c r="H53" s="5"/>
      <c r="I53" s="5">
        <f t="shared" si="2"/>
        <v>104700500</v>
      </c>
    </row>
    <row r="54" spans="1:11">
      <c r="A54" s="8">
        <f t="shared" si="3"/>
        <v>50</v>
      </c>
      <c r="B54" s="8"/>
      <c r="C54" s="19"/>
      <c r="D54" s="8"/>
      <c r="E54" s="19"/>
      <c r="F54" s="19"/>
      <c r="G54" s="5"/>
      <c r="H54" s="5"/>
      <c r="I54" s="5">
        <f t="shared" si="2"/>
        <v>104700500</v>
      </c>
    </row>
    <row r="55" spans="1:11">
      <c r="A55" s="8">
        <f t="shared" si="3"/>
        <v>51</v>
      </c>
      <c r="B55" s="8"/>
      <c r="C55" s="19"/>
      <c r="D55" s="8"/>
      <c r="E55" s="19"/>
      <c r="F55" s="19"/>
      <c r="G55" s="5"/>
      <c r="H55" s="5"/>
      <c r="I55" s="5">
        <f t="shared" si="2"/>
        <v>104700500</v>
      </c>
    </row>
    <row r="56" spans="1:11">
      <c r="A56" s="8">
        <f t="shared" si="3"/>
        <v>52</v>
      </c>
      <c r="B56" s="8"/>
      <c r="C56" s="19"/>
      <c r="D56" s="8"/>
      <c r="E56" s="19"/>
      <c r="F56" s="19"/>
      <c r="G56" s="5"/>
      <c r="H56" s="5"/>
      <c r="I56" s="5">
        <f t="shared" si="2"/>
        <v>104700500</v>
      </c>
    </row>
    <row r="57" spans="1:11">
      <c r="A57" s="8">
        <f t="shared" si="3"/>
        <v>53</v>
      </c>
      <c r="B57" s="8"/>
      <c r="C57" s="19"/>
      <c r="D57" s="8"/>
      <c r="E57" s="19"/>
      <c r="F57" s="19"/>
      <c r="G57" s="5"/>
      <c r="H57" s="5"/>
      <c r="I57" s="5">
        <f t="shared" si="2"/>
        <v>104700500</v>
      </c>
    </row>
    <row r="58" spans="1:11">
      <c r="A58" s="8">
        <f t="shared" si="3"/>
        <v>54</v>
      </c>
      <c r="B58" s="8"/>
      <c r="C58" s="19"/>
      <c r="D58" s="8"/>
      <c r="E58" s="19"/>
      <c r="F58" s="19"/>
      <c r="G58" s="5"/>
      <c r="H58" s="5"/>
      <c r="I58" s="5">
        <f t="shared" si="2"/>
        <v>104700500</v>
      </c>
    </row>
    <row r="59" spans="1:11">
      <c r="A59" s="8">
        <f t="shared" si="3"/>
        <v>55</v>
      </c>
      <c r="B59" s="8"/>
      <c r="C59" s="19"/>
      <c r="D59" s="8"/>
      <c r="E59" s="19"/>
      <c r="F59" s="19"/>
      <c r="G59" s="5"/>
      <c r="H59" s="5"/>
      <c r="I59" s="5">
        <f t="shared" si="2"/>
        <v>104700500</v>
      </c>
    </row>
    <row r="60" spans="1:11">
      <c r="A60" s="8">
        <f t="shared" si="3"/>
        <v>56</v>
      </c>
      <c r="B60" s="8"/>
      <c r="C60" s="19"/>
      <c r="D60" s="8"/>
      <c r="E60" s="19"/>
      <c r="F60" s="19"/>
      <c r="G60" s="5"/>
      <c r="H60" s="5"/>
      <c r="I60" s="5">
        <f t="shared" si="2"/>
        <v>104700500</v>
      </c>
    </row>
    <row r="61" spans="1:11">
      <c r="A61" s="8">
        <f t="shared" si="3"/>
        <v>57</v>
      </c>
      <c r="B61" s="8"/>
      <c r="C61" s="19"/>
      <c r="D61" s="8"/>
      <c r="E61" s="19"/>
      <c r="F61" s="19"/>
      <c r="G61" s="5"/>
      <c r="H61" s="5"/>
      <c r="I61" s="5">
        <f t="shared" si="2"/>
        <v>104700500</v>
      </c>
    </row>
    <row r="62" spans="1:11">
      <c r="A62" s="26" t="s">
        <v>45</v>
      </c>
      <c r="B62" s="26"/>
      <c r="C62" s="27"/>
      <c r="D62" s="2"/>
      <c r="E62" s="22"/>
      <c r="F62" s="22"/>
      <c r="G62" s="4">
        <f>SUM(G5:G61)</f>
        <v>215911000</v>
      </c>
      <c r="H62" s="4">
        <f>SUM(H5:H61)</f>
        <v>111210500</v>
      </c>
      <c r="I62" s="4" t="b">
        <f>I61=(G62-H62)</f>
        <v>1</v>
      </c>
      <c r="K62" s="16">
        <f>SUM(K5:K61)</f>
        <v>30000000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3" t="s">
        <v>46</v>
      </c>
      <c r="B1" s="33"/>
      <c r="C1" s="33"/>
      <c r="D1" s="33"/>
    </row>
    <row r="2" spans="1:9">
      <c r="A2" s="33" t="s">
        <v>47</v>
      </c>
      <c r="B2" s="33"/>
      <c r="C2" s="33"/>
      <c r="D2" s="33"/>
    </row>
    <row r="4" spans="1:9">
      <c r="A4" s="1" t="s">
        <v>1</v>
      </c>
      <c r="B4" s="1" t="s">
        <v>4</v>
      </c>
      <c r="C4" s="1" t="s">
        <v>6</v>
      </c>
      <c r="D4" s="1" t="s">
        <v>48</v>
      </c>
      <c r="F4" s="2" t="s">
        <v>49</v>
      </c>
      <c r="G4" s="2" t="s">
        <v>6</v>
      </c>
    </row>
    <row r="5" spans="1:9">
      <c r="A5" s="3"/>
      <c r="B5" s="3" t="s">
        <v>50</v>
      </c>
      <c r="C5" s="4"/>
      <c r="D5" s="5"/>
      <c r="F5" s="6" t="s">
        <v>51</v>
      </c>
      <c r="G5" s="7">
        <f>50000*4*385</f>
        <v>77000000</v>
      </c>
      <c r="I5" t="s">
        <v>52</v>
      </c>
    </row>
    <row r="6" spans="1:9">
      <c r="A6" s="8">
        <v>1</v>
      </c>
      <c r="B6" s="8" t="s">
        <v>49</v>
      </c>
      <c r="C6" s="5">
        <f>G9</f>
        <v>106200000</v>
      </c>
      <c r="D6" s="5"/>
      <c r="F6" s="8" t="s">
        <v>53</v>
      </c>
      <c r="G6" s="5">
        <f>4*4*250000</f>
        <v>4000000</v>
      </c>
      <c r="I6" t="s">
        <v>54</v>
      </c>
    </row>
    <row r="7" spans="1:9">
      <c r="A7" s="8">
        <v>2</v>
      </c>
      <c r="B7" s="8" t="s">
        <v>55</v>
      </c>
      <c r="C7" s="5">
        <v>6000000</v>
      </c>
      <c r="D7" s="5"/>
      <c r="F7" s="8" t="s">
        <v>56</v>
      </c>
      <c r="G7" s="5">
        <f>6000000*4</f>
        <v>24000000</v>
      </c>
      <c r="I7" t="s">
        <v>57</v>
      </c>
    </row>
    <row r="8" spans="1:9">
      <c r="A8" s="8">
        <v>3</v>
      </c>
      <c r="B8" s="8" t="s">
        <v>58</v>
      </c>
      <c r="C8" s="5">
        <v>1000000</v>
      </c>
      <c r="D8" s="5"/>
      <c r="F8" s="8" t="s">
        <v>59</v>
      </c>
      <c r="G8" s="5">
        <f>300000*4</f>
        <v>1200000</v>
      </c>
    </row>
    <row r="9" spans="1:9">
      <c r="A9" s="8"/>
      <c r="B9" s="3" t="s">
        <v>60</v>
      </c>
      <c r="C9" s="4">
        <f>SUM(C6:C8)</f>
        <v>113200000</v>
      </c>
      <c r="D9" s="4">
        <v>125000000</v>
      </c>
      <c r="F9" s="3" t="s">
        <v>61</v>
      </c>
      <c r="G9" s="4">
        <f>SUM(G5:G8)</f>
        <v>106200000</v>
      </c>
    </row>
    <row r="10" spans="1:9">
      <c r="A10" s="34"/>
      <c r="B10" s="35"/>
      <c r="C10" s="35"/>
      <c r="D10" s="36"/>
    </row>
    <row r="11" spans="1:9">
      <c r="A11" s="8"/>
      <c r="B11" s="3" t="s">
        <v>62</v>
      </c>
      <c r="C11" s="9"/>
      <c r="D11" s="8"/>
      <c r="F11" t="s">
        <v>63</v>
      </c>
    </row>
    <row r="12" spans="1:9">
      <c r="A12" s="8">
        <v>1</v>
      </c>
      <c r="B12" s="8" t="s">
        <v>64</v>
      </c>
      <c r="C12" s="5">
        <v>3000000</v>
      </c>
      <c r="D12" s="5">
        <v>3000000</v>
      </c>
      <c r="F12" s="10" t="s">
        <v>65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66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67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68</v>
      </c>
    </row>
    <row r="16" spans="1:9">
      <c r="A16" s="8">
        <v>5</v>
      </c>
      <c r="B16" s="8" t="s">
        <v>69</v>
      </c>
      <c r="C16" s="5">
        <v>1000000</v>
      </c>
      <c r="D16" s="5">
        <v>3000000</v>
      </c>
      <c r="F16" s="12" t="s">
        <v>70</v>
      </c>
    </row>
    <row r="17" spans="1:7">
      <c r="A17" s="8">
        <v>6</v>
      </c>
      <c r="B17" s="8" t="s">
        <v>71</v>
      </c>
      <c r="C17" s="5">
        <v>3000000</v>
      </c>
      <c r="D17" s="5">
        <v>3000000</v>
      </c>
      <c r="F17" t="s">
        <v>72</v>
      </c>
    </row>
    <row r="18" spans="1:7">
      <c r="A18" s="8">
        <v>7</v>
      </c>
      <c r="B18" s="8" t="s">
        <v>73</v>
      </c>
      <c r="C18" s="5">
        <v>500000</v>
      </c>
      <c r="D18" s="5">
        <v>5000000</v>
      </c>
      <c r="F18" s="10" t="s">
        <v>74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75</v>
      </c>
    </row>
    <row r="20" spans="1:7">
      <c r="A20" s="8">
        <v>9</v>
      </c>
      <c r="B20" s="8" t="s">
        <v>76</v>
      </c>
      <c r="C20" s="5">
        <v>5000000</v>
      </c>
      <c r="D20" s="5">
        <v>2000000</v>
      </c>
    </row>
    <row r="21" spans="1:7">
      <c r="A21" s="8">
        <v>10</v>
      </c>
      <c r="B21" s="8" t="s">
        <v>77</v>
      </c>
      <c r="C21" s="5"/>
      <c r="D21" s="5">
        <v>50000000</v>
      </c>
    </row>
    <row r="22" spans="1:7">
      <c r="A22" s="8">
        <v>11</v>
      </c>
      <c r="B22" s="8" t="s">
        <v>78</v>
      </c>
      <c r="C22" s="5">
        <v>2000000</v>
      </c>
      <c r="D22" s="5">
        <v>3000000</v>
      </c>
    </row>
    <row r="23" spans="1:7">
      <c r="A23" s="8"/>
      <c r="B23" s="3" t="s">
        <v>79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80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2018-01-19T04:07:54Z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