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490" windowHeight="9045"/>
  </bookViews>
  <sheets>
    <sheet name="R_SEM" sheetId="1" r:id="rId1"/>
  </sheets>
  <externalReferences>
    <externalReference r:id="rId2"/>
  </externalReferences>
  <definedNames>
    <definedName name="_xlnm.Print_Area" localSheetId="0">R_SEM!$A$1:$M$61</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1" i="1" l="1"/>
  <c r="F60" i="1"/>
  <c r="J54" i="1"/>
  <c r="J53" i="1"/>
  <c r="J48" i="1"/>
  <c r="I40" i="1"/>
  <c r="D40" i="1"/>
  <c r="I39" i="1"/>
  <c r="D39" i="1"/>
  <c r="I38" i="1"/>
  <c r="D38" i="1"/>
  <c r="I37" i="1"/>
  <c r="D37" i="1"/>
  <c r="G33" i="1"/>
  <c r="G32" i="1"/>
  <c r="G31" i="1"/>
  <c r="J28" i="1"/>
  <c r="G28" i="1"/>
  <c r="D28" i="1"/>
  <c r="J27" i="1"/>
  <c r="G27" i="1"/>
  <c r="D27" i="1"/>
  <c r="J26" i="1"/>
  <c r="G26" i="1"/>
  <c r="D26" i="1"/>
  <c r="L23" i="1"/>
  <c r="K23" i="1"/>
  <c r="J23" i="1"/>
  <c r="I23" i="1"/>
  <c r="H23" i="1"/>
  <c r="G23" i="1"/>
  <c r="F23" i="1"/>
  <c r="D23" i="1"/>
  <c r="C17" i="1"/>
  <c r="C12" i="1"/>
  <c r="F6" i="1"/>
  <c r="M5" i="1"/>
  <c r="F5" i="1"/>
  <c r="M4" i="1"/>
  <c r="F4" i="1"/>
  <c r="M3" i="1"/>
  <c r="F3" i="1"/>
</calcChain>
</file>

<file path=xl/sharedStrings.xml><?xml version="1.0" encoding="utf-8"?>
<sst xmlns="http://schemas.openxmlformats.org/spreadsheetml/2006/main" count="69" uniqueCount="50">
  <si>
    <t xml:space="preserve"> </t>
  </si>
  <si>
    <t>PENCAPAIAN KOMPETENSI SISWA</t>
  </si>
  <si>
    <t>Nama Sekolah</t>
  </si>
  <si>
    <t>:</t>
  </si>
  <si>
    <t>Kelas</t>
  </si>
  <si>
    <t xml:space="preserve">Alamat </t>
  </si>
  <si>
    <t>Semester</t>
  </si>
  <si>
    <t>Nama Peserta Didik</t>
  </si>
  <si>
    <t>T.P.</t>
  </si>
  <si>
    <t>No. Induk / NISN</t>
  </si>
  <si>
    <t>A.</t>
  </si>
  <si>
    <t>Sikap</t>
  </si>
  <si>
    <t>1. Sikap Spiritual</t>
  </si>
  <si>
    <t>Deskripsi</t>
  </si>
  <si>
    <t>2. Sikap Sosial</t>
  </si>
  <si>
    <t>B.</t>
  </si>
  <si>
    <t>Pengetahuan dan Keterampilan</t>
  </si>
  <si>
    <t>No.</t>
  </si>
  <si>
    <t>Mata Pelajaran</t>
  </si>
  <si>
    <t>KKM</t>
  </si>
  <si>
    <t>Pengetahuan</t>
  </si>
  <si>
    <t>Keterampilan</t>
  </si>
  <si>
    <t>Angka</t>
  </si>
  <si>
    <t>Pred</t>
  </si>
  <si>
    <t xml:space="preserve">C. </t>
  </si>
  <si>
    <t>Ekstrkurikuler</t>
  </si>
  <si>
    <t>Ekstrakurikuler</t>
  </si>
  <si>
    <t>Predikat</t>
  </si>
  <si>
    <t>Keterangan</t>
  </si>
  <si>
    <t>1.</t>
  </si>
  <si>
    <t>2.</t>
  </si>
  <si>
    <t>3.</t>
  </si>
  <si>
    <t>D.</t>
  </si>
  <si>
    <t>Ketidakhadiran</t>
  </si>
  <si>
    <t>Sakit</t>
  </si>
  <si>
    <t>hari</t>
  </si>
  <si>
    <t>Izin</t>
  </si>
  <si>
    <t>Tanpa Keterangan</t>
  </si>
  <si>
    <t>E.</t>
  </si>
  <si>
    <t>Prestasi</t>
  </si>
  <si>
    <t>Jenis Prestasi</t>
  </si>
  <si>
    <t>F.</t>
  </si>
  <si>
    <t>Catatan Wali Kelas</t>
  </si>
  <si>
    <t>G.</t>
  </si>
  <si>
    <t>Tanggapan Orang tua/ Wali</t>
  </si>
  <si>
    <t>Orang Tua / Wali</t>
  </si>
  <si>
    <t>Wali Kelas</t>
  </si>
  <si>
    <t>……………………….</t>
  </si>
  <si>
    <t>Mengetahui</t>
  </si>
  <si>
    <t>Kepala  Madrasah</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</si>
</sst>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rgb="FF000000"/>
      <name val="Calibri"/>
    </font>
    <font>
      <b/>
      <sz val="12"/>
      <color rgb="FF000000"/>
      <name val="Times New Roman"/>
      <family val="1"/>
    </font>
    <font>
      <sz val="14"/>
      <color rgb="FFFFFFFF"/>
      <name val="Times New Roman"/>
      <family val="1"/>
    </font>
    <font>
      <b/>
      <sz val="12"/>
      <name val="Times New Roman"/>
      <family val="1"/>
    </font>
    <font>
      <sz val="12"/>
      <name val="Times New Roman"/>
      <family val="1"/>
    </font>
    <font>
      <sz val="12"/>
      <color rgb="FF000000"/>
      <name val="Times New Roman"/>
      <family val="1"/>
    </font>
    <font>
      <b/>
      <sz val="11"/>
      <color rgb="FFFFFFFF"/>
      <name val="Calibri"/>
      <family val="2"/>
    </font>
    <font>
      <sz val="11"/>
      <color rgb="FF000000"/>
      <name val="Times New Roman"/>
      <family val="1"/>
    </font>
    <font>
      <sz val="11"/>
      <name val="Calibri"/>
      <family val="2"/>
    </font>
    <font>
      <b/>
      <sz val="16"/>
      <color rgb="FF000000"/>
      <name val="Calibri"/>
      <family val="2"/>
    </font>
    <font>
      <b/>
      <sz val="11"/>
      <color rgb="FF000000"/>
      <name val="Times New Roman"/>
      <family val="1"/>
    </font>
    <font>
      <sz val="11"/>
      <name val="Times New Roman"/>
      <family val="1"/>
    </font>
    <font>
      <sz val="8"/>
      <name val="Times New Roman"/>
      <family val="1"/>
    </font>
    <font>
      <sz val="12"/>
      <color rgb="FFFFFFFF"/>
      <name val="Times New Roman"/>
      <family val="1"/>
    </font>
    <font>
      <b/>
      <sz val="11"/>
      <name val="Times New Roman"/>
      <family val="1"/>
    </font>
    <font>
      <sz val="11"/>
      <color rgb="FFFFFFFF"/>
      <name val="Times New Roman"/>
      <family val="1"/>
    </font>
    <font>
      <sz val="9"/>
      <name val="Times New Roman"/>
      <family val="1"/>
    </font>
    <font>
      <sz val="14"/>
      <name val="Times New Roman"/>
      <family val="1"/>
    </font>
    <font>
      <b/>
      <i/>
      <sz val="14"/>
      <color rgb="FFFFFFFF"/>
      <name val="Times New Roman"/>
      <family val="1"/>
    </font>
    <font>
      <b/>
      <i/>
      <sz val="11"/>
      <color rgb="FF000000"/>
      <name val="Times New Roman"/>
      <family val="1"/>
    </font>
    <font>
      <b/>
      <i/>
      <sz val="12"/>
      <name val="Times New Roman"/>
      <family val="1"/>
    </font>
    <font>
      <b/>
      <i/>
      <sz val="11"/>
      <color rgb="FF000000"/>
      <name val="Calibri"/>
      <family val="2"/>
    </font>
    <font>
      <b/>
      <sz val="12"/>
      <color rgb="FF000000"/>
      <name val="Calibri"/>
      <family val="2"/>
    </font>
    <font>
      <b/>
      <sz val="11"/>
      <color rgb="FF000000"/>
      <name val="Calibri"/>
      <family val="2"/>
    </font>
  </fonts>
  <fills count="3">
    <fill>
      <patternFill patternType="none"/>
    </fill>
    <fill>
      <patternFill patternType="gray125"/>
    </fill>
    <fill>
      <patternFill patternType="solid">
        <fgColor theme="0"/>
        <bgColor indexed="64"/>
      </patternFill>
    </fill>
  </fills>
  <borders count="2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double">
        <color indexed="64"/>
      </bottom>
      <diagonal/>
    </border>
    <border>
      <left style="thin">
        <color rgb="FF000000"/>
      </left>
      <right/>
      <top/>
      <bottom style="double">
        <color indexed="64"/>
      </bottom>
      <diagonal/>
    </border>
    <border>
      <left/>
      <right style="thin">
        <color rgb="FF000000"/>
      </right>
      <top/>
      <bottom style="double">
        <color indexed="64"/>
      </bottom>
      <diagonal/>
    </border>
    <border>
      <left style="thin">
        <color rgb="FF000000"/>
      </left>
      <right style="thin">
        <color rgb="FF000000"/>
      </right>
      <top style="thin">
        <color rgb="FF000000"/>
      </top>
      <bottom style="double">
        <color indexed="64"/>
      </bottom>
      <diagonal/>
    </border>
    <border>
      <left/>
      <right style="thin">
        <color rgb="FF000000"/>
      </right>
      <top style="thin">
        <color rgb="FF000000"/>
      </top>
      <bottom style="double">
        <color indexed="64"/>
      </bottom>
      <diagonal/>
    </border>
    <border>
      <left style="thin">
        <color rgb="FF000000"/>
      </left>
      <right/>
      <top style="thin">
        <color rgb="FF000000"/>
      </top>
      <bottom style="double">
        <color indexed="64"/>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right/>
      <top style="thin">
        <color rgb="FF000000"/>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9">
    <xf numFmtId="0" fontId="0" fillId="0" borderId="0" xfId="0"/>
    <xf numFmtId="0" fontId="0" fillId="0" borderId="0" xfId="0" applyFont="1"/>
    <xf numFmtId="0" fontId="0" fillId="0" borderId="0" xfId="0" applyFont="1" applyAlignment="1"/>
    <xf numFmtId="0" fontId="0" fillId="0" borderId="0" xfId="0" applyFont="1" applyAlignment="1">
      <alignment horizontal="center"/>
    </xf>
    <xf numFmtId="0" fontId="2" fillId="0" borderId="0" xfId="0" applyFont="1" applyAlignment="1">
      <alignment vertical="center"/>
    </xf>
    <xf numFmtId="0" fontId="3" fillId="0" borderId="0" xfId="0" applyFont="1" applyAlignment="1">
      <alignment vertical="center"/>
    </xf>
    <xf numFmtId="0" fontId="1" fillId="0" borderId="0" xfId="0" applyFont="1"/>
    <xf numFmtId="0" fontId="4" fillId="0" borderId="0" xfId="0" applyFont="1" applyAlignment="1">
      <alignment vertical="center"/>
    </xf>
    <xf numFmtId="0" fontId="4" fillId="0" borderId="0" xfId="0" applyFont="1" applyAlignment="1">
      <alignment horizontal="center" vertical="center"/>
    </xf>
    <xf numFmtId="0" fontId="5" fillId="0" borderId="0" xfId="0" applyFont="1" applyAlignment="1">
      <alignment horizontal="center"/>
    </xf>
    <xf numFmtId="0" fontId="6" fillId="0" borderId="0" xfId="0" applyFont="1" applyAlignment="1">
      <alignment horizontal="center"/>
    </xf>
    <xf numFmtId="0" fontId="5" fillId="0" borderId="0" xfId="0" applyFont="1" applyAlignment="1">
      <alignment vertical="center"/>
    </xf>
    <xf numFmtId="0" fontId="3" fillId="0" borderId="0" xfId="0" applyFont="1" applyAlignment="1">
      <alignment horizontal="center" vertical="center"/>
    </xf>
    <xf numFmtId="0" fontId="7" fillId="0" borderId="0" xfId="0" applyFont="1"/>
    <xf numFmtId="0" fontId="7" fillId="0" borderId="0" xfId="0" applyFont="1" applyAlignment="1">
      <alignment horizontal="center"/>
    </xf>
    <xf numFmtId="0" fontId="5" fillId="0" borderId="0" xfId="0" applyFont="1"/>
    <xf numFmtId="0" fontId="9" fillId="2" borderId="0" xfId="0" applyFont="1" applyFill="1" applyBorder="1" applyAlignment="1"/>
    <xf numFmtId="0" fontId="0" fillId="0" borderId="0" xfId="0" applyFont="1" applyBorder="1"/>
    <xf numFmtId="0" fontId="10" fillId="0" borderId="0" xfId="0" applyFont="1" applyAlignment="1">
      <alignment horizontal="center" vertical="top" wrapText="1"/>
    </xf>
    <xf numFmtId="0" fontId="7" fillId="0" borderId="0" xfId="0" applyFont="1" applyAlignment="1">
      <alignment horizontal="center" vertical="top" wrapText="1"/>
    </xf>
    <xf numFmtId="0" fontId="7" fillId="0" borderId="0" xfId="0" applyFont="1" applyAlignment="1">
      <alignment horizontal="left" vertical="top" wrapText="1"/>
    </xf>
    <xf numFmtId="0" fontId="2" fillId="0" borderId="0" xfId="0" applyFont="1" applyAlignment="1">
      <alignment horizontal="left" vertical="center" indent="1"/>
    </xf>
    <xf numFmtId="0" fontId="0" fillId="0" borderId="0" xfId="0" applyFont="1" applyAlignment="1">
      <alignment horizontal="left" indent="1"/>
    </xf>
    <xf numFmtId="0" fontId="11" fillId="0" borderId="0" xfId="0" applyFont="1" applyAlignment="1">
      <alignment horizontal="left" vertical="center"/>
    </xf>
    <xf numFmtId="0" fontId="13" fillId="0" borderId="0" xfId="0" applyFont="1" applyAlignment="1">
      <alignment vertical="center"/>
    </xf>
    <xf numFmtId="0" fontId="3" fillId="0" borderId="6"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4" fillId="0" borderId="16" xfId="0" applyFont="1" applyBorder="1" applyAlignment="1">
      <alignment horizontal="center" vertical="center"/>
    </xf>
    <xf numFmtId="0" fontId="2" fillId="0" borderId="0" xfId="0" applyFont="1" applyAlignment="1">
      <alignment horizontal="center" vertical="center"/>
    </xf>
    <xf numFmtId="0" fontId="15" fillId="0" borderId="0" xfId="0" applyFont="1" applyAlignment="1">
      <alignment horizontal="center" vertical="center"/>
    </xf>
    <xf numFmtId="0" fontId="11" fillId="0" borderId="1" xfId="0" applyFont="1" applyBorder="1" applyAlignment="1">
      <alignment vertical="center"/>
    </xf>
    <xf numFmtId="0" fontId="4" fillId="0" borderId="1" xfId="0" applyFont="1" applyBorder="1" applyAlignment="1">
      <alignment horizontal="left" vertical="center" wrapText="1"/>
    </xf>
    <xf numFmtId="0" fontId="11" fillId="0" borderId="3" xfId="0" applyFont="1" applyBorder="1" applyAlignment="1">
      <alignment horizontal="left" vertical="center" wrapText="1"/>
    </xf>
    <xf numFmtId="0" fontId="4" fillId="0" borderId="1" xfId="0" applyFont="1" applyBorder="1" applyAlignment="1">
      <alignment horizontal="center" vertical="center" wrapText="1"/>
    </xf>
    <xf numFmtId="0" fontId="5" fillId="0" borderId="16" xfId="0" applyFont="1" applyBorder="1" applyAlignment="1">
      <alignment horizontal="center" vertical="center"/>
    </xf>
    <xf numFmtId="0" fontId="16" fillId="0" borderId="16" xfId="0" applyFont="1" applyBorder="1" applyAlignment="1">
      <alignment horizontal="center" vertical="top" wrapText="1"/>
    </xf>
    <xf numFmtId="3" fontId="5" fillId="0" borderId="16" xfId="0" applyNumberFormat="1" applyFont="1" applyBorder="1" applyAlignment="1">
      <alignment horizontal="center" vertical="center"/>
    </xf>
    <xf numFmtId="0" fontId="15" fillId="0" borderId="0" xfId="0" applyFont="1" applyAlignment="1">
      <alignment vertical="center"/>
    </xf>
    <xf numFmtId="0" fontId="4" fillId="0" borderId="3" xfId="0" applyFont="1" applyBorder="1" applyAlignment="1">
      <alignment horizontal="left" vertical="center" wrapText="1"/>
    </xf>
    <xf numFmtId="0" fontId="4" fillId="0" borderId="18" xfId="0" applyFont="1" applyBorder="1" applyAlignment="1">
      <alignment horizontal="center" vertical="center"/>
    </xf>
    <xf numFmtId="0" fontId="4" fillId="0" borderId="14" xfId="0" applyFont="1" applyBorder="1" applyAlignment="1">
      <alignment horizontal="left" vertical="center" wrapText="1"/>
    </xf>
    <xf numFmtId="0" fontId="17" fillId="0" borderId="0" xfId="0" applyFont="1" applyAlignment="1">
      <alignment vertical="center"/>
    </xf>
    <xf numFmtId="0" fontId="14" fillId="0" borderId="0" xfId="0" applyFont="1" applyAlignment="1">
      <alignment vertical="center"/>
    </xf>
    <xf numFmtId="0" fontId="3" fillId="0" borderId="14" xfId="0" applyFont="1" applyBorder="1" applyAlignment="1">
      <alignment horizontal="left" vertical="center"/>
    </xf>
    <xf numFmtId="0" fontId="4" fillId="0" borderId="14" xfId="0" applyFont="1" applyBorder="1" applyAlignment="1">
      <alignment vertical="center" wrapText="1"/>
    </xf>
    <xf numFmtId="0" fontId="4" fillId="0" borderId="0" xfId="0" applyFont="1" applyBorder="1" applyAlignment="1">
      <alignment horizontal="center" vertical="center"/>
    </xf>
    <xf numFmtId="0" fontId="16" fillId="0" borderId="0" xfId="0" applyFont="1" applyBorder="1" applyAlignment="1">
      <alignment horizontal="center" vertical="top" wrapText="1"/>
    </xf>
    <xf numFmtId="0" fontId="4" fillId="0" borderId="14" xfId="0" applyFont="1" applyBorder="1" applyAlignment="1">
      <alignment horizontal="center" vertical="center"/>
    </xf>
    <xf numFmtId="0" fontId="16" fillId="0" borderId="14" xfId="0" applyFont="1" applyBorder="1" applyAlignment="1">
      <alignment horizontal="center" vertical="top" wrapText="1"/>
    </xf>
    <xf numFmtId="0" fontId="8" fillId="0" borderId="0" xfId="0" applyFont="1"/>
    <xf numFmtId="0" fontId="18" fillId="0" borderId="0" xfId="0" applyFont="1" applyAlignment="1">
      <alignment vertical="center"/>
    </xf>
    <xf numFmtId="0" fontId="19" fillId="0" borderId="0" xfId="0" applyFont="1" applyAlignment="1">
      <alignment vertical="center"/>
    </xf>
    <xf numFmtId="0" fontId="20" fillId="0" borderId="10" xfId="0" applyFont="1" applyBorder="1" applyAlignment="1">
      <alignment vertical="center"/>
    </xf>
    <xf numFmtId="0" fontId="21" fillId="0" borderId="0" xfId="0" applyFont="1"/>
    <xf numFmtId="0" fontId="7" fillId="0" borderId="0" xfId="0" applyFont="1" applyAlignment="1">
      <alignment vertical="center"/>
    </xf>
    <xf numFmtId="0" fontId="11" fillId="0" borderId="0" xfId="0" applyFont="1" applyAlignment="1">
      <alignment horizontal="center" vertical="center"/>
    </xf>
    <xf numFmtId="0" fontId="11" fillId="0" borderId="0" xfId="0" applyFont="1" applyAlignment="1">
      <alignment horizontal="center" vertical="center" wrapText="1"/>
    </xf>
    <xf numFmtId="0" fontId="1" fillId="0" borderId="0" xfId="0" applyFont="1" applyAlignment="1">
      <alignment vertical="center"/>
    </xf>
    <xf numFmtId="0" fontId="4" fillId="0" borderId="0" xfId="0" applyFont="1" applyAlignment="1">
      <alignment vertical="center" wrapText="1"/>
    </xf>
    <xf numFmtId="0" fontId="4" fillId="0" borderId="0" xfId="0" applyFont="1" applyAlignment="1">
      <alignment horizontal="left" vertical="center"/>
    </xf>
    <xf numFmtId="0" fontId="11" fillId="0" borderId="0" xfId="0" applyFont="1" applyAlignment="1">
      <alignment vertical="center" wrapText="1"/>
    </xf>
    <xf numFmtId="0" fontId="4" fillId="0" borderId="17" xfId="0" applyFont="1" applyBorder="1" applyAlignment="1">
      <alignment vertical="center" wrapText="1"/>
    </xf>
    <xf numFmtId="0" fontId="11" fillId="0" borderId="0" xfId="0" applyFont="1" applyAlignment="1">
      <alignment vertical="center"/>
    </xf>
    <xf numFmtId="0" fontId="4" fillId="0" borderId="0" xfId="0" applyFont="1" applyAlignment="1">
      <alignment wrapText="1"/>
    </xf>
    <xf numFmtId="0" fontId="4" fillId="0" borderId="0" xfId="0" applyFont="1" applyAlignment="1">
      <alignment horizontal="left"/>
    </xf>
    <xf numFmtId="0" fontId="4" fillId="0" borderId="0" xfId="0" applyFont="1" applyAlignment="1">
      <alignment horizontal="center" wrapText="1"/>
    </xf>
    <xf numFmtId="0" fontId="4" fillId="0" borderId="0" xfId="0" applyFont="1" applyAlignment="1">
      <alignment horizontal="center" vertical="center" wrapText="1"/>
    </xf>
    <xf numFmtId="0" fontId="3" fillId="0" borderId="0" xfId="0" applyFont="1" applyAlignment="1">
      <alignment vertical="center" wrapText="1"/>
    </xf>
    <xf numFmtId="0" fontId="22" fillId="0" borderId="0" xfId="0" applyFont="1"/>
    <xf numFmtId="0" fontId="3" fillId="0" borderId="0" xfId="0" applyFont="1" applyAlignment="1">
      <alignment horizontal="left" vertical="center"/>
    </xf>
    <xf numFmtId="0" fontId="3" fillId="0" borderId="0" xfId="0" applyFont="1" applyAlignment="1">
      <alignment horizontal="center" vertical="center" wrapText="1"/>
    </xf>
    <xf numFmtId="0" fontId="5" fillId="0" borderId="0" xfId="0" applyFont="1" applyAlignment="1">
      <alignment horizontal="left"/>
    </xf>
    <xf numFmtId="0" fontId="4" fillId="0" borderId="0" xfId="0" applyFont="1" applyAlignment="1">
      <alignment horizontal="center" vertical="center"/>
    </xf>
    <xf numFmtId="0" fontId="0" fillId="0" borderId="0" xfId="0" applyFont="1" applyAlignment="1"/>
    <xf numFmtId="0" fontId="5" fillId="0" borderId="0" xfId="0" applyFont="1" applyAlignment="1">
      <alignment horizontal="center"/>
    </xf>
    <xf numFmtId="0" fontId="1" fillId="0" borderId="0" xfId="0" applyFont="1" applyAlignment="1">
      <alignment horizontal="center"/>
    </xf>
    <xf numFmtId="0" fontId="23" fillId="0" borderId="0" xfId="0" applyFont="1" applyAlignment="1"/>
    <xf numFmtId="0" fontId="4" fillId="0" borderId="1" xfId="0" applyFont="1" applyBorder="1" applyAlignment="1">
      <alignment horizontal="left" vertical="center" wrapText="1"/>
    </xf>
    <xf numFmtId="0" fontId="8" fillId="0" borderId="2" xfId="0" applyFont="1" applyBorder="1"/>
    <xf numFmtId="0" fontId="8" fillId="0" borderId="3" xfId="0" applyFont="1" applyBorder="1"/>
    <xf numFmtId="0" fontId="4" fillId="0" borderId="1" xfId="0" applyFont="1" applyBorder="1" applyAlignment="1">
      <alignment horizontal="left" vertical="center" wrapText="1" indent="1"/>
    </xf>
    <xf numFmtId="0" fontId="8" fillId="0" borderId="2" xfId="0" applyFont="1" applyBorder="1" applyAlignment="1">
      <alignment horizontal="left" vertical="center" indent="1"/>
    </xf>
    <xf numFmtId="0" fontId="8" fillId="0" borderId="3" xfId="0" applyFont="1" applyBorder="1" applyAlignment="1">
      <alignment horizontal="left" vertical="center" indent="1"/>
    </xf>
    <xf numFmtId="0" fontId="4" fillId="0" borderId="1" xfId="0" applyFont="1" applyBorder="1" applyAlignment="1">
      <alignment horizontal="left" vertical="top" wrapText="1"/>
    </xf>
    <xf numFmtId="0" fontId="4" fillId="0" borderId="0" xfId="0" applyFont="1" applyAlignment="1">
      <alignment horizontal="center" vertical="center" wrapText="1"/>
    </xf>
    <xf numFmtId="0" fontId="0" fillId="0" borderId="0" xfId="0" applyFont="1" applyAlignment="1">
      <alignment horizontal="center"/>
    </xf>
    <xf numFmtId="0" fontId="4" fillId="0" borderId="1" xfId="0" applyFont="1" applyBorder="1" applyAlignment="1">
      <alignment horizontal="left" vertical="center"/>
    </xf>
    <xf numFmtId="0" fontId="4" fillId="0" borderId="1" xfId="0" applyFont="1" applyBorder="1" applyAlignment="1">
      <alignment horizontal="center" vertical="center" wrapText="1"/>
    </xf>
    <xf numFmtId="0" fontId="20" fillId="0" borderId="12" xfId="0" applyFont="1" applyBorder="1" applyAlignment="1">
      <alignment horizontal="center" vertical="center" wrapText="1"/>
    </xf>
    <xf numFmtId="0" fontId="8" fillId="0" borderId="19" xfId="0" applyFont="1" applyBorder="1"/>
    <xf numFmtId="0" fontId="8" fillId="0" borderId="11" xfId="0" applyFont="1" applyBorder="1"/>
    <xf numFmtId="0" fontId="20" fillId="0" borderId="12" xfId="0" applyFont="1" applyBorder="1" applyAlignment="1">
      <alignment horizontal="center" vertical="center"/>
    </xf>
    <xf numFmtId="0" fontId="4" fillId="0" borderId="13" xfId="0" applyFont="1" applyBorder="1" applyAlignment="1">
      <alignment horizontal="left" vertical="center" wrapText="1"/>
    </xf>
    <xf numFmtId="0" fontId="8" fillId="0" borderId="14" xfId="0" applyFont="1" applyBorder="1"/>
    <xf numFmtId="0" fontId="8" fillId="0" borderId="15" xfId="0" applyFont="1" applyBorder="1"/>
    <xf numFmtId="0" fontId="4" fillId="0" borderId="21" xfId="0" applyFont="1" applyBorder="1" applyAlignment="1">
      <alignment horizontal="center" vertical="center" wrapText="1"/>
    </xf>
    <xf numFmtId="0" fontId="8" fillId="0" borderId="14" xfId="0" applyFont="1" applyBorder="1" applyAlignment="1"/>
    <xf numFmtId="0" fontId="8" fillId="0" borderId="15" xfId="0" applyFont="1" applyBorder="1" applyAlignment="1"/>
    <xf numFmtId="0" fontId="4" fillId="0" borderId="22" xfId="0" applyFont="1" applyBorder="1" applyAlignment="1">
      <alignment horizontal="center" vertical="center" wrapText="1"/>
    </xf>
    <xf numFmtId="0" fontId="8" fillId="0" borderId="2" xfId="0" applyFont="1" applyBorder="1" applyAlignment="1"/>
    <xf numFmtId="0" fontId="8" fillId="0" borderId="3" xfId="0" applyFont="1" applyBorder="1" applyAlignment="1"/>
    <xf numFmtId="0" fontId="20" fillId="0" borderId="20" xfId="0" applyFont="1" applyBorder="1" applyAlignment="1">
      <alignment horizontal="center" vertical="center" wrapText="1"/>
    </xf>
    <xf numFmtId="0" fontId="20" fillId="0" borderId="19" xfId="0" applyFont="1" applyBorder="1" applyAlignment="1">
      <alignment horizontal="center"/>
    </xf>
    <xf numFmtId="0" fontId="20" fillId="0" borderId="11" xfId="0" applyFont="1" applyBorder="1" applyAlignment="1">
      <alignment horizontal="center"/>
    </xf>
    <xf numFmtId="0" fontId="16" fillId="0" borderId="1" xfId="0" applyFont="1" applyBorder="1" applyAlignment="1">
      <alignment horizontal="center" vertical="top" wrapText="1"/>
    </xf>
    <xf numFmtId="0" fontId="8" fillId="0" borderId="3" xfId="0" applyFont="1" applyBorder="1" applyAlignment="1">
      <alignment wrapText="1"/>
    </xf>
    <xf numFmtId="0" fontId="3" fillId="0" borderId="4" xfId="0" applyFont="1" applyBorder="1" applyAlignment="1">
      <alignment horizontal="center" vertical="center"/>
    </xf>
    <xf numFmtId="0" fontId="8" fillId="0" borderId="7" xfId="0" applyFont="1" applyBorder="1"/>
    <xf numFmtId="0" fontId="3" fillId="0" borderId="5" xfId="0" applyFont="1" applyBorder="1" applyAlignment="1">
      <alignment horizontal="center" vertical="center"/>
    </xf>
    <xf numFmtId="0" fontId="8" fillId="0" borderId="8" xfId="0" applyFont="1" applyBorder="1"/>
    <xf numFmtId="0" fontId="14" fillId="0" borderId="4" xfId="0" applyFont="1" applyBorder="1" applyAlignment="1">
      <alignment horizontal="center" vertical="center"/>
    </xf>
    <xf numFmtId="0" fontId="3" fillId="0" borderId="1" xfId="0" applyFont="1" applyBorder="1" applyAlignment="1">
      <alignment horizontal="center" vertical="center"/>
    </xf>
    <xf numFmtId="0" fontId="3" fillId="0" borderId="12" xfId="0" applyFont="1" applyBorder="1" applyAlignment="1">
      <alignment horizontal="center" vertical="center"/>
    </xf>
    <xf numFmtId="0" fontId="11" fillId="0" borderId="0" xfId="0" applyFont="1" applyAlignment="1">
      <alignment vertical="center" wrapText="1"/>
    </xf>
    <xf numFmtId="0" fontId="12" fillId="0" borderId="0" xfId="0" applyFont="1" applyAlignment="1">
      <alignment horizontal="left" vertical="center" wrapText="1"/>
    </xf>
    <xf numFmtId="0" fontId="1" fillId="0" borderId="1" xfId="0" applyFont="1" applyBorder="1" applyAlignment="1">
      <alignment horizontal="left" vertical="center"/>
    </xf>
    <xf numFmtId="0" fontId="5" fillId="0" borderId="1" xfId="0" applyFont="1" applyBorder="1" applyAlignment="1">
      <alignment horizontal="left" vertical="center"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28575</xdr:colOff>
      <xdr:row>6</xdr:row>
      <xdr:rowOff>142875</xdr:rowOff>
    </xdr:from>
    <xdr:to>
      <xdr:col>13</xdr:col>
      <xdr:colOff>28575</xdr:colOff>
      <xdr:row>6</xdr:row>
      <xdr:rowOff>180975</xdr:rowOff>
    </xdr:to>
    <xdr:grpSp>
      <xdr:nvGrpSpPr>
        <xdr:cNvPr id="2" name="Shape 2"/>
        <xdr:cNvGrpSpPr/>
      </xdr:nvGrpSpPr>
      <xdr:grpSpPr>
        <a:xfrm>
          <a:off x="28575" y="1488281"/>
          <a:ext cx="7965281" cy="38100"/>
          <a:chOff x="2121788" y="3780000"/>
          <a:chExt cx="6448425" cy="0"/>
        </a:xfrm>
      </xdr:grpSpPr>
      <xdr:cxnSp macro="">
        <xdr:nvCxnSpPr>
          <xdr:cNvPr id="3" name="Shape 266"/>
          <xdr:cNvCxnSpPr/>
        </xdr:nvCxnSpPr>
        <xdr:spPr>
          <a:xfrm>
            <a:off x="2121788" y="3780000"/>
            <a:ext cx="6448425" cy="0"/>
          </a:xfrm>
          <a:prstGeom prst="straightConnector1">
            <a:avLst/>
          </a:prstGeom>
          <a:noFill/>
          <a:ln w="12700" cap="flat" cmpd="sng">
            <a:solidFill>
              <a:schemeClr val="dk1"/>
            </a:solidFill>
            <a:prstDash val="solid"/>
            <a:miter lim="800000"/>
            <a:headEnd type="none" w="med" len="med"/>
            <a:tailEnd type="none" w="med" len="med"/>
          </a:ln>
        </xdr:spPr>
      </xdr:cxnSp>
    </xdr:grpSp>
    <xdr:clientData fLock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II%20H_Siti%20N%20Sabrina%20-%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PAN"/>
      <sheetName val="D_MADRASAH"/>
      <sheetName val="D_TENDIK"/>
      <sheetName val="D_SISWA"/>
      <sheetName val="D_PRESENSI"/>
      <sheetName val="D_EKSTRA"/>
      <sheetName val="D_PRESTASI"/>
      <sheetName val="INPUT_N_SIKAP"/>
      <sheetName val="N_SIKAP"/>
      <sheetName val="01.QH_P"/>
      <sheetName val="01.QH_K"/>
      <sheetName val="02.AA_P"/>
      <sheetName val="02.AA_K"/>
      <sheetName val="03.FQ_P"/>
      <sheetName val="03.FQ_K"/>
      <sheetName val="04.SKI_P"/>
      <sheetName val="04.SKI_K"/>
      <sheetName val="05.ARB_P"/>
      <sheetName val="05.ARB_K"/>
      <sheetName val="06.PKn_P"/>
      <sheetName val="06.PKn_K"/>
      <sheetName val="07.IND_P"/>
      <sheetName val="07.IND_K"/>
      <sheetName val="08.ENG_P"/>
      <sheetName val="08.ENG_K"/>
      <sheetName val="09.MTK_P"/>
      <sheetName val="09.MTK_K"/>
      <sheetName val="10.IPA_P"/>
      <sheetName val="10.IPA_K"/>
      <sheetName val="11.IPS_P"/>
      <sheetName val="11.IPS_K"/>
      <sheetName val="12.SBK_P"/>
      <sheetName val="12.SBK_K"/>
      <sheetName val="13.OR_P"/>
      <sheetName val="13.OR_K"/>
      <sheetName val="14.PRY_P"/>
      <sheetName val="14.PRY_K"/>
      <sheetName val="15.JAW_P"/>
      <sheetName val="15.JAW_K"/>
      <sheetName val="16.KPTR_P"/>
      <sheetName val="16.KPTR_K"/>
      <sheetName val="17.MENANAM_P"/>
      <sheetName val="17.MENANAM_K"/>
      <sheetName val="18.KAKH_P"/>
      <sheetName val="18.KAKH_K"/>
      <sheetName val="19.KFQH_P"/>
      <sheetName val="19.KFQH_K"/>
      <sheetName val="20.TAH_P"/>
      <sheetName val="20.TAH_K"/>
      <sheetName val="21.N.SOR_P"/>
      <sheetName val="21.N.SOR_K"/>
      <sheetName val="NA_PK"/>
      <sheetName val="NA_P"/>
      <sheetName val="NA_K"/>
      <sheetName val="LEGER"/>
      <sheetName val="R_COVER"/>
      <sheetName val="R_DATA"/>
      <sheetName val="R_SEM"/>
      <sheetName val="Sheet1"/>
    </sheetNames>
    <sheetDataSet>
      <sheetData sheetId="0" refreshError="1"/>
      <sheetData sheetId="1" refreshError="1">
        <row r="4">
          <cell r="E4" t="str">
            <v>MTs SUNAN PANDANARAN</v>
          </cell>
        </row>
        <row r="7">
          <cell r="E7" t="str">
            <v>Jl Kaliurang Km. 12</v>
          </cell>
        </row>
        <row r="18">
          <cell r="E18" t="str">
            <v>Hj. Fany Rifqoh, S.Pd. M.Psi</v>
          </cell>
        </row>
        <row r="19">
          <cell r="E19">
            <v>0</v>
          </cell>
        </row>
        <row r="24">
          <cell r="E24" t="str">
            <v>Siti Nur Shabrina, S.Pd</v>
          </cell>
        </row>
        <row r="25">
          <cell r="E25">
            <v>0</v>
          </cell>
        </row>
        <row r="30">
          <cell r="E30" t="str">
            <v>VII-H</v>
          </cell>
        </row>
        <row r="31">
          <cell r="E31" t="str">
            <v>Gasal</v>
          </cell>
        </row>
        <row r="32">
          <cell r="E32" t="str">
            <v>2017/2018</v>
          </cell>
        </row>
        <row r="33">
          <cell r="E33" t="str">
            <v>Sleman, 16 Desember 2017</v>
          </cell>
        </row>
      </sheetData>
      <sheetData sheetId="2" refreshError="1">
        <row r="5">
          <cell r="B5" t="str">
            <v>Al-Qur'an Hadits</v>
          </cell>
          <cell r="C5">
            <v>78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row r="3">
          <cell r="A3">
            <v>1</v>
          </cell>
          <cell r="B3" t="str">
            <v>121234040004176797/0051359928</v>
          </cell>
          <cell r="C3" t="str">
            <v>ATANA IMROATUL MUFIDA</v>
          </cell>
          <cell r="D3" t="str">
            <v>A</v>
          </cell>
          <cell r="E3" t="str">
            <v>Selalu  Taat Beribadah, Bersyukur, Menghormati Orang LainMulai konsisten -Mulai berkembang dalam sikap -</v>
          </cell>
          <cell r="F3" t="str">
            <v>B</v>
          </cell>
          <cell r="G3" t="str">
            <v>Sangat  Jujur, Tanggung Jawab, Toleransi, Santun, Percaya DiriMulai konsisten Disiplin, Gotong royong Mulai meningkat dalam sikap-</v>
          </cell>
          <cell r="H3">
            <v>83</v>
          </cell>
          <cell r="I3" t="str">
            <v>B</v>
          </cell>
          <cell r="J3" t="str">
            <v>Capaian kompetensi sudah tuntas dengan predikat BAIK,  ATANA IMROATUL MUFIDA;   Sangat Baik dalam  Memahami kedudukan al-Qur'an Hadits sebagai pedoman hidup umat manusia; Baik dalam  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3">
            <v>84</v>
          </cell>
          <cell r="L3" t="str">
            <v>B</v>
          </cell>
          <cell r="M3" t="str">
            <v>Capaian kompetensi sudah tuntas dengan predikat BAIK, ATANA IMROATUL MUFIDA; Sangat baik dalam  .Baik dalam  Mempraktikkan cara hidup yang sesuai dengan Al Qur’an dan hadis;Menunjukkan contoh sikap orang yang memiliki tauhid sesuai isi kandungan Q.S. al-Fatihah (1), an-Nas (114), al-Falaq (113) dan al-Ikhlas (112);.</v>
          </cell>
          <cell r="N3">
            <v>83</v>
          </cell>
          <cell r="O3" t="str">
            <v>B</v>
          </cell>
          <cell r="P3" t="str">
            <v>Capaian kompetensi sudah tuntas dengan predikat BAIK,  ATANA IMROATUL MUFIDA;   Baik dalam  Memahami dalil,dasar dan tujuan akidah islam;Mengidentifikasi sifat-sifat wajib Allah;Memahami pengertian, contoh dan dampak positif sifat Ikhlas, Taat, Khauf dan Taubat;Memahami adab shalat dan dzikir;Menganalisis kisah keteladanan Nabi Sulaiman dan umatnya.</v>
          </cell>
          <cell r="Q3">
            <v>83</v>
          </cell>
          <cell r="R3" t="str">
            <v>B</v>
          </cell>
          <cell r="S3" t="str">
            <v>Capaian kompetensi sudah tuntas dengan predikat BAIK, ATANA IMROATUL MUFIDA; Baik dalam  Menyajikan fakta dan kebenaran akidah islam;Menyajikan contoh fenomena-fenomena kehidupan yang muncul sebagai bukti dari sifat wajib, mustahil dan jaiz Allah SWT;Menceritakan kisah kisah yang berkaitan dengan dampak positif dari perilaku Ikhlas, Taat, Khauf dan Taubat dalam fenomena kehidupan;Mensimulasikan Adab sholat dan Dzikir;Menceritakan kisah Nabi Sulaiman dan umatnya.</v>
          </cell>
          <cell r="T3">
            <v>84</v>
          </cell>
          <cell r="U3" t="str">
            <v>B</v>
          </cell>
          <cell r="V3" t="str">
            <v>Capaian kompetensi sudah tuntas dengan predikat BAIK,  ATANA IMROATUL MUFIDA;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3">
            <v>83</v>
          </cell>
          <cell r="X3" t="str">
            <v>B</v>
          </cell>
          <cell r="Y3" t="str">
            <v>Capaian kompetensi sudah tuntas dengan predikat BAIK, ATANA IMROATUL MUFIDA; Sangat baik dalam  Mempraktikkan salat lima waktu;Baik dalam  Mendemonstrasikan tata cara bersuci dari hadas dan najis;Menpresentasi kan penentuan waktu salat lima waktu;Mempraktikkan azan dan ikamah;Mendemonstrasikan tata cara shalat berjamaah;Memperagakan sujud sahwi;Mendemonstrasikan zikir dan berdoa setelah salat.</v>
          </cell>
          <cell r="Z3">
            <v>87</v>
          </cell>
          <cell r="AA3" t="str">
            <v>A</v>
          </cell>
          <cell r="AB3" t="str">
            <v>Capaian kompetensi sudah tuntas dengan predikat  SANGAT BAIK, ATANA IMROATUL MUFIDA;   Sangat Baik dalam  Memahami sejarah Nabi Muhammad dalam membangun masyarakat melalui kegiatan ekonomi dan perdagangan;Memahami strategi dakwah Rasulullah SAW. di Mekah; Baik dalam  Memahami misi Nabi Muhammad Saw. sebagai rahmat bagi alam semesta, pembawa kedamaian, kesejahteraan, dan kemajuan masyarakat;Mengidentifikasi strategi dakwah Rasulullah SAW. di Madinah.</v>
          </cell>
          <cell r="AC3">
            <v>86</v>
          </cell>
          <cell r="AD3" t="str">
            <v>A</v>
          </cell>
          <cell r="AE3" t="str">
            <v>Capaian kompetensi sudah tuntas dengan predikat  SANGAT BAIK,   ATANA IMROATUL MUFIDA; Baik dalam  Menceritakan sejarah Nabi Muhammad saw. dalam membangun masyarakat melalui kegiatan ekonomi dan perdagangan;Mempresentasikan misi Nabi Muhammad saw. sebagai rahmat bagi alam semesta, pembawa kedamaian, kesejahteraan, dan kemajuan masyarakat;Memaparkan strategi dakkwah Nabi Muhammad saw. di Mekah dan Madinah dalam bentuk tulis atau lisan.</v>
          </cell>
          <cell r="AF3">
            <v>89</v>
          </cell>
          <cell r="AG3" t="str">
            <v>A</v>
          </cell>
          <cell r="AH3" t="str">
            <v>Capaian kompetensi sudah tuntas dengan predikat  SANGAT BAIK, ATANA IMROATUL MUFIDA;   Sangat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3">
            <v>82</v>
          </cell>
          <cell r="AJ3" t="str">
            <v>B</v>
          </cell>
          <cell r="AK3" t="str">
            <v>Capaian kompetensi sudah tuntas dengan predikat BAIK, ATANA IMROATUL MUFIDA;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3">
            <v>85</v>
          </cell>
          <cell r="AM3" t="str">
            <v>B</v>
          </cell>
          <cell r="AN3" t="str">
            <v>Capaian kompetensi sudah tuntas dengan predikat BAIK,  ATANA IMROATUL MUFIDA;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3">
            <v>85</v>
          </cell>
          <cell r="AP3" t="str">
            <v>B</v>
          </cell>
          <cell r="AQ3" t="str">
            <v>Capaian kompetensi sudah tuntas dengan predikat BAIK, ATANA IMROATUL MUFIDA;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3">
            <v>83</v>
          </cell>
          <cell r="AS3" t="str">
            <v>B</v>
          </cell>
          <cell r="AT3" t="str">
            <v>Capaian kompetensi sudah tuntas dengan predikat BAIK,  ATANA IMROATUL MUFIDA;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3">
            <v>83</v>
          </cell>
          <cell r="AV3" t="str">
            <v>B</v>
          </cell>
          <cell r="AW3" t="str">
            <v>Capaian kompetensi sudah tuntas dengan predikat BAIK, ATANA IMROATUL MUFIDA;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3">
            <v>86</v>
          </cell>
          <cell r="AY3" t="str">
            <v>A</v>
          </cell>
          <cell r="AZ3" t="str">
            <v>Capaian kompetensi sudah tuntas dengan predikat  SANGAT BAIK, ATANA IMROATUL MUFIDA;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3">
            <v>83</v>
          </cell>
          <cell r="BB3" t="str">
            <v>B</v>
          </cell>
          <cell r="BC3" t="str">
            <v>Capaian kompetensi sudah tuntas dengan predikat BAIK, ATANA IMROATUL MUFIDA;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3">
            <v>81</v>
          </cell>
          <cell r="BE3" t="str">
            <v>B</v>
          </cell>
          <cell r="BF3" t="str">
            <v>Capaian kompetensi sudah tuntas dengan predikat BAIK,  ATANA IMROATUL MUFIDA;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3">
            <v>76</v>
          </cell>
          <cell r="BH3" t="str">
            <v>B</v>
          </cell>
          <cell r="BI3" t="str">
            <v>Capaian kompetensi sudah tuntas dengan predikat BAIK, ATANA IMROATUL MUFIDA;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3">
            <v>83</v>
          </cell>
          <cell r="BK3" t="str">
            <v>B</v>
          </cell>
          <cell r="BL3" t="str">
            <v>Capaian kompetensi sudah tuntas dengan predikat BAIK,  ATANA IMROATUL MUFIDA;   Sangat Baik dalam  Menentukan urutan dan melakukan operasi hitung pada bilangan bulat dan pecahan; Baik dalam  Menentukan representasi bilangan bulat sebagai bilangan berpangkat positif;Menyatakan himpunan menggunakan masalah kontekstual;Menjelaskan dan melakukan operasi bentuk aljabar;Menyelesaikan Persamaan linear satu variabel dan Pertidaksamaan linear satu variabel.</v>
          </cell>
          <cell r="BM3">
            <v>79</v>
          </cell>
          <cell r="BN3" t="str">
            <v>B</v>
          </cell>
          <cell r="BO3" t="str">
            <v>Capaian kompetensi sudah tuntas dengan predikat BAIK, ATANA IMROATUL MUFIDA;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3">
            <v>81</v>
          </cell>
          <cell r="BQ3" t="str">
            <v>B</v>
          </cell>
          <cell r="BR3" t="str">
            <v>Capaian kompetensi sudah tuntas dengan predikat BAIK,  ATANA IMROATUL MUFIDA;   Baik dalam  Menerapkan konsep Pengukuran berbagai besaran yang ada pada diri sendiri, makhluk hidup lain, dan benda-benda di sekitar serta pentingnya penggunaan satuan standar (baku) dalam pengukuran;Mengklasifikasikan makhluk hidup dan benda berdasarkan karakteristik yang diamati;Memahami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3">
            <v>83</v>
          </cell>
          <cell r="BT3" t="str">
            <v>B</v>
          </cell>
          <cell r="BU3" t="str">
            <v>Capaian kompetensi sudah tuntas dengan predikat BAIK, ATANA IMROATUL MUFIDA;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3">
            <v>81</v>
          </cell>
          <cell r="BW3" t="str">
            <v>B</v>
          </cell>
          <cell r="BX3" t="str">
            <v>Capaian kompetensi sudah tuntas dengan predikat BAIK,  ATANA IMROATUL MUFIDA;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3">
            <v>82</v>
          </cell>
          <cell r="BZ3" t="str">
            <v>B</v>
          </cell>
          <cell r="CA3" t="str">
            <v>Capaian kompetensi sudah tuntas dengan predikat BAIK, ATANA IMROATUL MUFIDA; Baik dalam  Menggambar flora fauna dan benda alam ;Menggambar gubahan flora dan fauna serta geometrik menjadi ragam hias;Menyanyikan lagu secara unisono;Menyayikan lagu secara vokal group.</v>
          </cell>
          <cell r="CB3">
            <v>82</v>
          </cell>
          <cell r="CC3" t="str">
            <v>B</v>
          </cell>
          <cell r="CD3" t="str">
            <v>Capaian kompetensi sudah tuntas dengan predikat BAIK,  ATANA IMROATUL MUFIDA;   Sangat Baik dalam  Memahami pengetahuan tentang jenis, sifat, karakter, dan teknik pengolahan serat dan tekstil; Baik dalam  Memahami pengetahuan tentang prinsip perancangan, pembuatan, dan penyajian produk kerajinan dari bahan serat dan tekstil yang kreatif dan inovatif;Memahami pengetahuan tentang jenis, sifat, karakter, dan teknik pengolahan kertas dan plastik lembaran;Memahami pengetahuan tentang prinsip perancangan, pembuatan, dan penyajian produk kerajinan dari bahan kertas dan plastik lembaran yang kreatif dan inovatif.</v>
          </cell>
          <cell r="CE3">
            <v>81</v>
          </cell>
          <cell r="CF3" t="str">
            <v>B</v>
          </cell>
          <cell r="CG3" t="str">
            <v>Capaian kompetensi sudah tuntas dengan predikat BAIK, ATANA IMROATUL MUFIDA;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3">
            <v>80</v>
          </cell>
          <cell r="CI3" t="str">
            <v>B</v>
          </cell>
          <cell r="CJ3" t="str">
            <v>Capaian kompetensi sudah tuntas dengan predikat BAIK,  ATANA IMROATUL MUFIDA;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3">
            <v>80</v>
          </cell>
          <cell r="CL3" t="str">
            <v>B</v>
          </cell>
          <cell r="CM3" t="str">
            <v>Capaian kompetensi sudah tuntas dengan predikat BAIK, ATANA IMROATUL MUFIDA;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3">
            <v>81</v>
          </cell>
          <cell r="CO3" t="str">
            <v>B</v>
          </cell>
          <cell r="CP3" t="str">
            <v>Capaian kompetensi sudah tuntas dengan predikat BAIK,  ATANA IMROATUL MUFIDA;   Baik dalam  Memahami teks lisan sesuai unggah ungguh jawa;Memahami tujuan,fungsi menceritakan pengalaman;Memahami cangkriman dan parikan .</v>
          </cell>
          <cell r="CQ3">
            <v>78</v>
          </cell>
          <cell r="CR3" t="str">
            <v>B</v>
          </cell>
          <cell r="CS3" t="str">
            <v>Capaian kompetensi sudah tuntas dengan predikat BAIK, ATANA IMROATUL MUFIDA; Baik dalam  Menyusun teks lisan sesuai unggah ungguh jawa;Menyusun teks lisan dan tulis untuk menceritakan pengalaman;Menyusun cangkriman dan parikan secara sederhana ..</v>
          </cell>
          <cell r="CT3">
            <v>85</v>
          </cell>
          <cell r="CU3" t="str">
            <v>B</v>
          </cell>
          <cell r="CV3" t="str">
            <v>Capaian kompetensi sudah tuntas dengan predikat BAIK,  ATANA IMROATUL MUFIDA;   Sangat Baik dalam  Membaca Q.S al-Lail sampai dengan al-Balad;Membaca Q.S al-Fajr sampai dengan al-A’la;Membaca Q.S al-Muthaffifin sampai dengan Q.S al-Infitharmembaca Q.S at-Takwir sampai dengan Q.S ‘Abasa;Membaca Q.S an-Nazi’at sampai dengan Q.S an-Naba’. Baik dalam  Membaca Q.S ath-Thariq sampai dengan al-Insyiqaq</v>
          </cell>
          <cell r="CW3">
            <v>92</v>
          </cell>
          <cell r="CX3" t="str">
            <v>A</v>
          </cell>
          <cell r="CY3" t="str">
            <v>Capaian kompetensi sudah tuntas dengan predikat  SANGAT BAIK,   ATANA IMROATUL MUFIDA; Sangat baik dalam  Mendemonstrasikan Q.S al-Lail sampai dengan al-Balad;Mendemonstrasikan Q.S al-Fajr sampai dengan al-A’la;Mendemonstrasikan Q.S ath-Thariq sampai dengan al-Insyiqaq;Mendemonstrasikan Q.S al-Muthaffifin sampai dengan Q.S al-Infithar;Mendemonstrasikan Q.S at-Takwir sampai dengan Q.S ‘Abasa;Mendemonstrasikan Q.S an-Nazi’at sampai dengan Q.S an-Naba’.Baik dalam  Mendemonstrasikan Q.S al-Muthaffifin sampai dengan Q.S al-Infithar;Mendemonstrasikan Q.S at-Takwir sampai dengan Q.S ‘Abasa;Mendemonstrasikan Q.S an-Nazi’at sampai dengan Q.S an-Naba’.</v>
          </cell>
          <cell r="CZ3">
            <v>10</v>
          </cell>
          <cell r="DA3" t="str">
            <v>D</v>
          </cell>
          <cell r="DB3" t="str">
            <v>ATANA IMROATUL MUFIDA;   Penguasaannya mulai meningkat dalam   menulis;membaca;menyanyi;menggambar;</v>
          </cell>
          <cell r="DC3">
            <v>11</v>
          </cell>
          <cell r="DD3" t="str">
            <v>D</v>
          </cell>
          <cell r="DE3" t="str">
            <v>ATANA IMROATUL MUFIDA; Penguasaannya mulai meningkat dalam   Kom Das 1Kom Das 2Kom das 3Kom Das 4</v>
          </cell>
          <cell r="DF3">
            <v>82</v>
          </cell>
          <cell r="DG3" t="str">
            <v>B</v>
          </cell>
          <cell r="DH3" t="str">
            <v>Capaian kompetensi sudah tuntas dengan predikat BAIK,  ATANA IMROATUL MUFIDA;   Sangat Baik dalam  Memahami desain pembuatan dan pengemasan karya bahan alam berdasarkan konsep dan prosedur berkarya sesuai wilayah setempat; Baik dalam  Mengidentifikasi proses modifikasi karya kerajinan dan pengemasan dari bahan alam sesuai wilayah setempat;Memahami desain pembuatan dan pengemasan karya bahan buatan berdasarkan konsep dan prosedur berkarya sesuai wilayah setempat mengiden;Mengidentifikasi proses modifikasi karya kerajinan dan pengemasan dari bahan buatan sesuai wilayah setempat.</v>
          </cell>
          <cell r="DI3">
            <v>81</v>
          </cell>
          <cell r="DJ3" t="str">
            <v>B</v>
          </cell>
          <cell r="DK3" t="str">
            <v>Capaian kompetensi sudah tuntas dengan predikat BAIK, ATANA IMROATUL MUFIDA; Baik dalam  Membuat karya kerajinan dan pengemasan karya bahan alam sesuai desain dan bahan  alam  yang ada diwilayah setempat;Memodifikasi karya kerajinan dan pengemasan dari bahan alam sesuai hasil identifikasi diwilayah setempat;Membuat karya kerajinan dan pengemasan karya bahan buatan sesuai desain dan bahan  buatan yang ada diwilayah setempat; Memodifikasi karya kerajinan dan pengemasan dari bahan buatan sesuai hasil identifikasi diwilayah setempat.</v>
          </cell>
          <cell r="DL3">
            <v>85</v>
          </cell>
          <cell r="DM3" t="str">
            <v>B</v>
          </cell>
          <cell r="DN3" t="str">
            <v>Capaian kompetensi sudah tuntas dengan predikat BAIK,  ATANA IMROATUL MUFIDA;   Baik dalam  Memahami pada bab nasehat guru kepada murid;Memahami pada bab wasiat taqwa kepada Allah.</v>
          </cell>
          <cell r="DO3">
            <v>80</v>
          </cell>
          <cell r="DP3" t="str">
            <v>B</v>
          </cell>
          <cell r="DQ3" t="str">
            <v>Capaian kompetensi sudah tuntas dengan predikat BAIK, ATANA IMROATUL MUFIDA; Baik dalam  Membaca pegon pada bab nasehat guru kepada murid;Membaca pegon pada bab wasiat taqwa kepada Allah...</v>
          </cell>
          <cell r="DR3">
            <v>83</v>
          </cell>
          <cell r="DS3" t="str">
            <v>B</v>
          </cell>
          <cell r="DT3" t="str">
            <v>Capaian kompetensi sudah tuntas dengan predikat BAIK,  ATANA IMROATUL MUFIDA;   Sangat Baik dalam  Memahami bab rukun islam sampai bab fardu wudlul; Baik dalam  Memahami bab niat sampai bab perkara yang membatalkan wudlu.</v>
          </cell>
          <cell r="DU3">
            <v>85</v>
          </cell>
          <cell r="DV3" t="str">
            <v>B</v>
          </cell>
          <cell r="DW3" t="str">
            <v>Capaian kompetensi sudah tuntas dengan predikat BAIK, ATANA IMROATUL MUFIDA; Sangat baik dalam  Membaca kitab berharakat dan bermakna pegon dari bab niat sampai bab perkara yang membatalkan wudlu.Baik dalam  Membaca kitab berharakat dan bermakna pegon dari bab rukun islam sampai bab fardu wudlu;..</v>
          </cell>
          <cell r="DX3">
            <v>82</v>
          </cell>
          <cell r="DY3" t="str">
            <v>B</v>
          </cell>
          <cell r="DZ3" t="str">
            <v>Capaian kompetensi sudah tuntas dengan predikat BAIK,  ATANA IMROATUL MUFIDA;   Sangat Baik dalam  Memahami pengertian kalimah isim, fi'il dan huruf; Memahami pengertian I'rob; Baik dalam  Memahami perubahan bentuk kalimah pada tashrif istilahi bab tsulatsi Mujarrod. ..</v>
          </cell>
          <cell r="EA3">
            <v>80</v>
          </cell>
          <cell r="EB3" t="str">
            <v>B</v>
          </cell>
          <cell r="EC3" t="str">
            <v>Capaian kompetensi sudah tuntas dengan predikat BAIK, ATANA IMROATUL MUFIDA; Baik dalam  Menentukan dan menunjukkan kalimah isim, fi'il, dan huruf dari sebuah jumlah;Mampu memberikan contoh I'rob pada setiap pembagiannya;Mendemonstrasikan perubahan bentuk pada tasrif istilahi, tsulatsi mujarrod..</v>
          </cell>
          <cell r="ED3">
            <v>1</v>
          </cell>
          <cell r="EE3">
            <v>1</v>
          </cell>
          <cell r="EF3" t="str">
            <v>-</v>
          </cell>
          <cell r="EG3" t="str">
            <v>Pramuka</v>
          </cell>
          <cell r="EH3">
            <v>86</v>
          </cell>
          <cell r="EI3" t="str">
            <v>Amat baik</v>
          </cell>
          <cell r="EJ3" t="str">
            <v>Basket</v>
          </cell>
          <cell r="EK3">
            <v>87</v>
          </cell>
          <cell r="EL3" t="str">
            <v>Amat baik</v>
          </cell>
          <cell r="EM3" t="str">
            <v>-</v>
          </cell>
          <cell r="EN3">
            <v>0</v>
          </cell>
          <cell r="EO3" t="str">
            <v>-</v>
          </cell>
          <cell r="EP3" t="str">
            <v>--</v>
          </cell>
          <cell r="EQ3" t="str">
            <v>--</v>
          </cell>
          <cell r="ER3" t="str">
            <v>-</v>
          </cell>
          <cell r="ES3" t="str">
            <v>-</v>
          </cell>
          <cell r="ET3" t="str">
            <v>-</v>
          </cell>
          <cell r="EU3" t="str">
            <v>-</v>
          </cell>
          <cell r="EV3" t="str">
            <v>-</v>
          </cell>
          <cell r="EW3" t="str">
            <v>-</v>
          </cell>
          <cell r="EX3" t="str">
            <v>-</v>
          </cell>
          <cell r="EY3" t="str">
            <v>--</v>
          </cell>
          <cell r="EZ3" t="str">
            <v>Tingkatkan terus belajar dan mengajinya, agar bisa mendapatkan hasil yang lebih maksimal</v>
          </cell>
        </row>
        <row r="4">
          <cell r="A4">
            <v>2</v>
          </cell>
          <cell r="B4" t="str">
            <v>121234040004176798/0051355923</v>
          </cell>
          <cell r="C4" t="str">
            <v>ATIEKA SYIFA HAMMY</v>
          </cell>
          <cell r="D4" t="str">
            <v>B</v>
          </cell>
          <cell r="E4" t="str">
            <v>Selalu  Taat Beribadah, Menghormati Orang LainMulai konsisten BersyukurMulai berkembang dalam sikap -</v>
          </cell>
          <cell r="F4" t="str">
            <v>A</v>
          </cell>
          <cell r="G4" t="str">
            <v>Sangat  Jujur, Disiplin, Tanggung Jawab, Toleransi, Gotong Royong, Santun, Percaya DiriMulai konsisten - Mulai meningkat dalam sikap-</v>
          </cell>
          <cell r="H4">
            <v>82</v>
          </cell>
          <cell r="I4" t="str">
            <v>B</v>
          </cell>
          <cell r="J4" t="str">
            <v>Capaian kompetensi sudah tuntas dengan predikat BAIK,  ATIEKA SYIFA HAMMY;   Baik dalam  Memahami kedudukan al-Qur'an Hadits sebagai pedoman hidup umat manusia;Memahami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4">
            <v>85</v>
          </cell>
          <cell r="L4" t="str">
            <v>B</v>
          </cell>
          <cell r="M4" t="str">
            <v>Capaian kompetensi sudah tuntas dengan predikat BAIK, ATIEKA SYIFA HAMMY; Baik dalam  Mempraktikkan cara hidup yang sesuai dengan Al Qur’an dan hadis;Menunjukkan contoh sikap orang yang memiliki tauhid sesuai isi kandungan Q.S. al-Fatihah (1), an-Nas (114), al-Falaq (113) dan al-Ikhlas (112);Menunjukkan contoh sikap orang yang beribadah didasari keikhlasan sesuai  hadist tentang iman riwayat Ali bin Abi Thalib dari Ibnu Majah: dan hadist riwayat Muslim dari Umar bin Khattab dan hadist riwayat Muslim dari Abu Hurairah dan hadist tentang ibadah yang diterima Allah SWT riwayat Al-Bazzar dari Adh-Dhahlaq dan hadist riwayat Muslim dari Aisyah..</v>
          </cell>
          <cell r="N4">
            <v>80</v>
          </cell>
          <cell r="O4" t="str">
            <v>B</v>
          </cell>
          <cell r="P4" t="str">
            <v>Capaian kompetensi sudah tuntas dengan predikat BAIK,  ATIEKA SYIFA HAMMY;   Baik dalam  Memahami dalil,dasar dan tujuan akidah islam;Mengidentifikasi sifat-sifat wajib Allah;Memahami pengertian, contoh dan dampak positif sifat Ikhlas, Taat, Khauf dan Taubat;Memahami adab shalat dan dzikir;Menganalisis kisah keteladanan Nabi Sulaiman dan umatnya.</v>
          </cell>
          <cell r="Q4">
            <v>83</v>
          </cell>
          <cell r="R4" t="str">
            <v>B</v>
          </cell>
          <cell r="S4" t="str">
            <v>Capaian kompetensi sudah tuntas dengan predikat BAIK, ATIEKA SYIFA HAMMY; Baik dalam  Menyajikan fakta dan kebenaran akidah islam;Menyajikan contoh fenomena-fenomena kehidupan yang muncul sebagai bukti dari sifat wajib, mustahil dan jaiz Allah SWT;Mensimulasikan Adab sholat dan Dzikir;Menceritakan kisah Nabi Sulaiman dan umatnya.</v>
          </cell>
          <cell r="T4">
            <v>80</v>
          </cell>
          <cell r="U4" t="str">
            <v>B</v>
          </cell>
          <cell r="V4" t="str">
            <v>Capaian kompetensi sudah tuntas dengan predikat BAIK,  ATIEKA SYIFA HAMMY;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4">
            <v>84</v>
          </cell>
          <cell r="X4" t="str">
            <v>B</v>
          </cell>
          <cell r="Y4" t="str">
            <v>Capaian kompetensi sudah tuntas dengan predikat BAIK, ATIEKA SYIFA HAMMY; Sangat baik dalam  Mendemonstrasikan tata cara bersuci dari hadas dan najis;Baik dalam  Mempraktikkan salat lima waktu;Menpresentasi kan penentuan waktu salat lima waktu;Mempraktikkan azan dan ikamah;Mendemonstrasikan tata cara shalat berjamaah;Memperagakan sujud sahwi;Mendemonstrasikan zikir dan berdoa setelah salat.</v>
          </cell>
          <cell r="Z4">
            <v>81</v>
          </cell>
          <cell r="AA4" t="str">
            <v>B</v>
          </cell>
          <cell r="AB4" t="str">
            <v>Capaian kompetensi sudah tuntas dengan predikat BAIK,  ATIEKA SYIFA HAMMY;   Sangat Baik dalam  Memahami strategi dakwah Rasulullah SAW. di Mekah; Baik dalam  Memahami sejarah Nabi Muhammad dalam membangun masyarakat melalui kegiatan ekonomi dan perdagangan;Memahami misi Nabi Muhammad Saw. sebagai rahmat bagi alam semesta, pembawa kedamaian, kesejahteraan, dan kemajuan masyarakat;Mengidentifikasi strategi dakwah Rasulullah SAW. di Madinah.</v>
          </cell>
          <cell r="AC4">
            <v>82</v>
          </cell>
          <cell r="AD4" t="str">
            <v>B</v>
          </cell>
          <cell r="AE4" t="str">
            <v>Capaian kompetensi sudah tuntas dengan predikat BAIK, ATIEKA SYIFA HAMMY; Baik dalam  Menceritakan sejarah Nabi Muhammad saw. dalam membangun masyarakat melalui kegiatan ekonomi dan perdagangan;Mempresentasikan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v>
          </cell>
          <cell r="AF4">
            <v>82</v>
          </cell>
          <cell r="AG4" t="str">
            <v>B</v>
          </cell>
          <cell r="AH4" t="str">
            <v>Capaian kompetensi sudah tuntas dengan predikat BAIK,  ATIEKA SYIFA HAMMY;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4">
            <v>83</v>
          </cell>
          <cell r="AJ4" t="str">
            <v>B</v>
          </cell>
          <cell r="AK4" t="str">
            <v>Capaian kompetensi sudah tuntas dengan predikat BAIK, ATIEKA SYIFA HAMMY;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4">
            <v>80</v>
          </cell>
          <cell r="AM4" t="str">
            <v>B</v>
          </cell>
          <cell r="AN4" t="str">
            <v>Capaian kompetensi sudah tuntas dengan predikat BAIK,  ATIEKA SYIFA HAMMY;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4">
            <v>80</v>
          </cell>
          <cell r="AP4" t="str">
            <v>B</v>
          </cell>
          <cell r="AQ4" t="str">
            <v>Capaian kompetensi sudah tuntas dengan predikat BAIK, ATIEKA SYIFA HAMMY;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4">
            <v>81</v>
          </cell>
          <cell r="AS4" t="str">
            <v>B</v>
          </cell>
          <cell r="AT4" t="str">
            <v>Capaian kompetensi sudah tuntas dengan predikat BAIK,  ATIEKA SYIFA HAMMY;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4">
            <v>83</v>
          </cell>
          <cell r="AV4" t="str">
            <v>B</v>
          </cell>
          <cell r="AW4" t="str">
            <v>Capaian kompetensi sudah tuntas dengan predikat BAIK, ATIEKA SYIFA HAMMY;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4">
            <v>80</v>
          </cell>
          <cell r="AY4" t="str">
            <v>B</v>
          </cell>
          <cell r="AZ4" t="str">
            <v>Capaian kompetensi sudah tuntas dengan predikat BAIK,  ATIEKA SYIFA HAMMY;   Sangat Baik dalam  Menelaah struktur  dan kaidah kebahasaan dari  teks deskripsi tentang objek (sekolah, tempat wisata,  tempat bersejarah, dan atau suasana pentas seni daerah) yang didengar dan dibaca; Baik dalam  Mengidentifikasi informasi dalam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4">
            <v>82</v>
          </cell>
          <cell r="BB4" t="str">
            <v>B</v>
          </cell>
          <cell r="BC4" t="str">
            <v>Capaian kompetensi sudah tuntas dengan predikat BAIK, ATIEKA SYIFA HAMMY;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tulis;Menceritakan kembali isi teks narasi (cerita fantasi) yang didengar dan dibacaMenyajikan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4">
            <v>79</v>
          </cell>
          <cell r="BE4" t="str">
            <v>B</v>
          </cell>
          <cell r="BF4" t="str">
            <v>Capaian kompetensi sudah tuntas dengan predikat BAIK,  ATIEKA SYIFA HAMMY;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4">
            <v>78</v>
          </cell>
          <cell r="BH4" t="str">
            <v>B</v>
          </cell>
          <cell r="BI4" t="str">
            <v>Capaian kompetensi sudah tuntas dengan predikat BAIK, ATIEKA SYIFA HAMMY;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4">
            <v>80</v>
          </cell>
          <cell r="BK4" t="str">
            <v>B</v>
          </cell>
          <cell r="BL4" t="str">
            <v>Capaian kompetensi sudah tuntas dengan predikat BAIK,  ATIEKA SYIFA HAMMY;   Baik dalam  Menentukan urutan dan melakukan operasi hitung pada bilangan bulat dan pecahan;Menentukan representasi bilangan bulat sebagai bilangan berpangkat positif;Menyatakan himpunan menggunakan masalah kontekstual;Menjelaskan dan melakukan operasi bentuk aljabar;Menyelesaikan Persamaan linear satu variabel dan Pertidaksamaan linear satu variabel.</v>
          </cell>
          <cell r="BM4">
            <v>82</v>
          </cell>
          <cell r="BN4" t="str">
            <v>B</v>
          </cell>
          <cell r="BO4" t="str">
            <v>Capaian kompetensi sudah tuntas dengan predikat BAIK, ATIEKA SYIFA HAMMY;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4">
            <v>79</v>
          </cell>
          <cell r="BQ4" t="str">
            <v>B</v>
          </cell>
          <cell r="BR4" t="str">
            <v>Capaian kompetensi sudah tuntas dengan predikat BAIK,  ATIEKA SYIFA HAMMY;   Baik dalam  Menerapkan konsep Pengukuran berbagai besaran yang ada pada diri sendiri, makhluk hidup lain, dan benda-benda di sekitar serta pentingnya penggunaan satuan standar (baku) dalam pengukuran;Mengklasifikasikan makhluk hidup dan benda berdasarkan karakteristik yang diamati;Memahami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4">
            <v>82</v>
          </cell>
          <cell r="BT4" t="str">
            <v>B</v>
          </cell>
          <cell r="BU4" t="str">
            <v>Capaian kompetensi sudah tuntas dengan predikat BAIK, ATIEKA SYIFA HAMMY;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4">
            <v>81</v>
          </cell>
          <cell r="BW4" t="str">
            <v>B</v>
          </cell>
          <cell r="BX4" t="str">
            <v>Capaian kompetensi sudah tuntas dengan predikat BAIK,  ATIEKA SYIFA HAMMY;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4">
            <v>82</v>
          </cell>
          <cell r="BZ4" t="str">
            <v>B</v>
          </cell>
          <cell r="CA4" t="str">
            <v>Capaian kompetensi sudah tuntas dengan predikat BAIK, ATIEKA SYIFA HAMMY; Baik dalam  Menggambar flora fauna dan benda alam ;Menggambar gubahan flora dan fauna serta geometrik menjadi ragam hias;Menyanyikan lagu secara unisono;Menyayikan lagu secara vokal group.</v>
          </cell>
          <cell r="CB4">
            <v>81</v>
          </cell>
          <cell r="CC4" t="str">
            <v>B</v>
          </cell>
          <cell r="CD4" t="str">
            <v>Capaian kompetensi sudah tuntas dengan predikat BAIK,  ATIEKA SYIFA HAMMY;   Sangat Baik dalam  Memahami pengetahuan tentang prinsip perancangan, pembuatan, dan penyajian produk kerajinan dari bahan kertas dan plastik lembaran yang kreatif dan inovatif. Baik dalam  Memahami pengetahuan tentang jenis, sifat, karakter, dan teknik pengolahan serat dan tekstil;Memahami pengetahuan tentang prinsip perancangan, pembuatan, dan penyajian produk kerajinan dari bahan serat dan tekstil yang kreatif dan inovatif;Memahami pengetahuan tentang jenis, sifat, karakter, dan teknik pengolahan kertas dan plastik lembaran;</v>
          </cell>
          <cell r="CE4">
            <v>80</v>
          </cell>
          <cell r="CF4" t="str">
            <v>B</v>
          </cell>
          <cell r="CG4" t="str">
            <v>Capaian kompetensi sudah tuntas dengan predikat BAIK, ATIEKA SYIFA HAMMY;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4">
            <v>80</v>
          </cell>
          <cell r="CI4" t="str">
            <v>B</v>
          </cell>
          <cell r="CJ4" t="str">
            <v>Capaian kompetensi sudah tuntas dengan predikat BAIK,  ATIEKA SYIFA HAMMY;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4">
            <v>81</v>
          </cell>
          <cell r="CL4" t="str">
            <v>B</v>
          </cell>
          <cell r="CM4" t="str">
            <v>Capaian kompetensi sudah tuntas dengan predikat BAIK, ATIEKA SYIFA HAMMY;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4">
            <v>77</v>
          </cell>
          <cell r="CO4" t="str">
            <v>B</v>
          </cell>
          <cell r="CP4" t="str">
            <v>Capaian kompetensi sudah tuntas dengan predikat BAIK,  ATIEKA SYIFA HAMMY;   Baik dalam  Memahami teks lisan sesuai unggah ungguh jawa;Memahami tujuan,fungsi menceritakan pengalaman;Memahami cangkriman dan parikan .</v>
          </cell>
          <cell r="CQ4">
            <v>78</v>
          </cell>
          <cell r="CR4" t="str">
            <v>B</v>
          </cell>
          <cell r="CS4" t="str">
            <v>Capaian kompetensi sudah tuntas dengan predikat BAIK, ATIEKA SYIFA HAMMY; Baik dalam  Menyusun teks lisan sesuai unggah ungguh jawa;Menyusun teks lisan dan tulis untuk menceritakan pengalaman;Menyusun cangkriman dan parikan secara sederhana ..</v>
          </cell>
          <cell r="CT4">
            <v>85</v>
          </cell>
          <cell r="CU4" t="str">
            <v>B</v>
          </cell>
          <cell r="CV4" t="str">
            <v>Capaian kompetensi sudah tuntas dengan predikat BAIK,  ATIEKA SYIFA HAMMY;   Sangat Baik dalam  Membaca Q.S al-Fajr sampai dengan al-A’la;Membaca Q.S ath-Thariq sampai dengan al-InsyiqaqMembaca Q.S al-Muthaffifin sampai dengan Q.S al-Infitharmembaca Q.S at-Takwir sampai dengan Q.S ‘Abasa;Membaca Q.S an-Nazi’at sampai dengan Q.S an-Naba’. Baik dalam  Membaca Q.S al-Lail sampai dengan al-Balad;</v>
          </cell>
          <cell r="CW4">
            <v>90</v>
          </cell>
          <cell r="CX4" t="str">
            <v>A</v>
          </cell>
          <cell r="CY4" t="str">
            <v>Capaian kompetensi sudah tuntas dengan predikat  SANGAT BAIK,   ATIEKA SYIFA HAMMY; Sangat baik dalam  Mendemonstrasikan Q.S al-Lail sampai dengan al-Balad;Mendemonstrasikan Q.S al-Fajr sampai dengan al-A’la;Mendemonstrasikan Q.S ath-Thariq sampai dengan al-Insyiqaq;Mendemonstrasikan Q.S al-Muthaffifin sampai dengan Q.S al-Infithar;Mendemonstrasikan Q.S at-Takwir sampai dengan Q.S ‘Abasa;Mendemonstrasikan Q.S an-Nazi’at sampai dengan Q.S an-Naba’.Baik dalam  Mendemonstrasikan Q.S al-Muthaffifin sampai dengan Q.S al-Infithar;Mendemonstrasikan Q.S at-Takwir sampai dengan Q.S ‘Abasa;Mendemonstrasikan Q.S an-Nazi’at sampai dengan Q.S an-Naba’.</v>
          </cell>
          <cell r="CZ4">
            <v>80</v>
          </cell>
          <cell r="DA4" t="str">
            <v>B</v>
          </cell>
          <cell r="DB4" t="str">
            <v>Capaian kompetensi sudah tuntas dengan predikat BAIK,  ATIEKA SYIFA HAMMY;   Baik dalam  menulis;membaca;menyanyi;menggambar;meliihat;</v>
          </cell>
          <cell r="DC4">
            <v>80</v>
          </cell>
          <cell r="DD4" t="str">
            <v>B</v>
          </cell>
          <cell r="DE4" t="str">
            <v>Capaian kompetensi sudah tuntas dengan predikat BAIK, ATIEKA SYIFA HAMMY; Baik dalam  Kom Das 1Kom Das 2Kom das 3Kom Das 4</v>
          </cell>
          <cell r="DF4">
            <v>81</v>
          </cell>
          <cell r="DG4" t="str">
            <v>B</v>
          </cell>
          <cell r="DH4" t="str">
            <v>Capaian kompetensi sudah tuntas dengan predikat BAIK,  ATIEKA SYIFA HAMMY;   Sangat Baik dalam  Mengidentifikasi proses modifikasi karya kerajinan dan pengemasan dari bahan buatan sesuai wilayah setempat. Baik dalam  Memahami desain pembuatan dan pengemasan karya bahan alam berdasarkan konsep dan prosedur berkarya sesuai wilayah setempat;Mengidentifikasi proses modifikasi karya kerajinan dan pengemasan dari bahan alam sesuai wilayah setempat;Memahami desain pembuatan dan pengemasan karya bahan buatan berdasarkan konsep dan prosedur berkarya sesuai wilayah setempat mengiden;</v>
          </cell>
          <cell r="DI4">
            <v>80</v>
          </cell>
          <cell r="DJ4" t="str">
            <v>B</v>
          </cell>
          <cell r="DK4" t="str">
            <v>Capaian kompetensi sudah tuntas dengan predikat BAIK, ATIEKA SYIFA HAMMY; Baik dalam  Membuat karya kerajinan dan pengemasan karya bahan alam sesuai desain dan bahan  alam  yang ada diwilayah setempat;Memodifikasi karya kerajinan dan pengemasan dari bahan alam sesuai hasil identifikasi diwilayah setempat;Membuat karya kerajinan dan pengemasan karya bahan buatan sesuai desain dan bahan  buatan yang ada diwilayah setempat; Memodifikasi karya kerajinan dan pengemasan dari bahan buatan sesuai hasil identifikasi diwilayah setempat.</v>
          </cell>
          <cell r="DL4">
            <v>87</v>
          </cell>
          <cell r="DM4" t="str">
            <v>A</v>
          </cell>
          <cell r="DN4" t="str">
            <v>Capaian kompetensi sudah tuntas dengan predikat  SANGAT BAIK, ATIEKA SYIFA HAMMY;   Sangat Baik dalam  Memahami pada bab nasehat guru kepada murid; Baik dalam  Memahami pada bab wasiat taqwa kepada Allah.</v>
          </cell>
          <cell r="DO4">
            <v>80</v>
          </cell>
          <cell r="DP4" t="str">
            <v>B</v>
          </cell>
          <cell r="DQ4" t="str">
            <v>Capaian kompetensi sudah tuntas dengan predikat BAIK, ATIEKA SYIFA HAMMY; Baik dalam  Membaca pegon pada bab nasehat guru kepada murid;Membaca pegon pada bab wasiat taqwa kepada Allah...</v>
          </cell>
          <cell r="DR4">
            <v>85</v>
          </cell>
          <cell r="DS4" t="str">
            <v>B</v>
          </cell>
          <cell r="DT4" t="str">
            <v>Capaian kompetensi sudah tuntas dengan predikat BAIK,  ATIEKA SYIFA HAMMY;   Sangat Baik dalam  Memahami bab rukun islam sampai bab fardu wudlul;Memahami bab niat sampai bab perkara yang membatalkan wudlu.</v>
          </cell>
          <cell r="DU4">
            <v>82</v>
          </cell>
          <cell r="DV4" t="str">
            <v>B</v>
          </cell>
          <cell r="DW4" t="str">
            <v>Capaian kompetensi sudah tuntas dengan predikat BAIK, ATIEKA SYIFA HAMMY; Baik dalam  Membaca kitab berharakat dan bermakna pegon dari bab rukun islam sampai bab fardu wudlu;Membaca kitab berharakat dan bermakna pegon dari bab niat sampai bab perkara yang membatalkan wudlu...</v>
          </cell>
          <cell r="DX4">
            <v>80</v>
          </cell>
          <cell r="DY4" t="str">
            <v>B</v>
          </cell>
          <cell r="DZ4" t="str">
            <v>Capaian kompetensi sudah tuntas dengan predikat BAIK,  ATIEKA SYIFA HAMMY;   Sangat Baik dalam  Memahami pengertian kalimah isim, fi'il dan huruf;  Baik dalam  Memahami pengertian I'rob;Memahami perubahan bentuk kalimah pada tashrif istilahi bab tsulatsi Mujarrod. ..</v>
          </cell>
          <cell r="EA4">
            <v>81</v>
          </cell>
          <cell r="EB4" t="str">
            <v>B</v>
          </cell>
          <cell r="EC4" t="str">
            <v>Capaian kompetensi sudah tuntas dengan predikat BAIK, ATIEKA SYIFA HAMMY; Baik dalam  Menentukan dan menunjukkan kalimah isim, fi'il, dan huruf dari sebuah jumlah;Mampu memberikan contoh I'rob pada setiap pembagiannya;Mendemonstrasikan perubahan bentuk pada tasrif istilahi, tsulatsi mujarrod..</v>
          </cell>
          <cell r="ED4" t="str">
            <v>-</v>
          </cell>
          <cell r="EE4">
            <v>1</v>
          </cell>
          <cell r="EF4" t="str">
            <v>-</v>
          </cell>
          <cell r="EG4" t="str">
            <v>Pramuka</v>
          </cell>
          <cell r="EH4">
            <v>86</v>
          </cell>
          <cell r="EI4" t="str">
            <v>Amat baik</v>
          </cell>
          <cell r="EJ4" t="str">
            <v>Basket</v>
          </cell>
          <cell r="EK4">
            <v>87</v>
          </cell>
          <cell r="EL4" t="str">
            <v>Amat baik</v>
          </cell>
          <cell r="EM4" t="str">
            <v>-</v>
          </cell>
          <cell r="EN4">
            <v>0</v>
          </cell>
          <cell r="EO4" t="str">
            <v>-</v>
          </cell>
          <cell r="EP4">
            <v>0</v>
          </cell>
          <cell r="EQ4">
            <v>0</v>
          </cell>
          <cell r="ER4" t="str">
            <v>-</v>
          </cell>
          <cell r="ES4" t="str">
            <v>-</v>
          </cell>
          <cell r="ET4" t="str">
            <v>-</v>
          </cell>
          <cell r="EU4" t="str">
            <v>-</v>
          </cell>
          <cell r="EV4" t="str">
            <v>-</v>
          </cell>
          <cell r="EW4" t="str">
            <v>-</v>
          </cell>
          <cell r="EX4" t="str">
            <v>-</v>
          </cell>
          <cell r="EY4" t="str">
            <v>-</v>
          </cell>
          <cell r="EZ4" t="str">
            <v>Tingkatkan terus belajar dan mengajinya, agar bisa mendapatkan hasil yang lebih maksimal</v>
          </cell>
        </row>
        <row r="5">
          <cell r="A5">
            <v>3</v>
          </cell>
          <cell r="B5" t="str">
            <v>121234040004176800/0053212641</v>
          </cell>
          <cell r="C5" t="str">
            <v>AUDINA KHILYATUL AULIA BURHANI</v>
          </cell>
          <cell r="D5" t="str">
            <v>A</v>
          </cell>
          <cell r="E5" t="str">
            <v>Selalu  Taat Beribadah, Menghormati Orang LainMulai konsisten BersyukurMulai berkembang dalam sikap -</v>
          </cell>
          <cell r="F5" t="str">
            <v>B</v>
          </cell>
          <cell r="G5" t="str">
            <v>Sangat  Jujur, Tanggung Jawab, Toleransi, Gotong Royong, Percaya DiriMulai konsisten Disiplin Mulai meningkat dalam sikap-</v>
          </cell>
          <cell r="H5">
            <v>82</v>
          </cell>
          <cell r="I5" t="str">
            <v>B</v>
          </cell>
          <cell r="J5" t="str">
            <v>Capaian kompetensi sudah tuntas dengan predikat BAIK,  AUDINA KHILYATUL AULIA BURHANI;   Baik dalam  Memahami kedudukan al-Qur'an Hadits sebagai pedoman hidup umat manusia;Memahami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5">
            <v>84</v>
          </cell>
          <cell r="L5" t="str">
            <v>B</v>
          </cell>
          <cell r="M5" t="str">
            <v>Capaian kompetensi sudah tuntas dengan predikat BAIK, AUDINA KHILYATUL AULIA BURHANI; Baik dalam  Mempraktikkan cara hidup yang sesuai dengan Al Qur’an dan hadis;Menunjukkan contoh sikap orang yang memiliki tauhid sesuai isi kandungan Q.S. al-Fatihah (1), an-Nas (114), al-Falaq (113) dan al-Ikhlas (112);Menunjukkan contoh sikap orang yang beribadah didasari keikhlasan sesuai  hadist tentang iman riwayat Ali bin Abi Thalib dari Ibnu Majah: dan hadist riwayat Muslim dari Umar bin Khattab dan hadist riwayat Muslim dari Abu Hurairah dan hadist tentang ibadah yang diterima Allah SWT riwayat Al-Bazzar dari Adh-Dhahlaq dan hadist riwayat Muslim dari Aisyah..</v>
          </cell>
          <cell r="N5">
            <v>79</v>
          </cell>
          <cell r="O5" t="str">
            <v>B</v>
          </cell>
          <cell r="P5" t="str">
            <v>Capaian kompetensi sudah tuntas dengan predikat BAIK,  AUDINA KHILYATUL AULIA BURHANI;   Baik dalam  Memahami dalil,dasar dan tujuan akidah islam;Mengidentifikasi sifat-sifat wajib Allah;Memahami pengertian, contoh dan dampak positif sifat Ikhlas, Taat, Khauf dan Taubat;Memahami adab shalat dan dzikir;Menganalisis kisah keteladanan Nabi Sulaiman dan umatnya.</v>
          </cell>
          <cell r="Q5">
            <v>84</v>
          </cell>
          <cell r="R5" t="str">
            <v>B</v>
          </cell>
          <cell r="S5" t="str">
            <v>Capaian kompetensi sudah tuntas dengan predikat BAIK, AUDINA KHILYATUL AULIA BURHANI; Baik dalam  Menyajikan fakta dan kebenaran akidah islam;Menyajikan contoh fenomena-fenomena kehidupan yang muncul sebagai bukti dari sifat wajib, mustahil dan jaiz Allah SWT;Mensimulasikan Adab sholat dan Dzikir;Menceritakan kisah Nabi Sulaiman dan umatnya.</v>
          </cell>
          <cell r="T5">
            <v>81</v>
          </cell>
          <cell r="U5" t="str">
            <v>B</v>
          </cell>
          <cell r="V5" t="str">
            <v>Capaian kompetensi sudah tuntas dengan predikat BAIK,  AUDINA KHILYATUL AULIA BURHANI;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5">
            <v>84</v>
          </cell>
          <cell r="X5" t="str">
            <v>B</v>
          </cell>
          <cell r="Y5" t="str">
            <v>Capaian kompetensi sudah tuntas dengan predikat BAIK, AUDINA KHILYATUL AULIA BURHANI; Baik dalam  Mendemonstrasikan tata cara bersuci dari hadas dan najis;Mempraktikkan salat lima waktu;Menpresentasi kan penentuan waktu salat lima waktu;Mempraktikkan azan dan ikamah;Mendemonstrasikan tata cara shalat berjamaah;Memperagakan sujud sahwi;Mendemonstrasikan zikir dan berdoa setelah salat.</v>
          </cell>
          <cell r="Z5">
            <v>81</v>
          </cell>
          <cell r="AA5" t="str">
            <v>B</v>
          </cell>
          <cell r="AB5" t="str">
            <v>Capaian kompetensi sudah tuntas dengan predikat BAIK,  AUDINA KHILYATUL AULIA BURHANI;   Sangat Baik dalam  Memahami strategi dakwah Rasulullah SAW. di Mekah; Baik dalam  Memahami sejarah Nabi Muhammad dalam membangun masyarakat melalui kegiatan ekonomi dan perdagangan;Memahami misi Nabi Muhammad Saw. sebagai rahmat bagi alam semesta, pembawa kedamaian, kesejahteraan, dan kemajuan masyarakat;Mengidentifikasi strategi dakwah Rasulullah SAW. di Madinah.</v>
          </cell>
          <cell r="AC5">
            <v>83</v>
          </cell>
          <cell r="AD5" t="str">
            <v>B</v>
          </cell>
          <cell r="AE5" t="str">
            <v>Capaian kompetensi sudah tuntas dengan predikat BAIK, AUDINA KHILYATUL AULIA BURHANI; Baik dalam  Menceritakan sejarah Nabi Muhammad saw. dalam membangun masyarakat melalui kegiatan ekonomi dan perdagangan;Mempresentasikan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v>
          </cell>
          <cell r="AF5">
            <v>88</v>
          </cell>
          <cell r="AG5" t="str">
            <v>A</v>
          </cell>
          <cell r="AH5" t="str">
            <v>Capaian kompetensi sudah tuntas dengan predikat  SANGAT BAIK, AUDINA KHILYATUL AULIA BURHANI;   Sangat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5">
            <v>82</v>
          </cell>
          <cell r="AJ5" t="str">
            <v>B</v>
          </cell>
          <cell r="AK5" t="str">
            <v>Capaian kompetensi sudah tuntas dengan predikat BAIK, AUDINA KHILYATUL AULIA BURHANI;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5">
            <v>80</v>
          </cell>
          <cell r="AM5" t="str">
            <v>B</v>
          </cell>
          <cell r="AN5" t="str">
            <v>Capaian kompetensi sudah tuntas dengan predikat BAIK,  AUDINA KHILYATUL AULIA BURHANI;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5">
            <v>80</v>
          </cell>
          <cell r="AP5" t="str">
            <v>B</v>
          </cell>
          <cell r="AQ5" t="str">
            <v>Capaian kompetensi sudah tuntas dengan predikat BAIK, AUDINA KHILYATUL AULIA BURHANI;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5">
            <v>84</v>
          </cell>
          <cell r="AS5" t="str">
            <v>B</v>
          </cell>
          <cell r="AT5" t="str">
            <v>Capaian kompetensi sudah tuntas dengan predikat BAIK,  AUDINA KHILYATUL AULIA BURHANI;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5">
            <v>82</v>
          </cell>
          <cell r="AV5" t="str">
            <v>B</v>
          </cell>
          <cell r="AW5" t="str">
            <v>Capaian kompetensi sudah tuntas dengan predikat BAIK, AUDINA KHILYATUL AULIA BURHANI;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5">
            <v>80</v>
          </cell>
          <cell r="AY5" t="str">
            <v>B</v>
          </cell>
          <cell r="AZ5" t="str">
            <v>Capaian kompetensi sudah tuntas dengan predikat BAIK,  AUDINA KHILYATUL AULIA BURHANI;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5">
            <v>79</v>
          </cell>
          <cell r="BB5" t="str">
            <v>B</v>
          </cell>
          <cell r="BC5" t="str">
            <v>Capaian kompetensi sudah tuntas dengan predikat BAIK, AUDINA KHILYATUL AULIA BURHANI;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tulis;Menceritakan kembali isi teks narasi (cerita fantasi) yang didengar dan dibacaMenyajikan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5">
            <v>79</v>
          </cell>
          <cell r="BE5" t="str">
            <v>B</v>
          </cell>
          <cell r="BF5" t="str">
            <v>Capaian kompetensi sudah tuntas dengan predikat BAIK,  AUDINA KHILYATUL AULIA BURHANI;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5">
            <v>78</v>
          </cell>
          <cell r="BH5" t="str">
            <v>B</v>
          </cell>
          <cell r="BI5" t="str">
            <v>Capaian kompetensi sudah tuntas dengan predikat BAIK, AUDINA KHILYATUL AULIA BURHANI;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5">
            <v>82</v>
          </cell>
          <cell r="BK5" t="str">
            <v>B</v>
          </cell>
          <cell r="BL5" t="str">
            <v>Capaian kompetensi sudah tuntas dengan predikat BAIK,  AUDINA KHILYATUL AULIA BURHANI;   Sangat Baik dalam  Menentukan urutan dan melakukan operasi hitung pada bilangan bulat dan pecahan;Menyelesaikan Persamaan linear satu variabel dan Pertidaksamaan linear satu variabel. Baik dalam  Menentukan representasi bilangan bulat sebagai bilangan berpangkat positif;Menyatakan himpunan menggunakan masalah kontekstual;Menjelaskan dan melakukan operasi bentuk aljabar;Menyelesaikan Persamaan linear satu variabel dan Pertidaksamaan linear satu variabel.</v>
          </cell>
          <cell r="BM5">
            <v>81</v>
          </cell>
          <cell r="BN5" t="str">
            <v>B</v>
          </cell>
          <cell r="BO5" t="str">
            <v>Capaian kompetensi sudah tuntas dengan predikat BAIK, AUDINA KHILYATUL AULIA BURHANI;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5">
            <v>80</v>
          </cell>
          <cell r="BQ5" t="str">
            <v>B</v>
          </cell>
          <cell r="BR5" t="str">
            <v>Capaian kompetensi sudah tuntas dengan predikat BAIK,  AUDINA KHILYATUL AULIA BURHANI;   Baik dalam  Menerapkan konsep Pengukuran berbagai besaran yang ada pada diri sendiri, makhluk hidup lain, dan benda-benda di sekitar serta pentingnya penggunaan satuan standar (baku) dalam pengukuran;Mengklasifikasikan makhluk hidup dan benda berdasarkan karakteristik yang diamati;Memahami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5">
            <v>83</v>
          </cell>
          <cell r="BT5" t="str">
            <v>B</v>
          </cell>
          <cell r="BU5" t="str">
            <v>Capaian kompetensi sudah tuntas dengan predikat BAIK, AUDINA KHILYATUL AULIA BURHANI;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5">
            <v>81</v>
          </cell>
          <cell r="BW5" t="str">
            <v>B</v>
          </cell>
          <cell r="BX5" t="str">
            <v>Capaian kompetensi sudah tuntas dengan predikat BAIK,  AUDINA KHILYATUL AULIA BURHANI;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5">
            <v>82</v>
          </cell>
          <cell r="BZ5" t="str">
            <v>B</v>
          </cell>
          <cell r="CA5" t="str">
            <v>Capaian kompetensi sudah tuntas dengan predikat BAIK, AUDINA KHILYATUL AULIA BURHANI; Baik dalam  Menggambar flora fauna dan benda alam ;Menggambar gubahan flora dan fauna serta geometrik menjadi ragam hias;Menyanyikan lagu secara unisono;Menyayikan lagu secara vokal group.</v>
          </cell>
          <cell r="CB5">
            <v>80</v>
          </cell>
          <cell r="CC5" t="str">
            <v>B</v>
          </cell>
          <cell r="CD5" t="str">
            <v>Capaian kompetensi sudah tuntas dengan predikat BAIK,  AUDINA KHILYATUL AULIA BURHANI;   Sangat Baik dalam  Memahami pengetahuan tentang prinsip perancangan, pembuatan, dan penyajian produk kerajinan dari bahan kertas dan plastik lembaran yang kreatif dan inovatif. Baik dalam  Memahami pengetahuan tentang jenis, sifat, karakter, dan teknik pengolahan serat dan tekstil;Memahami pengetahuan tentang prinsip perancangan, pembuatan, dan penyajian produk kerajinan dari bahan serat dan tekstil yang kreatif dan inovatif;Memahami pengetahuan tentang jenis, sifat, karakter, dan teknik pengolahan kertas dan plastik lembaran;</v>
          </cell>
          <cell r="CE5">
            <v>80</v>
          </cell>
          <cell r="CF5" t="str">
            <v>B</v>
          </cell>
          <cell r="CG5" t="str">
            <v>Capaian kompetensi sudah tuntas dengan predikat BAIK, AUDINA KHILYATUL AULIA BURHANI;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5">
            <v>80</v>
          </cell>
          <cell r="CI5" t="str">
            <v>B</v>
          </cell>
          <cell r="CJ5" t="str">
            <v>Capaian kompetensi sudah tuntas dengan predikat BAIK,  AUDINA KHILYATUL AULIA BURHANI;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5">
            <v>80</v>
          </cell>
          <cell r="CL5" t="str">
            <v>B</v>
          </cell>
          <cell r="CM5" t="str">
            <v>Capaian kompetensi sudah tuntas dengan predikat BAIK, AUDINA KHILYATUL AULIA BURHANI;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5">
            <v>79</v>
          </cell>
          <cell r="CO5" t="str">
            <v>B</v>
          </cell>
          <cell r="CP5" t="str">
            <v>Capaian kompetensi sudah tuntas dengan predikat BAIK,  AUDINA KHILYATUL AULIA BURHANI;   Baik dalam  Memahami teks lisan sesuai unggah ungguh jawa;Memahami tujuan,fungsi menceritakan pengalaman;Memahami cangkriman dan parikan .</v>
          </cell>
          <cell r="CQ5">
            <v>80</v>
          </cell>
          <cell r="CR5" t="str">
            <v>B</v>
          </cell>
          <cell r="CS5" t="str">
            <v>Capaian kompetensi sudah tuntas dengan predikat BAIK, AUDINA KHILYATUL AULIA BURHANI; Baik dalam  Menyusun teks lisan sesuai unggah ungguh jawa;Menyusun teks lisan dan tulis untuk menceritakan pengalaman;Menyusun cangkriman dan parikan secara sederhana ..</v>
          </cell>
          <cell r="CT5">
            <v>84</v>
          </cell>
          <cell r="CU5" t="str">
            <v>B</v>
          </cell>
          <cell r="CV5" t="str">
            <v>Capaian kompetensi sudah tuntas dengan predikat BAIK,  AUDINA KHILYATUL AULIA BURHANI;   Sangat Baik dalam  Membaca Q.S al-Muthaffifin sampai dengan Q.S al-Infitharmembaca Q.S at-Takwir sampai dengan Q.S ‘Abasa;Membaca Q.S an-Nazi’at sampai dengan Q.S an-Naba’. Baik dalam  Membaca Q.S al-Lail sampai dengan al-Balad;Membaca Q.S al-Fajr sampai dengan al-A’la;Membaca Q.S ath-Thariq sampai dengan al-Insyiqaq</v>
          </cell>
          <cell r="CW5">
            <v>89</v>
          </cell>
          <cell r="CX5" t="str">
            <v>A</v>
          </cell>
          <cell r="CY5" t="str">
            <v>Capaian kompetensi sudah tuntas dengan predikat  SANGAT BAIK,   AUDINA KHILYATUL AULIA BURHANI; Sangat baik dalam  Mendemonstrasikan Q.S al-Lail sampai dengan al-Balad;Mendemonstrasikan Q.S al-Fajr sampai dengan al-A’la;Mendemonstrasikan Q.S ath-Thariq sampai dengan al-Insyiqaq;Mendemonstrasikan Q.S al-Muthaffifin sampai dengan Q.S al-Infithar;Mendemonstrasikan Q.S at-Takwir sampai dengan Q.S ‘Abasa;Mendemonstrasikan Q.S an-Nazi’at sampai dengan Q.S an-Naba’.Baik dalam  Mendemonstrasikan Q.S al-Muthaffifin sampai dengan Q.S al-Infithar;Mendemonstrasikan Q.S at-Takwir sampai dengan Q.S ‘Abasa;Mendemonstrasikan Q.S an-Nazi’at sampai dengan Q.S an-Naba’.</v>
          </cell>
          <cell r="CZ5">
            <v>80</v>
          </cell>
          <cell r="DA5" t="str">
            <v>B</v>
          </cell>
          <cell r="DB5" t="str">
            <v>Capaian kompetensi sudah tuntas dengan predikat BAIK,  AUDINA KHILYATUL AULIA BURHANI;   Baik dalam  menulis;</v>
          </cell>
          <cell r="DC5">
            <v>80</v>
          </cell>
          <cell r="DD5" t="str">
            <v>B</v>
          </cell>
          <cell r="DE5" t="str">
            <v>Capaian kompetensi sudah tuntas dengan predikat BAIK, AUDINA KHILYATUL AULIA BURHANI; Baik dalam  Kom Das 1Kom Das 2Kom das 3Kom Das 4</v>
          </cell>
          <cell r="DF5">
            <v>80</v>
          </cell>
          <cell r="DG5" t="str">
            <v>B</v>
          </cell>
          <cell r="DH5" t="str">
            <v>Capaian kompetensi sudah tuntas dengan predikat BAIK,  AUDINA KHILYATUL AULIA BURHANI;   Sangat Baik dalam  Mengidentifikasi proses modifikasi karya kerajinan dan pengemasan dari bahan buatan sesuai wilayah setempat. Baik dalam  Memahami desain pembuatan dan pengemasan karya bahan alam berdasarkan konsep dan prosedur berkarya sesuai wilayah setempat;Mengidentifikasi proses modifikasi karya kerajinan dan pengemasan dari bahan alam sesuai wilayah setempat;Memahami desain pembuatan dan pengemasan karya bahan buatan berdasarkan konsep dan prosedur berkarya sesuai wilayah setempat mengiden;</v>
          </cell>
          <cell r="DI5">
            <v>79</v>
          </cell>
          <cell r="DJ5" t="str">
            <v>B</v>
          </cell>
          <cell r="DK5" t="str">
            <v>Capaian kompetensi sudah tuntas dengan predikat BAIK, AUDINA KHILYATUL AULIA BURHANI; Baik dalam  Membuat karya kerajinan dan pengemasan karya bahan alam sesuai desain dan bahan  alam  yang ada diwilayah setempat;Memodifikasi karya kerajinan dan pengemasan dari bahan alam sesuai hasil identifikasi diwilayah setempat;Membuat karya kerajinan dan pengemasan karya bahan buatan sesuai desain dan bahan  buatan yang ada diwilayah setempat; Memodifikasi karya kerajinan dan pengemasan dari bahan buatan sesuai hasil identifikasi diwilayah setempat.</v>
          </cell>
          <cell r="DL5">
            <v>82</v>
          </cell>
          <cell r="DM5" t="str">
            <v>B</v>
          </cell>
          <cell r="DN5" t="str">
            <v>Capaian kompetensi sudah tuntas dengan predikat BAIK,  AUDINA KHILYATUL AULIA BURHANI;   Baik dalam  Memahami pada bab nasehat guru kepada murid;Memahami pada bab wasiat taqwa kepada Allah.</v>
          </cell>
          <cell r="DO5">
            <v>80</v>
          </cell>
          <cell r="DP5" t="str">
            <v>B</v>
          </cell>
          <cell r="DQ5" t="str">
            <v>Capaian kompetensi sudah tuntas dengan predikat BAIK, AUDINA KHILYATUL AULIA BURHANI; Baik dalam  Membaca pegon pada bab nasehat guru kepada murid;Membaca pegon pada bab wasiat taqwa kepada Allah...</v>
          </cell>
          <cell r="DR5">
            <v>84</v>
          </cell>
          <cell r="DS5" t="str">
            <v>B</v>
          </cell>
          <cell r="DT5" t="str">
            <v>Capaian kompetensi sudah tuntas dengan predikat BAIK,  AUDINA KHILYATUL AULIA BURHANI;   Sangat Baik dalam  Memahami bab rukun islam sampai bab fardu wudlul; Baik dalam  Memahami bab niat sampai bab perkara yang membatalkan wudlu.</v>
          </cell>
          <cell r="DU5">
            <v>82</v>
          </cell>
          <cell r="DV5" t="str">
            <v>B</v>
          </cell>
          <cell r="DW5" t="str">
            <v>Capaian kompetensi sudah tuntas dengan predikat BAIK, AUDINA KHILYATUL AULIA BURHANI; Baik dalam  Membaca kitab berharakat dan bermakna pegon dari bab rukun islam sampai bab fardu wudlu;Membaca kitab berharakat dan bermakna pegon dari bab niat sampai bab perkara yang membatalkan wudlu...</v>
          </cell>
          <cell r="DX5">
            <v>83</v>
          </cell>
          <cell r="DY5" t="str">
            <v>B</v>
          </cell>
          <cell r="DZ5" t="str">
            <v>Capaian kompetensi sudah tuntas dengan predikat BAIK,  AUDINA KHILYATUL AULIA BURHANI;   Sangat Baik dalam  Memahami pengertian I'rob; Baik dalam  Memahami pengertian kalimah isim, fi'il dan huruf; Memahami perubahan bentuk kalimah pada tashrif istilahi bab tsulatsi Mujarrod. ..</v>
          </cell>
          <cell r="EA5">
            <v>81</v>
          </cell>
          <cell r="EB5" t="str">
            <v>B</v>
          </cell>
          <cell r="EC5" t="str">
            <v>Capaian kompetensi sudah tuntas dengan predikat BAIK, AUDINA KHILYATUL AULIA BURHANI; Baik dalam  Menentukan dan menunjukkan kalimah isim, fi'il, dan huruf dari sebuah jumlah;Mampu memberikan contoh I'rob pada setiap pembagiannya;Mendemonstrasikan perubahan bentuk pada tasrif istilahi, tsulatsi mujarrod..</v>
          </cell>
          <cell r="ED5">
            <v>1</v>
          </cell>
          <cell r="EE5" t="str">
            <v>-</v>
          </cell>
          <cell r="EF5" t="str">
            <v>-</v>
          </cell>
          <cell r="EG5" t="str">
            <v>Pramuka</v>
          </cell>
          <cell r="EH5">
            <v>86</v>
          </cell>
          <cell r="EI5" t="str">
            <v>Amat baik</v>
          </cell>
          <cell r="EJ5" t="str">
            <v>Qiraah</v>
          </cell>
          <cell r="EK5">
            <v>87</v>
          </cell>
          <cell r="EL5" t="str">
            <v>Amat baik</v>
          </cell>
          <cell r="EM5" t="str">
            <v>Hadroh</v>
          </cell>
          <cell r="EN5">
            <v>86</v>
          </cell>
          <cell r="EO5" t="str">
            <v>Amat baik</v>
          </cell>
          <cell r="EP5">
            <v>0</v>
          </cell>
          <cell r="EQ5">
            <v>0</v>
          </cell>
          <cell r="ER5" t="str">
            <v>-</v>
          </cell>
          <cell r="ES5" t="str">
            <v>-</v>
          </cell>
          <cell r="ET5" t="str">
            <v>-</v>
          </cell>
          <cell r="EU5" t="str">
            <v>-</v>
          </cell>
          <cell r="EV5" t="str">
            <v>-</v>
          </cell>
          <cell r="EW5" t="str">
            <v>-</v>
          </cell>
          <cell r="EX5" t="str">
            <v>-</v>
          </cell>
          <cell r="EY5" t="str">
            <v>-</v>
          </cell>
          <cell r="EZ5" t="str">
            <v>Tingkatkan terus belajar dan mengajinya, agar bisa mendapatkan hasil yang lebih maksimal</v>
          </cell>
        </row>
        <row r="6">
          <cell r="A6">
            <v>4</v>
          </cell>
          <cell r="B6" t="str">
            <v>121234040004176802/0051559632</v>
          </cell>
          <cell r="C6" t="str">
            <v>AULIA ASTABIWARA</v>
          </cell>
          <cell r="D6" t="str">
            <v>B</v>
          </cell>
          <cell r="E6" t="str">
            <v>Selalu  Taat Beribadah, Menghormati Orang LainMulai konsisten -Mulai berkembang dalam sikap -</v>
          </cell>
          <cell r="F6" t="str">
            <v>B</v>
          </cell>
          <cell r="G6" t="str">
            <v>Sangat  Jujur, Tanggung Jawab, Toleransi, Gotong Royong, Santun, Percaya DiriMulai konsisten Disiplin Mulai meningkat dalam sikap-</v>
          </cell>
          <cell r="H6">
            <v>83</v>
          </cell>
          <cell r="I6" t="str">
            <v>B</v>
          </cell>
          <cell r="J6" t="str">
            <v>Capaian kompetensi sudah tuntas dengan predikat BAIK,  AULIA ASTABIWARA;   Sangat Baik dalam  Memahami kedudukan al-Qur'an Hadits sebagai pedoman hidup umat manusia; Baik dalam  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6">
            <v>83</v>
          </cell>
          <cell r="L6" t="str">
            <v>B</v>
          </cell>
          <cell r="M6" t="str">
            <v>Capaian kompetensi sudah tuntas dengan predikat BAIK, AULIA ASTABIWARA; Sangat baik dalam  .Baik dalam  Mempraktikkan cara hidup yang sesuai dengan Al Qur’an dan hadis;Menunjukkan contoh sikap orang yang memiliki tauhid sesuai isi kandungan Q.S. al-Fatihah (1), an-Nas (114), al-Falaq (113) dan al-Ikhlas (112);.</v>
          </cell>
          <cell r="N6">
            <v>80</v>
          </cell>
          <cell r="O6" t="str">
            <v>B</v>
          </cell>
          <cell r="P6" t="str">
            <v>Capaian kompetensi sudah tuntas dengan predikat BAIK,  AULIA ASTABIWARA;   Baik dalam  Memahami dalil,dasar dan tujuan akidah islam;Mengidentifikasi sifat-sifat wajib Allah;Memahami pengertian, contoh dan dampak positif sifat Ikhlas, Taat, Khauf dan Taubat;Memahami adab shalat dan dzikir;Menganalisis kisah keteladanan Nabi Sulaiman dan umatnya.</v>
          </cell>
          <cell r="Q6">
            <v>80</v>
          </cell>
          <cell r="R6" t="str">
            <v>B</v>
          </cell>
          <cell r="S6" t="str">
            <v>Capaian kompetensi sudah tuntas dengan predikat BAIK, AULIA ASTABIWARA; Baik dalam  Menyajikan fakta dan kebenaran akidah islam;Menyajikan contoh fenomena-fenomena kehidupan yang muncul sebagai bukti dari sifat wajib, mustahil dan jaiz Allah SWT;Menceritakan kisah kisah yang berkaitan dengan dampak positif dari perilaku Ikhlas, Taat, Khauf dan Taubat dalam fenomena kehidupan;Mensimulasikan Adab sholat dan Dzikir;Menceritakan kisah Nabi Sulaiman dan umatnya.</v>
          </cell>
          <cell r="T6">
            <v>80</v>
          </cell>
          <cell r="U6" t="str">
            <v>B</v>
          </cell>
          <cell r="V6" t="str">
            <v>Capaian kompetensi sudah tuntas dengan predikat BAIK,  AULIA ASTABIWARA;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6">
            <v>83</v>
          </cell>
          <cell r="X6" t="str">
            <v>B</v>
          </cell>
          <cell r="Y6" t="str">
            <v>Capaian kompetensi sudah tuntas dengan predikat BAIK, AULIA ASTABIWARA; Baik dalam  Mendemonstrasikan tata cara bersuci dari hadas dan najis;Mempraktikkan salat lima waktu;Menpresentasi kan penentuan waktu salat lima waktu;Mempraktikkan azan dan ikamah;Mendemonstrasikan tata cara shalat berjamaah;Memperagakan sujud sahwi;Mendemonstrasikan zikir dan berdoa setelah salat.</v>
          </cell>
          <cell r="Z6">
            <v>84</v>
          </cell>
          <cell r="AA6" t="str">
            <v>B</v>
          </cell>
          <cell r="AB6" t="str">
            <v>Capaian kompetensi sudah tuntas dengan predikat BAIK,  AULIA ASTABIWARA;   Sangat Baik dalam  Memahami sejarah Nabi Muhammad dalam membangun masyarakat melalui kegiatan ekonomi dan perdagangan;Memahami strategi dakwah Rasulullah SAW. di Mekah; Baik dalam  Memahami misi Nabi Muhammad Saw. sebagai rahmat bagi alam semesta, pembawa kedamaian, kesejahteraan, dan kemajuan masyarakat;Mengidentifikasi strategi dakwah Rasulullah SAW. di Madinah.</v>
          </cell>
          <cell r="AC6">
            <v>88</v>
          </cell>
          <cell r="AD6" t="str">
            <v>A</v>
          </cell>
          <cell r="AE6" t="str">
            <v>Capaian kompetensi sudah tuntas dengan predikat  SANGAT BAIK,   AULIA ASTABIWARA; Sangat baik dalam  Menceritakan sejarah Nabi Muhammad saw. dalam membangun masyarakat melalui kegiatan ekonomi dan perdagangan;Mempresentasikan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lisan.Baik dalam  Memaparkan strategi dakkwah Nabi Muhammad saw. di Mekah dan Madinah dalam bentuk tulis atau lisan.</v>
          </cell>
          <cell r="AF6">
            <v>85</v>
          </cell>
          <cell r="AG6" t="str">
            <v>B</v>
          </cell>
          <cell r="AH6" t="str">
            <v>Capaian kompetensi sudah tuntas dengan predikat BAIK,  AULIA ASTABIWARA;   Sangat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6">
            <v>82</v>
          </cell>
          <cell r="AJ6" t="str">
            <v>B</v>
          </cell>
          <cell r="AK6" t="str">
            <v>Capaian kompetensi sudah tuntas dengan predikat BAIK, AULIA ASTABIWARA;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6">
            <v>79</v>
          </cell>
          <cell r="AM6" t="str">
            <v>B</v>
          </cell>
          <cell r="AN6" t="str">
            <v>Capaian kompetensi sudah tuntas dengan predikat BAIK,  AULIA ASTABIWARA;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6">
            <v>79</v>
          </cell>
          <cell r="AP6" t="str">
            <v>B</v>
          </cell>
          <cell r="AQ6" t="str">
            <v>Capaian kompetensi sudah tuntas dengan predikat BAIK, AULIA ASTABIWARA;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6">
            <v>82</v>
          </cell>
          <cell r="AS6" t="str">
            <v>B</v>
          </cell>
          <cell r="AT6" t="str">
            <v>Capaian kompetensi sudah tuntas dengan predikat BAIK,  AULIA ASTABIWARA;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6">
            <v>82</v>
          </cell>
          <cell r="AV6" t="str">
            <v>B</v>
          </cell>
          <cell r="AW6" t="str">
            <v>Capaian kompetensi sudah tuntas dengan predikat BAIK, AULIA ASTABIWARA;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6">
            <v>78</v>
          </cell>
          <cell r="AY6" t="str">
            <v>B</v>
          </cell>
          <cell r="AZ6" t="str">
            <v>Capaian kompetensi sudah tuntas dengan predikat BAIK,  AULIA ASTABIWARA;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6">
            <v>79</v>
          </cell>
          <cell r="BB6" t="str">
            <v>B</v>
          </cell>
          <cell r="BC6" t="str">
            <v>Capaian kompetensi sudah tuntas dengan predikat BAIK, AULIA ASTABIWARA;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tulis;Menceritakan kembali isi teks narasi (cerita fantasi) yang didengar dan dibacaMenyajikan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6">
            <v>78</v>
          </cell>
          <cell r="BE6" t="str">
            <v>B</v>
          </cell>
          <cell r="BF6" t="str">
            <v>Capaian kompetensi sudah tuntas dengan predikat BAIK,  AULIA ASTABIWARA;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6">
            <v>78</v>
          </cell>
          <cell r="BH6" t="str">
            <v>B</v>
          </cell>
          <cell r="BI6" t="str">
            <v>Capaian kompetensi sudah tuntas dengan predikat BAIK, AULIA ASTABIWARA;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6">
            <v>81</v>
          </cell>
          <cell r="BK6" t="str">
            <v>B</v>
          </cell>
          <cell r="BL6" t="str">
            <v>Capaian kompetensi sudah tuntas dengan predikat BAIK,  AULIA ASTABIWARA;   Sangat Baik dalam  Menentukan urutan dan melakukan operasi hitung pada bilangan bulat dan pecahan;Menentukan representasi bilangan bulat sebagai bilangan berpangkat positif; Baik dalam  Menyatakan himpunan menggunakan masalah kontekstual;Menjelaskan dan melakukan operasi bentuk aljabar;Menyelesaikan Persamaan linear satu variabel dan Pertidaksamaan linear satu variabel.</v>
          </cell>
          <cell r="BM6">
            <v>80</v>
          </cell>
          <cell r="BN6" t="str">
            <v>B</v>
          </cell>
          <cell r="BO6" t="str">
            <v>Capaian kompetensi sudah tuntas dengan predikat BAIK, AULIA ASTABIWARA;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6">
            <v>79</v>
          </cell>
          <cell r="BQ6" t="str">
            <v>B</v>
          </cell>
          <cell r="BR6" t="str">
            <v>Capaian kompetensi sudah tuntas dengan predikat BAIK,  AULIA ASTABIWARA;   Baik dalam  Menerapkan konsep Pengukuran berbagai besaran yang ada pada diri sendiri, makhluk hidup lain, dan benda-benda di sekitar serta pentingnya penggunaan satuan standar (baku) dalam pengukuran;Mengklasifikasikan makhluk hidup dan benda berdasarkan karakteristik yang diamati;Memahami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6">
            <v>83</v>
          </cell>
          <cell r="BT6" t="str">
            <v>B</v>
          </cell>
          <cell r="BU6" t="str">
            <v>Capaian kompetensi sudah tuntas dengan predikat BAIK, AULIA ASTABIWARA;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6">
            <v>81</v>
          </cell>
          <cell r="BW6" t="str">
            <v>B</v>
          </cell>
          <cell r="BX6" t="str">
            <v>Capaian kompetensi sudah tuntas dengan predikat BAIK,  AULIA ASTABIWARA;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6">
            <v>82</v>
          </cell>
          <cell r="BZ6" t="str">
            <v>B</v>
          </cell>
          <cell r="CA6" t="str">
            <v>Capaian kompetensi sudah tuntas dengan predikat BAIK, AULIA ASTABIWARA; Baik dalam  Menggambar flora fauna dan benda alam ;Menggambar gubahan flora dan fauna serta geometrik menjadi ragam hias;Menyanyikan lagu secara unisono;Menyayikan lagu secara vokal group.</v>
          </cell>
          <cell r="CB6">
            <v>82</v>
          </cell>
          <cell r="CC6" t="str">
            <v>B</v>
          </cell>
          <cell r="CD6" t="str">
            <v>Capaian kompetensi sudah tuntas dengan predikat BAIK,  AULIA ASTABIWARA;   Sangat Baik dalam  Memahami pengetahuan tentang prinsip perancangan, pembuatan, dan penyajian produk kerajinan dari bahan serat dan tekstil yang kreatif dan inovatif;Memahami pengetahuan tentang prinsip perancangan, pembuatan, dan penyajian produk kerajinan dari bahan kertas dan plastik lembaran yang kreatif dan inovatif. Baik dalam  Memahami pengetahuan tentang jenis, sifat, karakter, dan teknik pengolahan serat dan tekstil;Memahami pengetahuan tentang jenis, sifat, karakter, dan teknik pengolahan kertas dan plastik lembaran;</v>
          </cell>
          <cell r="CE6">
            <v>81</v>
          </cell>
          <cell r="CF6" t="str">
            <v>B</v>
          </cell>
          <cell r="CG6" t="str">
            <v>Capaian kompetensi sudah tuntas dengan predikat BAIK, AULIA ASTABIWARA;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6">
            <v>81</v>
          </cell>
          <cell r="CI6" t="str">
            <v>B</v>
          </cell>
          <cell r="CJ6" t="str">
            <v>Capaian kompetensi sudah tuntas dengan predikat BAIK,  AULIA ASTABIWARA;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6">
            <v>80</v>
          </cell>
          <cell r="CL6" t="str">
            <v>B</v>
          </cell>
          <cell r="CM6" t="str">
            <v>Capaian kompetensi sudah tuntas dengan predikat BAIK, AULIA ASTABIWARA;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6">
            <v>78</v>
          </cell>
          <cell r="CO6" t="str">
            <v>B</v>
          </cell>
          <cell r="CP6" t="str">
            <v>Capaian kompetensi sudah tuntas dengan predikat BAIK,  AULIA ASTABIWARA;   Baik dalam  Memahami teks lisan sesuai unggah ungguh jawa;Memahami tujuan,fungsi menceritakan pengalaman;Memahami cangkriman dan parikan .</v>
          </cell>
          <cell r="CQ6">
            <v>77</v>
          </cell>
          <cell r="CR6" t="str">
            <v>B</v>
          </cell>
          <cell r="CS6" t="str">
            <v>Capaian kompetensi sudah tuntas dengan predikat BAIK, AULIA ASTABIWARA; Baik dalam  Menyusun teks lisan sesuai unggah ungguh jawa;Menyusun teks lisan dan tulis untuk menceritakan pengalaman;Menyusun cangkriman dan parikan secara sederhana ..</v>
          </cell>
          <cell r="CT6">
            <v>84</v>
          </cell>
          <cell r="CU6" t="str">
            <v>B</v>
          </cell>
          <cell r="CV6" t="str">
            <v>Capaian kompetensi sudah tuntas dengan predikat BAIK,  AULIA ASTABIWARA;   Sangat Baik dalam  Membaca Q.S al-Lail sampai dengan al-Balad;Membaca Q.S al-Fajr sampai dengan al-A’la;Membaca Q.S al-Muthaffifin sampai dengan Q.S al-Infitharmembaca Q.S at-Takwir sampai dengan Q.S ‘Abasa;Membaca Q.S an-Nazi’at sampai dengan Q.S an-Naba’. Baik dalam  Membaca Q.S ath-Thariq sampai dengan al-Insyiqaq</v>
          </cell>
          <cell r="CW6">
            <v>93</v>
          </cell>
          <cell r="CX6" t="str">
            <v>A</v>
          </cell>
          <cell r="CY6" t="str">
            <v>Capaian kompetensi sudah tuntas dengan predikat  SANGAT BAIK,   AULIA ASTABIWARA; Sangat baik dalam  Mendemonstrasikan Q.S al-Lail sampai dengan al-Balad;Mendemonstrasikan Q.S al-Fajr sampai dengan al-A’la;Mendemonstrasikan Q.S ath-Thariq sampai dengan al-Insyiqaq;Mendemonstrasikan Q.S al-Muthaffifin sampai dengan Q.S al-Infithar;Mendemonstrasikan Q.S at-Takwir sampai dengan Q.S ‘Abasa;Mendemonstrasikan Q.S an-Nazi’at sampai dengan Q.S an-Naba’.Baik dalam  Mendemonstrasikan Q.S al-Muthaffifin sampai dengan Q.S al-Infithar;Mendemonstrasikan Q.S at-Takwir sampai dengan Q.S ‘Abasa;Mendemonstrasikan Q.S an-Nazi’at sampai dengan Q.S an-Naba’.</v>
          </cell>
          <cell r="CZ6">
            <v>80</v>
          </cell>
          <cell r="DA6" t="str">
            <v>B</v>
          </cell>
          <cell r="DB6" t="str">
            <v>Capaian kompetensi sudah tuntas dengan predikat BAIK,  AULIA ASTABIWARA;   Baik dalam  menulis;</v>
          </cell>
          <cell r="DC6">
            <v>80</v>
          </cell>
          <cell r="DD6" t="str">
            <v>B</v>
          </cell>
          <cell r="DE6" t="str">
            <v>Capaian kompetensi sudah tuntas dengan predikat BAIK, AULIA ASTABIWARA; Baik dalam  Kom Das 1Kom Das 2Kom das 3Kom Das 4</v>
          </cell>
          <cell r="DF6">
            <v>82</v>
          </cell>
          <cell r="DG6" t="str">
            <v>B</v>
          </cell>
          <cell r="DH6" t="str">
            <v>Capaian kompetensi sudah tuntas dengan predikat BAIK,  AULIA ASTABIWARA;   Sangat Baik dalam  Mengidentifikasi proses modifikasi karya kerajinan dan pengemasan dari bahan alam sesuai wilayah setempat;Mengidentifikasi proses modifikasi karya kerajinan dan pengemasan dari bahan buatan sesuai wilayah setempat. Baik dalam  Memahami desain pembuatan dan pengemasan karya bahan alam berdasarkan konsep dan prosedur berkarya sesuai wilayah setempat;Memahami desain pembuatan dan pengemasan karya bahan buatan berdasarkan konsep dan prosedur berkarya sesuai wilayah setempat mengiden;</v>
          </cell>
          <cell r="DI6">
            <v>81</v>
          </cell>
          <cell r="DJ6" t="str">
            <v>B</v>
          </cell>
          <cell r="DK6" t="str">
            <v>Capaian kompetensi sudah tuntas dengan predikat BAIK, AULIA ASTABIWARA; Baik dalam  Membuat karya kerajinan dan pengemasan karya bahan alam sesuai desain dan bahan  alam  yang ada diwilayah setempat;Memodifikasi karya kerajinan dan pengemasan dari bahan alam sesuai hasil identifikasi diwilayah setempat;Memodifikasi karya kerajinan dan pengemasan dari bahan buatan sesuai hasil identifikasi diwilayah setempat.</v>
          </cell>
          <cell r="DL6">
            <v>81</v>
          </cell>
          <cell r="DM6" t="str">
            <v>B</v>
          </cell>
          <cell r="DN6" t="str">
            <v>Capaian kompetensi sudah tuntas dengan predikat BAIK,  AULIA ASTABIWARA;   Baik dalam  Memahami pada bab nasehat guru kepada murid;Memahami pada bab wasiat taqwa kepada Allah.</v>
          </cell>
          <cell r="DO6">
            <v>82</v>
          </cell>
          <cell r="DP6" t="str">
            <v>B</v>
          </cell>
          <cell r="DQ6" t="str">
            <v>Capaian kompetensi sudah tuntas dengan predikat BAIK, AULIA ASTABIWARA; Baik dalam  Membaca pegon pada bab nasehat guru kepada murid;Membaca pegon pada bab wasiat taqwa kepada Allah...</v>
          </cell>
          <cell r="DR6">
            <v>82</v>
          </cell>
          <cell r="DS6" t="str">
            <v>B</v>
          </cell>
          <cell r="DT6" t="str">
            <v>Capaian kompetensi sudah tuntas dengan predikat BAIK,  AULIA ASTABIWARA;   Baik dalam  Memahami bab rukun islam sampai bab fardu wudlul;Memahami bab niat sampai bab perkara yang membatalkan wudlu.</v>
          </cell>
          <cell r="DU6">
            <v>87</v>
          </cell>
          <cell r="DV6" t="str">
            <v>A</v>
          </cell>
          <cell r="DW6" t="str">
            <v>Capaian kompetensi sudah tuntas dengan predikat  SANGAT BAIK,   AULIA ASTABIWARA; Sangat baik dalam  Membaca kitab berharakat dan bermakna pegon dari bab niat sampai bab perkara yang membatalkan wudlu.Baik dalam  Membaca kitab berharakat dan bermakna pegon dari bab rukun islam sampai bab fardu wudlu;..</v>
          </cell>
          <cell r="DX6">
            <v>85</v>
          </cell>
          <cell r="DY6" t="str">
            <v>B</v>
          </cell>
          <cell r="DZ6" t="str">
            <v>Capaian kompetensi sudah tuntas dengan predikat BAIK,  AULIA ASTABIWARA;   Sangat Baik dalam  Memahami pengertian kalimah isim, fi'il dan huruf; Memahami pengertian I'rob;Memahami perubahan bentuk kalimah pada tashrif istilahi bab tsulatsi Mujarrod. ..</v>
          </cell>
          <cell r="EA6">
            <v>82</v>
          </cell>
          <cell r="EB6" t="str">
            <v>B</v>
          </cell>
          <cell r="EC6" t="str">
            <v>Capaian kompetensi sudah tuntas dengan predikat BAIK, AULIA ASTABIWARA; Baik dalam  Menentukan dan menunjukkan kalimah isim, fi'il, dan huruf dari sebuah jumlah;Mampu memberikan contoh I'rob pada setiap pembagiannya;Mendemonstrasikan perubahan bentuk pada tasrif istilahi, tsulatsi mujarrod..</v>
          </cell>
          <cell r="ED6" t="str">
            <v>-</v>
          </cell>
          <cell r="EE6" t="str">
            <v>-</v>
          </cell>
          <cell r="EF6" t="str">
            <v>-</v>
          </cell>
          <cell r="EG6" t="str">
            <v>Pramuka</v>
          </cell>
          <cell r="EH6">
            <v>86</v>
          </cell>
          <cell r="EI6" t="str">
            <v>Amat baik</v>
          </cell>
          <cell r="EJ6" t="str">
            <v>Silat</v>
          </cell>
          <cell r="EK6">
            <v>87</v>
          </cell>
          <cell r="EL6" t="str">
            <v>Amat baik</v>
          </cell>
          <cell r="EM6" t="str">
            <v>-</v>
          </cell>
          <cell r="EN6">
            <v>0</v>
          </cell>
          <cell r="EO6" t="str">
            <v>-</v>
          </cell>
          <cell r="EP6">
            <v>0</v>
          </cell>
          <cell r="EQ6">
            <v>0</v>
          </cell>
          <cell r="ER6" t="str">
            <v>-</v>
          </cell>
          <cell r="ES6" t="str">
            <v>-</v>
          </cell>
          <cell r="ET6" t="str">
            <v>-</v>
          </cell>
          <cell r="EU6" t="str">
            <v>-</v>
          </cell>
          <cell r="EV6" t="str">
            <v>-</v>
          </cell>
          <cell r="EW6" t="str">
            <v>-</v>
          </cell>
          <cell r="EX6" t="str">
            <v>-</v>
          </cell>
          <cell r="EY6" t="str">
            <v>-</v>
          </cell>
          <cell r="EZ6" t="str">
            <v>Tingkatkan terus belajar dan mengajinya, agar bisa mendapatkan hasil yang lebih maksimal</v>
          </cell>
        </row>
        <row r="7">
          <cell r="A7">
            <v>5</v>
          </cell>
          <cell r="B7" t="str">
            <v>121234040004176827/0043449673</v>
          </cell>
          <cell r="C7" t="str">
            <v>DEFA ANZELNIA AZZAHRA</v>
          </cell>
          <cell r="D7" t="str">
            <v>A</v>
          </cell>
          <cell r="E7" t="str">
            <v>Selalu  Bersyukur, Menghormati Orang LainMulai konsisten Taat beribadahMulai berkembang dalam sikap -</v>
          </cell>
          <cell r="F7" t="str">
            <v>A</v>
          </cell>
          <cell r="G7" t="str">
            <v>Sangat  Jujur, Tanggung Jawab, Toleransi, Gotong Royong, Santun, Percaya DiriMulai konsisten - Mulai meningkat dalam sikapDisiplin</v>
          </cell>
          <cell r="H7">
            <v>83</v>
          </cell>
          <cell r="I7" t="str">
            <v>B</v>
          </cell>
          <cell r="J7" t="str">
            <v>Capaian kompetensi sudah tuntas dengan predikat BAIK,  DEFA ANZELNIA AZZAHRA;   Sangat Baik dalam  Memahami kedudukan al-Qur'an Hadits sebagai pedoman hidup umat manusia; Baik dalam  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7">
            <v>85</v>
          </cell>
          <cell r="L7" t="str">
            <v>B</v>
          </cell>
          <cell r="M7" t="str">
            <v>Capaian kompetensi sudah tuntas dengan predikat BAIK, DEFA ANZELNIA AZZAHRA; Sangat baik dalam  .Baik dalam  Mempraktikkan cara hidup yang sesuai dengan Al Qur’an dan hadis;Menunjukkan contoh sikap orang yang memiliki tauhid sesuai isi kandungan Q.S. al-Fatihah (1), an-Nas (114), al-Falaq (113) dan al-Ikhlas (112);.</v>
          </cell>
          <cell r="N7">
            <v>79</v>
          </cell>
          <cell r="O7" t="str">
            <v>B</v>
          </cell>
          <cell r="P7" t="str">
            <v>Capaian kompetensi sudah tuntas dengan predikat BAIK,  DEFA ANZELNIA AZZAHRA;   Baik dalam  Memahami dalil,dasar dan tujuan akidah islam;Mengidentifikasi sifat-sifat wajib Allah;Memahami pengertian, contoh dan dampak positif sifat Ikhlas, Taat, Khauf dan Taubat;Memahami adab shalat dan dzikir;Menganalisis kisah keteladanan Nabi Sulaiman dan umatnya.</v>
          </cell>
          <cell r="Q7">
            <v>84</v>
          </cell>
          <cell r="R7" t="str">
            <v>B</v>
          </cell>
          <cell r="S7" t="str">
            <v>Capaian kompetensi sudah tuntas dengan predikat BAIK, DEFA ANZELNIA AZZAHRA; Baik dalam  Menyajikan fakta dan kebenaran akidah islam;Menyajikan contoh fenomena-fenomena kehidupan yang muncul sebagai bukti dari sifat wajib, mustahil dan jaiz Allah SWT;Mensimulasikan Adab sholat dan Dzikir;Menceritakan kisah Nabi Sulaiman dan umatnya.</v>
          </cell>
          <cell r="T7">
            <v>74</v>
          </cell>
          <cell r="U7" t="str">
            <v>B</v>
          </cell>
          <cell r="V7" t="str">
            <v>Capaian kompetensi sudah tuntas dengan predikat BAIK,  DEFA ANZELNIA AZZAHRA;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7">
            <v>82</v>
          </cell>
          <cell r="X7" t="str">
            <v>B</v>
          </cell>
          <cell r="Y7" t="str">
            <v>Capaian kompetensi sudah tuntas dengan predikat BAIK, DEFA ANZELNIA AZZAHRA; Baik dalam  Mendemonstrasikan tata cara bersuci dari hadas dan najis;Mempraktikkan salat lima waktu;Menpresentasi kan penentuan waktu salat lima waktu;Mempraktikkan azan dan ikamah;Mendemonstrasikan tata cara shalat berjamaah;Memperagakan sujud sahwi;Mendemonstrasikan zikir dan berdoa setelah salat.</v>
          </cell>
          <cell r="Z7">
            <v>81</v>
          </cell>
          <cell r="AA7" t="str">
            <v>B</v>
          </cell>
          <cell r="AB7" t="str">
            <v>Capaian kompetensi sudah tuntas dengan predikat BAIK,  DEFA ANZELNIA AZZAHRA;   Sangat Baik dalam  Memahami strategi dakwah Rasulullah SAW. di Mekah; Baik dalam  Memahami sejarah Nabi Muhammad dalam membangun masyarakat melalui kegiatan ekonomi dan perdagangan;Memahami misi Nabi Muhammad Saw. sebagai rahmat bagi alam semesta, pembawa kedamaian, kesejahteraan, dan kemajuan masyarakat;Mengidentifikasi strategi dakwah Rasulullah SAW. di Madinah.</v>
          </cell>
          <cell r="AC7">
            <v>83</v>
          </cell>
          <cell r="AD7" t="str">
            <v>B</v>
          </cell>
          <cell r="AE7" t="str">
            <v>Capaian kompetensi sudah tuntas dengan predikat BAIK, DEFA ANZELNIA AZZAHRA; Baik dalam  Menceritakan sejarah Nabi Muhammad saw. dalam membangun masyarakat melalui kegiatan ekonomi dan perdagangan;Mempresentasikan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v>
          </cell>
          <cell r="AF7">
            <v>83</v>
          </cell>
          <cell r="AG7" t="str">
            <v>B</v>
          </cell>
          <cell r="AH7" t="str">
            <v>Capaian kompetensi sudah tuntas dengan predikat BAIK,  DEFA ANZELNIA AZZAHRA;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7">
            <v>83</v>
          </cell>
          <cell r="AJ7" t="str">
            <v>B</v>
          </cell>
          <cell r="AK7" t="str">
            <v>Capaian kompetensi sudah tuntas dengan predikat BAIK, DEFA ANZELNIA AZZAHRA;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7">
            <v>80</v>
          </cell>
          <cell r="AM7" t="str">
            <v>B</v>
          </cell>
          <cell r="AN7" t="str">
            <v>Capaian kompetensi sudah tuntas dengan predikat BAIK,  DEFA ANZELNIA AZZAHRA;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7">
            <v>80</v>
          </cell>
          <cell r="AP7" t="str">
            <v>B</v>
          </cell>
          <cell r="AQ7" t="str">
            <v>Capaian kompetensi sudah tuntas dengan predikat BAIK, DEFA ANZELNIA AZZAHRA;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7">
            <v>83</v>
          </cell>
          <cell r="AS7" t="str">
            <v>B</v>
          </cell>
          <cell r="AT7" t="str">
            <v>Capaian kompetensi sudah tuntas dengan predikat BAIK,  DEFA ANZELNIA AZZAHRA;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7">
            <v>83</v>
          </cell>
          <cell r="AV7" t="str">
            <v>B</v>
          </cell>
          <cell r="AW7" t="str">
            <v>Capaian kompetensi sudah tuntas dengan predikat BAIK, DEFA ANZELNIA AZZAHRA;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7">
            <v>78</v>
          </cell>
          <cell r="AY7" t="str">
            <v>B</v>
          </cell>
          <cell r="AZ7" t="str">
            <v>Capaian kompetensi sudah tuntas dengan predikat BAIK,  DEFA ANZELNIA AZZAHRA;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7">
            <v>79</v>
          </cell>
          <cell r="BB7" t="str">
            <v>B</v>
          </cell>
          <cell r="BC7" t="str">
            <v>Capaian kompetensi sudah tuntas dengan predikat BAIK, DEFA ANZELNIA AZZAHRA;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7">
            <v>78</v>
          </cell>
          <cell r="BE7" t="str">
            <v>B</v>
          </cell>
          <cell r="BF7" t="str">
            <v>Capaian kompetensi sudah tuntas dengan predikat BAIK,  DEFA ANZELNIA AZZAHRA;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7">
            <v>78</v>
          </cell>
          <cell r="BH7" t="str">
            <v>B</v>
          </cell>
          <cell r="BI7" t="str">
            <v>Capaian kompetensi sudah tuntas dengan predikat BAIK, DEFA ANZELNIA AZZAHRA;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7">
            <v>79</v>
          </cell>
          <cell r="BK7" t="str">
            <v>B</v>
          </cell>
          <cell r="BL7" t="str">
            <v>Capaian kompetensi sudah tuntas dengan predikat BAIK,  DEFA ANZELNIA AZZAHRA;   Baik dalam  Menentukan urutan dan melakukan operasi hitung pada bilangan bulat dan pecahan;Menentukan representasi bilangan bulat sebagai bilangan berpangkat positif;Menyatakan himpunan menggunakan masalah kontekstual;Menjelaskan dan melakukan operasi bentuk aljabar;Menyelesaikan Persamaan linear satu variabel dan Pertidaksamaan linear satu variabel.</v>
          </cell>
          <cell r="BM7">
            <v>80</v>
          </cell>
          <cell r="BN7" t="str">
            <v>B</v>
          </cell>
          <cell r="BO7" t="str">
            <v>Capaian kompetensi sudah tuntas dengan predikat BAIK, DEFA ANZELNIA AZZAHRA;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7">
            <v>81</v>
          </cell>
          <cell r="BQ7" t="str">
            <v>B</v>
          </cell>
          <cell r="BR7" t="str">
            <v>Capaian kompetensi sudah tuntas dengan predikat BAIK,  DEFA ANZELNIA AZZAHRA;   Baik dalam  Menerapkan konsep Pengukuran berbagai besaran yang ada pada diri sendiri, makhluk hidup lain, dan benda-benda di sekitar serta pentingnya penggunaan satuan standar (baku) dalam pengukuran;Mengklasifikasikan makhluk hidup dan benda berdasarkan karakteristik yang diamati;Memahami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7">
            <v>83</v>
          </cell>
          <cell r="BT7" t="str">
            <v>B</v>
          </cell>
          <cell r="BU7" t="str">
            <v>Capaian kompetensi sudah tuntas dengan predikat BAIK, DEFA ANZELNIA AZZAHRA;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7">
            <v>81</v>
          </cell>
          <cell r="BW7" t="str">
            <v>B</v>
          </cell>
          <cell r="BX7" t="str">
            <v>Capaian kompetensi sudah tuntas dengan predikat BAIK,  DEFA ANZELNIA AZZAHRA;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7">
            <v>82</v>
          </cell>
          <cell r="BZ7" t="str">
            <v>B</v>
          </cell>
          <cell r="CA7" t="str">
            <v>Capaian kompetensi sudah tuntas dengan predikat BAIK, DEFA ANZELNIA AZZAHRA; Baik dalam  Menggambar flora fauna dan benda alam ;Menggambar gubahan flora dan fauna serta geometrik menjadi ragam hias;Menyanyikan lagu secara unisono;Menyayikan lagu secara vokal group.</v>
          </cell>
          <cell r="CB7">
            <v>79</v>
          </cell>
          <cell r="CC7" t="str">
            <v>B</v>
          </cell>
          <cell r="CD7" t="str">
            <v>Capaian kompetensi sudah tuntas dengan predikat BAIK,  DEFA ANZELNIA AZZAHRA;   Sangat Baik dalam  Memahami pengetahuan tentang prinsip perancangan, pembuatan, dan penyajian produk kerajinan dari bahan kertas dan plastik lembaran yang kreatif dan inovatif. Baik dalam  Memahami pengetahuan tentang jenis, sifat, karakter, dan teknik pengolahan serat dan tekstil;Memahami pengetahuan tentang prinsip perancangan, pembuatan, dan penyajian produk kerajinan dari bahan serat dan tekstil yang kreatif dan inovatif;Memahami pengetahuan tentang jenis, sifat, karakter, dan teknik pengolahan kertas dan plastik lembaran;</v>
          </cell>
          <cell r="CE7">
            <v>82</v>
          </cell>
          <cell r="CF7" t="str">
            <v>B</v>
          </cell>
          <cell r="CG7" t="str">
            <v>Capaian kompetensi sudah tuntas dengan predikat BAIK, DEFA ANZELNIA AZZAHRA;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7">
            <v>80</v>
          </cell>
          <cell r="CI7" t="str">
            <v>B</v>
          </cell>
          <cell r="CJ7" t="str">
            <v>Capaian kompetensi sudah tuntas dengan predikat BAIK,  DEFA ANZELNIA AZZAHRA;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7">
            <v>81</v>
          </cell>
          <cell r="CL7" t="str">
            <v>B</v>
          </cell>
          <cell r="CM7" t="str">
            <v>Capaian kompetensi sudah tuntas dengan predikat BAIK, DEFA ANZELNIA AZZAHRA;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7">
            <v>79</v>
          </cell>
          <cell r="CO7" t="str">
            <v>B</v>
          </cell>
          <cell r="CP7" t="str">
            <v>Capaian kompetensi sudah tuntas dengan predikat BAIK,  DEFA ANZELNIA AZZAHRA;   Baik dalam  Memahami teks lisan sesuai unggah ungguh jawa;Memahami tujuan,fungsi menceritakan pengalaman;Memahami cangkriman dan parikan .</v>
          </cell>
          <cell r="CQ7">
            <v>77</v>
          </cell>
          <cell r="CR7" t="str">
            <v>B</v>
          </cell>
          <cell r="CS7" t="str">
            <v>Capaian kompetensi sudah tuntas dengan predikat BAIK, DEFA ANZELNIA AZZAHRA; Baik dalam  Menyusun teks lisan sesuai unggah ungguh jawa;Menyusun teks lisan dan tulis untuk menceritakan pengalaman;Menyusun cangkriman dan parikan secara sederhana ..</v>
          </cell>
          <cell r="CT7">
            <v>83</v>
          </cell>
          <cell r="CU7" t="str">
            <v>B</v>
          </cell>
          <cell r="CV7" t="str">
            <v>Capaian kompetensi sudah tuntas dengan predikat BAIK,  DEFA ANZELNIA AZZAHRA;   Sangat Baik dalam  Membaca Q.S al-Fajr sampai dengan al-A’la;Membaca Q.S ath-Thariq sampai dengan al-InsyiqaqMembaca Q.S al-Muthaffifin sampai dengan Q.S al-Infithar Baik dalam  Membaca Q.S al-Lail sampai dengan al-Balad;</v>
          </cell>
          <cell r="CW7">
            <v>88</v>
          </cell>
          <cell r="CX7" t="str">
            <v>A</v>
          </cell>
          <cell r="CY7" t="str">
            <v>Capaian kompetensi sudah tuntas dengan predikat  SANGAT BAIK,   DEFA ANZELNIA AZZAHRA; Sangat baik dalam  Mendemonstrasikan Q.S al-Lail sampai dengan al-Balad;Mendemonstrasikan Q.S al-Fajr sampai dengan al-A’la;Mendemonstrasikan Q.S al-Muthaffifin sampai dengan Q.S al-Infithar;Mendemonstrasikan Q.S at-Takwir sampai dengan Q.S ‘Abasa;Mendemonstrasikan Q.S an-Nazi’at sampai dengan Q.S an-Naba’.Baik dalam  Mendemonstrasikan Q.S al-Muthaffifin sampai dengan Q.S al-Infithar;Mendemonstrasikan Q.S at-Takwir sampai dengan Q.S ‘Abasa;Mendemonstrasikan Q.S an-Nazi’at sampai dengan Q.S an-Naba’.Penguasaannya mulai meningkat dalam   Mendemonstrasikan Q.S ath-Thariq sampai dengan al-Insyiqaq;</v>
          </cell>
          <cell r="CZ7">
            <v>80</v>
          </cell>
          <cell r="DA7" t="str">
            <v>B</v>
          </cell>
          <cell r="DB7" t="str">
            <v>Capaian kompetensi sudah tuntas dengan predikat BAIK,  DEFA ANZELNIA AZZAHRA;   Baik dalam  menulis;</v>
          </cell>
          <cell r="DC7">
            <v>63</v>
          </cell>
          <cell r="DD7" t="str">
            <v>C</v>
          </cell>
          <cell r="DE7" t="str">
            <v>Capaian kompetensi sudah tuntas dengan predikat CUKUP,   DEFA ANZELNIA AZZAHRA; Penguasaannya mulai meningkat dalam   Kom Das 1Kom Das 2Kom das 3Kom Das 4</v>
          </cell>
          <cell r="DF7">
            <v>79</v>
          </cell>
          <cell r="DG7" t="str">
            <v>B</v>
          </cell>
          <cell r="DH7" t="str">
            <v>Capaian kompetensi sudah tuntas dengan predikat BAIK,  DEFA ANZELNIA AZZAHRA;   Sangat Baik dalam  Mengidentifikasi proses modifikasi karya kerajinan dan pengemasan dari bahan buatan sesuai wilayah setempat. Baik dalam  Memahami desain pembuatan dan pengemasan karya bahan alam berdasarkan konsep dan prosedur berkarya sesuai wilayah setempat;Mengidentifikasi proses modifikasi karya kerajinan dan pengemasan dari bahan alam sesuai wilayah setempat;Memahami desain pembuatan dan pengemasan karya bahan buatan berdasarkan konsep dan prosedur berkarya sesuai wilayah setempat mengiden;</v>
          </cell>
          <cell r="DI7">
            <v>80</v>
          </cell>
          <cell r="DJ7" t="str">
            <v>B</v>
          </cell>
          <cell r="DK7" t="str">
            <v>Capaian kompetensi sudah tuntas dengan predikat BAIK, DEFA ANZELNIA AZZAHRA; Baik dalam  Membuat karya kerajinan dan pengemasan karya bahan alam sesuai desain dan bahan  alam  yang ada diwilayah setempat;Memodifikasi karya kerajinan dan pengemasan dari bahan alam sesuai hasil identifikasi diwilayah setempat;Membuat karya kerajinan dan pengemasan karya bahan buatan sesuai desain dan bahan  buatan yang ada diwilayah setempat; Memodifikasi karya kerajinan dan pengemasan dari bahan buatan sesuai hasil identifikasi diwilayah setempat.</v>
          </cell>
          <cell r="DL7">
            <v>80</v>
          </cell>
          <cell r="DM7" t="str">
            <v>B</v>
          </cell>
          <cell r="DN7" t="str">
            <v>Capaian kompetensi sudah tuntas dengan predikat BAIK,  DEFA ANZELNIA AZZAHRA;   Baik dalam  Memahami pada bab nasehat guru kepada murid;Memahami pada bab wasiat taqwa kepada Allah.</v>
          </cell>
          <cell r="DO7">
            <v>80</v>
          </cell>
          <cell r="DP7" t="str">
            <v>B</v>
          </cell>
          <cell r="DQ7" t="str">
            <v>Capaian kompetensi sudah tuntas dengan predikat BAIK, DEFA ANZELNIA AZZAHRA; Baik dalam  Membaca pegon pada bab nasehat guru kepada murid;Membaca pegon pada bab wasiat taqwa kepada Allah...</v>
          </cell>
          <cell r="DR7">
            <v>83</v>
          </cell>
          <cell r="DS7" t="str">
            <v>B</v>
          </cell>
          <cell r="DT7" t="str">
            <v>Capaian kompetensi sudah tuntas dengan predikat BAIK,  DEFA ANZELNIA AZZAHRA;   Sangat Baik dalam  Memahami bab niat sampai bab perkara yang membatalkan wudlu. Baik dalam  Memahami bab rukun islam sampai bab fardu wudlul;</v>
          </cell>
          <cell r="DU7">
            <v>85</v>
          </cell>
          <cell r="DV7" t="str">
            <v>B</v>
          </cell>
          <cell r="DW7" t="str">
            <v>Capaian kompetensi sudah tuntas dengan predikat BAIK, DEFA ANZELNIA AZZAHRA; Sangat baik dalam  Membaca kitab berharakat dan bermakna pegon dari bab rukun islam sampai bab fardu wudlu;..Baik dalam  Membaca kitab berharakat dan bermakna pegon dari bab niat sampai bab perkara yang membatalkan wudlu..</v>
          </cell>
          <cell r="DX7">
            <v>79</v>
          </cell>
          <cell r="DY7" t="str">
            <v>B</v>
          </cell>
          <cell r="DZ7" t="str">
            <v>Capaian kompetensi sudah tuntas dengan predikat BAIK,  DEFA ANZELNIA AZZAHRA;   Sangat Baik dalam  Memahami pengertian I'rob; Baik dalam  Memahami pengertian kalimah isim, fi'il dan huruf; Memahami perubahan bentuk kalimah pada tashrif istilahi bab tsulatsi Mujarrod. ..</v>
          </cell>
          <cell r="EA7">
            <v>82</v>
          </cell>
          <cell r="EB7" t="str">
            <v>B</v>
          </cell>
          <cell r="EC7" t="str">
            <v>Capaian kompetensi sudah tuntas dengan predikat BAIK, DEFA ANZELNIA AZZAHRA; Baik dalam  Menentukan dan menunjukkan kalimah isim, fi'il, dan huruf dari sebuah jumlah;Mampu memberikan contoh I'rob pada setiap pembagiannya;Mendemonstrasikan perubahan bentuk pada tasrif istilahi, tsulatsi mujarrod..</v>
          </cell>
          <cell r="ED7">
            <v>1</v>
          </cell>
          <cell r="EE7" t="str">
            <v>-</v>
          </cell>
          <cell r="EF7">
            <v>2</v>
          </cell>
          <cell r="EG7" t="str">
            <v>Pramuka</v>
          </cell>
          <cell r="EH7">
            <v>86</v>
          </cell>
          <cell r="EI7" t="str">
            <v>Amat baik</v>
          </cell>
          <cell r="EJ7" t="str">
            <v>-</v>
          </cell>
          <cell r="EK7">
            <v>0</v>
          </cell>
          <cell r="EL7" t="str">
            <v>-</v>
          </cell>
          <cell r="EM7" t="str">
            <v>-</v>
          </cell>
          <cell r="EN7">
            <v>0</v>
          </cell>
          <cell r="EO7" t="str">
            <v>-</v>
          </cell>
          <cell r="EP7">
            <v>0</v>
          </cell>
          <cell r="EQ7">
            <v>0</v>
          </cell>
          <cell r="ER7" t="str">
            <v>-</v>
          </cell>
          <cell r="ES7" t="str">
            <v>-</v>
          </cell>
          <cell r="ET7" t="str">
            <v>-</v>
          </cell>
          <cell r="EU7" t="str">
            <v>-</v>
          </cell>
          <cell r="EV7" t="str">
            <v>-</v>
          </cell>
          <cell r="EW7" t="str">
            <v>-</v>
          </cell>
          <cell r="EX7" t="str">
            <v>-</v>
          </cell>
          <cell r="EY7" t="str">
            <v>-</v>
          </cell>
          <cell r="EZ7" t="str">
            <v>Tingkatkan terus belajar dan mengajinya, agar bisa mendapatkan hasil yang lebih maksimal</v>
          </cell>
        </row>
        <row r="8">
          <cell r="A8">
            <v>6</v>
          </cell>
          <cell r="B8" t="str">
            <v>121234040004176803/0042765860</v>
          </cell>
          <cell r="C8" t="str">
            <v>HAYA DIVA ANANDA</v>
          </cell>
          <cell r="D8" t="str">
            <v>B</v>
          </cell>
          <cell r="E8" t="str">
            <v>Selalu  Taat Beribadah, Menghormati Orang LainMulai konsisten BersyukurMulai berkembang dalam sikap -</v>
          </cell>
          <cell r="F8" t="str">
            <v>B</v>
          </cell>
          <cell r="G8" t="str">
            <v>Sangat  Jujur, Tanggung Jawab, Toleransi, Gotong Royong, Santun, Percaya DiriMulai konsisten Disiplin Mulai meningkat dalam sikap-</v>
          </cell>
          <cell r="H8">
            <v>84</v>
          </cell>
          <cell r="I8" t="str">
            <v>B</v>
          </cell>
          <cell r="J8" t="str">
            <v>Capaian kompetensi sudah tuntas dengan predikat BAIK,  HAYA DIVA ANANDA;   Sangat Baik dalam  Memahami kedudukan al-Qur'an Hadits sebagai pedoman hidup umat manusia;Memahami isi kanduangan Q.S Al-Fatihah (1), An-nas(114), Al-falaq (113) dan Al-ikhas (112) tentang keesaan Allah; Baik dalam  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8">
            <v>84</v>
          </cell>
          <cell r="L8" t="str">
            <v>B</v>
          </cell>
          <cell r="M8" t="str">
            <v>Capaian kompetensi sudah tuntas dengan predikat BAIK, HAYA DIVA ANANDA; Sangat baik dalam  .Baik dalam  Mempraktikkan cara hidup yang sesuai dengan Al Qur’an dan hadis;Menunjukkan contoh sikap orang yang memiliki tauhid sesuai isi kandungan Q.S. al-Fatihah (1), an-Nas (114), al-Falaq (113) dan al-Ikhlas (112);.</v>
          </cell>
          <cell r="N8">
            <v>80</v>
          </cell>
          <cell r="O8" t="str">
            <v>B</v>
          </cell>
          <cell r="P8" t="str">
            <v>Capaian kompetensi sudah tuntas dengan predikat BAIK,  HAYA DIVA ANANDA;   Baik dalam  Memahami dalil,dasar dan tujuan akidah islam;Mengidentifikasi sifat-sifat wajib Allah;Memahami pengertian, contoh dan dampak positif sifat Ikhlas, Taat, Khauf dan Taubat;Memahami adab shalat dan dzikir;Menganalisis kisah keteladanan Nabi Sulaiman dan umatnya.</v>
          </cell>
          <cell r="Q8">
            <v>83</v>
          </cell>
          <cell r="R8" t="str">
            <v>B</v>
          </cell>
          <cell r="S8" t="str">
            <v>Capaian kompetensi sudah tuntas dengan predikat BAIK, HAYA DIVA ANANDA; Baik dalam  Menyajikan fakta dan kebenaran akidah islam;Menyajikan contoh fenomena-fenomena kehidupan yang muncul sebagai bukti dari sifat wajib, mustahil dan jaiz Allah SWT;Menceritakan kisah kisah yang berkaitan dengan dampak positif dari perilaku Ikhlas, Taat, Khauf dan Taubat dalam fenomena kehidupan;Mensimulasikan Adab sholat dan Dzikir;Menceritakan kisah Nabi Sulaiman dan umatnya.</v>
          </cell>
          <cell r="T8">
            <v>84</v>
          </cell>
          <cell r="U8" t="str">
            <v>B</v>
          </cell>
          <cell r="V8" t="str">
            <v>Capaian kompetensi sudah tuntas dengan predikat BAIK,  HAYA DIVA ANANDA;   Sangat Baik dalam  Memahami hadas dan najis dan tata cara menyucikanya; Baik dalam  Memahami ketentuan salat lima waktu; Memahami waktu-waktu salat lima waktu;Memahami ketentuan azan dan ikamah;Menganalisis ketentuan shalat berjamaah;Memahami ketentuan sujud sahwi;Memahami tatacara berzikir dan berdoa setelah salat.</v>
          </cell>
          <cell r="W8">
            <v>82</v>
          </cell>
          <cell r="X8" t="str">
            <v>B</v>
          </cell>
          <cell r="Y8" t="str">
            <v>Capaian kompetensi sudah tuntas dengan predikat BAIK, HAYA DIVA ANANDA; Baik dalam  Mendemonstrasikan tata cara bersuci dari hadas dan najis;Mempraktikkan salat lima waktu;Mempraktikkan azan dan ikamah;Mendemonstrasikan tata cara shalat berjamaah;Memperagakan sujud sahwi;Mendemonstrasikan zikir dan berdoa setelah salat.</v>
          </cell>
          <cell r="Z8">
            <v>83</v>
          </cell>
          <cell r="AA8" t="str">
            <v>B</v>
          </cell>
          <cell r="AB8" t="str">
            <v>Capaian kompetensi sudah tuntas dengan predikat BAIK,  HAYA DIVA ANANDA;   Sangat Baik dalam  Memahami strategi dakwah Rasulullah SAW. di Mekah; Baik dalam  Memahami sejarah Nabi Muhammad dalam membangun masyarakat melalui kegiatan ekonomi dan perdagangan;Memahami misi Nabi Muhammad Saw. sebagai rahmat bagi alam semesta, pembawa kedamaian, kesejahteraan, dan kemajuan masyarakat;Mengidentifikasi strategi dakwah Rasulullah SAW. di Madinah.</v>
          </cell>
          <cell r="AC8">
            <v>83</v>
          </cell>
          <cell r="AD8" t="str">
            <v>B</v>
          </cell>
          <cell r="AE8" t="str">
            <v>Capaian kompetensi sudah tuntas dengan predikat BAIK, HAYA DIVA ANANDA; Baik dalam  Menceritakan sejarah Nabi Muhammad saw. dalam membangun masyarakat melalui kegiatan ekonomi dan perdagangan;Mempresentasikan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v>
          </cell>
          <cell r="AF8">
            <v>92</v>
          </cell>
          <cell r="AG8" t="str">
            <v>A</v>
          </cell>
          <cell r="AH8" t="str">
            <v>Capaian kompetensi sudah tuntas dengan predikat  SANGAT BAIK, HAYA DIVA ANANDA;   Sangat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8">
            <v>83</v>
          </cell>
          <cell r="AJ8" t="str">
            <v>B</v>
          </cell>
          <cell r="AK8" t="str">
            <v>Capaian kompetensi sudah tuntas dengan predikat BAIK, HAYA DIVA ANANDA;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8">
            <v>85</v>
          </cell>
          <cell r="AM8" t="str">
            <v>B</v>
          </cell>
          <cell r="AN8" t="str">
            <v>Capaian kompetensi sudah tuntas dengan predikat BAIK,  HAYA DIVA ANANDA;   Sangat Baik dalam  Menganalisis kesejarahan perumusan dan pengesahan undang-undang dasar negara republik Indonesia tahun 1945. Baik dalam  Menganalisis proses perumusan dan penetapan pancasila sebagai dasar Negara;Memahami norma-norma yang berlaku dalam kehidupan bermasyarakat untuk mewujudkan keadilan;</v>
          </cell>
          <cell r="AO8">
            <v>85</v>
          </cell>
          <cell r="AP8" t="str">
            <v>B</v>
          </cell>
          <cell r="AQ8" t="str">
            <v>Capaian kompetensi sudah tuntas dengan predikat BAIK, HAYA DIVA ANANDA;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8">
            <v>84</v>
          </cell>
          <cell r="AS8" t="str">
            <v>B</v>
          </cell>
          <cell r="AT8" t="str">
            <v>Capaian kompetensi sudah tuntas dengan predikat BAIK,  HAYA DIVA ANANDA;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8">
            <v>84</v>
          </cell>
          <cell r="AV8" t="str">
            <v>B</v>
          </cell>
          <cell r="AW8" t="str">
            <v>Capaian kompetensi sudah tuntas dengan predikat BAIK, HAYA DIVA ANANDA;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8">
            <v>80</v>
          </cell>
          <cell r="AY8" t="str">
            <v>B</v>
          </cell>
          <cell r="AZ8" t="str">
            <v>Capaian kompetensi sudah tuntas dengan predikat BAIK,  HAYA DIVA ANANDA;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8">
            <v>76</v>
          </cell>
          <cell r="BB8" t="str">
            <v>B</v>
          </cell>
          <cell r="BC8" t="str">
            <v>Capaian kompetensi sudah tuntas dengan predikat BAIK, HAYA DIVA ANANDA;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8">
            <v>80</v>
          </cell>
          <cell r="BE8" t="str">
            <v>B</v>
          </cell>
          <cell r="BF8" t="str">
            <v>Capaian kompetensi sudah tuntas dengan predikat BAIK,  HAYA DIVA ANANDA;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8">
            <v>78</v>
          </cell>
          <cell r="BH8" t="str">
            <v>B</v>
          </cell>
          <cell r="BI8" t="str">
            <v>Capaian kompetensi sudah tuntas dengan predikat BAIK, HAYA DIVA ANANDA;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8">
            <v>80</v>
          </cell>
          <cell r="BK8" t="str">
            <v>B</v>
          </cell>
          <cell r="BL8" t="str">
            <v>Capaian kompetensi sudah tuntas dengan predikat BAIK,  HAYA DIVA ANANDA;   Baik dalam  Menentukan urutan dan melakukan operasi hitung pada bilangan bulat dan pecahan;Menentukan representasi bilangan bulat sebagai bilangan berpangkat positif;Menyatakan himpunan menggunakan masalah kontekstual;Menjelaskan dan melakukan operasi bentuk aljabar;Menyelesaikan Persamaan linear satu variabel dan Pertidaksamaan linear satu variabel.</v>
          </cell>
          <cell r="BM8">
            <v>79</v>
          </cell>
          <cell r="BN8" t="str">
            <v>B</v>
          </cell>
          <cell r="BO8" t="str">
            <v>Capaian kompetensi sudah tuntas dengan predikat BAIK, HAYA DIVA ANANDA;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8">
            <v>81</v>
          </cell>
          <cell r="BQ8" t="str">
            <v>B</v>
          </cell>
          <cell r="BR8" t="str">
            <v>Capaian kompetensi sudah tuntas dengan predikat BAIK,  HAYA DIVA ANANDA;   Baik dalam  Menerapkan konsep Pengukuran berbagai besaran yang ada pada diri sendiri, makhluk hidup lain, dan benda-benda di sekitar serta pentingnya penggunaan satuan standar (baku) dalam pengukuran;Mengklasifikasikan makhluk hidup dan benda berdasarkan karakteristik yang diamati;Memahami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8">
            <v>83</v>
          </cell>
          <cell r="BT8" t="str">
            <v>B</v>
          </cell>
          <cell r="BU8" t="str">
            <v>Capaian kompetensi sudah tuntas dengan predikat BAIK, HAYA DIVA ANANDA;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8">
            <v>81</v>
          </cell>
          <cell r="BW8" t="str">
            <v>B</v>
          </cell>
          <cell r="BX8" t="str">
            <v>Capaian kompetensi sudah tuntas dengan predikat BAIK,  HAYA DIVA ANANDA;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8">
            <v>82</v>
          </cell>
          <cell r="BZ8" t="str">
            <v>B</v>
          </cell>
          <cell r="CA8" t="str">
            <v>Capaian kompetensi sudah tuntas dengan predikat BAIK, HAYA DIVA ANANDA; Baik dalam  Menggambar flora fauna dan benda alam ;Menggambar gubahan flora dan fauna serta geometrik menjadi ragam hias;Menyanyikan lagu secara unisono;Menyayikan lagu secara vokal group.</v>
          </cell>
          <cell r="CB8">
            <v>82</v>
          </cell>
          <cell r="CC8" t="str">
            <v>B</v>
          </cell>
          <cell r="CD8" t="str">
            <v>Capaian kompetensi sudah tuntas dengan predikat BAIK,  HAYA DIVA ANANDA;   Sangat Baik dalam  Memahami pengetahuan tentang jenis, sifat, karakter, dan teknik pengolahan serat dan tekstil; Baik dalam  Memahami pengetahuan tentang prinsip perancangan, pembuatan, dan penyajian produk kerajinan dari bahan serat dan tekstil yang kreatif dan inovatif;Memahami pengetahuan tentang jenis, sifat, karakter, dan teknik pengolahan kertas dan plastik lembaran;Memahami pengetahuan tentang prinsip perancangan, pembuatan, dan penyajian produk kerajinan dari bahan kertas dan plastik lembaran yang kreatif dan inovatif.</v>
          </cell>
          <cell r="CE8">
            <v>80</v>
          </cell>
          <cell r="CF8" t="str">
            <v>B</v>
          </cell>
          <cell r="CG8" t="str">
            <v>Capaian kompetensi sudah tuntas dengan predikat BAIK, HAYA DIVA ANANDA;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8">
            <v>81</v>
          </cell>
          <cell r="CI8" t="str">
            <v>B</v>
          </cell>
          <cell r="CJ8" t="str">
            <v>Capaian kompetensi sudah tuntas dengan predikat BAIK,  HAYA DIVA ANANDA;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8">
            <v>80</v>
          </cell>
          <cell r="CL8" t="str">
            <v>B</v>
          </cell>
          <cell r="CM8" t="str">
            <v>Capaian kompetensi sudah tuntas dengan predikat BAIK, HAYA DIVA ANANDA;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8">
            <v>79</v>
          </cell>
          <cell r="CO8" t="str">
            <v>B</v>
          </cell>
          <cell r="CP8" t="str">
            <v>Capaian kompetensi sudah tuntas dengan predikat BAIK,  HAYA DIVA ANANDA;   Baik dalam  Memahami teks lisan sesuai unggah ungguh jawa;Memahami tujuan,fungsi menceritakan pengalaman;Memahami cangkriman dan parikan .</v>
          </cell>
          <cell r="CQ8">
            <v>80</v>
          </cell>
          <cell r="CR8" t="str">
            <v>B</v>
          </cell>
          <cell r="CS8" t="str">
            <v>Capaian kompetensi sudah tuntas dengan predikat BAIK, HAYA DIVA ANANDA; Baik dalam  Menyusun teks lisan sesuai unggah ungguh jawa;Menyusun teks lisan dan tulis untuk menceritakan pengalaman;Menyusun cangkriman dan parikan secara sederhana ..</v>
          </cell>
          <cell r="CT8">
            <v>86</v>
          </cell>
          <cell r="CU8" t="str">
            <v>A</v>
          </cell>
          <cell r="CV8" t="str">
            <v>Capaian kompetensi sudah tuntas dengan predikat  SANGAT BAIK, HAYA DIVA ANANDA;   Sangat Baik dalam  Membaca Q.S al-Lail sampai dengan al-Balad;Membaca Q.S al-Fajr sampai dengan al-A’la;Membaca Q.S ath-Thariq sampai dengan al-InsyiqaqMembaca Q.S al-Muthaffifin sampai dengan Q.S al-Infitharmembaca Q.S at-Takwir sampai dengan Q.S ‘Abasa;Membaca Q.S an-Nazi’at sampai dengan Q.S an-Naba’.</v>
          </cell>
          <cell r="CW8">
            <v>92</v>
          </cell>
          <cell r="CX8" t="str">
            <v>A</v>
          </cell>
          <cell r="CY8" t="str">
            <v>Capaian kompetensi sudah tuntas dengan predikat  SANGAT BAIK,   HAYA DIVA ANANDA; Sangat baik dalam  Mendemonstrasikan Q.S al-Lail sampai dengan al-Balad;Mendemonstrasikan Q.S al-Fajr sampai dengan al-A’la;Mendemonstrasikan Q.S ath-Thariq sampai dengan al-Insyiqaq;Mendemonstrasikan Q.S al-Muthaffifin sampai dengan Q.S al-Infithar;Mendemonstrasikan Q.S at-Takwir sampai dengan Q.S ‘Abasa;Mendemonstrasikan Q.S an-Nazi’at sampai dengan Q.S an-Naba’.Baik dalam  Mendemonstrasikan Q.S al-Muthaffifin sampai dengan Q.S al-Infithar;Mendemonstrasikan Q.S at-Takwir sampai dengan Q.S ‘Abasa;Mendemonstrasikan Q.S an-Nazi’at sampai dengan Q.S an-Naba’.</v>
          </cell>
          <cell r="CZ8">
            <v>80</v>
          </cell>
          <cell r="DA8" t="str">
            <v>B</v>
          </cell>
          <cell r="DB8" t="str">
            <v>Capaian kompetensi sudah tuntas dengan predikat BAIK,  HAYA DIVA ANANDA;   Baik dalam  menulis;</v>
          </cell>
          <cell r="DC8">
            <v>30</v>
          </cell>
          <cell r="DD8" t="str">
            <v>D</v>
          </cell>
          <cell r="DE8" t="str">
            <v>HAYA DIVA ANANDA; Penguasaannya mulai meningkat dalam   Kom Das 1Kom Das 2Kom das 3Kom Das 4</v>
          </cell>
          <cell r="DF8">
            <v>82</v>
          </cell>
          <cell r="DG8" t="str">
            <v>B</v>
          </cell>
          <cell r="DH8" t="str">
            <v>Capaian kompetensi sudah tuntas dengan predikat BAIK,  HAYA DIVA ANANDA;   Sangat Baik dalam  Memahami desain pembuatan dan pengemasan karya bahan alam berdasarkan konsep dan prosedur berkarya sesuai wilayah setempat; Baik dalam  Mengidentifikasi proses modifikasi karya kerajinan dan pengemasan dari bahan alam sesuai wilayah setempat;Memahami desain pembuatan dan pengemasan karya bahan buatan berdasarkan konsep dan prosedur berkarya sesuai wilayah setempat mengiden;Mengidentifikasi proses modifikasi karya kerajinan dan pengemasan dari bahan buatan sesuai wilayah setempat.</v>
          </cell>
          <cell r="DI8">
            <v>82</v>
          </cell>
          <cell r="DJ8" t="str">
            <v>B</v>
          </cell>
          <cell r="DK8" t="str">
            <v>Capaian kompetensi sudah tuntas dengan predikat BAIK, HAYA DIVA ANANDA; Baik dalam  Membuat karya kerajinan dan pengemasan karya bahan alam sesuai desain dan bahan  alam  yang ada diwilayah setempat;Memodifikasi karya kerajinan dan pengemasan dari bahan alam sesuai hasil identifikasi diwilayah setempat;Membuat karya kerajinan dan pengemasan karya bahan buatan sesuai desain dan bahan  buatan yang ada diwilayah setempat; Memodifikasi karya kerajinan dan pengemasan dari bahan buatan sesuai hasil identifikasi diwilayah setempat.</v>
          </cell>
          <cell r="DL8">
            <v>79</v>
          </cell>
          <cell r="DM8" t="str">
            <v>B</v>
          </cell>
          <cell r="DN8" t="str">
            <v>Capaian kompetensi sudah tuntas dengan predikat BAIK,  HAYA DIVA ANANDA;   Baik dalam  Memahami pada bab nasehat guru kepada murid;Memahami pada bab wasiat taqwa kepada Allah.</v>
          </cell>
          <cell r="DO8">
            <v>81</v>
          </cell>
          <cell r="DP8" t="str">
            <v>B</v>
          </cell>
          <cell r="DQ8" t="str">
            <v>Capaian kompetensi sudah tuntas dengan predikat BAIK, HAYA DIVA ANANDA; Sangat baik dalam  ..Baik dalam  Membaca pegon pada bab nasehat guru kepada murid;Membaca pegon pada bab wasiat taqwa kepada Allah..</v>
          </cell>
          <cell r="DR8">
            <v>85</v>
          </cell>
          <cell r="DS8" t="str">
            <v>B</v>
          </cell>
          <cell r="DT8" t="str">
            <v>Capaian kompetensi sudah tuntas dengan predikat BAIK,  HAYA DIVA ANANDA;   Sangat Baik dalam  Memahami bab rukun islam sampai bab fardu wudlul; Baik dalam  Memahami bab niat sampai bab perkara yang membatalkan wudlu.</v>
          </cell>
          <cell r="DU8">
            <v>83</v>
          </cell>
          <cell r="DV8" t="str">
            <v>B</v>
          </cell>
          <cell r="DW8" t="str">
            <v>Capaian kompetensi sudah tuntas dengan predikat BAIK, HAYA DIVA ANANDA; Sangat baik dalam  ..Baik dalam  Membaca kitab berharakat dan bermakna pegon dari bab rukun islam sampai bab fardu wudlu;Membaca kitab berharakat dan bermakna pegon dari bab niat sampai bab perkara yang membatalkan wudlu..</v>
          </cell>
          <cell r="DX8">
            <v>89</v>
          </cell>
          <cell r="DY8" t="str">
            <v>A</v>
          </cell>
          <cell r="DZ8" t="str">
            <v xml:space="preserve">Capaian kompetensi sudah tuntas dengan predikat  SANGAT BAIK, HAYA DIVA ANANDA;   Sangat Baik dalam  Memahami pengertian I'rob;Memahami perubahan bentuk kalimah pada tashrif istilahi bab tsulatsi Mujarrod. .. Baik dalam  Memahami pengertian kalimah isim, fi'il dan huruf; </v>
          </cell>
          <cell r="EA8">
            <v>83</v>
          </cell>
          <cell r="EB8" t="str">
            <v>B</v>
          </cell>
          <cell r="EC8" t="str">
            <v>Capaian kompetensi sudah tuntas dengan predikat BAIK, HAYA DIVA ANANDA; Baik dalam  Menentukan dan menunjukkan kalimah isim, fi'il, dan huruf dari sebuah jumlah;Mampu memberikan contoh I'rob pada setiap pembagiannya;Mendemonstrasikan perubahan bentuk pada tasrif istilahi, tsulatsi mujarrod..</v>
          </cell>
          <cell r="ED8" t="str">
            <v>-</v>
          </cell>
          <cell r="EE8" t="str">
            <v>-</v>
          </cell>
          <cell r="EF8" t="str">
            <v>-</v>
          </cell>
          <cell r="EG8" t="str">
            <v>Pramuka</v>
          </cell>
          <cell r="EH8">
            <v>86</v>
          </cell>
          <cell r="EI8" t="str">
            <v>Amat baik</v>
          </cell>
          <cell r="EJ8" t="str">
            <v>Kader Sebaya</v>
          </cell>
          <cell r="EK8">
            <v>87</v>
          </cell>
          <cell r="EL8" t="str">
            <v>Amat baik</v>
          </cell>
          <cell r="EM8" t="str">
            <v>-</v>
          </cell>
          <cell r="EN8">
            <v>0</v>
          </cell>
          <cell r="EO8" t="str">
            <v>-</v>
          </cell>
          <cell r="EP8">
            <v>0</v>
          </cell>
          <cell r="EQ8">
            <v>0</v>
          </cell>
          <cell r="ER8" t="str">
            <v>-</v>
          </cell>
          <cell r="ES8" t="str">
            <v>-</v>
          </cell>
          <cell r="ET8" t="str">
            <v>-</v>
          </cell>
          <cell r="EU8" t="str">
            <v>-</v>
          </cell>
          <cell r="EV8" t="str">
            <v>-</v>
          </cell>
          <cell r="EW8" t="str">
            <v>-</v>
          </cell>
          <cell r="EX8" t="str">
            <v>-</v>
          </cell>
          <cell r="EY8" t="str">
            <v>-</v>
          </cell>
          <cell r="EZ8" t="str">
            <v>Tingkatkan terus belajar dan mengajinya, agar bisa mendapatkan hasil yang lebih maksimal</v>
          </cell>
        </row>
        <row r="9">
          <cell r="A9">
            <v>7</v>
          </cell>
          <cell r="B9" t="str">
            <v>121234040004176804/0051863241</v>
          </cell>
          <cell r="C9" t="str">
            <v>HELENA MEILANI ZULAICHA</v>
          </cell>
          <cell r="D9" t="str">
            <v>A</v>
          </cell>
          <cell r="E9" t="str">
            <v>Selalu  Taat Beribadah, Bersyukur, Menghormati Orang LainMulai konsisten -Mulai berkembang dalam sikap -</v>
          </cell>
          <cell r="F9" t="str">
            <v>B</v>
          </cell>
          <cell r="G9" t="str">
            <v>Sangat  Jujur, Disiplin, Tanggung Jawab, Toleransi, Gotong Royong, Santun, Percaya DiriMulai konsisten - Mulai meningkat dalam sikap-</v>
          </cell>
          <cell r="H9">
            <v>83</v>
          </cell>
          <cell r="I9" t="str">
            <v>B</v>
          </cell>
          <cell r="J9" t="str">
            <v>Capaian kompetensi sudah tuntas dengan predikat BAIK,  HELENA MEILANI ZULAICHA;   Sangat Baik dalam  Memahami kedudukan al-Qur'an Hadits sebagai pedoman hidup umat manusia;Memahami isi kanduangan Q.S Al-Fatihah (1), An-nas(114), Al-falaq (113) dan Al-ikhas (112) tentang keesaan Allah; Baik dalam  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9">
            <v>84</v>
          </cell>
          <cell r="L9" t="str">
            <v>B</v>
          </cell>
          <cell r="M9" t="str">
            <v>Capaian kompetensi sudah tuntas dengan predikat BAIK, HELENA MEILANI ZULAICHA; Sangat baik dalam  .Baik dalam  Mempraktikkan cara hidup yang sesuai dengan Al Qur’an dan hadis;Menunjukkan contoh sikap orang yang memiliki tauhid sesuai isi kandungan Q.S. al-Fatihah (1), an-Nas (114), al-Falaq (113) dan al-Ikhlas (112);.</v>
          </cell>
          <cell r="N9">
            <v>84</v>
          </cell>
          <cell r="O9" t="str">
            <v>B</v>
          </cell>
          <cell r="P9" t="str">
            <v>Capaian kompetensi sudah tuntas dengan predikat BAIK,  HELENA MEILANI ZULAICHA;   Baik dalam  Memahami dalil,dasar dan tujuan akidah islam;Mengidentifikasi sifat-sifat wajib Allah;Memahami pengertian, contoh dan dampak positif sifat Ikhlas, Taat, Khauf dan Taubat;Memahami adab shalat dan dzikir;Menganalisis kisah keteladanan Nabi Sulaiman dan umatnya.</v>
          </cell>
          <cell r="Q9">
            <v>83</v>
          </cell>
          <cell r="R9" t="str">
            <v>B</v>
          </cell>
          <cell r="S9" t="str">
            <v>Capaian kompetensi sudah tuntas dengan predikat BAIK, HELENA MEILANI ZULAICHA; Baik dalam  Menyajikan fakta dan kebenaran akidah islam;Menyajikan contoh fenomena-fenomena kehidupan yang muncul sebagai bukti dari sifat wajib, mustahil dan jaiz Allah SWT;Menceritakan kisah kisah yang berkaitan dengan dampak positif dari perilaku Ikhlas, Taat, Khauf dan Taubat dalam fenomena kehidupan;Mensimulasikan Adab sholat dan Dzikir;Menceritakan kisah Nabi Sulaiman dan umatnya.</v>
          </cell>
          <cell r="T9">
            <v>80</v>
          </cell>
          <cell r="U9" t="str">
            <v>B</v>
          </cell>
          <cell r="V9" t="str">
            <v>Capaian kompetensi sudah tuntas dengan predikat BAIK,  HELENA MEILANI ZULAICHA;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9">
            <v>84</v>
          </cell>
          <cell r="X9" t="str">
            <v>B</v>
          </cell>
          <cell r="Y9" t="str">
            <v>Capaian kompetensi sudah tuntas dengan predikat BAIK, HELENA MEILANI ZULAICHA; Sangat baik dalam  Mempraktikkan salat lima waktu;Mempraktikkan azan dan ikamah;Mendemonstrasikan tata cara shalat berjamaah;Memperagakan sujud sahwi;Mendemonstrasikan zikir dan berdoa setelah salat.Baik dalam  Mendemonstrasikan tata cara bersuci dari hadas dan najis;Menpresentasi kan penentuan waktu salat lima waktu;Mempraktikkan azan dan ikamah;Mendemonstrasikan tata cara shalat berjamaah;Memperagakan sujud sahwi;Mendemonstrasikan zikir dan berdoa setelah salat.</v>
          </cell>
          <cell r="Z9">
            <v>84</v>
          </cell>
          <cell r="AA9" t="str">
            <v>B</v>
          </cell>
          <cell r="AB9" t="str">
            <v>Capaian kompetensi sudah tuntas dengan predikat BAIK,  HELENA MEILANI ZULAICHA;   Sangat Baik dalam  Memahami sejarah Nabi Muhammad dalam membangun masyarakat melalui kegiatan ekonomi dan perdagangan;Memahami strategi dakwah Rasulullah SAW. di Mekah; Baik dalam  Memahami misi Nabi Muhammad Saw. sebagai rahmat bagi alam semesta, pembawa kedamaian, kesejahteraan, dan kemajuan masyarakat;Mengidentifikasi strategi dakwah Rasulullah SAW. di Madinah.</v>
          </cell>
          <cell r="AC9">
            <v>85</v>
          </cell>
          <cell r="AD9" t="str">
            <v>B</v>
          </cell>
          <cell r="AE9" t="str">
            <v>Capaian kompetensi sudah tuntas dengan predikat BAIK, HELENA MEILANI ZULAICHA; Baik dalam  Menceritakan sejarah Nabi Muhammad saw. dalam membangun masyarakat melalui kegiatan ekonomi dan perdagangan;Mempresentasikan misi Nabi Muhammad saw. sebagai rahmat bagi alam semesta, pembawa kedamaian, kesejahteraan, dan kemajuan masyarakat;Memaparkan strategi dakkwah Nabi Muhammad saw. di Mekah dan Madinah dalam bentuk tulis atau lisan.</v>
          </cell>
          <cell r="AF9">
            <v>91</v>
          </cell>
          <cell r="AG9" t="str">
            <v>A</v>
          </cell>
          <cell r="AH9" t="str">
            <v>Capaian kompetensi sudah tuntas dengan predikat  SANGAT BAIK, HELENA MEILANI ZULAICHA;   Sangat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9">
            <v>83</v>
          </cell>
          <cell r="AJ9" t="str">
            <v>B</v>
          </cell>
          <cell r="AK9" t="str">
            <v>Capaian kompetensi sudah tuntas dengan predikat BAIK, HELENA MEILANI ZULAICHA;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9">
            <v>80</v>
          </cell>
          <cell r="AM9" t="str">
            <v>B</v>
          </cell>
          <cell r="AN9" t="str">
            <v>Capaian kompetensi sudah tuntas dengan predikat BAIK,  HELENA MEILANI ZULAICHA;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9">
            <v>79</v>
          </cell>
          <cell r="AP9" t="str">
            <v>B</v>
          </cell>
          <cell r="AQ9" t="str">
            <v>Capaian kompetensi sudah tuntas dengan predikat BAIK, HELENA MEILANI ZULAICHA;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9">
            <v>83</v>
          </cell>
          <cell r="AS9" t="str">
            <v>B</v>
          </cell>
          <cell r="AT9" t="str">
            <v>Capaian kompetensi sudah tuntas dengan predikat BAIK,  HELENA MEILANI ZULAICHA;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9">
            <v>82</v>
          </cell>
          <cell r="AV9" t="str">
            <v>B</v>
          </cell>
          <cell r="AW9" t="str">
            <v>Capaian kompetensi sudah tuntas dengan predikat BAIK, HELENA MEILANI ZULAICHA;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9">
            <v>80</v>
          </cell>
          <cell r="AY9" t="str">
            <v>B</v>
          </cell>
          <cell r="AZ9" t="str">
            <v>Capaian kompetensi sudah tuntas dengan predikat BAIK,  HELENA MEILANI ZULAICHA;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9">
            <v>79</v>
          </cell>
          <cell r="BB9" t="str">
            <v>B</v>
          </cell>
          <cell r="BC9" t="str">
            <v>Capaian kompetensi sudah tuntas dengan predikat BAIK, HELENA MEILANI ZULAICHA;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tulis;Menceritakan kembali isi teks narasi (cerita fantasi) yang didengar dan dibacaMenyajikan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9">
            <v>79</v>
          </cell>
          <cell r="BE9" t="str">
            <v>B</v>
          </cell>
          <cell r="BF9" t="str">
            <v>Capaian kompetensi sudah tuntas dengan predikat BAIK,  HELENA MEILANI ZULAICHA;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9">
            <v>78</v>
          </cell>
          <cell r="BH9" t="str">
            <v>B</v>
          </cell>
          <cell r="BI9" t="str">
            <v>Capaian kompetensi sudah tuntas dengan predikat BAIK, HELENA MEILANI ZULAICHA;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9">
            <v>82</v>
          </cell>
          <cell r="BK9" t="str">
            <v>B</v>
          </cell>
          <cell r="BL9" t="str">
            <v>Capaian kompetensi sudah tuntas dengan predikat BAIK,  HELENA MEILANI ZULAICHA;   Sangat Baik dalam  Menjelaskan dan melakukan operasi bentuk aljabar; Baik dalam  Menentukan urutan dan melakukan operasi hitung pada bilangan bulat dan pecahan;Menentukan representasi bilangan bulat sebagai bilangan berpangkat positif;Menyatakan himpunan menggunakan masalah kontekstual;</v>
          </cell>
          <cell r="BM9">
            <v>82</v>
          </cell>
          <cell r="BN9" t="str">
            <v>B</v>
          </cell>
          <cell r="BO9" t="str">
            <v>Capaian kompetensi sudah tuntas dengan predikat BAIK, HELENA MEILANI ZULAICHA;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9">
            <v>79</v>
          </cell>
          <cell r="BQ9" t="str">
            <v>B</v>
          </cell>
          <cell r="BR9" t="str">
            <v>Capaian kompetensi sudah tuntas dengan predikat BAIK,  HELENA MEILANI ZULAICHA;   Baik dalam  Menerapkan konsep Pengukuran berbagai besaran yang ada pada diri sendiri, makhluk hidup lain, dan benda-benda di sekitar serta pentingnya penggunaan satuan standar (baku) dalam pengukuran;Mengklasifikasikan makhluk hidup dan benda berdasarkan karakteristik yang diamati;Memahami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9">
            <v>82</v>
          </cell>
          <cell r="BT9" t="str">
            <v>B</v>
          </cell>
          <cell r="BU9" t="str">
            <v>Capaian kompetensi sudah tuntas dengan predikat BAIK, HELENA MEILANI ZULAICHA;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9">
            <v>82</v>
          </cell>
          <cell r="BW9" t="str">
            <v>B</v>
          </cell>
          <cell r="BX9" t="str">
            <v>Capaian kompetensi sudah tuntas dengan predikat BAIK,  HELENA MEILANI ZULAICHA;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9">
            <v>83</v>
          </cell>
          <cell r="BZ9" t="str">
            <v>B</v>
          </cell>
          <cell r="CA9" t="str">
            <v>Capaian kompetensi sudah tuntas dengan predikat BAIK, HELENA MEILANI ZULAICHA; Baik dalam  Menggambar flora fauna dan benda alam ;Menggambar gubahan flora dan fauna serta geometrik menjadi ragam hias;Menyanyikan lagu secara unisono;Menyayikan lagu secara vokal group.</v>
          </cell>
          <cell r="CB9">
            <v>85</v>
          </cell>
          <cell r="CC9" t="str">
            <v>B</v>
          </cell>
          <cell r="CD9" t="str">
            <v>Capaian kompetensi sudah tuntas dengan predikat BAIK,  HELENA MEILANI ZULAICHA;   Sangat Baik dalam  Memahami pengetahuan tentang jenis, sifat, karakter, dan teknik pengolahan serat dan tekstil;Memahami pengetahuan tentang prinsip perancangan, pembuatan, dan penyajian produk kerajinan dari bahan serat dan tekstil yang kreatif dan inovatif; Baik dalam  Memahami pengetahuan tentang jenis, sifat, karakter, dan teknik pengolahan kertas dan plastik lembaran;Memahami pengetahuan tentang prinsip perancangan, pembuatan, dan penyajian produk kerajinan dari bahan kertas dan plastik lembaran yang kreatif dan inovatif.</v>
          </cell>
          <cell r="CE9">
            <v>79</v>
          </cell>
          <cell r="CF9" t="str">
            <v>B</v>
          </cell>
          <cell r="CG9" t="str">
            <v>Capaian kompetensi sudah tuntas dengan predikat BAIK, HELENA MEILANI ZULAICHA;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9">
            <v>81</v>
          </cell>
          <cell r="CI9" t="str">
            <v>B</v>
          </cell>
          <cell r="CJ9" t="str">
            <v>Capaian kompetensi sudah tuntas dengan predikat BAIK,  HELENA MEILANI ZULAICHA;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9">
            <v>80</v>
          </cell>
          <cell r="CL9" t="str">
            <v>B</v>
          </cell>
          <cell r="CM9" t="str">
            <v>Capaian kompetensi sudah tuntas dengan predikat BAIK, HELENA MEILANI ZULAICHA;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9">
            <v>78</v>
          </cell>
          <cell r="CO9" t="str">
            <v>B</v>
          </cell>
          <cell r="CP9" t="str">
            <v>Capaian kompetensi sudah tuntas dengan predikat BAIK,  HELENA MEILANI ZULAICHA;   Baik dalam  Memahami teks lisan sesuai unggah ungguh jawa;Memahami tujuan,fungsi menceritakan pengalaman;Memahami cangkriman dan parikan .</v>
          </cell>
          <cell r="CQ9">
            <v>78</v>
          </cell>
          <cell r="CR9" t="str">
            <v>B</v>
          </cell>
          <cell r="CS9" t="str">
            <v>Capaian kompetensi sudah tuntas dengan predikat BAIK, HELENA MEILANI ZULAICHA; Baik dalam  Menyusun teks lisan sesuai unggah ungguh jawa;Menyusun teks lisan dan tulis untuk menceritakan pengalaman;Menyusun cangkriman dan parikan secara sederhana ..</v>
          </cell>
          <cell r="CT9">
            <v>84</v>
          </cell>
          <cell r="CU9" t="str">
            <v>B</v>
          </cell>
          <cell r="CV9" t="str">
            <v>Capaian kompetensi sudah tuntas dengan predikat BAIK,  HELENA MEILANI ZULAICHA;   Sangat Baik dalam  Membaca Q.S al-Lail sampai dengan al-Balad;Membaca Q.S al-Fajr sampai dengan al-A’la;Membaca Q.S al-Muthaffifin sampai dengan Q.S al-Infitharmembaca Q.S at-Takwir sampai dengan Q.S ‘Abasa;Membaca Q.S an-Nazi’at sampai dengan Q.S an-Naba’. Baik dalam  Membaca Q.S ath-Thariq sampai dengan al-Insyiqaq</v>
          </cell>
          <cell r="CW9">
            <v>92</v>
          </cell>
          <cell r="CX9" t="str">
            <v>A</v>
          </cell>
          <cell r="CY9" t="str">
            <v>Capaian kompetensi sudah tuntas dengan predikat  SANGAT BAIK,   HELENA MEILANI ZULAICHA; Sangat baik dalam  Mendemonstrasikan Q.S al-Lail sampai dengan al-Balad;Mendemonstrasikan Q.S al-Fajr sampai dengan al-A’la;Mendemonstrasikan Q.S ath-Thariq sampai dengan al-Insyiqaq;Mendemonstrasikan Q.S al-Muthaffifin sampai dengan Q.S al-Infithar;Mendemonstrasikan Q.S at-Takwir sampai dengan Q.S ‘Abasa;Mendemonstrasikan Q.S an-Nazi’at sampai dengan Q.S an-Naba’.Baik dalam  Mendemonstrasikan Q.S al-Muthaffifin sampai dengan Q.S al-Infithar;Mendemonstrasikan Q.S at-Takwir sampai dengan Q.S ‘Abasa;Mendemonstrasikan Q.S an-Nazi’at sampai dengan Q.S an-Naba’.</v>
          </cell>
          <cell r="CZ9">
            <v>80</v>
          </cell>
          <cell r="DA9" t="str">
            <v>B</v>
          </cell>
          <cell r="DB9" t="str">
            <v>Capaian kompetensi sudah tuntas dengan predikat BAIK,  HELENA MEILANI ZULAICHA;   Baik dalam  menulis;</v>
          </cell>
          <cell r="DC9" t="e">
            <v>#DIV/0!</v>
          </cell>
          <cell r="DD9" t="e">
            <v>#DIV/0!</v>
          </cell>
          <cell r="DE9" t="e">
            <v>#DIV/0!</v>
          </cell>
          <cell r="DF9">
            <v>85</v>
          </cell>
          <cell r="DG9" t="str">
            <v>B</v>
          </cell>
          <cell r="DH9" t="str">
            <v>Capaian kompetensi sudah tuntas dengan predikat BAIK,  HELENA MEILANI ZULAICHA;   Sangat Baik dalam  Memahami desain pembuatan dan pengemasan karya bahan alam berdasarkan konsep dan prosedur berkarya sesuai wilayah setempat;Mengidentifikasi proses modifikasi karya kerajinan dan pengemasan dari bahan alam sesuai wilayah setempat; Baik dalam  Memahami desain pembuatan dan pengemasan karya bahan buatan berdasarkan konsep dan prosedur berkarya sesuai wilayah setempat mengiden;Mengidentifikasi proses modifikasi karya kerajinan dan pengemasan dari bahan buatan sesuai wilayah setempat.</v>
          </cell>
          <cell r="DI9">
            <v>80</v>
          </cell>
          <cell r="DJ9" t="str">
            <v>B</v>
          </cell>
          <cell r="DK9" t="str">
            <v>Capaian kompetensi sudah tuntas dengan predikat BAIK, HELENA MEILANI ZULAICHA; Baik dalam  Membuat karya kerajinan dan pengemasan karya bahan alam sesuai desain dan bahan  alam  yang ada diwilayah setempat;Memodifikasi karya kerajinan dan pengemasan dari bahan alam sesuai hasil identifikasi diwilayah setempat;Membuat karya kerajinan dan pengemasan karya bahan buatan sesuai desain dan bahan  buatan yang ada diwilayah setempat; Memodifikasi karya kerajinan dan pengemasan dari bahan buatan sesuai hasil identifikasi diwilayah setempat.</v>
          </cell>
          <cell r="DL9">
            <v>82</v>
          </cell>
          <cell r="DM9" t="str">
            <v>B</v>
          </cell>
          <cell r="DN9" t="str">
            <v>Capaian kompetensi sudah tuntas dengan predikat BAIK,  HELENA MEILANI ZULAICHA;   Baik dalam  Memahami pada bab nasehat guru kepada murid;Memahami pada bab wasiat taqwa kepada Allah.</v>
          </cell>
          <cell r="DO9">
            <v>84</v>
          </cell>
          <cell r="DP9" t="str">
            <v>B</v>
          </cell>
          <cell r="DQ9" t="str">
            <v>Capaian kompetensi sudah tuntas dengan predikat BAIK, HELENA MEILANI ZULAICHA; Sangat baik dalam  Membaca pegon pada bab nasehat guru kepada murid;Baik dalam  Membaca pegon pada bab wasiat taqwa kepada Allah...</v>
          </cell>
          <cell r="DR9">
            <v>86</v>
          </cell>
          <cell r="DS9" t="str">
            <v>A</v>
          </cell>
          <cell r="DT9" t="str">
            <v>Capaian kompetensi sudah tuntas dengan predikat  SANGAT BAIK, HELENA MEILANI ZULAICHA;   Sangat Baik dalam  Memahami bab rukun islam sampai bab fardu wudlul;Memahami bab niat sampai bab perkara yang membatalkan wudlu.</v>
          </cell>
          <cell r="DU9">
            <v>85</v>
          </cell>
          <cell r="DV9" t="str">
            <v>B</v>
          </cell>
          <cell r="DW9" t="str">
            <v>Capaian kompetensi sudah tuntas dengan predikat BAIK, HELENA MEILANI ZULAICHA; Baik dalam  Membaca kitab berharakat dan bermakna pegon dari bab rukun islam sampai bab fardu wudlu;Membaca kitab berharakat dan bermakna pegon dari bab niat sampai bab perkara yang membatalkan wudlu...</v>
          </cell>
          <cell r="DX9">
            <v>91</v>
          </cell>
          <cell r="DY9" t="str">
            <v>A</v>
          </cell>
          <cell r="DZ9" t="str">
            <v>Capaian kompetensi sudah tuntas dengan predikat  SANGAT BAIK, HELENA MEILANI ZULAICHA;   Sangat Baik dalam  Memahami pengertian kalimah isim, fi'il dan huruf; Memahami pengertian I'rob;Memahami perubahan bentuk kalimah pada tashrif istilahi bab tsulatsi Mujarrod. ..</v>
          </cell>
          <cell r="EA9">
            <v>83</v>
          </cell>
          <cell r="EB9" t="str">
            <v>B</v>
          </cell>
          <cell r="EC9" t="str">
            <v>Capaian kompetensi sudah tuntas dengan predikat BAIK, HELENA MEILANI ZULAICHA; Baik dalam  Menentukan dan menunjukkan kalimah isim, fi'il, dan huruf dari sebuah jumlah;Mampu memberikan contoh I'rob pada setiap pembagiannya;Mendemonstrasikan perubahan bentuk pada tasrif istilahi, tsulatsi mujarrod..</v>
          </cell>
          <cell r="ED9" t="str">
            <v>-</v>
          </cell>
          <cell r="EE9" t="str">
            <v>-</v>
          </cell>
          <cell r="EF9" t="str">
            <v>-</v>
          </cell>
          <cell r="EG9" t="str">
            <v>Pramuka</v>
          </cell>
          <cell r="EH9">
            <v>86</v>
          </cell>
          <cell r="EI9" t="str">
            <v>Amat baik</v>
          </cell>
          <cell r="EJ9" t="str">
            <v>Basket</v>
          </cell>
          <cell r="EK9">
            <v>87</v>
          </cell>
          <cell r="EL9" t="str">
            <v>Amat baik</v>
          </cell>
          <cell r="EM9" t="str">
            <v>-</v>
          </cell>
          <cell r="EN9">
            <v>0</v>
          </cell>
          <cell r="EO9" t="str">
            <v>-</v>
          </cell>
          <cell r="EP9">
            <v>0</v>
          </cell>
          <cell r="EQ9">
            <v>0</v>
          </cell>
          <cell r="ER9" t="str">
            <v>-</v>
          </cell>
          <cell r="ES9" t="str">
            <v>-</v>
          </cell>
          <cell r="ET9" t="str">
            <v>-</v>
          </cell>
          <cell r="EU9" t="str">
            <v>-</v>
          </cell>
          <cell r="EV9" t="str">
            <v>-</v>
          </cell>
          <cell r="EW9" t="str">
            <v>-</v>
          </cell>
          <cell r="EX9" t="str">
            <v>-</v>
          </cell>
          <cell r="EY9" t="str">
            <v>-</v>
          </cell>
          <cell r="EZ9" t="str">
            <v>Tingkatkan terus belajar dan mengajinya, agar bisa mendapatkan hasil yang lebih maksimal</v>
          </cell>
        </row>
        <row r="10">
          <cell r="A10">
            <v>8</v>
          </cell>
          <cell r="B10" t="str">
            <v>121234040004176805/0049217357</v>
          </cell>
          <cell r="C10" t="str">
            <v>HELMATIA PRANA ROSADA</v>
          </cell>
          <cell r="D10" t="str">
            <v>B</v>
          </cell>
          <cell r="E10" t="str">
            <v>Selalu  Taat Beribadah, Bersyukur, Menghormati Orang LainMulai konsisten -Mulai berkembang dalam sikap -</v>
          </cell>
          <cell r="F10" t="str">
            <v>A</v>
          </cell>
          <cell r="G10" t="str">
            <v>Sangat  Jujur, Disiplin, Tanggung Jawab, Toleransi, Gotong Royong, Santun, Percaya DiriMulai konsisten - Mulai meningkat dalam sikap-</v>
          </cell>
          <cell r="H10">
            <v>83</v>
          </cell>
          <cell r="I10" t="str">
            <v>B</v>
          </cell>
          <cell r="J10" t="str">
            <v>Capaian kompetensi sudah tuntas dengan predikat BAIK,  HELMATIA PRANA ROSADA;   Sangat Baik dalam  Memahami isi kanduangan Q.S Al-Fatihah (1), An-nas(114), Al-falaq (113) dan Al-ikhas (112) tentang keesaan Allah; Baik dalam  Memahami kedudukan al-Qur'an Hadits sebagai pedoman hidup umat manusia;Memahami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10">
            <v>84</v>
          </cell>
          <cell r="L10" t="str">
            <v>B</v>
          </cell>
          <cell r="M10" t="str">
            <v>Capaian kompetensi sudah tuntas dengan predikat BAIK, HELMATIA PRANA ROSADA; Baik dalam  Mempraktikkan cara hidup yang sesuai dengan Al Qur’an dan hadis;Menunjukkan contoh sikap orang yang memiliki tauhid sesuai isi kandungan Q.S. al-Fatihah (1), an-Nas (114), al-Falaq (113) dan al-Ikhlas (112);Menunjukkan contoh sikap orang yang beribadah didasari keikhlasan sesuai  hadist tentang iman riwayat Ali bin Abi Thalib dari Ibnu Majah: dan hadist riwayat Muslim dari Umar bin Khattab dan hadist riwayat Muslim dari Abu Hurairah dan hadist tentang ibadah yang diterima Allah SWT riwayat Al-Bazzar dari Adh-Dhahlaq dan hadist riwayat Muslim dari Aisyah..</v>
          </cell>
          <cell r="N10">
            <v>79</v>
          </cell>
          <cell r="O10" t="str">
            <v>B</v>
          </cell>
          <cell r="P10" t="str">
            <v>Capaian kompetensi sudah tuntas dengan predikat BAIK,  HELMATIA PRANA ROSADA;   Baik dalam  Memahami dalil,dasar dan tujuan akidah islam;Mengidentifikasi sifat-sifat wajib Allah;Memahami pengertian, contoh dan dampak positif sifat Ikhlas, Taat, Khauf dan Taubat;Memahami adab shalat dan dzikir;Menganalisis kisah keteladanan Nabi Sulaiman dan umatnya.</v>
          </cell>
          <cell r="Q10">
            <v>83</v>
          </cell>
          <cell r="R10" t="str">
            <v>B</v>
          </cell>
          <cell r="S10" t="str">
            <v>Capaian kompetensi sudah tuntas dengan predikat BAIK, HELMATIA PRANA ROSADA; Baik dalam  Menyajikan fakta dan kebenaran akidah islam;Menyajikan contoh fenomena-fenomena kehidupan yang muncul sebagai bukti dari sifat wajib, mustahil dan jaiz Allah SWT;Mensimulasikan Adab sholat dan Dzikir;Menceritakan kisah Nabi Sulaiman dan umatnya.</v>
          </cell>
          <cell r="T10">
            <v>82</v>
          </cell>
          <cell r="U10" t="str">
            <v>B</v>
          </cell>
          <cell r="V10" t="str">
            <v>Capaian kompetensi sudah tuntas dengan predikat BAIK,  HELMATIA PRANA ROSADA;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10">
            <v>84</v>
          </cell>
          <cell r="X10" t="str">
            <v>B</v>
          </cell>
          <cell r="Y10" t="str">
            <v>Capaian kompetensi sudah tuntas dengan predikat BAIK, HELMATIA PRANA ROSADA; Baik dalam  Mendemonstrasikan tata cara bersuci dari hadas dan najis;Mempraktikkan salat lima waktu;Menpresentasi kan penentuan waktu salat lima waktu;Mempraktikkan azan dan ikamah;Mendemonstrasikan tata cara shalat berjamaah;Memperagakan sujud sahwi;Mendemonstrasikan zikir dan berdoa setelah salat.</v>
          </cell>
          <cell r="Z10">
            <v>87</v>
          </cell>
          <cell r="AA10" t="str">
            <v>A</v>
          </cell>
          <cell r="AB10" t="str">
            <v>Capaian kompetensi sudah tuntas dengan predikat  SANGAT BAIK, HELMATIA PRANA ROSADA;   Sangat Baik dalam  Memahami sejarah Nabi Muhammad dalam membangun masyarakat melalui kegiatan ekonomi dan perdagangan;Memahami strategi dakwah Rasulullah SAW. di Mekah; Baik dalam  Memahami misi Nabi Muhammad Saw. sebagai rahmat bagi alam semesta, pembawa kedamaian, kesejahteraan, dan kemajuan masyarakat;Mengidentifikasi strategi dakwah Rasulullah SAW. di Madinah.</v>
          </cell>
          <cell r="AC10">
            <v>88</v>
          </cell>
          <cell r="AD10" t="str">
            <v>A</v>
          </cell>
          <cell r="AE10" t="str">
            <v>Capaian kompetensi sudah tuntas dengan predikat  SANGAT BAIK,   HELMATIA PRANA ROSADA; Sangat baik dalam  Menceritakan sejarah Nabi Muhammad saw. dalam membangun masyarakat melalui kegiatan ekonomi dan perdagangan;Mempresentasikan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lisan.Baik dalam  Memaparkan strategi dakkwah Nabi Muhammad saw. di Mekah dan Madinah dalam bentuk tulis atau lisan.</v>
          </cell>
          <cell r="AF10">
            <v>88</v>
          </cell>
          <cell r="AG10" t="str">
            <v>A</v>
          </cell>
          <cell r="AH10" t="str">
            <v>Capaian kompetensi sudah tuntas dengan predikat  SANGAT BAIK, HELMATIA PRANA ROSADA;   Sangat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10">
            <v>82</v>
          </cell>
          <cell r="AJ10" t="str">
            <v>B</v>
          </cell>
          <cell r="AK10" t="str">
            <v>Capaian kompetensi sudah tuntas dengan predikat BAIK, HELMATIA PRANA ROSADA;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10">
            <v>84</v>
          </cell>
          <cell r="AM10" t="str">
            <v>B</v>
          </cell>
          <cell r="AN10" t="str">
            <v>Capaian kompetensi sudah tuntas dengan predikat BAIK,  HELMATIA PRANA ROSADA;   Sangat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10">
            <v>87</v>
          </cell>
          <cell r="AP10" t="str">
            <v>A</v>
          </cell>
          <cell r="AQ10" t="str">
            <v>Capaian kompetensi sudah tuntas dengan predikat  SANGAT BAIK,   HELMATIA PRANA ROSADA; Sangat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1945..Baik dalam  .</v>
          </cell>
          <cell r="AR10">
            <v>83</v>
          </cell>
          <cell r="AS10" t="str">
            <v>B</v>
          </cell>
          <cell r="AT10" t="str">
            <v>Capaian kompetensi sudah tuntas dengan predikat BAIK,  HELMATIA PRANA ROSADA;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10">
            <v>83</v>
          </cell>
          <cell r="AV10" t="str">
            <v>B</v>
          </cell>
          <cell r="AW10" t="str">
            <v>Capaian kompetensi sudah tuntas dengan predikat BAIK, HELMATIA PRANA ROSADA;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10">
            <v>80</v>
          </cell>
          <cell r="AY10" t="str">
            <v>B</v>
          </cell>
          <cell r="AZ10" t="str">
            <v>Capaian kompetensi sudah tuntas dengan predikat BAIK,  HELMATIA PRANA ROSADA;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10">
            <v>88</v>
          </cell>
          <cell r="BB10" t="str">
            <v>A</v>
          </cell>
          <cell r="BC10" t="str">
            <v>Capaian kompetensi sudah tuntas dengan predikat  SANGAT BAIK,   HELMATIA PRANA ROSADA; Sangat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tulis;Menceritakan kembali isi teks narasi (cerita fantasi) yang didengar dan dibacaMenyajikan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lisan.Baik dalam  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10">
            <v>79</v>
          </cell>
          <cell r="BE10" t="str">
            <v>B</v>
          </cell>
          <cell r="BF10" t="str">
            <v>Capaian kompetensi sudah tuntas dengan predikat BAIK,  HELMATIA PRANA ROSADA;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10">
            <v>77</v>
          </cell>
          <cell r="BH10" t="str">
            <v>B</v>
          </cell>
          <cell r="BI10" t="str">
            <v>Capaian kompetensi sudah tuntas dengan predikat BAIK, HELMATIA PRANA ROSADA;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10">
            <v>82</v>
          </cell>
          <cell r="BK10" t="str">
            <v>B</v>
          </cell>
          <cell r="BL10" t="str">
            <v>Capaian kompetensi sudah tuntas dengan predikat BAIK,  HELMATIA PRANA ROSADA;   Sangat Baik dalam  Menentukan urutan dan melakukan operasi hitung pada bilangan bulat dan pecahan; Baik dalam  Menentukan representasi bilangan bulat sebagai bilangan berpangkat positif;Menyatakan himpunan menggunakan masalah kontekstual;Menjelaskan dan melakukan operasi bentuk aljabar;Menyelesaikan Persamaan linear satu variabel dan Pertidaksamaan linear satu variabel.</v>
          </cell>
          <cell r="BM10">
            <v>80</v>
          </cell>
          <cell r="BN10" t="str">
            <v>B</v>
          </cell>
          <cell r="BO10" t="str">
            <v>Capaian kompetensi sudah tuntas dengan predikat BAIK, HELMATIA PRANA ROSADA;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10">
            <v>78</v>
          </cell>
          <cell r="BQ10" t="str">
            <v>B</v>
          </cell>
          <cell r="BR10" t="str">
            <v>Capaian kompetensi sudah tuntas dengan predikat BAIK,  HELMATIA PRANA ROSADA;   Baik dalam  Menerapkan konsep Pengukuran berbagai besaran yang ada pada diri sendiri, makhluk hidup lain, dan benda-benda di sekitar serta pentingnya penggunaan satuan standar (baku) dalam pengukuran;Mengklasifikasikan makhluk hidup dan benda berdasarkan karakteristik yang diamati;Memahami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10">
            <v>83</v>
          </cell>
          <cell r="BT10" t="str">
            <v>B</v>
          </cell>
          <cell r="BU10" t="str">
            <v>Capaian kompetensi sudah tuntas dengan predikat BAIK, HELMATIA PRANA ROSADA;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10">
            <v>81</v>
          </cell>
          <cell r="BW10" t="str">
            <v>B</v>
          </cell>
          <cell r="BX10" t="str">
            <v>Capaian kompetensi sudah tuntas dengan predikat BAIK,  HELMATIA PRANA ROSADA;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10">
            <v>82</v>
          </cell>
          <cell r="BZ10" t="str">
            <v>B</v>
          </cell>
          <cell r="CA10" t="str">
            <v>Capaian kompetensi sudah tuntas dengan predikat BAIK, HELMATIA PRANA ROSADA; Baik dalam  Menggambar flora fauna dan benda alam ;Menggambar gubahan flora dan fauna serta geometrik menjadi ragam hias;Menyanyikan lagu secara unisono;Menyayikan lagu secara vokal group.</v>
          </cell>
          <cell r="CB10">
            <v>83</v>
          </cell>
          <cell r="CC10" t="str">
            <v>B</v>
          </cell>
          <cell r="CD10" t="str">
            <v>Capaian kompetensi sudah tuntas dengan predikat BAIK,  HELMATIA PRANA ROSADA;   Sangat Baik dalam  Memahami pengetahuan tentang prinsip perancangan, pembuatan, dan penyajian produk kerajinan dari bahan serat dan tekstil yang kreatif dan inovatif; Baik dalam  Memahami pengetahuan tentang jenis, sifat, karakter, dan teknik pengolahan serat dan tekstil;Memahami pengetahuan tentang jenis, sifat, karakter, dan teknik pengolahan kertas dan plastik lembaran;Memahami pengetahuan tentang prinsip perancangan, pembuatan, dan penyajian produk kerajinan dari bahan kertas dan plastik lembaran yang kreatif dan inovatif.</v>
          </cell>
          <cell r="CE10">
            <v>80</v>
          </cell>
          <cell r="CF10" t="str">
            <v>B</v>
          </cell>
          <cell r="CG10" t="str">
            <v>Capaian kompetensi sudah tuntas dengan predikat BAIK, HELMATIA PRANA ROSADA;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10">
            <v>80</v>
          </cell>
          <cell r="CI10" t="str">
            <v>B</v>
          </cell>
          <cell r="CJ10" t="str">
            <v>Capaian kompetensi sudah tuntas dengan predikat BAIK,  HELMATIA PRANA ROSADA;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10">
            <v>81</v>
          </cell>
          <cell r="CL10" t="str">
            <v>B</v>
          </cell>
          <cell r="CM10" t="str">
            <v>Capaian kompetensi sudah tuntas dengan predikat BAIK, HELMATIA PRANA ROSADA;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10">
            <v>79</v>
          </cell>
          <cell r="CO10" t="str">
            <v>B</v>
          </cell>
          <cell r="CP10" t="str">
            <v>Capaian kompetensi sudah tuntas dengan predikat BAIK,  HELMATIA PRANA ROSADA;   Baik dalam  Memahami teks lisan sesuai unggah ungguh jawa;Memahami tujuan,fungsi menceritakan pengalaman;Memahami cangkriman dan parikan .</v>
          </cell>
          <cell r="CQ10">
            <v>78</v>
          </cell>
          <cell r="CR10" t="str">
            <v>B</v>
          </cell>
          <cell r="CS10" t="str">
            <v>Capaian kompetensi sudah tuntas dengan predikat BAIK, HELMATIA PRANA ROSADA; Baik dalam  Menyusun teks lisan sesuai unggah ungguh jawa;Menyusun teks lisan dan tulis untuk menceritakan pengalaman;Menyusun cangkriman dan parikan secara sederhana ..</v>
          </cell>
          <cell r="CT10">
            <v>85</v>
          </cell>
          <cell r="CU10" t="str">
            <v>B</v>
          </cell>
          <cell r="CV10" t="str">
            <v>Capaian kompetensi sudah tuntas dengan predikat BAIK,  HELMATIA PRANA ROSADA;   Sangat Baik dalam  Membaca Q.S al-Fajr sampai dengan al-A’la;Membaca Q.S ath-Thariq sampai dengan al-InsyiqaqMembaca Q.S al-Muthaffifin sampai dengan Q.S al-Infitharmembaca Q.S at-Takwir sampai dengan Q.S ‘Abasa;Membaca Q.S an-Nazi’at sampai dengan Q.S an-Naba’. Baik dalam  Membaca Q.S al-Lail sampai dengan al-Balad;</v>
          </cell>
          <cell r="CW10">
            <v>93</v>
          </cell>
          <cell r="CX10" t="str">
            <v>A</v>
          </cell>
          <cell r="CY10" t="str">
            <v>Capaian kompetensi sudah tuntas dengan predikat  SANGAT BAIK,   HELMATIA PRANA ROSADA; Sangat baik dalam  Mendemonstrasikan Q.S al-Lail sampai dengan al-Balad;Mendemonstrasikan Q.S al-Fajr sampai dengan al-A’la;Mendemonstrasikan Q.S ath-Thariq sampai dengan al-Insyiqaq;Mendemonstrasikan Q.S al-Muthaffifin sampai dengan Q.S al-Infithar;Mendemonstrasikan Q.S at-Takwir sampai dengan Q.S ‘Abasa;Mendemonstrasikan Q.S an-Nazi’at sampai dengan Q.S an-Naba’.Baik dalam  Mendemonstrasikan Q.S al-Muthaffifin sampai dengan Q.S al-Infithar;Mendemonstrasikan Q.S at-Takwir sampai dengan Q.S ‘Abasa;Mendemonstrasikan Q.S an-Nazi’at sampai dengan Q.S an-Naba’.</v>
          </cell>
          <cell r="CZ10">
            <v>80</v>
          </cell>
          <cell r="DA10" t="str">
            <v>B</v>
          </cell>
          <cell r="DB10" t="str">
            <v>Capaian kompetensi sudah tuntas dengan predikat BAIK,  HELMATIA PRANA ROSADA;   Baik dalam  menulis;</v>
          </cell>
          <cell r="DC10" t="e">
            <v>#DIV/0!</v>
          </cell>
          <cell r="DD10" t="e">
            <v>#DIV/0!</v>
          </cell>
          <cell r="DE10" t="e">
            <v>#DIV/0!</v>
          </cell>
          <cell r="DF10">
            <v>83</v>
          </cell>
          <cell r="DG10" t="str">
            <v>B</v>
          </cell>
          <cell r="DH10" t="str">
            <v>Capaian kompetensi sudah tuntas dengan predikat BAIK,  HELMATIA PRANA ROSADA;   Sangat Baik dalam  Mengidentifikasi proses modifikasi karya kerajinan dan pengemasan dari bahan alam sesuai wilayah setempat; Baik dalam  Memahami desain pembuatan dan pengemasan karya bahan alam berdasarkan konsep dan prosedur berkarya sesuai wilayah setempat;Memahami desain pembuatan dan pengemasan karya bahan buatan berdasarkan konsep dan prosedur berkarya sesuai wilayah setempat mengiden;Mengidentifikasi proses modifikasi karya kerajinan dan pengemasan dari bahan buatan sesuai wilayah setempat.</v>
          </cell>
          <cell r="DI10">
            <v>83</v>
          </cell>
          <cell r="DJ10" t="str">
            <v>B</v>
          </cell>
          <cell r="DK10" t="str">
            <v>Capaian kompetensi sudah tuntas dengan predikat BAIK, HELMATIA PRANA ROSADA; Baik dalam  Membuat karya kerajinan dan pengemasan karya bahan alam sesuai desain dan bahan  alam  yang ada diwilayah setempat;Memodifikasi karya kerajinan dan pengemasan dari bahan alam sesuai hasil identifikasi diwilayah setempat;Membuat karya kerajinan dan pengemasan karya bahan buatan sesuai desain dan bahan  buatan yang ada diwilayah setempat; Memodifikasi karya kerajinan dan pengemasan dari bahan buatan sesuai hasil identifikasi diwilayah setempat.</v>
          </cell>
          <cell r="DL10">
            <v>83</v>
          </cell>
          <cell r="DM10" t="str">
            <v>B</v>
          </cell>
          <cell r="DN10" t="str">
            <v>Capaian kompetensi sudah tuntas dengan predikat BAIK,  HELMATIA PRANA ROSADA;   Baik dalam  Memahami pada bab nasehat guru kepada murid;Memahami pada bab wasiat taqwa kepada Allah.</v>
          </cell>
          <cell r="DO10">
            <v>83</v>
          </cell>
          <cell r="DP10" t="str">
            <v>B</v>
          </cell>
          <cell r="DQ10" t="str">
            <v>Capaian kompetensi sudah tuntas dengan predikat BAIK, HELMATIA PRANA ROSADA; Baik dalam  Membaca pegon pada bab nasehat guru kepada murid;Membaca pegon pada bab wasiat taqwa kepada Allah...</v>
          </cell>
          <cell r="DR10">
            <v>87</v>
          </cell>
          <cell r="DS10" t="str">
            <v>A</v>
          </cell>
          <cell r="DT10" t="str">
            <v>Capaian kompetensi sudah tuntas dengan predikat  SANGAT BAIK, HELMATIA PRANA ROSADA;   Sangat Baik dalam  Memahami bab niat sampai bab perkara yang membatalkan wudlu. Baik dalam  Memahami bab rukun islam sampai bab fardu wudlul;</v>
          </cell>
          <cell r="DU10">
            <v>82</v>
          </cell>
          <cell r="DV10" t="str">
            <v>B</v>
          </cell>
          <cell r="DW10" t="str">
            <v>Capaian kompetensi sudah tuntas dengan predikat BAIK, HELMATIA PRANA ROSADA; Sangat baik dalam  ..Baik dalam  Membaca kitab berharakat dan bermakna pegon dari bab rukun islam sampai bab fardu wudlu;Membaca kitab berharakat dan bermakna pegon dari bab niat sampai bab perkara yang membatalkan wudlu..</v>
          </cell>
          <cell r="DX10">
            <v>81</v>
          </cell>
          <cell r="DY10" t="str">
            <v>B</v>
          </cell>
          <cell r="DZ10" t="str">
            <v>Capaian kompetensi sudah tuntas dengan predikat BAIK,  HELMATIA PRANA ROSADA;   Sangat Baik dalam  Memahami pengertian I'rob; Baik dalam  Memahami pengertian kalimah isim, fi'il dan huruf; Memahami perubahan bentuk kalimah pada tashrif istilahi bab tsulatsi Mujarrod. ..</v>
          </cell>
          <cell r="EA10">
            <v>82</v>
          </cell>
          <cell r="EB10" t="str">
            <v>B</v>
          </cell>
          <cell r="EC10" t="str">
            <v>Capaian kompetensi sudah tuntas dengan predikat BAIK, HELMATIA PRANA ROSADA; Baik dalam  Menentukan dan menunjukkan kalimah isim, fi'il, dan huruf dari sebuah jumlah;Mampu memberikan contoh I'rob pada setiap pembagiannya;Mendemonstrasikan perubahan bentuk pada tasrif istilahi, tsulatsi mujarrod..</v>
          </cell>
          <cell r="ED10">
            <v>1</v>
          </cell>
          <cell r="EE10" t="str">
            <v>-</v>
          </cell>
          <cell r="EF10" t="str">
            <v>-</v>
          </cell>
          <cell r="EG10" t="str">
            <v>Pramuka</v>
          </cell>
          <cell r="EH10">
            <v>86</v>
          </cell>
          <cell r="EI10" t="str">
            <v>Amat baik</v>
          </cell>
          <cell r="EJ10" t="str">
            <v>Marching Band</v>
          </cell>
          <cell r="EK10">
            <v>87</v>
          </cell>
          <cell r="EL10" t="str">
            <v>Amat baik</v>
          </cell>
          <cell r="EM10" t="str">
            <v>-</v>
          </cell>
          <cell r="EN10">
            <v>0</v>
          </cell>
          <cell r="EO10" t="str">
            <v>-</v>
          </cell>
          <cell r="EP10">
            <v>0</v>
          </cell>
          <cell r="EQ10">
            <v>0</v>
          </cell>
          <cell r="ER10" t="str">
            <v>-</v>
          </cell>
          <cell r="ES10" t="str">
            <v>-</v>
          </cell>
          <cell r="ET10" t="str">
            <v>-</v>
          </cell>
          <cell r="EU10" t="str">
            <v>-</v>
          </cell>
          <cell r="EV10" t="str">
            <v>-</v>
          </cell>
          <cell r="EW10" t="str">
            <v>-</v>
          </cell>
          <cell r="EX10" t="str">
            <v>-</v>
          </cell>
          <cell r="EY10" t="str">
            <v>-</v>
          </cell>
          <cell r="EZ10" t="str">
            <v>Tingkatkan terus belajar dan mengajinya, agar bisa mendapatkan hasil yang lebih maksimal</v>
          </cell>
        </row>
        <row r="11">
          <cell r="A11">
            <v>9</v>
          </cell>
          <cell r="B11" t="str">
            <v>121234040004176806/0085775921</v>
          </cell>
          <cell r="C11" t="str">
            <v>IHDA LADUNNA LA ALYA</v>
          </cell>
          <cell r="D11" t="str">
            <v>A</v>
          </cell>
          <cell r="E11" t="str">
            <v>Selalu  Taat Beribadah, Bersyukur, Menghormati Orang LainMulai konsisten -Mulai berkembang dalam sikap -</v>
          </cell>
          <cell r="F11" t="str">
            <v>B</v>
          </cell>
          <cell r="G11" t="str">
            <v>Sangat  Jujur, Gotong Royong, Santun, Percaya DiriMulai konsisten Disiplin Mulai meningkat dalam sikapToleransi, Tanggung jawab</v>
          </cell>
          <cell r="H11">
            <v>82</v>
          </cell>
          <cell r="I11" t="str">
            <v>B</v>
          </cell>
          <cell r="J11" t="str">
            <v>Capaian kompetensi sudah tuntas dengan predikat BAIK,  IHDA LADUNNA LA ALYA;   Baik dalam  Memahami kedudukan al-Qur'an Hadits sebagai pedoman hidup umat manusia;Memahami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11">
            <v>83</v>
          </cell>
          <cell r="L11" t="str">
            <v>B</v>
          </cell>
          <cell r="M11" t="str">
            <v>Capaian kompetensi sudah tuntas dengan predikat BAIK, IHDA LADUNNA LA ALYA; Baik dalam  Mempraktikkan cara hidup yang sesuai dengan Al Qur’an dan hadis;Menunjukkan contoh sikap orang yang memiliki tauhid sesuai isi kandungan Q.S. al-Fatihah (1), an-Nas (114), al-Falaq (113) dan al-Ikhlas (112);Menunjukkan contoh sikap orang yang beribadah didasari keikhlasan sesuai  hadist tentang iman riwayat Ali bin Abi Thalib dari Ibnu Majah: dan hadist riwayat Muslim dari Umar bin Khattab dan hadist riwayat Muslim dari Abu Hurairah dan hadist tentang ibadah yang diterima Allah SWT riwayat Al-Bazzar dari Adh-Dhahlaq dan hadist riwayat Muslim dari Aisyah..</v>
          </cell>
          <cell r="N11">
            <v>79</v>
          </cell>
          <cell r="O11" t="str">
            <v>B</v>
          </cell>
          <cell r="P11" t="str">
            <v>Capaian kompetensi sudah tuntas dengan predikat BAIK,  IHDA LADUNNA LA ALYA;   Baik dalam  Memahami dalil,dasar dan tujuan akidah islam;Mengidentifikasi sifat-sifat wajib Allah;Memahami pengertian, contoh dan dampak positif sifat Ikhlas, Taat, Khauf dan Taubat;Memahami adab shalat dan dzikir;Menganalisis kisah keteladanan Nabi Sulaiman dan umatnya.</v>
          </cell>
          <cell r="Q11">
            <v>83</v>
          </cell>
          <cell r="R11" t="str">
            <v>B</v>
          </cell>
          <cell r="S11" t="str">
            <v>Capaian kompetensi sudah tuntas dengan predikat BAIK, IHDA LADUNNA LA ALYA; Baik dalam  Menyajikan fakta dan kebenaran akidah islam;Menyajikan contoh fenomena-fenomena kehidupan yang muncul sebagai bukti dari sifat wajib, mustahil dan jaiz Allah SWT;Mensimulasikan Adab sholat dan Dzikir;Menceritakan kisah Nabi Sulaiman dan umatnya.</v>
          </cell>
          <cell r="T11">
            <v>81</v>
          </cell>
          <cell r="U11" t="str">
            <v>B</v>
          </cell>
          <cell r="V11" t="str">
            <v>Capaian kompetensi sudah tuntas dengan predikat BAIK,  IHDA LADUNNA LA ALYA;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11">
            <v>83</v>
          </cell>
          <cell r="X11" t="str">
            <v>B</v>
          </cell>
          <cell r="Y11" t="str">
            <v>Capaian kompetensi sudah tuntas dengan predikat BAIK, IHDA LADUNNA LA ALYA; Baik dalam  Mendemonstrasikan tata cara bersuci dari hadas dan najis;Mempraktikkan salat lima waktu;Menpresentasi kan penentuan waktu salat lima waktu;Mempraktikkan azan dan ikamah;Mendemonstrasikan tata cara shalat berjamaah;Memperagakan sujud sahwi;Mendemonstrasikan zikir dan berdoa setelah salat.</v>
          </cell>
          <cell r="Z11">
            <v>84</v>
          </cell>
          <cell r="AA11" t="str">
            <v>B</v>
          </cell>
          <cell r="AB11" t="str">
            <v>Capaian kompetensi sudah tuntas dengan predikat BAIK,  IHDA LADUNNA LA ALYA;   Sangat Baik dalam  Memahami sejarah Nabi Muhammad dalam membangun masyarakat melalui kegiatan ekonomi dan perdagangan;Memahami strategi dakwah Rasulullah SAW. di Mekah; Baik dalam  Memahami misi Nabi Muhammad Saw. sebagai rahmat bagi alam semesta, pembawa kedamaian, kesejahteraan, dan kemajuan masyarakat;Mengidentifikasi strategi dakwah Rasulullah SAW. di Madinah.</v>
          </cell>
          <cell r="AC11">
            <v>87</v>
          </cell>
          <cell r="AD11" t="str">
            <v>A</v>
          </cell>
          <cell r="AE11" t="str">
            <v>Capaian kompetensi sudah tuntas dengan predikat  SANGAT BAIK,   IHDA LADUNNA LA ALYA; Sangat baik dalam  Menceritakan sejarah Nabi Muhammad saw. dalam membangun masyarakat melalui kegiatan ekonomi dan perdagangan;Mempresentasikan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lisan.Baik dalam  Memaparkan strategi dakkwah Nabi Muhammad saw. di Mekah dan Madinah dalam bentuk tulis atau lisan.</v>
          </cell>
          <cell r="AF11">
            <v>90</v>
          </cell>
          <cell r="AG11" t="str">
            <v>A</v>
          </cell>
          <cell r="AH11" t="str">
            <v>Capaian kompetensi sudah tuntas dengan predikat  SANGAT BAIK, IHDA LADUNNA LA ALYA;   Sangat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11">
            <v>82</v>
          </cell>
          <cell r="AJ11" t="str">
            <v>B</v>
          </cell>
          <cell r="AK11" t="str">
            <v>Capaian kompetensi sudah tuntas dengan predikat BAIK, IHDA LADUNNA LA ALYA;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11">
            <v>80</v>
          </cell>
          <cell r="AM11" t="str">
            <v>B</v>
          </cell>
          <cell r="AN11" t="str">
            <v>Capaian kompetensi sudah tuntas dengan predikat BAIK,  IHDA LADUNNA LA ALYA;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11">
            <v>79</v>
          </cell>
          <cell r="AP11" t="str">
            <v>B</v>
          </cell>
          <cell r="AQ11" t="str">
            <v>Capaian kompetensi sudah tuntas dengan predikat BAIK, IHDA LADUNNA LA ALYA;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11">
            <v>84</v>
          </cell>
          <cell r="AS11" t="str">
            <v>B</v>
          </cell>
          <cell r="AT11" t="str">
            <v>Capaian kompetensi sudah tuntas dengan predikat BAIK,  IHDA LADUNNA LA ALYA;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11">
            <v>83</v>
          </cell>
          <cell r="AV11" t="str">
            <v>B</v>
          </cell>
          <cell r="AW11" t="str">
            <v>Capaian kompetensi sudah tuntas dengan predikat BAIK, IHDA LADUNNA LA ALYA;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11">
            <v>80</v>
          </cell>
          <cell r="AY11" t="str">
            <v>B</v>
          </cell>
          <cell r="AZ11" t="str">
            <v>Capaian kompetensi sudah tuntas dengan predikat BAIK,  IHDA LADUNNA LA ALYA;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11">
            <v>78</v>
          </cell>
          <cell r="BB11" t="str">
            <v>B</v>
          </cell>
          <cell r="BC11" t="str">
            <v>Capaian kompetensi sudah tuntas dengan predikat BAIK, IHDA LADUNNA LA ALYA;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tulis;Menceritakan kembali isi teks narasi (cerita fantasi) yang didengar dan dibacaMenyajikan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11">
            <v>79</v>
          </cell>
          <cell r="BE11" t="str">
            <v>B</v>
          </cell>
          <cell r="BF11" t="str">
            <v>Capaian kompetensi sudah tuntas dengan predikat BAIK,  IHDA LADUNNA LA ALYA;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11">
            <v>81</v>
          </cell>
          <cell r="BH11" t="str">
            <v>B</v>
          </cell>
          <cell r="BI11" t="str">
            <v>Capaian kompetensi sudah tuntas dengan predikat BAIK, IHDA LADUNNA LA ALYA;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11">
            <v>80</v>
          </cell>
          <cell r="BK11" t="str">
            <v>B</v>
          </cell>
          <cell r="BL11" t="str">
            <v>Capaian kompetensi sudah tuntas dengan predikat BAIK,  IHDA LADUNNA LA ALYA;   Baik dalam  Menentukan urutan dan melakukan operasi hitung pada bilangan bulat dan pecahan;Menentukan representasi bilangan bulat sebagai bilangan berpangkat positif;Menyatakan himpunan menggunakan masalah kontekstual;Menjelaskan dan melakukan operasi bentuk aljabar;Menyelesaikan Persamaan linear satu variabel dan Pertidaksamaan linear satu variabel.</v>
          </cell>
          <cell r="BM11">
            <v>81</v>
          </cell>
          <cell r="BN11" t="str">
            <v>B</v>
          </cell>
          <cell r="BO11" t="str">
            <v>Capaian kompetensi sudah tuntas dengan predikat BAIK, IHDA LADUNNA LA ALYA;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11">
            <v>80</v>
          </cell>
          <cell r="BQ11" t="str">
            <v>B</v>
          </cell>
          <cell r="BR11" t="str">
            <v>Capaian kompetensi sudah tuntas dengan predikat BAIK,  IHDA LADUNNA LA ALYA;   Sangat Baik dalam  Mengklasifikasikan makhluk hidup dan benda berdasarkan karakteristik yang diamati; Baik dalam  Menerapkan konsep Pengukuran berbagai besaran yang ada pada diri sendiri, makhluk hidup lain, dan benda-benda di sekitar serta pentingnya penggunaan satuan standar (baku) dalam pengukuran;Memahami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11">
            <v>82</v>
          </cell>
          <cell r="BT11" t="str">
            <v>B</v>
          </cell>
          <cell r="BU11" t="str">
            <v>Capaian kompetensi sudah tuntas dengan predikat BAIK, IHDA LADUNNA LA ALYA;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11">
            <v>83</v>
          </cell>
          <cell r="BW11" t="str">
            <v>B</v>
          </cell>
          <cell r="BX11" t="str">
            <v>Capaian kompetensi sudah tuntas dengan predikat BAIK,  IHDA LADUNNA LA ALYA;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11">
            <v>82</v>
          </cell>
          <cell r="BZ11" t="str">
            <v>B</v>
          </cell>
          <cell r="CA11" t="str">
            <v>Capaian kompetensi sudah tuntas dengan predikat BAIK, IHDA LADUNNA LA ALYA; Baik dalam  Menggambar flora fauna dan benda alam ;Menggambar gubahan flora dan fauna serta geometrik menjadi ragam hias;Menyanyikan lagu secara unisono;Menyayikan lagu secara vokal group.</v>
          </cell>
          <cell r="CB11">
            <v>79</v>
          </cell>
          <cell r="CC11" t="str">
            <v>B</v>
          </cell>
          <cell r="CD11" t="str">
            <v>Capaian kompetensi sudah tuntas dengan predikat BAIK,  IHDA LADUNNA LA ALYA;   Baik dalam  Memahami pengetahuan tentang jenis, sifat, karakter, dan teknik pengolahan serat dan tekstil;Memahami pengetahuan tentang prinsip perancangan, pembuatan, dan penyajian produk kerajinan dari bahan serat dan tekstil yang kreatif dan inovatif;Memahami pengetahuan tentang jenis, sifat, karakter, dan teknik pengolahan kertas dan plastik lembaran;Memahami pengetahuan tentang prinsip perancangan, pembuatan, dan penyajian produk kerajinan dari bahan kertas dan plastik lembaran yang kreatif dan inovatif.</v>
          </cell>
          <cell r="CE11">
            <v>82</v>
          </cell>
          <cell r="CF11" t="str">
            <v>B</v>
          </cell>
          <cell r="CG11" t="str">
            <v>Capaian kompetensi sudah tuntas dengan predikat BAIK, IHDA LADUNNA LA ALYA;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11">
            <v>80</v>
          </cell>
          <cell r="CI11" t="str">
            <v>B</v>
          </cell>
          <cell r="CJ11" t="str">
            <v>Capaian kompetensi sudah tuntas dengan predikat BAIK,  IHDA LADUNNA LA ALYA;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11">
            <v>80</v>
          </cell>
          <cell r="CL11" t="str">
            <v>B</v>
          </cell>
          <cell r="CM11" t="str">
            <v>Capaian kompetensi sudah tuntas dengan predikat BAIK, IHDA LADUNNA LA ALYA;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11">
            <v>79</v>
          </cell>
          <cell r="CO11" t="str">
            <v>B</v>
          </cell>
          <cell r="CP11" t="str">
            <v>Capaian kompetensi sudah tuntas dengan predikat BAIK,  IHDA LADUNNA LA ALYA;   Baik dalam  Memahami teks lisan sesuai unggah ungguh jawa;Memahami tujuan,fungsi menceritakan pengalaman;Memahami cangkriman dan parikan .</v>
          </cell>
          <cell r="CQ11">
            <v>79</v>
          </cell>
          <cell r="CR11" t="str">
            <v>B</v>
          </cell>
          <cell r="CS11" t="str">
            <v>Capaian kompetensi sudah tuntas dengan predikat BAIK, IHDA LADUNNA LA ALYA; Baik dalam  Menyusun teks lisan sesuai unggah ungguh jawa;Menyusun teks lisan dan tulis untuk menceritakan pengalaman;Menyusun cangkriman dan parikan secara sederhana ..</v>
          </cell>
          <cell r="CT11">
            <v>84</v>
          </cell>
          <cell r="CU11" t="str">
            <v>B</v>
          </cell>
          <cell r="CV11" t="str">
            <v>Capaian kompetensi sudah tuntas dengan predikat BAIK,  IHDA LADUNNA LA ALYA;   Sangat Baik dalam  Membaca Q.S al-Lail sampai dengan al-Balad;Membaca Q.S al-Muthaffifin sampai dengan Q.S al-Infitharmembaca Q.S at-Takwir sampai dengan Q.S ‘Abasa;Membaca Q.S an-Nazi’at sampai dengan Q.S an-Naba’. Baik dalam  Membaca Q.S al-Fajr sampai dengan al-A’la;Membaca Q.S ath-Thariq sampai dengan al-Insyiqaq</v>
          </cell>
          <cell r="CW11">
            <v>89</v>
          </cell>
          <cell r="CX11" t="str">
            <v>A</v>
          </cell>
          <cell r="CY11" t="str">
            <v>Capaian kompetensi sudah tuntas dengan predikat  SANGAT BAIK,   IHDA LADUNNA LA ALYA; Sangat baik dalam  Mendemonstrasikan Q.S al-Lail sampai dengan al-Balad;Mendemonstrasikan Q.S al-Fajr sampai dengan al-A’la;Mendemonstrasikan Q.S ath-Thariq sampai dengan al-Insyiqaq;Mendemonstrasikan Q.S al-Muthaffifin sampai dengan Q.S al-Infithar;Mendemonstrasikan Q.S at-Takwir sampai dengan Q.S ‘Abasa;Mendemonstrasikan Q.S an-Nazi’at sampai dengan Q.S an-Naba’.Baik dalam  Mendemonstrasikan Q.S al-Muthaffifin sampai dengan Q.S al-Infithar;Mendemonstrasikan Q.S at-Takwir sampai dengan Q.S ‘Abasa;Mendemonstrasikan Q.S an-Nazi’at sampai dengan Q.S an-Naba’.</v>
          </cell>
          <cell r="CZ11">
            <v>80</v>
          </cell>
          <cell r="DA11" t="str">
            <v>B</v>
          </cell>
          <cell r="DB11" t="str">
            <v>Capaian kompetensi sudah tuntas dengan predikat BAIK,  IHDA LADUNNA LA ALYA;   Baik dalam  menulis;</v>
          </cell>
          <cell r="DC11" t="e">
            <v>#DIV/0!</v>
          </cell>
          <cell r="DD11" t="e">
            <v>#DIV/0!</v>
          </cell>
          <cell r="DE11" t="e">
            <v>#DIV/0!</v>
          </cell>
          <cell r="DF11">
            <v>79</v>
          </cell>
          <cell r="DG11" t="str">
            <v>B</v>
          </cell>
          <cell r="DH11" t="str">
            <v>Capaian kompetensi sudah tuntas dengan predikat BAIK,  IHDA LADUNNA LA ALYA;   Baik dalam  Memahami desain pembuatan dan pengemasan karya bahan alam berdasarkan konsep dan prosedur berkarya sesuai wilayah setempat;Mengidentifikasi proses modifikasi karya kerajinan dan pengemasan dari bahan alam sesuai wilayah setempat;Memahami desain pembuatan dan pengemasan karya bahan buatan berdasarkan konsep dan prosedur berkarya sesuai wilayah setempat mengiden;Mengidentifikasi proses modifikasi karya kerajinan dan pengemasan dari bahan buatan sesuai wilayah setempat.</v>
          </cell>
          <cell r="DI11">
            <v>83</v>
          </cell>
          <cell r="DJ11" t="str">
            <v>B</v>
          </cell>
          <cell r="DK11" t="str">
            <v>Capaian kompetensi sudah tuntas dengan predikat BAIK, IHDA LADUNNA LA ALYA; Baik dalam  Membuat karya kerajinan dan pengemasan karya bahan alam sesuai desain dan bahan  alam  yang ada diwilayah setempat;Memodifikasi karya kerajinan dan pengemasan dari bahan alam sesuai hasil identifikasi diwilayah setempat;Memodifikasi karya kerajinan dan pengemasan dari bahan buatan sesuai hasil identifikasi diwilayah setempat.</v>
          </cell>
          <cell r="DL11">
            <v>85</v>
          </cell>
          <cell r="DM11" t="str">
            <v>B</v>
          </cell>
          <cell r="DN11" t="str">
            <v>Capaian kompetensi sudah tuntas dengan predikat BAIK,  IHDA LADUNNA LA ALYA;   Sangat Baik dalam  Memahami pada bab wasiat taqwa kepada Allah. Baik dalam  Memahami pada bab nasehat guru kepada murid;</v>
          </cell>
          <cell r="DO11">
            <v>83</v>
          </cell>
          <cell r="DP11" t="str">
            <v>B</v>
          </cell>
          <cell r="DQ11" t="str">
            <v>Capaian kompetensi sudah tuntas dengan predikat BAIK, IHDA LADUNNA LA ALYA; Baik dalam  Membaca pegon pada bab nasehat guru kepada murid;Membaca pegon pada bab wasiat taqwa kepada Allah...</v>
          </cell>
          <cell r="DR11">
            <v>86</v>
          </cell>
          <cell r="DS11" t="str">
            <v>A</v>
          </cell>
          <cell r="DT11" t="str">
            <v>Capaian kompetensi sudah tuntas dengan predikat  SANGAT BAIK, IHDA LADUNNA LA ALYA;   Sangat Baik dalam  Memahami bab rukun islam sampai bab fardu wudlul; Baik dalam  Memahami bab niat sampai bab perkara yang membatalkan wudlu.</v>
          </cell>
          <cell r="DU11">
            <v>86</v>
          </cell>
          <cell r="DV11" t="str">
            <v>A</v>
          </cell>
          <cell r="DW11" t="str">
            <v>Capaian kompetensi sudah tuntas dengan predikat  SANGAT BAIK,   IHDA LADUNNA LA ALYA; Sangat baik dalam  Membaca kitab berharakat dan bermakna pegon dari bab niat sampai bab perkara yang membatalkan wudlu...Baik dalam  Membaca kitab berharakat dan bermakna pegon dari bab rukun islam sampai bab fardu wudlu;.</v>
          </cell>
          <cell r="DX11">
            <v>80</v>
          </cell>
          <cell r="DY11" t="str">
            <v>B</v>
          </cell>
          <cell r="DZ11" t="str">
            <v>Capaian kompetensi sudah tuntas dengan predikat BAIK,  IHDA LADUNNA LA ALYA;   Sangat Baik dalam  Memahami pengertian kalimah isim, fi'il dan huruf;  Baik dalam  Memahami pengertian I'rob;Memahami perubahan bentuk kalimah pada tashrif istilahi bab tsulatsi Mujarrod. ..</v>
          </cell>
          <cell r="EA11">
            <v>83</v>
          </cell>
          <cell r="EB11" t="str">
            <v>B</v>
          </cell>
          <cell r="EC11" t="str">
            <v>Capaian kompetensi sudah tuntas dengan predikat BAIK, IHDA LADUNNA LA ALYA; Baik dalam  Menentukan dan menunjukkan kalimah isim, fi'il, dan huruf dari sebuah jumlah;Mampu memberikan contoh I'rob pada setiap pembagiannya;Mendemonstrasikan perubahan bentuk pada tasrif istilahi, tsulatsi mujarrod..</v>
          </cell>
          <cell r="ED11" t="str">
            <v>-</v>
          </cell>
          <cell r="EE11" t="str">
            <v>-</v>
          </cell>
          <cell r="EF11" t="str">
            <v>-</v>
          </cell>
          <cell r="EG11" t="str">
            <v>Pramuka</v>
          </cell>
          <cell r="EH11">
            <v>86</v>
          </cell>
          <cell r="EI11" t="str">
            <v>Amat baik</v>
          </cell>
          <cell r="EJ11" t="str">
            <v>Marching Band</v>
          </cell>
          <cell r="EK11">
            <v>87</v>
          </cell>
          <cell r="EL11" t="str">
            <v>Amat baik</v>
          </cell>
          <cell r="EM11" t="str">
            <v>-</v>
          </cell>
          <cell r="EN11">
            <v>0</v>
          </cell>
          <cell r="EO11" t="str">
            <v>-</v>
          </cell>
          <cell r="EP11">
            <v>0</v>
          </cell>
          <cell r="EQ11">
            <v>0</v>
          </cell>
          <cell r="ER11" t="str">
            <v>-</v>
          </cell>
          <cell r="ES11" t="str">
            <v>-</v>
          </cell>
          <cell r="ET11" t="str">
            <v>-</v>
          </cell>
          <cell r="EU11" t="str">
            <v>-</v>
          </cell>
          <cell r="EV11" t="str">
            <v>-</v>
          </cell>
          <cell r="EW11" t="str">
            <v>-</v>
          </cell>
          <cell r="EX11" t="str">
            <v>-</v>
          </cell>
          <cell r="EY11" t="str">
            <v>-</v>
          </cell>
          <cell r="EZ11" t="str">
            <v>Tingkatkan terus belajar dan mengajinya, agar bisa mendapatkan hasil yang lebih maksimal</v>
          </cell>
        </row>
        <row r="12">
          <cell r="A12">
            <v>10</v>
          </cell>
          <cell r="B12" t="str">
            <v>121234040004176807/0055227749</v>
          </cell>
          <cell r="C12" t="str">
            <v>ILMA NURFIKASARI</v>
          </cell>
          <cell r="D12" t="str">
            <v>B</v>
          </cell>
          <cell r="E12" t="str">
            <v>Selalu  Taat Beribadah, Bersyukur, Menghormati Orang LainMulai konsisten -Mulai berkembang dalam sikap -</v>
          </cell>
          <cell r="F12" t="str">
            <v>B</v>
          </cell>
          <cell r="G12" t="str">
            <v>Sangat  Jujur, Disiplin, Tanggung Jawab, Toleransi, Gotong Royong, Santun, Percaya DiriMulai konsisten - Mulai meningkat dalam sikap-</v>
          </cell>
          <cell r="H12">
            <v>83</v>
          </cell>
          <cell r="I12" t="str">
            <v>B</v>
          </cell>
          <cell r="J12" t="str">
            <v>Capaian kompetensi sudah tuntas dengan predikat BAIK,  ILMA NURFIKASARI;   Sangat Baik dalam  Memahami kedudukan al-Qur'an Hadits sebagai pedoman hidup umat manusia; Baik dalam  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12">
            <v>84</v>
          </cell>
          <cell r="L12" t="str">
            <v>B</v>
          </cell>
          <cell r="M12" t="str">
            <v>Capaian kompetensi sudah tuntas dengan predikat BAIK, ILMA NURFIKASARI; Sangat baik dalam  .Baik dalam  Mempraktikkan cara hidup yang sesuai dengan Al Qur’an dan hadis;Menunjukkan contoh sikap orang yang memiliki tauhid sesuai isi kandungan Q.S. al-Fatihah (1), an-Nas (114), al-Falaq (113) dan al-Ikhlas (112);.</v>
          </cell>
          <cell r="N12">
            <v>79</v>
          </cell>
          <cell r="O12" t="str">
            <v>B</v>
          </cell>
          <cell r="P12" t="str">
            <v>Capaian kompetensi sudah tuntas dengan predikat BAIK,  ILMA NURFIKASARI;   Baik dalam  Memahami dalil,dasar dan tujuan akidah islam;Mengidentifikasi sifat-sifat wajib Allah;Memahami pengertian, contoh dan dampak positif sifat Ikhlas, Taat, Khauf dan Taubat;Memahami adab shalat dan dzikir;Menganalisis kisah keteladanan Nabi Sulaiman dan umatnya.</v>
          </cell>
          <cell r="Q12">
            <v>84</v>
          </cell>
          <cell r="R12" t="str">
            <v>B</v>
          </cell>
          <cell r="S12" t="str">
            <v>Capaian kompetensi sudah tuntas dengan predikat BAIK, ILMA NURFIKASARI; Baik dalam  Menyajikan fakta dan kebenaran akidah islam;Menyajikan contoh fenomena-fenomena kehidupan yang muncul sebagai bukti dari sifat wajib, mustahil dan jaiz Allah SWT;Mensimulasikan Adab sholat dan Dzikir;Menceritakan kisah Nabi Sulaiman dan umatnya.</v>
          </cell>
          <cell r="T12">
            <v>77</v>
          </cell>
          <cell r="U12" t="str">
            <v>B</v>
          </cell>
          <cell r="V12" t="str">
            <v>Capaian kompetensi sudah tuntas dengan predikat BAIK,  ILMA NURFIKASARI;   Sangat Baik dalam  Memahami ketentuan azan dan ikamah; Baik dalam  Memahami hadas dan najis dan tata cara menyucikanya;Memahami ketentuan salat lima waktu; Memahami waktu-waktu salat lima waktu;</v>
          </cell>
          <cell r="W12">
            <v>85</v>
          </cell>
          <cell r="X12" t="str">
            <v>B</v>
          </cell>
          <cell r="Y12" t="str">
            <v>Capaian kompetensi sudah tuntas dengan predikat BAIK, ILMA NURFIKASARI; Sangat baik dalam  Mempraktikkan salat lima waktu;Mempraktikkan azan dan ikamah;Mendemonstrasikan tata cara shalat berjamaah;Memperagakan sujud sahwi;Mendemonstrasikan zikir dan berdoa setelah salat.Baik dalam  Mendemonstrasikan tata cara bersuci dari hadas dan najis;Menpresentasi kan penentuan waktu salat lima waktu;Mempraktikkan azan dan ikamah;Mendemonstrasikan tata cara shalat berjamaah;Memperagakan sujud sahwi;Mendemonstrasikan zikir dan berdoa setelah salat.</v>
          </cell>
          <cell r="Z12">
            <v>81</v>
          </cell>
          <cell r="AA12" t="str">
            <v>B</v>
          </cell>
          <cell r="AB12" t="str">
            <v>Capaian kompetensi sudah tuntas dengan predikat BAIK,  ILMA NURFIKASARI;   Sangat Baik dalam  Memahami strategi dakwah Rasulullah SAW. di Mekah; Baik dalam  Memahami sejarah Nabi Muhammad dalam membangun masyarakat melalui kegiatan ekonomi dan perdagangan;Memahami misi Nabi Muhammad Saw. sebagai rahmat bagi alam semesta, pembawa kedamaian, kesejahteraan, dan kemajuan masyarakat;Mengidentifikasi strategi dakwah Rasulullah SAW. di Madinah.</v>
          </cell>
          <cell r="AC12">
            <v>83</v>
          </cell>
          <cell r="AD12" t="str">
            <v>B</v>
          </cell>
          <cell r="AE12" t="str">
            <v>Capaian kompetensi sudah tuntas dengan predikat BAIK, ILMA NURFIKASARI; Baik dalam  Menceritakan sejarah Nabi Muhammad saw. dalam membangun masyarakat melalui kegiatan ekonomi dan perdagangan;Mempresentasikan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v>
          </cell>
          <cell r="AF12">
            <v>81</v>
          </cell>
          <cell r="AG12" t="str">
            <v>B</v>
          </cell>
          <cell r="AH12" t="str">
            <v>Capaian kompetensi sudah tuntas dengan predikat BAIK,  ILMA NURFIKASARI;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12">
            <v>82</v>
          </cell>
          <cell r="AJ12" t="str">
            <v>B</v>
          </cell>
          <cell r="AK12" t="str">
            <v>Capaian kompetensi sudah tuntas dengan predikat BAIK, ILMA NURFIKASARI;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12">
            <v>92</v>
          </cell>
          <cell r="AM12" t="str">
            <v>A</v>
          </cell>
          <cell r="AN12" t="str">
            <v>Capaian kompetensi sudah tuntas dengan predikat  SANGAT BAIK, ILMA NURFIKASARI;   Sangat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12">
            <v>92</v>
          </cell>
          <cell r="AP12" t="str">
            <v>A</v>
          </cell>
          <cell r="AQ12" t="str">
            <v>Capaian kompetensi sudah tuntas dengan predikat  SANGAT BAIK,   ILMA NURFIKASARI; Sangat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1945..Baik dalam  .</v>
          </cell>
          <cell r="AR12">
            <v>84</v>
          </cell>
          <cell r="AS12" t="str">
            <v>B</v>
          </cell>
          <cell r="AT12" t="str">
            <v>Capaian kompetensi sudah tuntas dengan predikat BAIK,  ILMA NURFIKASARI;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12">
            <v>82</v>
          </cell>
          <cell r="AV12" t="str">
            <v>B</v>
          </cell>
          <cell r="AW12" t="str">
            <v>Capaian kompetensi sudah tuntas dengan predikat BAIK, ILMA NURFIKASARI;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12">
            <v>79</v>
          </cell>
          <cell r="AY12" t="str">
            <v>B</v>
          </cell>
          <cell r="AZ12" t="str">
            <v>Capaian kompetensi sudah tuntas dengan predikat BAIK,  ILMA NURFIKASARI;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12">
            <v>80</v>
          </cell>
          <cell r="BB12" t="str">
            <v>B</v>
          </cell>
          <cell r="BC12" t="str">
            <v>Capaian kompetensi sudah tuntas dengan predikat BAIK, ILMA NURFIKASARI;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tulis;Menceritakan kembali isi teks narasi (cerita fantasi) yang didengar dan dibacaMenyajikan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12">
            <v>79</v>
          </cell>
          <cell r="BE12" t="str">
            <v>B</v>
          </cell>
          <cell r="BF12" t="str">
            <v>Capaian kompetensi sudah tuntas dengan predikat BAIK,  ILMA NURFIKASARI;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12">
            <v>82</v>
          </cell>
          <cell r="BH12" t="str">
            <v>B</v>
          </cell>
          <cell r="BI12" t="str">
            <v>Capaian kompetensi sudah tuntas dengan predikat BAIK, ILMA NURFIKASARI;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12">
            <v>82</v>
          </cell>
          <cell r="BK12" t="str">
            <v>B</v>
          </cell>
          <cell r="BL12" t="str">
            <v>Capaian kompetensi sudah tuntas dengan predikat BAIK,  ILMA NURFIKASARI;   Sangat Baik dalam  Menyelesaikan Persamaan linear satu variabel dan Pertidaksamaan linear satu variabel. Baik dalam  Menentukan urutan dan melakukan operasi hitung pada bilangan bulat dan pecahan;Menentukan representasi bilangan bulat sebagai bilangan berpangkat positif;Menyatakan himpunan menggunakan masalah kontekstual;Menjelaskan dan melakukan operasi bentuk aljabar;Menyelesaikan Persamaan linear satu variabel dan Pertidaksamaan linear satu variabel.</v>
          </cell>
          <cell r="BM12">
            <v>78</v>
          </cell>
          <cell r="BN12" t="str">
            <v>B</v>
          </cell>
          <cell r="BO12" t="str">
            <v>Capaian kompetensi sudah tuntas dengan predikat BAIK, ILMA NURFIKASARI;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12">
            <v>78</v>
          </cell>
          <cell r="BQ12" t="str">
            <v>B</v>
          </cell>
          <cell r="BR12" t="str">
            <v>Capaian kompetensi sudah tuntas dengan predikat BAIK,  ILMA NURFIKASARI;   Baik dalam  Menerapkan konsep Pengukuran berbagai besaran yang ada pada diri sendiri, makhluk hidup lain, dan benda-benda di sekitar serta pentingnya penggunaan satuan standar (baku) dalam pengukuran;Mengklasifikasikan makhluk hidup dan benda berdasarkan karakteristik yang diamati;Memahami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12">
            <v>83</v>
          </cell>
          <cell r="BT12" t="str">
            <v>B</v>
          </cell>
          <cell r="BU12" t="str">
            <v>Capaian kompetensi sudah tuntas dengan predikat BAIK, ILMA NURFIKASARI;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12">
            <v>81</v>
          </cell>
          <cell r="BW12" t="str">
            <v>B</v>
          </cell>
          <cell r="BX12" t="str">
            <v>Capaian kompetensi sudah tuntas dengan predikat BAIK,  ILMA NURFIKASARI;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12">
            <v>82</v>
          </cell>
          <cell r="BZ12" t="str">
            <v>B</v>
          </cell>
          <cell r="CA12" t="str">
            <v>Capaian kompetensi sudah tuntas dengan predikat BAIK, ILMA NURFIKASARI; Baik dalam  Menggambar flora fauna dan benda alam ;Menggambar gubahan flora dan fauna serta geometrik menjadi ragam hias;Menyanyikan lagu secara unisono;Menyayikan lagu secara vokal group.</v>
          </cell>
          <cell r="CB12">
            <v>78</v>
          </cell>
          <cell r="CC12" t="str">
            <v>B</v>
          </cell>
          <cell r="CD12" t="str">
            <v>Capaian kompetensi sudah tuntas dengan predikat BAIK,  ILMA NURFIKASARI;   Baik dalam  Memahami pengetahuan tentang jenis, sifat, karakter, dan teknik pengolahan serat dan tekstil;Memahami pengetahuan tentang prinsip perancangan, pembuatan, dan penyajian produk kerajinan dari bahan serat dan tekstil yang kreatif dan inovatif;Memahami pengetahuan tentang jenis, sifat, karakter, dan teknik pengolahan kertas dan plastik lembaran;Memahami pengetahuan tentang prinsip perancangan, pembuatan, dan penyajian produk kerajinan dari bahan kertas dan plastik lembaran yang kreatif dan inovatif.</v>
          </cell>
          <cell r="CE12">
            <v>80</v>
          </cell>
          <cell r="CF12" t="str">
            <v>B</v>
          </cell>
          <cell r="CG12" t="str">
            <v>Capaian kompetensi sudah tuntas dengan predikat BAIK, ILMA NURFIKASARI;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12">
            <v>80</v>
          </cell>
          <cell r="CI12" t="str">
            <v>B</v>
          </cell>
          <cell r="CJ12" t="str">
            <v>Capaian kompetensi sudah tuntas dengan predikat BAIK,  ILMA NURFIKASARI;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12">
            <v>81</v>
          </cell>
          <cell r="CL12" t="str">
            <v>B</v>
          </cell>
          <cell r="CM12" t="str">
            <v>Capaian kompetensi sudah tuntas dengan predikat BAIK, ILMA NURFIKASARI;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12">
            <v>78</v>
          </cell>
          <cell r="CO12" t="str">
            <v>B</v>
          </cell>
          <cell r="CP12" t="str">
            <v>Capaian kompetensi sudah tuntas dengan predikat BAIK,  ILMA NURFIKASARI;   Baik dalam  Memahami teks lisan sesuai unggah ungguh jawa;Memahami tujuan,fungsi menceritakan pengalaman;Memahami cangkriman dan parikan .</v>
          </cell>
          <cell r="CQ12">
            <v>79</v>
          </cell>
          <cell r="CR12" t="str">
            <v>B</v>
          </cell>
          <cell r="CS12" t="str">
            <v>Capaian kompetensi sudah tuntas dengan predikat BAIK, ILMA NURFIKASARI; Baik dalam  Menyusun teks lisan sesuai unggah ungguh jawa;Menyusun teks lisan dan tulis untuk menceritakan pengalaman;Menyusun cangkriman dan parikan secara sederhana ..</v>
          </cell>
          <cell r="CT12">
            <v>86</v>
          </cell>
          <cell r="CU12" t="str">
            <v>A</v>
          </cell>
          <cell r="CV12" t="str">
            <v>Capaian kompetensi sudah tuntas dengan predikat  SANGAT BAIK, ILMA NURFIKASARI;   Sangat Baik dalam  Membaca Q.S al-Fajr sampai dengan al-A’la;Membaca Q.S ath-Thariq sampai dengan al-InsyiqaqMembaca Q.S al-Muthaffifin sampai dengan Q.S al-Infitharmembaca Q.S at-Takwir sampai dengan Q.S ‘Abasa;Membaca Q.S an-Nazi’at sampai dengan Q.S an-Naba’. Baik dalam  Membaca Q.S al-Lail sampai dengan al-Balad;</v>
          </cell>
          <cell r="CW12">
            <v>93</v>
          </cell>
          <cell r="CX12" t="str">
            <v>A</v>
          </cell>
          <cell r="CY12" t="str">
            <v>Capaian kompetensi sudah tuntas dengan predikat  SANGAT BAIK,   ILMA NURFIKASARI; Sangat baik dalam  Mendemonstrasikan Q.S al-Lail sampai dengan al-Balad;Mendemonstrasikan Q.S al-Fajr sampai dengan al-A’la;Mendemonstrasikan Q.S ath-Thariq sampai dengan al-Insyiqaq;Mendemonstrasikan Q.S al-Muthaffifin sampai dengan Q.S al-Infithar;Mendemonstrasikan Q.S at-Takwir sampai dengan Q.S ‘Abasa;Mendemonstrasikan Q.S an-Nazi’at sampai dengan Q.S an-Naba’.Baik dalam  Mendemonstrasikan Q.S al-Muthaffifin sampai dengan Q.S al-Infithar;Mendemonstrasikan Q.S at-Takwir sampai dengan Q.S ‘Abasa;Mendemonstrasikan Q.S an-Nazi’at sampai dengan Q.S an-Naba’.</v>
          </cell>
          <cell r="CZ12">
            <v>80</v>
          </cell>
          <cell r="DA12" t="str">
            <v>B</v>
          </cell>
          <cell r="DB12" t="str">
            <v>Capaian kompetensi sudah tuntas dengan predikat BAIK,  ILMA NURFIKASARI;   Baik dalam  menulis;</v>
          </cell>
          <cell r="DC12" t="e">
            <v>#DIV/0!</v>
          </cell>
          <cell r="DD12" t="e">
            <v>#DIV/0!</v>
          </cell>
          <cell r="DE12" t="e">
            <v>#DIV/0!</v>
          </cell>
          <cell r="DF12">
            <v>78</v>
          </cell>
          <cell r="DG12" t="str">
            <v>B</v>
          </cell>
          <cell r="DH12" t="str">
            <v>Capaian kompetensi sudah tuntas dengan predikat BAIK,  ILMA NURFIKASARI;   Baik dalam  Memahami desain pembuatan dan pengemasan karya bahan alam berdasarkan konsep dan prosedur berkarya sesuai wilayah setempat;Mengidentifikasi proses modifikasi karya kerajinan dan pengemasan dari bahan alam sesuai wilayah setempat;Memahami desain pembuatan dan pengemasan karya bahan buatan berdasarkan konsep dan prosedur berkarya sesuai wilayah setempat mengiden;Mengidentifikasi proses modifikasi karya kerajinan dan pengemasan dari bahan buatan sesuai wilayah setempat.</v>
          </cell>
          <cell r="DI12">
            <v>80</v>
          </cell>
          <cell r="DJ12" t="str">
            <v>B</v>
          </cell>
          <cell r="DK12" t="str">
            <v>Capaian kompetensi sudah tuntas dengan predikat BAIK, ILMA NURFIKASARI; Baik dalam  Membuat karya kerajinan dan pengemasan karya bahan alam sesuai desain dan bahan  alam  yang ada diwilayah setempat;Memodifikasi karya kerajinan dan pengemasan dari bahan alam sesuai hasil identifikasi diwilayah setempat;Membuat karya kerajinan dan pengemasan karya bahan buatan sesuai desain dan bahan  buatan yang ada diwilayah setempat; Memodifikasi karya kerajinan dan pengemasan dari bahan buatan sesuai hasil identifikasi diwilayah setempat.</v>
          </cell>
          <cell r="DL12">
            <v>79</v>
          </cell>
          <cell r="DM12" t="str">
            <v>B</v>
          </cell>
          <cell r="DN12" t="str">
            <v>Capaian kompetensi sudah tuntas dengan predikat BAIK,  ILMA NURFIKASARI;   Baik dalam  Memahami pada bab nasehat guru kepada murid;Memahami pada bab wasiat taqwa kepada Allah.</v>
          </cell>
          <cell r="DO12">
            <v>82</v>
          </cell>
          <cell r="DP12" t="str">
            <v>B</v>
          </cell>
          <cell r="DQ12" t="str">
            <v>Capaian kompetensi sudah tuntas dengan predikat BAIK, ILMA NURFIKASARI; Sangat baik dalam  ..Baik dalam  Membaca pegon pada bab nasehat guru kepada murid;Membaca pegon pada bab wasiat taqwa kepada Allah..</v>
          </cell>
          <cell r="DR12">
            <v>83</v>
          </cell>
          <cell r="DS12" t="str">
            <v>B</v>
          </cell>
          <cell r="DT12" t="str">
            <v>Capaian kompetensi sudah tuntas dengan predikat BAIK,  ILMA NURFIKASARI;   Sangat Baik dalam  Memahami bab rukun islam sampai bab fardu wudlul;Memahami bab niat sampai bab perkara yang membatalkan wudlu.</v>
          </cell>
          <cell r="DU12">
            <v>85</v>
          </cell>
          <cell r="DV12" t="str">
            <v>B</v>
          </cell>
          <cell r="DW12" t="str">
            <v>Capaian kompetensi sudah tuntas dengan predikat BAIK, ILMA NURFIKASARI; Sangat baik dalam  Membaca kitab berharakat dan bermakna pegon dari bab niat sampai bab perkara yang membatalkan wudlu.Baik dalam  Membaca kitab berharakat dan bermakna pegon dari bab rukun islam sampai bab fardu wudlu;..</v>
          </cell>
          <cell r="DX12">
            <v>83</v>
          </cell>
          <cell r="DY12" t="str">
            <v>B</v>
          </cell>
          <cell r="DZ12" t="str">
            <v xml:space="preserve">Capaian kompetensi sudah tuntas dengan predikat BAIK,  ILMA NURFIKASARI;   Sangat Baik dalam  Memahami pengertian I'rob;Memahami perubahan bentuk kalimah pada tashrif istilahi bab tsulatsi Mujarrod. .. Baik dalam  Memahami pengertian kalimah isim, fi'il dan huruf; </v>
          </cell>
          <cell r="EA12">
            <v>82</v>
          </cell>
          <cell r="EB12" t="str">
            <v>B</v>
          </cell>
          <cell r="EC12" t="str">
            <v>Capaian kompetensi sudah tuntas dengan predikat BAIK, ILMA NURFIKASARI; Baik dalam  Menentukan dan menunjukkan kalimah isim, fi'il, dan huruf dari sebuah jumlah;Mampu memberikan contoh I'rob pada setiap pembagiannya;Mendemonstrasikan perubahan bentuk pada tasrif istilahi, tsulatsi mujarrod..</v>
          </cell>
          <cell r="ED12" t="str">
            <v>-</v>
          </cell>
          <cell r="EE12" t="str">
            <v>-</v>
          </cell>
          <cell r="EF12" t="str">
            <v>-</v>
          </cell>
          <cell r="EG12" t="str">
            <v>Pramuka</v>
          </cell>
          <cell r="EH12">
            <v>86</v>
          </cell>
          <cell r="EI12" t="str">
            <v>Amat baik</v>
          </cell>
          <cell r="EJ12" t="str">
            <v>Bulu Tangkis</v>
          </cell>
          <cell r="EK12">
            <v>87</v>
          </cell>
          <cell r="EL12" t="str">
            <v>Amat baik</v>
          </cell>
          <cell r="EM12" t="str">
            <v>-</v>
          </cell>
          <cell r="EN12">
            <v>0</v>
          </cell>
          <cell r="EO12" t="str">
            <v>-</v>
          </cell>
          <cell r="EP12">
            <v>0</v>
          </cell>
          <cell r="EQ12">
            <v>0</v>
          </cell>
          <cell r="ER12" t="str">
            <v>-</v>
          </cell>
          <cell r="ES12" t="str">
            <v>-</v>
          </cell>
          <cell r="ET12" t="str">
            <v>-</v>
          </cell>
          <cell r="EU12" t="str">
            <v>-</v>
          </cell>
          <cell r="EV12" t="str">
            <v>-</v>
          </cell>
          <cell r="EW12" t="str">
            <v>-</v>
          </cell>
          <cell r="EX12" t="str">
            <v>-</v>
          </cell>
          <cell r="EY12" t="str">
            <v>-</v>
          </cell>
          <cell r="EZ12" t="str">
            <v>Tingkatkan terus belajar dan mengajinya, agar bisa mendapatkan hasil yang lebih maksimal</v>
          </cell>
        </row>
        <row r="13">
          <cell r="A13">
            <v>11</v>
          </cell>
          <cell r="B13" t="str">
            <v>121234040004176808/0042164485</v>
          </cell>
          <cell r="C13" t="str">
            <v>INDAH KHEISABILA RAMADHANI</v>
          </cell>
          <cell r="D13" t="str">
            <v>A</v>
          </cell>
          <cell r="E13" t="str">
            <v>Selalu  Taat Beribadah, Menghormati Orang LainMulai konsisten BersyukurMulai berkembang dalam sikap -</v>
          </cell>
          <cell r="F13" t="str">
            <v>A</v>
          </cell>
          <cell r="G13" t="str">
            <v>Sangat  Jujur, Disiplin, Santun, Percaya DiriMulai konsisten - Mulai meningkat dalam sikapTanggung jawab, Toleransi, Gotong royong</v>
          </cell>
          <cell r="H13">
            <v>83</v>
          </cell>
          <cell r="I13" t="str">
            <v>B</v>
          </cell>
          <cell r="J13" t="str">
            <v>Capaian kompetensi sudah tuntas dengan predikat BAIK,  INDAH KHEISABILA RAMADHANI;   Sangat Baik dalam  Memahami kedudukan al-Qur'an Hadits sebagai pedoman hidup umat manusia; Baik dalam  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13">
            <v>84</v>
          </cell>
          <cell r="L13" t="str">
            <v>B</v>
          </cell>
          <cell r="M13" t="str">
            <v>Capaian kompetensi sudah tuntas dengan predikat BAIK, INDAH KHEISABILA RAMADHANI; Sangat baik dalam  .Baik dalam  Mempraktikkan cara hidup yang sesuai dengan Al Qur’an dan hadis;Menunjukkan contoh sikap orang yang memiliki tauhid sesuai isi kandungan Q.S. al-Fatihah (1), an-Nas (114), al-Falaq (113) dan al-Ikhlas (112);.</v>
          </cell>
          <cell r="N13">
            <v>81</v>
          </cell>
          <cell r="O13" t="str">
            <v>B</v>
          </cell>
          <cell r="P13" t="str">
            <v>Capaian kompetensi sudah tuntas dengan predikat BAIK,  INDAH KHEISABILA RAMADHANI;   Baik dalam  Memahami dalil,dasar dan tujuan akidah islam;Mengidentifikasi sifat-sifat wajib Allah;Memahami pengertian, contoh dan dampak positif sifat Ikhlas, Taat, Khauf dan Taubat;Memahami adab shalat dan dzikir;Menganalisis kisah keteladanan Nabi Sulaiman dan umatnya.</v>
          </cell>
          <cell r="Q13">
            <v>84</v>
          </cell>
          <cell r="R13" t="str">
            <v>B</v>
          </cell>
          <cell r="S13" t="str">
            <v>Capaian kompetensi sudah tuntas dengan predikat BAIK, INDAH KHEISABILA RAMADHANI; Baik dalam  Menyajikan fakta dan kebenaran akidah islam;Menyajikan contoh fenomena-fenomena kehidupan yang muncul sebagai bukti dari sifat wajib, mustahil dan jaiz Allah SWT;Mensimulasikan Adab sholat dan Dzikir;Menceritakan kisah Nabi Sulaiman dan umatnya.</v>
          </cell>
          <cell r="T13">
            <v>79</v>
          </cell>
          <cell r="U13" t="str">
            <v>B</v>
          </cell>
          <cell r="V13" t="str">
            <v>Capaian kompetensi sudah tuntas dengan predikat BAIK,  INDAH KHEISABILA RAMADHANI;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13">
            <v>82</v>
          </cell>
          <cell r="X13" t="str">
            <v>B</v>
          </cell>
          <cell r="Y13" t="str">
            <v>Capaian kompetensi sudah tuntas dengan predikat BAIK, INDAH KHEISABILA RAMADHANI; Baik dalam  Mendemonstrasikan tata cara bersuci dari hadas dan najis;Mempraktikkan salat lima waktu;Menpresentasi kan penentuan waktu salat lima waktu;Mempraktikkan azan dan ikamah;Mendemonstrasikan tata cara shalat berjamaah;Memperagakan sujud sahwi;Mendemonstrasikan zikir dan berdoa setelah salat.</v>
          </cell>
          <cell r="Z13">
            <v>82</v>
          </cell>
          <cell r="AA13" t="str">
            <v>B</v>
          </cell>
          <cell r="AB13" t="str">
            <v>Capaian kompetensi sudah tuntas dengan predikat BAIK,  INDAH KHEISABILA RAMADHANI;   Sangat Baik dalam  Memahami sejarah Nabi Muhammad dalam membangun masyarakat melalui kegiatan ekonomi dan perdagangan;Memahami strategi dakwah Rasulullah SAW. di Mekah; Baik dalam  Memahami misi Nabi Muhammad Saw. sebagai rahmat bagi alam semesta, pembawa kedamaian, kesejahteraan, dan kemajuan masyarakat;Mengidentifikasi strategi dakwah Rasulullah SAW. di Madinah.</v>
          </cell>
          <cell r="AC13">
            <v>85</v>
          </cell>
          <cell r="AD13" t="str">
            <v>B</v>
          </cell>
          <cell r="AE13" t="str">
            <v>Capaian kompetensi sudah tuntas dengan predikat BAIK, INDAH KHEISABILA RAMADHANI; Baik dalam  Menceritakan sejarah Nabi Muhammad saw. dalam membangun masyarakat melalui kegiatan ekonomi dan perdagangan;Mempresentasikan misi Nabi Muhammad saw. sebagai rahmat bagi alam semesta, pembawa kedamaian, kesejahteraan, dan kemajuan masyarakat;Memaparkan strategi dakkwah Nabi Muhammad saw. di Mekah dan Madinah dalam bentuk tulis atau lisan.</v>
          </cell>
          <cell r="AF13">
            <v>81</v>
          </cell>
          <cell r="AG13" t="str">
            <v>B</v>
          </cell>
          <cell r="AH13" t="str">
            <v>Capaian kompetensi sudah tuntas dengan predikat BAIK,  INDAH KHEISABILA RAMADHANI;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13">
            <v>83</v>
          </cell>
          <cell r="AJ13" t="str">
            <v>B</v>
          </cell>
          <cell r="AK13" t="str">
            <v>Capaian kompetensi sudah tuntas dengan predikat BAIK, INDAH KHEISABILA RAMADHANI;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13">
            <v>80</v>
          </cell>
          <cell r="AM13" t="str">
            <v>B</v>
          </cell>
          <cell r="AN13" t="str">
            <v>Capaian kompetensi sudah tuntas dengan predikat BAIK,  INDAH KHEISABILA RAMADHANI;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13">
            <v>79</v>
          </cell>
          <cell r="AP13" t="str">
            <v>B</v>
          </cell>
          <cell r="AQ13" t="str">
            <v>Capaian kompetensi sudah tuntas dengan predikat BAIK, INDAH KHEISABILA RAMADHANI;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13">
            <v>82</v>
          </cell>
          <cell r="AS13" t="str">
            <v>B</v>
          </cell>
          <cell r="AT13" t="str">
            <v>Capaian kompetensi sudah tuntas dengan predikat BAIK,  INDAH KHEISABILA RAMADHANI;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13">
            <v>83</v>
          </cell>
          <cell r="AV13" t="str">
            <v>B</v>
          </cell>
          <cell r="AW13" t="str">
            <v>Capaian kompetensi sudah tuntas dengan predikat BAIK, INDAH KHEISABILA RAMADHANI;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13">
            <v>78</v>
          </cell>
          <cell r="AY13" t="str">
            <v>B</v>
          </cell>
          <cell r="AZ13" t="str">
            <v>Capaian kompetensi sudah tuntas dengan predikat BAIK,  INDAH KHEISABILA RAMADHANI;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13">
            <v>78</v>
          </cell>
          <cell r="BB13" t="str">
            <v>B</v>
          </cell>
          <cell r="BC13" t="str">
            <v>Capaian kompetensi sudah tuntas dengan predikat BAIK, INDAH KHEISABILA RAMADHANI;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tulis;Menceritakan kembali isi teks narasi (cerita fantasi) yang didengar dan dibacaMenyajikan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13">
            <v>85</v>
          </cell>
          <cell r="BE13" t="str">
            <v>B</v>
          </cell>
          <cell r="BF13" t="str">
            <v>Capaian kompetensi sudah tuntas dengan predikat BAIK,  INDAH KHEISABILA RAMADHANI;   Sangat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13">
            <v>80</v>
          </cell>
          <cell r="BH13" t="str">
            <v>B</v>
          </cell>
          <cell r="BI13" t="str">
            <v>Capaian kompetensi sudah tuntas dengan predikat BAIK, INDAH KHEISABILA RAMADHANI;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13">
            <v>81</v>
          </cell>
          <cell r="BK13" t="str">
            <v>B</v>
          </cell>
          <cell r="BL13" t="str">
            <v>Capaian kompetensi sudah tuntas dengan predikat BAIK,  INDAH KHEISABILA RAMADHANI;   Baik dalam  Menentukan urutan dan melakukan operasi hitung pada bilangan bulat dan pecahan;Menentukan representasi bilangan bulat sebagai bilangan berpangkat positif;Menyatakan himpunan menggunakan masalah kontekstual;Menjelaskan dan melakukan operasi bentuk aljabar;Menyelesaikan Persamaan linear satu variabel dan Pertidaksamaan linear satu variabel.</v>
          </cell>
          <cell r="BM13">
            <v>80</v>
          </cell>
          <cell r="BN13" t="str">
            <v>B</v>
          </cell>
          <cell r="BO13" t="str">
            <v>Capaian kompetensi sudah tuntas dengan predikat BAIK, INDAH KHEISABILA RAMADHANI;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13">
            <v>79</v>
          </cell>
          <cell r="BQ13" t="str">
            <v>B</v>
          </cell>
          <cell r="BR13" t="str">
            <v>Capaian kompetensi sudah tuntas dengan predikat BAIK,  INDAH KHEISABILA RAMADHANI;   Baik dalam  Menerapkan konsep Pengukuran berbagai besaran yang ada pada diri sendiri, makhluk hidup lain, dan benda-benda di sekitar serta pentingnya penggunaan satuan standar (baku) dalam pengukuran;Mengklasifikasikan makhluk hidup dan benda berdasarkan karakteristik yang diamati;Memahami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13">
            <v>82</v>
          </cell>
          <cell r="BT13" t="str">
            <v>B</v>
          </cell>
          <cell r="BU13" t="str">
            <v>Capaian kompetensi sudah tuntas dengan predikat BAIK, INDAH KHEISABILA RAMADHANI;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13">
            <v>81</v>
          </cell>
          <cell r="BW13" t="str">
            <v>B</v>
          </cell>
          <cell r="BX13" t="str">
            <v>Capaian kompetensi sudah tuntas dengan predikat BAIK,  INDAH KHEISABILA RAMADHANI;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13">
            <v>82</v>
          </cell>
          <cell r="BZ13" t="str">
            <v>B</v>
          </cell>
          <cell r="CA13" t="str">
            <v>Capaian kompetensi sudah tuntas dengan predikat BAIK, INDAH KHEISABILA RAMADHANI; Baik dalam  Menggambar flora fauna dan benda alam ;Menggambar gubahan flora dan fauna serta geometrik menjadi ragam hias;Menyanyikan lagu secara unisono;Menyayikan lagu secara vokal group.</v>
          </cell>
          <cell r="CB13">
            <v>82</v>
          </cell>
          <cell r="CC13" t="str">
            <v>B</v>
          </cell>
          <cell r="CD13" t="str">
            <v>Capaian kompetensi sudah tuntas dengan predikat BAIK,  INDAH KHEISABILA RAMADHANI;   Sangat Baik dalam  Memahami pengetahuan tentang jenis, sifat, karakter, dan teknik pengolahan kertas dan plastik lembaran; Baik dalam  Memahami pengetahuan tentang jenis, sifat, karakter, dan teknik pengolahan serat dan tekstil;Memahami pengetahuan tentang prinsip perancangan, pembuatan, dan penyajian produk kerajinan dari bahan serat dan tekstil yang kreatif dan inovatif;Memahami pengetahuan tentang prinsip perancangan, pembuatan, dan penyajian produk kerajinan dari bahan kertas dan plastik lembaran yang kreatif dan inovatif.</v>
          </cell>
          <cell r="CE13">
            <v>81</v>
          </cell>
          <cell r="CF13" t="str">
            <v>B</v>
          </cell>
          <cell r="CG13" t="str">
            <v>Capaian kompetensi sudah tuntas dengan predikat BAIK, INDAH KHEISABILA RAMADHANI;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13">
            <v>80</v>
          </cell>
          <cell r="CI13" t="str">
            <v>B</v>
          </cell>
          <cell r="CJ13" t="str">
            <v>Capaian kompetensi sudah tuntas dengan predikat BAIK,  INDAH KHEISABILA RAMADHANI;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13">
            <v>80</v>
          </cell>
          <cell r="CL13" t="str">
            <v>B</v>
          </cell>
          <cell r="CM13" t="str">
            <v>Capaian kompetensi sudah tuntas dengan predikat BAIK, INDAH KHEISABILA RAMADHANI;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13">
            <v>80</v>
          </cell>
          <cell r="CO13" t="str">
            <v>B</v>
          </cell>
          <cell r="CP13" t="str">
            <v>Capaian kompetensi sudah tuntas dengan predikat BAIK,  INDAH KHEISABILA RAMADHANI;   Baik dalam  Memahami teks lisan sesuai unggah ungguh jawa;Memahami tujuan,fungsi menceritakan pengalaman;Memahami cangkriman dan parikan .</v>
          </cell>
          <cell r="CQ13">
            <v>79</v>
          </cell>
          <cell r="CR13" t="str">
            <v>B</v>
          </cell>
          <cell r="CS13" t="str">
            <v>Capaian kompetensi sudah tuntas dengan predikat BAIK, INDAH KHEISABILA RAMADHANI; Baik dalam  Menyusun teks lisan sesuai unggah ungguh jawa;Menyusun teks lisan dan tulis untuk menceritakan pengalaman;Menyusun cangkriman dan parikan secara sederhana ..</v>
          </cell>
          <cell r="CT13">
            <v>83</v>
          </cell>
          <cell r="CU13" t="str">
            <v>B</v>
          </cell>
          <cell r="CV13" t="str">
            <v>Capaian kompetensi sudah tuntas dengan predikat BAIK,  INDAH KHEISABILA RAMADHANI;   Sangat Baik dalam  Membaca Q.S al-Lail sampai dengan al-Balad;Membaca Q.S al-Fajr sampai dengan al-A’la;Membaca Q.S al-Muthaffifin sampai dengan Q.S al-Infitharmembaca Q.S at-Takwir sampai dengan Q.S ‘Abasa;Membaca Q.S an-Nazi’at sampai dengan Q.S an-Naba’. Baik dalam  Membaca Q.S ath-Thariq sampai dengan al-Insyiqaq</v>
          </cell>
          <cell r="CW13">
            <v>88</v>
          </cell>
          <cell r="CX13" t="str">
            <v>A</v>
          </cell>
          <cell r="CY13" t="str">
            <v>Capaian kompetensi sudah tuntas dengan predikat  SANGAT BAIK,   INDAH KHEISABILA RAMADHANI; Sangat baik dalam  Mendemonstrasikan Q.S al-Lail sampai dengan al-Balad;Mendemonstrasikan Q.S al-Fajr sampai dengan al-A’la;Mendemonstrasikan Q.S ath-Thariq sampai dengan al-Insyiqaq;Baik dalam  Mendemonstrasikan Q.S al-Muthaffifin sampai dengan Q.S al-Infithar;Mendemonstrasikan Q.S at-Takwir sampai dengan Q.S ‘Abasa;Mendemonstrasikan Q.S an-Nazi’at sampai dengan Q.S an-Naba’.</v>
          </cell>
          <cell r="CZ13">
            <v>80</v>
          </cell>
          <cell r="DA13" t="str">
            <v>B</v>
          </cell>
          <cell r="DB13" t="str">
            <v>Capaian kompetensi sudah tuntas dengan predikat BAIK,  INDAH KHEISABILA RAMADHANI;   Baik dalam  menulis;</v>
          </cell>
          <cell r="DC13" t="e">
            <v>#DIV/0!</v>
          </cell>
          <cell r="DD13" t="e">
            <v>#DIV/0!</v>
          </cell>
          <cell r="DE13" t="e">
            <v>#DIV/0!</v>
          </cell>
          <cell r="DF13">
            <v>82</v>
          </cell>
          <cell r="DG13" t="str">
            <v>B</v>
          </cell>
          <cell r="DH13" t="str">
            <v>Capaian kompetensi sudah tuntas dengan predikat BAIK,  INDAH KHEISABILA RAMADHANI;   Sangat Baik dalam  Memahami desain pembuatan dan pengemasan karya bahan buatan berdasarkan konsep dan prosedur berkarya sesuai wilayah setempat mengiden; Baik dalam  Memahami desain pembuatan dan pengemasan karya bahan alam berdasarkan konsep dan prosedur berkarya sesuai wilayah setempat;Mengidentifikasi proses modifikasi karya kerajinan dan pengemasan dari bahan alam sesuai wilayah setempat;Mengidentifikasi proses modifikasi karya kerajinan dan pengemasan dari bahan buatan sesuai wilayah setempat.</v>
          </cell>
          <cell r="DI13">
            <v>83</v>
          </cell>
          <cell r="DJ13" t="str">
            <v>B</v>
          </cell>
          <cell r="DK13" t="str">
            <v>Capaian kompetensi sudah tuntas dengan predikat BAIK, INDAH KHEISABILA RAMADHANI; Baik dalam  Membuat karya kerajinan dan pengemasan karya bahan alam sesuai desain dan bahan  alam  yang ada diwilayah setempat;Memodifikasi karya kerajinan dan pengemasan dari bahan alam sesuai hasil identifikasi diwilayah setempat;Membuat karya kerajinan dan pengemasan karya bahan buatan sesuai desain dan bahan  buatan yang ada diwilayah setempat; Memodifikasi karya kerajinan dan pengemasan dari bahan buatan sesuai hasil identifikasi diwilayah setempat.</v>
          </cell>
          <cell r="DL13">
            <v>82</v>
          </cell>
          <cell r="DM13" t="str">
            <v>B</v>
          </cell>
          <cell r="DN13" t="str">
            <v>Capaian kompetensi sudah tuntas dengan predikat BAIK,  INDAH KHEISABILA RAMADHANI;   Baik dalam  Memahami pada bab nasehat guru kepada murid;Memahami pada bab wasiat taqwa kepada Allah.</v>
          </cell>
          <cell r="DO13">
            <v>83</v>
          </cell>
          <cell r="DP13" t="str">
            <v>B</v>
          </cell>
          <cell r="DQ13" t="str">
            <v>Capaian kompetensi sudah tuntas dengan predikat BAIK, INDAH KHEISABILA RAMADHANI; Baik dalam  Membaca pegon pada bab nasehat guru kepada murid;Membaca pegon pada bab wasiat taqwa kepada Allah...</v>
          </cell>
          <cell r="DR13">
            <v>85</v>
          </cell>
          <cell r="DS13" t="str">
            <v>B</v>
          </cell>
          <cell r="DT13" t="str">
            <v>Capaian kompetensi sudah tuntas dengan predikat BAIK,  INDAH KHEISABILA RAMADHANI;   Sangat Baik dalam  Memahami bab rukun islam sampai bab fardu wudlul;Memahami bab niat sampai bab perkara yang membatalkan wudlu.</v>
          </cell>
          <cell r="DU13">
            <v>86</v>
          </cell>
          <cell r="DV13" t="str">
            <v>A</v>
          </cell>
          <cell r="DW13" t="str">
            <v>Capaian kompetensi sudah tuntas dengan predikat  SANGAT BAIK,   INDAH KHEISABILA RAMADHANI; Sangat baik dalam  Membaca kitab berharakat dan bermakna pegon dari bab rukun islam sampai bab fardu wudlu;..Baik dalam  Membaca kitab berharakat dan bermakna pegon dari bab niat sampai bab perkara yang membatalkan wudlu..</v>
          </cell>
          <cell r="DX13">
            <v>80</v>
          </cell>
          <cell r="DY13" t="str">
            <v>B</v>
          </cell>
          <cell r="DZ13" t="str">
            <v>Capaian kompetensi sudah tuntas dengan predikat BAIK,  INDAH KHEISABILA RAMADHANI;   Sangat Baik dalam  Memahami pengertian kalimah isim, fi'il dan huruf; Memahami pengertian I'rob; Baik dalam  Memahami perubahan bentuk kalimah pada tashrif istilahi bab tsulatsi Mujarrod. ..</v>
          </cell>
          <cell r="EA13">
            <v>83</v>
          </cell>
          <cell r="EB13" t="str">
            <v>B</v>
          </cell>
          <cell r="EC13" t="str">
            <v>Capaian kompetensi sudah tuntas dengan predikat BAIK, INDAH KHEISABILA RAMADHANI; Baik dalam  Menentukan dan menunjukkan kalimah isim, fi'il, dan huruf dari sebuah jumlah;Mampu memberikan contoh I'rob pada setiap pembagiannya;Mendemonstrasikan perubahan bentuk pada tasrif istilahi, tsulatsi mujarrod..</v>
          </cell>
          <cell r="ED13">
            <v>2</v>
          </cell>
          <cell r="EE13" t="str">
            <v>-</v>
          </cell>
          <cell r="EF13" t="str">
            <v>-</v>
          </cell>
          <cell r="EG13" t="str">
            <v>Pramuka</v>
          </cell>
          <cell r="EH13">
            <v>86</v>
          </cell>
          <cell r="EI13" t="str">
            <v>Amat baik</v>
          </cell>
          <cell r="EJ13" t="str">
            <v>PMR</v>
          </cell>
          <cell r="EK13">
            <v>87</v>
          </cell>
          <cell r="EL13" t="str">
            <v>Amat baik</v>
          </cell>
          <cell r="EM13" t="str">
            <v>-</v>
          </cell>
          <cell r="EN13">
            <v>0</v>
          </cell>
          <cell r="EO13" t="str">
            <v>-</v>
          </cell>
          <cell r="EP13">
            <v>0</v>
          </cell>
          <cell r="EQ13">
            <v>0</v>
          </cell>
          <cell r="ER13" t="str">
            <v>-</v>
          </cell>
          <cell r="ES13" t="str">
            <v>-</v>
          </cell>
          <cell r="ET13" t="str">
            <v>-</v>
          </cell>
          <cell r="EU13" t="str">
            <v>-</v>
          </cell>
          <cell r="EV13" t="str">
            <v>-</v>
          </cell>
          <cell r="EW13" t="str">
            <v>-</v>
          </cell>
          <cell r="EX13" t="str">
            <v>-</v>
          </cell>
          <cell r="EY13" t="str">
            <v>-</v>
          </cell>
          <cell r="EZ13" t="str">
            <v>Tingkatkan terus belajar dan mengajinya, agar bisa mendapatkan hasil yang lebih maksimal</v>
          </cell>
        </row>
        <row r="14">
          <cell r="A14">
            <v>12</v>
          </cell>
          <cell r="B14" t="str">
            <v>121234040004176809/0045156054</v>
          </cell>
          <cell r="C14" t="str">
            <v>INDI RISLA DAYYANA</v>
          </cell>
          <cell r="D14" t="str">
            <v>B</v>
          </cell>
          <cell r="E14" t="str">
            <v>Selalu  Taat Beribadah, Bersyukur, Menghormati Orang LainMulai konsisten -Mulai berkembang dalam sikap -</v>
          </cell>
          <cell r="F14" t="str">
            <v>B</v>
          </cell>
          <cell r="G14" t="str">
            <v>Sangat  Jujur, Tanggung Jawab, Gotong Royong, Percaya DiriMulai konsisten Disiplin Mulai meningkat dalam sikapToleransi, Santun</v>
          </cell>
          <cell r="H14">
            <v>83</v>
          </cell>
          <cell r="I14" t="str">
            <v>B</v>
          </cell>
          <cell r="J14" t="str">
            <v>Capaian kompetensi sudah tuntas dengan predikat BAIK,  INDI RISLA DAYYANA;   Baik dalam  Memahami kedudukan al-Qur'an Hadits sebagai pedoman hidup umat manusia;Memahami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14">
            <v>83</v>
          </cell>
          <cell r="L14" t="str">
            <v>B</v>
          </cell>
          <cell r="M14" t="str">
            <v>Capaian kompetensi sudah tuntas dengan predikat BAIK, INDI RISLA DAYYANA; Baik dalam  Mempraktikkan cara hidup yang sesuai dengan Al Qur’an dan hadis;Menunjukkan contoh sikap orang yang memiliki tauhid sesuai isi kandungan Q.S. al-Fatihah (1), an-Nas (114), al-Falaq (113) dan al-Ikhlas (112);Menunjukkan contoh sikap orang yang beribadah didasari keikhlasan sesuai  hadist tentang iman riwayat Ali bin Abi Thalib dari Ibnu Majah: dan hadist riwayat Muslim dari Umar bin Khattab dan hadist riwayat Muslim dari Abu Hurairah dan hadist tentang ibadah yang diterima Allah SWT riwayat Al-Bazzar dari Adh-Dhahlaq dan hadist riwayat Muslim dari Aisyah..</v>
          </cell>
          <cell r="N14">
            <v>78</v>
          </cell>
          <cell r="O14" t="str">
            <v>B</v>
          </cell>
          <cell r="P14" t="str">
            <v>Capaian kompetensi sudah tuntas dengan predikat BAIK,  INDI RISLA DAYYANA;   Baik dalam  Memahami dalil,dasar dan tujuan akidah islam;Mengidentifikasi sifat-sifat wajib Allah;Memahami adab shalat dan dzikir;Menganalisis kisah keteladanan Nabi Sulaiman dan umatnya. Penguasaannya mulai meningkat dalam   Memahami pengertian, contoh dan dampak positif sifat Ikhlas, Taat, Khauf dan Taubat;</v>
          </cell>
          <cell r="Q14">
            <v>81</v>
          </cell>
          <cell r="R14" t="str">
            <v>B</v>
          </cell>
          <cell r="S14" t="str">
            <v>Capaian kompetensi sudah tuntas dengan predikat BAIK, INDI RISLA DAYYANA; Baik dalam  Menyajikan fakta dan kebenaran akidah islam;Menyajikan contoh fenomena-fenomena kehidupan yang muncul sebagai bukti dari sifat wajib, mustahil dan jaiz Allah SWT;Mensimulasikan Adab sholat dan Dzikir;Menceritakan kisah Nabi Sulaiman dan umatnya.</v>
          </cell>
          <cell r="T14">
            <v>78</v>
          </cell>
          <cell r="U14" t="str">
            <v>B</v>
          </cell>
          <cell r="V14" t="str">
            <v>Capaian kompetensi sudah tuntas dengan predikat BAIK,  INDI RISLA DAYYANA;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14">
            <v>82</v>
          </cell>
          <cell r="X14" t="str">
            <v>B</v>
          </cell>
          <cell r="Y14" t="str">
            <v>Capaian kompetensi sudah tuntas dengan predikat BAIK, INDI RISLA DAYYANA; Baik dalam  Mendemonstrasikan tata cara bersuci dari hadas dan najis;Mempraktikkan salat lima waktu;Menpresentasi kan penentuan waktu salat lima waktu;Mempraktikkan azan dan ikamah;Mendemonstrasikan tata cara shalat berjamaah;Memperagakan sujud sahwi;Mendemonstrasikan zikir dan berdoa setelah salat.</v>
          </cell>
          <cell r="Z14">
            <v>81</v>
          </cell>
          <cell r="AA14" t="str">
            <v>B</v>
          </cell>
          <cell r="AB14" t="str">
            <v>Capaian kompetensi sudah tuntas dengan predikat BAIK,  INDI RISLA DAYYANA;   Sangat Baik dalam  Memahami strategi dakwah Rasulullah SAW. di Mekah; Baik dalam  Memahami sejarah Nabi Muhammad dalam membangun masyarakat melalui kegiatan ekonomi dan perdagangan;Memahami misi Nabi Muhammad Saw. sebagai rahmat bagi alam semesta, pembawa kedamaian, kesejahteraan, dan kemajuan masyarakat;Mengidentifikasi strategi dakwah Rasulullah SAW. di Madinah.</v>
          </cell>
          <cell r="AC14">
            <v>83</v>
          </cell>
          <cell r="AD14" t="str">
            <v>B</v>
          </cell>
          <cell r="AE14" t="str">
            <v>Capaian kompetensi sudah tuntas dengan predikat BAIK, INDI RISLA DAYYANA; Baik dalam  Menceritakan sejarah Nabi Muhammad saw. dalam membangun masyarakat melalui kegiatan ekonomi dan perdagangan;Mempresentasikan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v>
          </cell>
          <cell r="AF14">
            <v>81</v>
          </cell>
          <cell r="AG14" t="str">
            <v>B</v>
          </cell>
          <cell r="AH14" t="str">
            <v>Capaian kompetensi sudah tuntas dengan predikat BAIK,  INDI RISLA DAYYANA;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14">
            <v>83</v>
          </cell>
          <cell r="AJ14" t="str">
            <v>B</v>
          </cell>
          <cell r="AK14" t="str">
            <v>Capaian kompetensi sudah tuntas dengan predikat BAIK, INDI RISLA DAYYANA;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14">
            <v>79</v>
          </cell>
          <cell r="AM14" t="str">
            <v>B</v>
          </cell>
          <cell r="AN14" t="str">
            <v>Capaian kompetensi sudah tuntas dengan predikat BAIK,  INDI RISLA DAYYANA;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14">
            <v>79</v>
          </cell>
          <cell r="AP14" t="str">
            <v>B</v>
          </cell>
          <cell r="AQ14" t="str">
            <v>Capaian kompetensi sudah tuntas dengan predikat BAIK, INDI RISLA DAYYANA;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14">
            <v>84</v>
          </cell>
          <cell r="AS14" t="str">
            <v>B</v>
          </cell>
          <cell r="AT14" t="str">
            <v>Capaian kompetensi sudah tuntas dengan predikat BAIK,  INDI RISLA DAYYANA;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14">
            <v>82</v>
          </cell>
          <cell r="AV14" t="str">
            <v>B</v>
          </cell>
          <cell r="AW14" t="str">
            <v>Capaian kompetensi sudah tuntas dengan predikat BAIK, INDI RISLA DAYYANA;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14">
            <v>78</v>
          </cell>
          <cell r="AY14" t="str">
            <v>B</v>
          </cell>
          <cell r="AZ14" t="str">
            <v>Capaian kompetensi sudah tuntas dengan predikat BAIK,  INDI RISLA DAYYANA;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14">
            <v>81</v>
          </cell>
          <cell r="BB14" t="str">
            <v>B</v>
          </cell>
          <cell r="BC14" t="str">
            <v>Capaian kompetensi sudah tuntas dengan predikat BAIK, INDI RISLA DAYYANA;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14">
            <v>86</v>
          </cell>
          <cell r="BE14" t="str">
            <v>A</v>
          </cell>
          <cell r="BF14" t="str">
            <v>Capaian kompetensi sudah tuntas dengan predikat  SANGAT BAIK, INDI RISLA DAYYANA;   Sangat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14">
            <v>79</v>
          </cell>
          <cell r="BH14" t="str">
            <v>B</v>
          </cell>
          <cell r="BI14" t="str">
            <v>Capaian kompetensi sudah tuntas dengan predikat BAIK, INDI RISLA DAYYANA;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14">
            <v>77</v>
          </cell>
          <cell r="BK14" t="str">
            <v>B</v>
          </cell>
          <cell r="BL14" t="str">
            <v>Capaian kompetensi sudah tuntas dengan predikat BAIK,  INDI RISLA DAYYANA;   Baik dalam  Menentukan urutan dan melakukan operasi hitung pada bilangan bulat dan pecahan;Menentukan representasi bilangan bulat sebagai bilangan berpangkat positif;Menyatakan himpunan menggunakan masalah kontekstual;Menjelaskan dan melakukan operasi bentuk aljabar;Menyelesaikan Persamaan linear satu variabel dan Pertidaksamaan linear satu variabel.</v>
          </cell>
          <cell r="BM14">
            <v>78</v>
          </cell>
          <cell r="BN14" t="str">
            <v>B</v>
          </cell>
          <cell r="BO14" t="str">
            <v>Capaian kompetensi sudah tuntas dengan predikat BAIK, INDI RISLA DAYYANA;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14">
            <v>78</v>
          </cell>
          <cell r="BQ14" t="str">
            <v>B</v>
          </cell>
          <cell r="BR14" t="str">
            <v>Capaian kompetensi sudah tuntas dengan predikat BAIK,  INDI RISLA DAYYANA;   Baik dalam  Menerapkan konsep Pengukuran berbagai besaran yang ada pada diri sendiri, makhluk hidup lain, dan benda-benda di sekitar serta pentingnya penggunaan satuan standar (baku) dalam pengukuran;Mengklasifikasikan makhluk hidup dan benda berdasarkan karakteristik yang diamati;Memahami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14">
            <v>83</v>
          </cell>
          <cell r="BT14" t="str">
            <v>B</v>
          </cell>
          <cell r="BU14" t="str">
            <v>Capaian kompetensi sudah tuntas dengan predikat BAIK, INDI RISLA DAYYANA;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14">
            <v>80</v>
          </cell>
          <cell r="BW14" t="str">
            <v>B</v>
          </cell>
          <cell r="BX14" t="str">
            <v>Capaian kompetensi sudah tuntas dengan predikat BAIK,  INDI RISLA DAYYANA;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14">
            <v>81</v>
          </cell>
          <cell r="BZ14" t="str">
            <v>B</v>
          </cell>
          <cell r="CA14" t="str">
            <v>Capaian kompetensi sudah tuntas dengan predikat BAIK, INDI RISLA DAYYANA; Baik dalam  Menggambar flora fauna dan benda alam ;Menggambar gubahan flora dan fauna serta geometrik menjadi ragam hias;Menyanyikan lagu secara unisono;Menyayikan lagu secara vokal group.</v>
          </cell>
          <cell r="CB14">
            <v>79</v>
          </cell>
          <cell r="CC14" t="str">
            <v>B</v>
          </cell>
          <cell r="CD14" t="str">
            <v>Capaian kompetensi sudah tuntas dengan predikat BAIK,  INDI RISLA DAYYANA;   Sangat Baik dalam  Memahami pengetahuan tentang jenis, sifat, karakter, dan teknik pengolahan kertas dan plastik lembaran; Baik dalam  Memahami pengetahuan tentang jenis, sifat, karakter, dan teknik pengolahan serat dan tekstil;Memahami pengetahuan tentang prinsip perancangan, pembuatan, dan penyajian produk kerajinan dari bahan serat dan tekstil yang kreatif dan inovatif;Memahami pengetahuan tentang prinsip perancangan, pembuatan, dan penyajian produk kerajinan dari bahan kertas dan plastik lembaran yang kreatif dan inovatif.</v>
          </cell>
          <cell r="CE14">
            <v>81</v>
          </cell>
          <cell r="CF14" t="str">
            <v>B</v>
          </cell>
          <cell r="CG14" t="str">
            <v>Capaian kompetensi sudah tuntas dengan predikat BAIK, INDI RISLA DAYYANA;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14">
            <v>79</v>
          </cell>
          <cell r="CI14" t="str">
            <v>B</v>
          </cell>
          <cell r="CJ14" t="str">
            <v>Capaian kompetensi sudah tuntas dengan predikat BAIK,  INDI RISLA DAYYANA;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14">
            <v>80</v>
          </cell>
          <cell r="CL14" t="str">
            <v>B</v>
          </cell>
          <cell r="CM14" t="str">
            <v>Capaian kompetensi sudah tuntas dengan predikat BAIK, INDI RISLA DAYYANA;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14">
            <v>78</v>
          </cell>
          <cell r="CO14" t="str">
            <v>B</v>
          </cell>
          <cell r="CP14" t="str">
            <v>Capaian kompetensi sudah tuntas dengan predikat BAIK,  INDI RISLA DAYYANA;   Baik dalam  Memahami teks lisan sesuai unggah ungguh jawa;Memahami tujuan,fungsi menceritakan pengalaman;Memahami cangkriman dan parikan .</v>
          </cell>
          <cell r="CQ14">
            <v>78</v>
          </cell>
          <cell r="CR14" t="str">
            <v>B</v>
          </cell>
          <cell r="CS14" t="str">
            <v>Capaian kompetensi sudah tuntas dengan predikat BAIK, INDI RISLA DAYYANA; Baik dalam  Menyusun teks lisan sesuai unggah ungguh jawa;Menyusun teks lisan dan tulis untuk menceritakan pengalaman;Menyusun cangkriman dan parikan secara sederhana ..</v>
          </cell>
          <cell r="CT14">
            <v>84</v>
          </cell>
          <cell r="CU14" t="str">
            <v>B</v>
          </cell>
          <cell r="CV14" t="str">
            <v>Capaian kompetensi sudah tuntas dengan predikat BAIK,  INDI RISLA DAYYANA;   Sangat Baik dalam  Membaca Q.S al-Lail sampai dengan al-Balad;Membaca Q.S al-Fajr sampai dengan al-A’la;membaca Q.S at-Takwir sampai dengan Q.S ‘Abasa;Membaca Q.S an-Nazi’at sampai dengan Q.S an-Naba’. Baik dalam  Membaca Q.S ath-Thariq sampai dengan al-InsyiqaqMembaca Q.S al-Muthaffifin sampai dengan Q.S al-Infitharmembaca Q.S at-Takwir sampai dengan Q.S ‘Abasa;Membaca Q.S an-Nazi’at sampai dengan Q.S an-Naba’.</v>
          </cell>
          <cell r="CW14">
            <v>87</v>
          </cell>
          <cell r="CX14" t="str">
            <v>A</v>
          </cell>
          <cell r="CY14" t="str">
            <v>Capaian kompetensi sudah tuntas dengan predikat  SANGAT BAIK,   INDI RISLA DAYYANA; Sangat baik dalam  Mendemonstrasikan Q.S al-Fajr sampai dengan al-A’la;Baik dalam  Mendemonstrasikan Q.S al-Lail sampai dengan al-Balad;Mendemonstrasikan Q.S ath-Thariq sampai dengan al-Insyiqaq;Mendemonstrasikan Q.S al-Muthaffifin sampai dengan Q.S al-Infithar;Mendemonstrasikan Q.S at-Takwir sampai dengan Q.S ‘Abasa;Mendemonstrasikan Q.S an-Nazi’at sampai dengan Q.S an-Naba’.</v>
          </cell>
          <cell r="CZ14">
            <v>80</v>
          </cell>
          <cell r="DA14" t="str">
            <v>B</v>
          </cell>
          <cell r="DB14" t="str">
            <v>Capaian kompetensi sudah tuntas dengan predikat BAIK,  INDI RISLA DAYYANA;   Baik dalam  menulis;</v>
          </cell>
          <cell r="DC14" t="e">
            <v>#DIV/0!</v>
          </cell>
          <cell r="DD14" t="e">
            <v>#DIV/0!</v>
          </cell>
          <cell r="DE14" t="e">
            <v>#DIV/0!</v>
          </cell>
          <cell r="DF14">
            <v>79</v>
          </cell>
          <cell r="DG14" t="str">
            <v>B</v>
          </cell>
          <cell r="DH14" t="str">
            <v>Capaian kompetensi sudah tuntas dengan predikat BAIK,  INDI RISLA DAYYANA;   Sangat Baik dalam  Memahami desain pembuatan dan pengemasan karya bahan buatan berdasarkan konsep dan prosedur berkarya sesuai wilayah setempat mengiden; Baik dalam  Memahami desain pembuatan dan pengemasan karya bahan alam berdasarkan konsep dan prosedur berkarya sesuai wilayah setempat;Mengidentifikasi proses modifikasi karya kerajinan dan pengemasan dari bahan alam sesuai wilayah setempat;Mengidentifikasi proses modifikasi karya kerajinan dan pengemasan dari bahan buatan sesuai wilayah setempat.</v>
          </cell>
          <cell r="DI14">
            <v>82</v>
          </cell>
          <cell r="DJ14" t="str">
            <v>B</v>
          </cell>
          <cell r="DK14" t="str">
            <v>Capaian kompetensi sudah tuntas dengan predikat BAIK, INDI RISLA DAYYANA; Baik dalam  Membuat karya kerajinan dan pengemasan karya bahan alam sesuai desain dan bahan  alam  yang ada diwilayah setempat;Memodifikasi karya kerajinan dan pengemasan dari bahan alam sesuai hasil identifikasi diwilayah setempat;Membuat karya kerajinan dan pengemasan karya bahan buatan sesuai desain dan bahan  buatan yang ada diwilayah setempat; Memodifikasi karya kerajinan dan pengemasan dari bahan buatan sesuai hasil identifikasi diwilayah setempat.</v>
          </cell>
          <cell r="DL14">
            <v>81</v>
          </cell>
          <cell r="DM14" t="str">
            <v>B</v>
          </cell>
          <cell r="DN14" t="str">
            <v>Capaian kompetensi sudah tuntas dengan predikat BAIK,  INDI RISLA DAYYANA;   Baik dalam  Memahami pada bab nasehat guru kepada murid;Memahami pada bab wasiat taqwa kepada Allah.</v>
          </cell>
          <cell r="DO14">
            <v>85</v>
          </cell>
          <cell r="DP14" t="str">
            <v>B</v>
          </cell>
          <cell r="DQ14" t="str">
            <v>Capaian kompetensi sudah tuntas dengan predikat BAIK, INDI RISLA DAYYANA; Sangat baik dalam  Membaca pegon pada bab nasehat guru kepada murid;Baik dalam  Membaca pegon pada bab wasiat taqwa kepada Allah...</v>
          </cell>
          <cell r="DR14">
            <v>83</v>
          </cell>
          <cell r="DS14" t="str">
            <v>B</v>
          </cell>
          <cell r="DT14" t="str">
            <v>Capaian kompetensi sudah tuntas dengan predikat BAIK,  INDI RISLA DAYYANA;   Sangat Baik dalam  Memahami bab rukun islam sampai bab fardu wudlul; Baik dalam  Memahami bab niat sampai bab perkara yang membatalkan wudlu.</v>
          </cell>
          <cell r="DU14">
            <v>85</v>
          </cell>
          <cell r="DV14" t="str">
            <v>B</v>
          </cell>
          <cell r="DW14" t="str">
            <v>Capaian kompetensi sudah tuntas dengan predikat BAIK, INDI RISLA DAYYANA; Sangat baik dalam  Membaca kitab berharakat dan bermakna pegon dari bab niat sampai bab perkara yang membatalkan wudlu...Baik dalam  Membaca kitab berharakat dan bermakna pegon dari bab rukun islam sampai bab fardu wudlu;.</v>
          </cell>
          <cell r="DX14">
            <v>79</v>
          </cell>
          <cell r="DY14" t="str">
            <v>B</v>
          </cell>
          <cell r="DZ14" t="str">
            <v>Capaian kompetensi sudah tuntas dengan predikat BAIK,  INDI RISLA DAYYANA;   Baik dalam  Memahami pengertian kalimah isim, fi'il dan huruf; Memahami pengertian I'rob;Memahami perubahan bentuk kalimah pada tashrif istilahi bab tsulatsi Mujarrod. ..</v>
          </cell>
          <cell r="EA14">
            <v>82</v>
          </cell>
          <cell r="EB14" t="str">
            <v>B</v>
          </cell>
          <cell r="EC14" t="str">
            <v>Capaian kompetensi sudah tuntas dengan predikat BAIK, INDI RISLA DAYYANA; Baik dalam  Menentukan dan menunjukkan kalimah isim, fi'il, dan huruf dari sebuah jumlah;Mampu memberikan contoh I'rob pada setiap pembagiannya;Mendemonstrasikan perubahan bentuk pada tasrif istilahi, tsulatsi mujarrod..</v>
          </cell>
          <cell r="ED14">
            <v>2</v>
          </cell>
          <cell r="EE14">
            <v>3</v>
          </cell>
          <cell r="EF14" t="str">
            <v>-</v>
          </cell>
          <cell r="EG14" t="str">
            <v>Pramuka</v>
          </cell>
          <cell r="EH14">
            <v>86</v>
          </cell>
          <cell r="EI14" t="str">
            <v>Amat baik</v>
          </cell>
          <cell r="EJ14" t="str">
            <v>Volly</v>
          </cell>
          <cell r="EK14">
            <v>87</v>
          </cell>
          <cell r="EL14" t="str">
            <v>Amat baik</v>
          </cell>
          <cell r="EM14" t="str">
            <v>-</v>
          </cell>
          <cell r="EN14">
            <v>0</v>
          </cell>
          <cell r="EO14" t="str">
            <v>-</v>
          </cell>
          <cell r="EP14">
            <v>0</v>
          </cell>
          <cell r="EQ14">
            <v>0</v>
          </cell>
          <cell r="ER14" t="str">
            <v>-</v>
          </cell>
          <cell r="ES14" t="str">
            <v>-</v>
          </cell>
          <cell r="ET14" t="str">
            <v>-</v>
          </cell>
          <cell r="EU14" t="str">
            <v>-</v>
          </cell>
          <cell r="EV14" t="str">
            <v>-</v>
          </cell>
          <cell r="EW14" t="str">
            <v>-</v>
          </cell>
          <cell r="EX14" t="str">
            <v>-</v>
          </cell>
          <cell r="EY14" t="str">
            <v>-</v>
          </cell>
          <cell r="EZ14" t="str">
            <v>Tingkatkan terus belajar dan mengajinya, agar bisa mendapatkan hasil yang lebih maksimal</v>
          </cell>
        </row>
        <row r="15">
          <cell r="A15">
            <v>13</v>
          </cell>
          <cell r="B15" t="str">
            <v>121234040004176828/0051787983</v>
          </cell>
          <cell r="C15" t="str">
            <v>ISNA NUR KHASANAH</v>
          </cell>
          <cell r="D15" t="str">
            <v>A</v>
          </cell>
          <cell r="E15" t="str">
            <v>Selalu  Bersyukur, Menghormati Orang LainMulai konsisten Taat beribadahMulai berkembang dalam sikap -</v>
          </cell>
          <cell r="F15" t="str">
            <v>B</v>
          </cell>
          <cell r="G15" t="str">
            <v>Sangat  Jujur, Tanggung Jawab, Toleransi, Gotong Royong, Santun, Percaya DiriMulai konsisten - Mulai meningkat dalam sikapDisiplin</v>
          </cell>
          <cell r="H15">
            <v>82</v>
          </cell>
          <cell r="I15" t="str">
            <v>B</v>
          </cell>
          <cell r="J15" t="str">
            <v>Capaian kompetensi sudah tuntas dengan predikat BAIK,  ISNA NUR KHASANAH;   Baik dalam  Memahami kedudukan al-Qur'an Hadits sebagai pedoman hidup umat manusia;Memahami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15">
            <v>84</v>
          </cell>
          <cell r="L15" t="str">
            <v>B</v>
          </cell>
          <cell r="M15" t="str">
            <v>Capaian kompetensi sudah tuntas dengan predikat BAIK, ISNA NUR KHASANAH; Baik dalam  Mempraktikkan cara hidup yang sesuai dengan Al Qur’an dan hadis;Menunjukkan contoh sikap orang yang memiliki tauhid sesuai isi kandungan Q.S. al-Fatihah (1), an-Nas (114), al-Falaq (113) dan al-Ikhlas (112);Menunjukkan contoh sikap orang yang beribadah didasari keikhlasan sesuai  hadist tentang iman riwayat Ali bin Abi Thalib dari Ibnu Majah: dan hadist riwayat Muslim dari Umar bin Khattab dan hadist riwayat Muslim dari Abu Hurairah dan hadist tentang ibadah yang diterima Allah SWT riwayat Al-Bazzar dari Adh-Dhahlaq dan hadist riwayat Muslim dari Aisyah..</v>
          </cell>
          <cell r="N15">
            <v>79</v>
          </cell>
          <cell r="O15" t="str">
            <v>B</v>
          </cell>
          <cell r="P15" t="str">
            <v>Capaian kompetensi sudah tuntas dengan predikat BAIK,  ISNA NUR KHASANAH;   Baik dalam  Memahami dalil,dasar dan tujuan akidah islam;Mengidentifikasi sifat-sifat wajib Allah;Memahami pengertian, contoh dan dampak positif sifat Ikhlas, Taat, Khauf dan Taubat;Memahami adab shalat dan dzikir;Menganalisis kisah keteladanan Nabi Sulaiman dan umatnya.</v>
          </cell>
          <cell r="Q15">
            <v>84</v>
          </cell>
          <cell r="R15" t="str">
            <v>B</v>
          </cell>
          <cell r="S15" t="str">
            <v>Capaian kompetensi sudah tuntas dengan predikat BAIK, ISNA NUR KHASANAH; Baik dalam  Menyajikan fakta dan kebenaran akidah islam;Menyajikan contoh fenomena-fenomena kehidupan yang muncul sebagai bukti dari sifat wajib, mustahil dan jaiz Allah SWT;Mensimulasikan Adab sholat dan Dzikir;Menceritakan kisah Nabi Sulaiman dan umatnya.</v>
          </cell>
          <cell r="T15">
            <v>72</v>
          </cell>
          <cell r="U15" t="str">
            <v>B</v>
          </cell>
          <cell r="V15" t="str">
            <v>Capaian kompetensi sudah tuntas dengan predikat BAIK,  ISNA NUR KHASANAH;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15">
            <v>83</v>
          </cell>
          <cell r="X15" t="str">
            <v>B</v>
          </cell>
          <cell r="Y15" t="str">
            <v>Capaian kompetensi sudah tuntas dengan predikat BAIK, ISNA NUR KHASANAH; Sangat baik dalam  Mempraktikkan azan dan ikamah;Mendemonstrasikan tata cara shalat berjamaah;Memperagakan sujud sahwi;Mendemonstrasikan zikir dan berdoa setelah salat.Baik dalam  Mendemonstrasikan tata cara bersuci dari hadas dan najis;Mempraktikkan salat lima waktu;Menpresentasi kan penentuan waktu salat lima waktu;Mempraktikkan azan dan ikamah;Mendemonstrasikan tata cara shalat berjamaah;Memperagakan sujud sahwi;Mendemonstrasikan zikir dan berdoa setelah salat.</v>
          </cell>
          <cell r="Z15">
            <v>81</v>
          </cell>
          <cell r="AA15" t="str">
            <v>B</v>
          </cell>
          <cell r="AB15" t="str">
            <v>Capaian kompetensi sudah tuntas dengan predikat BAIK,  ISNA NUR KHASANAH;   Sangat Baik dalam  Memahami strategi dakwah Rasulullah SAW. di Mekah; Baik dalam  Memahami sejarah Nabi Muhammad dalam membangun masyarakat melalui kegiatan ekonomi dan perdagangan;Memahami misi Nabi Muhammad Saw. sebagai rahmat bagi alam semesta, pembawa kedamaian, kesejahteraan, dan kemajuan masyarakat;Mengidentifikasi strategi dakwah Rasulullah SAW. di Madinah.</v>
          </cell>
          <cell r="AC15">
            <v>82</v>
          </cell>
          <cell r="AD15" t="str">
            <v>B</v>
          </cell>
          <cell r="AE15" t="str">
            <v>Capaian kompetensi sudah tuntas dengan predikat BAIK, ISNA NUR KHASANAH; Baik dalam  Menceritakan sejarah Nabi Muhammad saw. dalam membangun masyarakat melalui kegiatan ekonomi dan perdagangan;Mempresentasikan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v>
          </cell>
          <cell r="AF15">
            <v>80</v>
          </cell>
          <cell r="AG15" t="str">
            <v>B</v>
          </cell>
          <cell r="AH15" t="str">
            <v>Capaian kompetensi sudah tuntas dengan predikat BAIK,  ISNA NUR KHASANAH;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15">
            <v>82</v>
          </cell>
          <cell r="AJ15" t="str">
            <v>B</v>
          </cell>
          <cell r="AK15" t="str">
            <v>Capaian kompetensi sudah tuntas dengan predikat BAIK, ISNA NUR KHASANAH;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15">
            <v>79</v>
          </cell>
          <cell r="AM15" t="str">
            <v>B</v>
          </cell>
          <cell r="AN15" t="str">
            <v>Capaian kompetensi sudah tuntas dengan predikat BAIK,  ISNA NUR KHASANAH;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15">
            <v>79</v>
          </cell>
          <cell r="AP15" t="str">
            <v>B</v>
          </cell>
          <cell r="AQ15" t="str">
            <v>Capaian kompetensi sudah tuntas dengan predikat BAIK, ISNA NUR KHASANAH;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15">
            <v>84</v>
          </cell>
          <cell r="AS15" t="str">
            <v>B</v>
          </cell>
          <cell r="AT15" t="str">
            <v>Capaian kompetensi sudah tuntas dengan predikat BAIK,  ISNA NUR KHASANAH;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15">
            <v>83</v>
          </cell>
          <cell r="AV15" t="str">
            <v>B</v>
          </cell>
          <cell r="AW15" t="str">
            <v>Capaian kompetensi sudah tuntas dengan predikat BAIK, ISNA NUR KHASANAH;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15">
            <v>78</v>
          </cell>
          <cell r="AY15" t="str">
            <v>B</v>
          </cell>
          <cell r="AZ15" t="str">
            <v>Capaian kompetensi sudah tuntas dengan predikat BAIK,  ISNA NUR KHASANAH;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15">
            <v>79</v>
          </cell>
          <cell r="BB15" t="str">
            <v>B</v>
          </cell>
          <cell r="BC15" t="str">
            <v>Capaian kompetensi sudah tuntas dengan predikat BAIK, ISNA NUR KHASANAH;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15">
            <v>78</v>
          </cell>
          <cell r="BE15" t="str">
            <v>B</v>
          </cell>
          <cell r="BF15" t="str">
            <v>Capaian kompetensi sudah tuntas dengan predikat BAIK,  ISNA NUR KHASANAH;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15">
            <v>82</v>
          </cell>
          <cell r="BH15" t="str">
            <v>B</v>
          </cell>
          <cell r="BI15" t="str">
            <v>Capaian kompetensi sudah tuntas dengan predikat BAIK, ISNA NUR KHASANAH;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15">
            <v>77</v>
          </cell>
          <cell r="BK15" t="str">
            <v>B</v>
          </cell>
          <cell r="BL15" t="str">
            <v>Capaian kompetensi sudah tuntas dengan predikat BAIK,  ISNA NUR KHASANAH;   Baik dalam  Menentukan urutan dan melakukan operasi hitung pada bilangan bulat dan pecahan;Menentukan representasi bilangan bulat sebagai bilangan berpangkat positif;Menyatakan himpunan menggunakan masalah kontekstual;Menjelaskan dan melakukan operasi bentuk aljabar;Menyelesaikan Persamaan linear satu variabel dan Pertidaksamaan linear satu variabel.</v>
          </cell>
          <cell r="BM15">
            <v>84</v>
          </cell>
          <cell r="BN15" t="str">
            <v>B</v>
          </cell>
          <cell r="BO15" t="str">
            <v>Capaian kompetensi sudah tuntas dengan predikat BAIK, ISNA NUR KHASANAH; Baik dalam  Menyelesaikan masalah yang berkaitan dengan urutan dan melakukan operasi hitung pada bilangan bulat dan pecahan;Menyelesaikan masalah yang berkaitan dengan representasi bilangan bulat sebagai bilangan berpangkat positif;Menyelesaikan masalah yang berkaitan dengan operasi bentuk aljabar;Menyelesaikan masalah yang berkaitan dengan Persamaan linear satu variabel dan Pertidaksamaan linear satu variabel.</v>
          </cell>
          <cell r="BP15">
            <v>78</v>
          </cell>
          <cell r="BQ15" t="str">
            <v>B</v>
          </cell>
          <cell r="BR15" t="str">
            <v>Capaian kompetensi sudah tuntas dengan predikat BAIK,  ISNA NUR KHASANAH;   Baik dalam  Menerapkan konsep Pengukuran berbagai besaran yang ada pada diri sendiri, makhluk hidup lain, dan benda-benda di sekitar serta pentingnya penggunaan satuan standar (baku) dalam pengukuran;Mengklasifikasikan makhluk hidup dan benda berdasarkan karakteristik yang diamati;Memahami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15">
            <v>82</v>
          </cell>
          <cell r="BT15" t="str">
            <v>B</v>
          </cell>
          <cell r="BU15" t="str">
            <v>Capaian kompetensi sudah tuntas dengan predikat BAIK, ISNA NUR KHASANAH;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15">
            <v>80</v>
          </cell>
          <cell r="BW15" t="str">
            <v>B</v>
          </cell>
          <cell r="BX15" t="str">
            <v>Capaian kompetensi sudah tuntas dengan predikat BAIK,  ISNA NUR KHASANAH;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15">
            <v>81</v>
          </cell>
          <cell r="BZ15" t="str">
            <v>B</v>
          </cell>
          <cell r="CA15" t="str">
            <v>Capaian kompetensi sudah tuntas dengan predikat BAIK, ISNA NUR KHASANAH; Baik dalam  Menggambar flora fauna dan benda alam ;Menggambar gubahan flora dan fauna serta geometrik menjadi ragam hias;Menyanyikan lagu secara unisono;Menyayikan lagu secara vokal group.</v>
          </cell>
          <cell r="CB15">
            <v>78</v>
          </cell>
          <cell r="CC15" t="str">
            <v>B</v>
          </cell>
          <cell r="CD15" t="str">
            <v>Capaian kompetensi sudah tuntas dengan predikat BAIK,  ISNA NUR KHASANAH;   Sangat Baik dalam  Memahami pengetahuan tentang jenis, sifat, karakter, dan teknik pengolahan kertas dan plastik lembaran; Baik dalam  Memahami pengetahuan tentang jenis, sifat, karakter, dan teknik pengolahan serat dan tekstil;Memahami pengetahuan tentang prinsip perancangan, pembuatan, dan penyajian produk kerajinan dari bahan serat dan tekstil yang kreatif dan inovatif;Memahami pengetahuan tentang prinsip perancangan, pembuatan, dan penyajian produk kerajinan dari bahan kertas dan plastik lembaran yang kreatif dan inovatif.</v>
          </cell>
          <cell r="CE15">
            <v>83</v>
          </cell>
          <cell r="CF15" t="str">
            <v>B</v>
          </cell>
          <cell r="CG15" t="str">
            <v>Capaian kompetensi sudah tuntas dengan predikat BAIK, ISNA NUR KHASANAH;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15">
            <v>80</v>
          </cell>
          <cell r="CI15" t="str">
            <v>B</v>
          </cell>
          <cell r="CJ15" t="str">
            <v>Capaian kompetensi sudah tuntas dengan predikat BAIK,  ISNA NUR KHASANAH;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15">
            <v>80</v>
          </cell>
          <cell r="CL15" t="str">
            <v>B</v>
          </cell>
          <cell r="CM15" t="str">
            <v>Capaian kompetensi sudah tuntas dengan predikat BAIK, ISNA NUR KHASANAH;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15">
            <v>76</v>
          </cell>
          <cell r="CO15" t="str">
            <v>B</v>
          </cell>
          <cell r="CP15" t="str">
            <v>Capaian kompetensi sudah tuntas dengan predikat BAIK,  ISNA NUR KHASANAH;   Baik dalam  Memahami teks lisan sesuai unggah ungguh jawa;Memahami tujuan,fungsi menceritakan pengalaman;Memahami cangkriman dan parikan .</v>
          </cell>
          <cell r="CQ15">
            <v>78</v>
          </cell>
          <cell r="CR15" t="str">
            <v>B</v>
          </cell>
          <cell r="CS15" t="str">
            <v>Capaian kompetensi sudah tuntas dengan predikat BAIK, ISNA NUR KHASANAH; Baik dalam  Menyusun teks lisan sesuai unggah ungguh jawa;Menyusun teks lisan dan tulis untuk menceritakan pengalaman;Menyusun cangkriman dan parikan secara sederhana ..</v>
          </cell>
          <cell r="CT15">
            <v>82</v>
          </cell>
          <cell r="CU15" t="str">
            <v>B</v>
          </cell>
          <cell r="CV15" t="str">
            <v>Capaian kompetensi sudah tuntas dengan predikat BAIK,  ISNA NUR KHASANAH;   Sangat Baik dalam  Membaca Q.S al-Fajr sampai dengan al-A’la; Baik dalam  Membaca Q.S al-Lail sampai dengan al-Balad;Membaca Q.S ath-Thariq sampai dengan al-InsyiqaqMembaca Q.S al-Muthaffifin sampai dengan Q.S al-Infitharmembaca Q.S at-Takwir sampai dengan Q.S ‘Abasa;Membaca Q.S an-Nazi’at sampai dengan Q.S an-Naba’.</v>
          </cell>
          <cell r="CW15">
            <v>83</v>
          </cell>
          <cell r="CX15" t="str">
            <v>B</v>
          </cell>
          <cell r="CY15" t="str">
            <v>Capaian kompetensi sudah tuntas dengan predikat BAIK, ISNA NUR KHASANAH; Baik dalam  Mendemonstrasikan Q.S al-Lail sampai dengan al-Balad;Mendemonstrasikan Q.S al-Fajr sampai dengan al-A’la;Mendemonstrasikan Q.S ath-Thariq sampai dengan al-Insyiqaq;Mendemonstrasikan Q.S al-Muthaffifin sampai dengan Q.S al-Infithar;Mendemonstrasikan Q.S at-Takwir sampai dengan Q.S ‘Abasa;Mendemonstrasikan Q.S an-Nazi’at sampai dengan Q.S an-Naba’.</v>
          </cell>
          <cell r="CZ15">
            <v>80</v>
          </cell>
          <cell r="DA15" t="str">
            <v>B</v>
          </cell>
          <cell r="DB15" t="str">
            <v>Capaian kompetensi sudah tuntas dengan predikat BAIK,  ISNA NUR KHASANAH;   Baik dalam  menulis;</v>
          </cell>
          <cell r="DC15" t="e">
            <v>#DIV/0!</v>
          </cell>
          <cell r="DD15" t="e">
            <v>#DIV/0!</v>
          </cell>
          <cell r="DE15" t="e">
            <v>#DIV/0!</v>
          </cell>
          <cell r="DF15">
            <v>78</v>
          </cell>
          <cell r="DG15" t="str">
            <v>B</v>
          </cell>
          <cell r="DH15" t="str">
            <v>Capaian kompetensi sudah tuntas dengan predikat BAIK,  ISNA NUR KHASANAH;   Sangat Baik dalam  Memahami desain pembuatan dan pengemasan karya bahan buatan berdasarkan konsep dan prosedur berkarya sesuai wilayah setempat mengiden; Baik dalam  Memahami desain pembuatan dan pengemasan karya bahan alam berdasarkan konsep dan prosedur berkarya sesuai wilayah setempat;Mengidentifikasi proses modifikasi karya kerajinan dan pengemasan dari bahan alam sesuai wilayah setempat;Mengidentifikasi proses modifikasi karya kerajinan dan pengemasan dari bahan buatan sesuai wilayah setempat.</v>
          </cell>
          <cell r="DI15">
            <v>81</v>
          </cell>
          <cell r="DJ15" t="str">
            <v>B</v>
          </cell>
          <cell r="DK15" t="str">
            <v>Capaian kompetensi sudah tuntas dengan predikat BAIK, ISNA NUR KHASANAH; Baik dalam  Membuat karya kerajinan dan pengemasan karya bahan alam sesuai desain dan bahan  alam  yang ada diwilayah setempat;Memodifikasi karya kerajinan dan pengemasan dari bahan alam sesuai hasil identifikasi diwilayah setempat;Membuat karya kerajinan dan pengemasan karya bahan buatan sesuai desain dan bahan  buatan yang ada diwilayah setempat; Memodifikasi karya kerajinan dan pengemasan dari bahan buatan sesuai hasil identifikasi diwilayah setempat.</v>
          </cell>
          <cell r="DL15">
            <v>82</v>
          </cell>
          <cell r="DM15" t="str">
            <v>B</v>
          </cell>
          <cell r="DN15" t="str">
            <v>Capaian kompetensi sudah tuntas dengan predikat BAIK,  ISNA NUR KHASANAH;   Sangat Baik dalam  Memahami pada bab nasehat guru kepada murid; Baik dalam  Memahami pada bab wasiat taqwa kepada Allah.</v>
          </cell>
          <cell r="DO15">
            <v>83</v>
          </cell>
          <cell r="DP15" t="str">
            <v>B</v>
          </cell>
          <cell r="DQ15" t="str">
            <v>Capaian kompetensi sudah tuntas dengan predikat BAIK, ISNA NUR KHASANAH; Baik dalam  Membaca pegon pada bab nasehat guru kepada murid;Membaca pegon pada bab wasiat taqwa kepada Allah...</v>
          </cell>
          <cell r="DR15">
            <v>83</v>
          </cell>
          <cell r="DS15" t="str">
            <v>B</v>
          </cell>
          <cell r="DT15" t="str">
            <v>Capaian kompetensi sudah tuntas dengan predikat BAIK,  ISNA NUR KHASANAH;   Baik dalam  Memahami bab rukun islam sampai bab fardu wudlul;Memahami bab niat sampai bab perkara yang membatalkan wudlu.</v>
          </cell>
          <cell r="DU15">
            <v>86</v>
          </cell>
          <cell r="DV15" t="str">
            <v>A</v>
          </cell>
          <cell r="DW15" t="str">
            <v>Capaian kompetensi sudah tuntas dengan predikat  SANGAT BAIK,   ISNA NUR KHASANAH; Sangat baik dalam  Membaca kitab berharakat dan bermakna pegon dari bab rukun islam sampai bab fardu wudlu;..Baik dalam  Membaca kitab berharakat dan bermakna pegon dari bab niat sampai bab perkara yang membatalkan wudlu..</v>
          </cell>
          <cell r="DX15">
            <v>78</v>
          </cell>
          <cell r="DY15" t="str">
            <v>B</v>
          </cell>
          <cell r="DZ15" t="str">
            <v>Capaian kompetensi sudah tuntas dengan predikat BAIK,  ISNA NUR KHASANAH;   Baik dalam  Memahami pengertian kalimah isim, fi'il dan huruf; Memahami pengertian I'rob;Memahami perubahan bentuk kalimah pada tashrif istilahi bab tsulatsi Mujarrod. ..</v>
          </cell>
          <cell r="EA15">
            <v>83</v>
          </cell>
          <cell r="EB15" t="str">
            <v>B</v>
          </cell>
          <cell r="EC15" t="str">
            <v>Capaian kompetensi sudah tuntas dengan predikat BAIK, ISNA NUR KHASANAH; Baik dalam  Menentukan dan menunjukkan kalimah isim, fi'il, dan huruf dari sebuah jumlah;Mampu memberikan contoh I'rob pada setiap pembagiannya;Mendemonstrasikan perubahan bentuk pada tasrif istilahi, tsulatsi mujarrod..</v>
          </cell>
          <cell r="ED15" t="str">
            <v>-</v>
          </cell>
          <cell r="EE15" t="str">
            <v>-</v>
          </cell>
          <cell r="EF15">
            <v>2</v>
          </cell>
          <cell r="EG15" t="str">
            <v>Pramuka</v>
          </cell>
          <cell r="EH15">
            <v>87</v>
          </cell>
          <cell r="EI15" t="str">
            <v>Amat baik</v>
          </cell>
          <cell r="EJ15" t="str">
            <v>-</v>
          </cell>
          <cell r="EK15">
            <v>0</v>
          </cell>
          <cell r="EL15" t="str">
            <v>-</v>
          </cell>
          <cell r="EM15" t="str">
            <v>-</v>
          </cell>
          <cell r="EN15">
            <v>0</v>
          </cell>
          <cell r="EO15" t="str">
            <v>-</v>
          </cell>
          <cell r="EP15">
            <v>0</v>
          </cell>
          <cell r="EQ15">
            <v>0</v>
          </cell>
          <cell r="ER15" t="str">
            <v>-</v>
          </cell>
          <cell r="ES15" t="str">
            <v>-</v>
          </cell>
          <cell r="ET15" t="str">
            <v>-</v>
          </cell>
          <cell r="EU15" t="str">
            <v>-</v>
          </cell>
          <cell r="EV15" t="str">
            <v>-</v>
          </cell>
          <cell r="EW15" t="str">
            <v>-</v>
          </cell>
          <cell r="EX15" t="str">
            <v>-</v>
          </cell>
          <cell r="EY15" t="str">
            <v>-</v>
          </cell>
          <cell r="EZ15" t="str">
            <v>Tingkatkan terus belajar dan mengajinya, agar bisa mendapatkan hasil yang lebih maksimal</v>
          </cell>
        </row>
        <row r="16">
          <cell r="A16">
            <v>14</v>
          </cell>
          <cell r="B16" t="str">
            <v>121234040004176810/0058997053</v>
          </cell>
          <cell r="C16" t="str">
            <v>MUQTAVIA KHITBA</v>
          </cell>
          <cell r="D16" t="str">
            <v>B</v>
          </cell>
          <cell r="E16" t="str">
            <v>Selalu  Taat Beribadah, Bersyukur, Menghormati Orang LainMulai konsisten -Mulai berkembang dalam sikap -</v>
          </cell>
          <cell r="F16" t="str">
            <v>A</v>
          </cell>
          <cell r="G16" t="str">
            <v xml:space="preserve">Sangat  Jujur, Tanggung Jawab, Gotong Royong, Santun, Percaya DiriMulai konsisten Disiplin Mulai meningkat dalam sikapToleransi </v>
          </cell>
          <cell r="H16">
            <v>82</v>
          </cell>
          <cell r="I16" t="str">
            <v>B</v>
          </cell>
          <cell r="J16" t="str">
            <v>Capaian kompetensi sudah tuntas dengan predikat BAIK,  MUQTAVIA KHITBA;   Sangat Baik dalam  Memahami kedudukan al-Qur'an Hadits sebagai pedoman hidup umat manusia;Memahami isi kanduangan Q.S Al-Fatihah (1), An-nas(114), Al-falaq (113) dan Al-ikhas (112) tentang keesaan Allah; Baik dalam  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16">
            <v>84</v>
          </cell>
          <cell r="L16" t="str">
            <v>B</v>
          </cell>
          <cell r="M16" t="str">
            <v>Capaian kompetensi sudah tuntas dengan predikat BAIK, MUQTAVIA KHITBA; Sangat baik dalam  .Baik dalam  Mempraktikkan cara hidup yang sesuai dengan Al Qur’an dan hadis;Menunjukkan contoh sikap orang yang memiliki tauhid sesuai isi kandungan Q.S. al-Fatihah (1), an-Nas (114), al-Falaq (113) dan al-Ikhlas (112);.</v>
          </cell>
          <cell r="N16">
            <v>79</v>
          </cell>
          <cell r="O16" t="str">
            <v>B</v>
          </cell>
          <cell r="P16" t="str">
            <v>Capaian kompetensi sudah tuntas dengan predikat BAIK,  MUQTAVIA KHITBA;   Baik dalam  Memahami dalil,dasar dan tujuan akidah islam;Mengidentifikasi sifat-sifat wajib Allah;Memahami pengertian, contoh dan dampak positif sifat Ikhlas, Taat, Khauf dan Taubat;Memahami adab shalat dan dzikir;Menganalisis kisah keteladanan Nabi Sulaiman dan umatnya.</v>
          </cell>
          <cell r="Q16">
            <v>79</v>
          </cell>
          <cell r="R16" t="str">
            <v>B</v>
          </cell>
          <cell r="S16" t="str">
            <v>Capaian kompetensi sudah tuntas dengan predikat BAIK, MUQTAVIA KHITBA; Baik dalam  Menyajikan fakta dan kebenaran akidah islam;Menyajikan contoh fenomena-fenomena kehidupan yang muncul sebagai bukti dari sifat wajib, mustahil dan jaiz Allah SWT;Menceritakan kisah kisah yang berkaitan dengan dampak positif dari perilaku Ikhlas, Taat, Khauf dan Taubat dalam fenomena kehidupan;Mensimulasikan Adab sholat dan Dzikir;Menceritakan kisah Nabi Sulaiman dan umatnya.</v>
          </cell>
          <cell r="T16">
            <v>76</v>
          </cell>
          <cell r="U16" t="str">
            <v>B</v>
          </cell>
          <cell r="V16" t="str">
            <v>Capaian kompetensi sudah tuntas dengan predikat BAIK,  MUQTAVIA KHITBA;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16">
            <v>82</v>
          </cell>
          <cell r="X16" t="str">
            <v>B</v>
          </cell>
          <cell r="Y16" t="str">
            <v>Capaian kompetensi sudah tuntas dengan predikat BAIK, MUQTAVIA KHITBA; Baik dalam  Mendemonstrasikan tata cara bersuci dari hadas dan najis;Mempraktikkan salat lima waktu;Menpresentasi kan penentuan waktu salat lima waktu;Mempraktikkan azan dan ikamah;Mendemonstrasikan tata cara shalat berjamaah;Memperagakan sujud sahwi;Mendemonstrasikan zikir dan berdoa setelah salat.</v>
          </cell>
          <cell r="Z16">
            <v>81</v>
          </cell>
          <cell r="AA16" t="str">
            <v>B</v>
          </cell>
          <cell r="AB16" t="str">
            <v>Capaian kompetensi sudah tuntas dengan predikat BAIK,  MUQTAVIA KHITBA;   Sangat Baik dalam  Memahami strategi dakwah Rasulullah SAW. di Mekah; Baik dalam  Memahami sejarah Nabi Muhammad dalam membangun masyarakat melalui kegiatan ekonomi dan perdagangan;Memahami misi Nabi Muhammad Saw. sebagai rahmat bagi alam semesta, pembawa kedamaian, kesejahteraan, dan kemajuan masyarakat;Mengidentifikasi strategi dakwah Rasulullah SAW. di Madinah.</v>
          </cell>
          <cell r="AC16">
            <v>82</v>
          </cell>
          <cell r="AD16" t="str">
            <v>B</v>
          </cell>
          <cell r="AE16" t="str">
            <v>Capaian kompetensi sudah tuntas dengan predikat BAIK, MUQTAVIA KHITBA; Baik dalam  Menceritakan sejarah Nabi Muhammad saw. dalam membangun masyarakat melalui kegiatan ekonomi dan perdagangan;Mempresentasikan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v>
          </cell>
          <cell r="AF16">
            <v>80</v>
          </cell>
          <cell r="AG16" t="str">
            <v>B</v>
          </cell>
          <cell r="AH16" t="str">
            <v>Capaian kompetensi sudah tuntas dengan predikat BAIK,  MUQTAVIA KHITBA;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16">
            <v>82</v>
          </cell>
          <cell r="AJ16" t="str">
            <v>B</v>
          </cell>
          <cell r="AK16" t="str">
            <v>Capaian kompetensi sudah tuntas dengan predikat BAIK, MUQTAVIA KHITBA;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16">
            <v>79</v>
          </cell>
          <cell r="AM16" t="str">
            <v>B</v>
          </cell>
          <cell r="AN16" t="str">
            <v>Capaian kompetensi sudah tuntas dengan predikat BAIK,  MUQTAVIA KHITBA;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16">
            <v>79</v>
          </cell>
          <cell r="AP16" t="str">
            <v>B</v>
          </cell>
          <cell r="AQ16" t="str">
            <v>Capaian kompetensi sudah tuntas dengan predikat BAIK, MUQTAVIA KHITBA;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16">
            <v>83</v>
          </cell>
          <cell r="AS16" t="str">
            <v>B</v>
          </cell>
          <cell r="AT16" t="str">
            <v>Capaian kompetensi sudah tuntas dengan predikat BAIK,  MUQTAVIA KHITBA;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16">
            <v>83</v>
          </cell>
          <cell r="AV16" t="str">
            <v>B</v>
          </cell>
          <cell r="AW16" t="str">
            <v>Capaian kompetensi sudah tuntas dengan predikat BAIK, MUQTAVIA KHITBA;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16">
            <v>78</v>
          </cell>
          <cell r="AY16" t="str">
            <v>B</v>
          </cell>
          <cell r="AZ16" t="str">
            <v>Capaian kompetensi sudah tuntas dengan predikat BAIK,  MUQTAVIA KHITBA;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16">
            <v>79</v>
          </cell>
          <cell r="BB16" t="str">
            <v>B</v>
          </cell>
          <cell r="BC16" t="str">
            <v>Capaian kompetensi sudah tuntas dengan predikat BAIK, MUQTAVIA KHITBA;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tulis;Menceritakan kembali isi teks narasi (cerita fantasi) yang didengar dan dibacaMenyajikan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16">
            <v>79</v>
          </cell>
          <cell r="BE16" t="str">
            <v>B</v>
          </cell>
          <cell r="BF16" t="str">
            <v>Capaian kompetensi sudah tuntas dengan predikat BAIK,  MUQTAVIA KHITBA;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16">
            <v>82</v>
          </cell>
          <cell r="BH16" t="str">
            <v>B</v>
          </cell>
          <cell r="BI16" t="str">
            <v>Capaian kompetensi sudah tuntas dengan predikat BAIK, MUQTAVIA KHITBA;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16">
            <v>78</v>
          </cell>
          <cell r="BK16" t="str">
            <v>B</v>
          </cell>
          <cell r="BL16" t="str">
            <v>Capaian kompetensi sudah tuntas dengan predikat BAIK,  MUQTAVIA KHITBA;   Baik dalam  Menentukan urutan dan melakukan operasi hitung pada bilangan bulat dan pecahan;Menentukan representasi bilangan bulat sebagai bilangan berpangkat positif;Menyatakan himpunan menggunakan masalah kontekstual;Menjelaskan dan melakukan operasi bentuk aljabar;Menyelesaikan Persamaan linear satu variabel dan Pertidaksamaan linear satu variabel.</v>
          </cell>
          <cell r="BM16">
            <v>79</v>
          </cell>
          <cell r="BN16" t="str">
            <v>B</v>
          </cell>
          <cell r="BO16" t="str">
            <v>Capaian kompetensi sudah tuntas dengan predikat BAIK, MUQTAVIA KHITBA;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16">
            <v>78</v>
          </cell>
          <cell r="BQ16" t="str">
            <v>B</v>
          </cell>
          <cell r="BR16" t="str">
            <v>Capaian kompetensi sudah tuntas dengan predikat BAIK,  MUQTAVIA KHITBA;   Baik dalam  Menerapkan konsep Pengukuran berbagai besaran yang ada pada diri sendiri, makhluk hidup lain, dan benda-benda di sekitar serta pentingnya penggunaan satuan standar (baku) dalam pengukuran;Mengklasifikasikan makhluk hidup dan benda berdasarkan karakteristik yang diamati;Memahami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16">
            <v>82</v>
          </cell>
          <cell r="BT16" t="str">
            <v>B</v>
          </cell>
          <cell r="BU16" t="str">
            <v>Capaian kompetensi sudah tuntas dengan predikat BAIK, MUQTAVIA KHITBA;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16">
            <v>80</v>
          </cell>
          <cell r="BW16" t="str">
            <v>B</v>
          </cell>
          <cell r="BX16" t="str">
            <v>Capaian kompetensi sudah tuntas dengan predikat BAIK,  MUQTAVIA KHITBA;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16">
            <v>81</v>
          </cell>
          <cell r="BZ16" t="str">
            <v>B</v>
          </cell>
          <cell r="CA16" t="str">
            <v>Capaian kompetensi sudah tuntas dengan predikat BAIK, MUQTAVIA KHITBA; Baik dalam  Menggambar flora fauna dan benda alam ;Menggambar gubahan flora dan fauna serta geometrik menjadi ragam hias;Menyanyikan lagu secara unisono;Menyayikan lagu secara vokal group.</v>
          </cell>
          <cell r="CB16">
            <v>79</v>
          </cell>
          <cell r="CC16" t="str">
            <v>B</v>
          </cell>
          <cell r="CD16" t="str">
            <v>Capaian kompetensi sudah tuntas dengan predikat BAIK,  MUQTAVIA KHITBA;   Baik dalam  Memahami pengetahuan tentang jenis, sifat, karakter, dan teknik pengolahan serat dan tekstil;Memahami pengetahuan tentang prinsip perancangan, pembuatan, dan penyajian produk kerajinan dari bahan serat dan tekstil yang kreatif dan inovatif;Memahami pengetahuan tentang jenis, sifat, karakter, dan teknik pengolahan kertas dan plastik lembaran;Memahami pengetahuan tentang prinsip perancangan, pembuatan, dan penyajian produk kerajinan dari bahan kertas dan plastik lembaran yang kreatif dan inovatif.</v>
          </cell>
          <cell r="CE16">
            <v>82</v>
          </cell>
          <cell r="CF16" t="str">
            <v>B</v>
          </cell>
          <cell r="CG16" t="str">
            <v>Capaian kompetensi sudah tuntas dengan predikat BAIK, MUQTAVIA KHITBA;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16">
            <v>80</v>
          </cell>
          <cell r="CI16" t="str">
            <v>B</v>
          </cell>
          <cell r="CJ16" t="str">
            <v>Capaian kompetensi sudah tuntas dengan predikat BAIK,  MUQTAVIA KHITBA;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16">
            <v>79</v>
          </cell>
          <cell r="CL16" t="str">
            <v>B</v>
          </cell>
          <cell r="CM16" t="str">
            <v>Capaian kompetensi sudah tuntas dengan predikat BAIK, MUQTAVIA KHITBA;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16">
            <v>77</v>
          </cell>
          <cell r="CO16" t="str">
            <v>B</v>
          </cell>
          <cell r="CP16" t="str">
            <v>Capaian kompetensi sudah tuntas dengan predikat BAIK,  MUQTAVIA KHITBA;   Baik dalam  Memahami teks lisan sesuai unggah ungguh jawa;Memahami tujuan,fungsi menceritakan pengalaman;Memahami cangkriman dan parikan .</v>
          </cell>
          <cell r="CQ16">
            <v>78</v>
          </cell>
          <cell r="CR16" t="str">
            <v>B</v>
          </cell>
          <cell r="CS16" t="str">
            <v>Capaian kompetensi sudah tuntas dengan predikat BAIK, MUQTAVIA KHITBA; Baik dalam  Menyusun teks lisan sesuai unggah ungguh jawa;Menyusun teks lisan dan tulis untuk menceritakan pengalaman;Menyusun cangkriman dan parikan secara sederhana ..</v>
          </cell>
          <cell r="CT16">
            <v>84</v>
          </cell>
          <cell r="CU16" t="str">
            <v>B</v>
          </cell>
          <cell r="CV16" t="str">
            <v>Capaian kompetensi sudah tuntas dengan predikat BAIK,  MUQTAVIA KHITBA;   Sangat Baik dalam  Membaca Q.S al-Lail sampai dengan al-Balad;Membaca Q.S ath-Thariq sampai dengan al-InsyiqaqMembaca Q.S al-Muthaffifin sampai dengan Q.S al-Infitharmembaca Q.S at-Takwir sampai dengan Q.S ‘Abasa;Membaca Q.S an-Nazi’at sampai dengan Q.S an-Naba’. Baik dalam  Membaca Q.S al-Fajr sampai dengan al-A’la;</v>
          </cell>
          <cell r="CW16">
            <v>92</v>
          </cell>
          <cell r="CX16" t="str">
            <v>A</v>
          </cell>
          <cell r="CY16" t="str">
            <v>Capaian kompetensi sudah tuntas dengan predikat  SANGAT BAIK,   MUQTAVIA KHITBA; Sangat baik dalam  Mendemonstrasikan Q.S al-Lail sampai dengan al-Balad;Mendemonstrasikan Q.S al-Fajr sampai dengan al-A’la;Mendemonstrasikan Q.S ath-Thariq sampai dengan al-Insyiqaq;Mendemonstrasikan Q.S al-Muthaffifin sampai dengan Q.S al-Infithar;Mendemonstrasikan Q.S at-Takwir sampai dengan Q.S ‘Abasa;Mendemonstrasikan Q.S an-Nazi’at sampai dengan Q.S an-Naba’.Baik dalam  Mendemonstrasikan Q.S al-Muthaffifin sampai dengan Q.S al-Infithar;Mendemonstrasikan Q.S at-Takwir sampai dengan Q.S ‘Abasa;Mendemonstrasikan Q.S an-Nazi’at sampai dengan Q.S an-Naba’.</v>
          </cell>
          <cell r="CZ16">
            <v>80</v>
          </cell>
          <cell r="DA16" t="str">
            <v>B</v>
          </cell>
          <cell r="DB16" t="str">
            <v>Capaian kompetensi sudah tuntas dengan predikat BAIK,  MUQTAVIA KHITBA;   Baik dalam  menulis;</v>
          </cell>
          <cell r="DC16" t="e">
            <v>#DIV/0!</v>
          </cell>
          <cell r="DD16" t="e">
            <v>#DIV/0!</v>
          </cell>
          <cell r="DE16" t="e">
            <v>#DIV/0!</v>
          </cell>
          <cell r="DF16">
            <v>79</v>
          </cell>
          <cell r="DG16" t="str">
            <v>B</v>
          </cell>
          <cell r="DH16" t="str">
            <v>Capaian kompetensi sudah tuntas dengan predikat BAIK,  MUQTAVIA KHITBA;   Baik dalam  Memahami desain pembuatan dan pengemasan karya bahan alam berdasarkan konsep dan prosedur berkarya sesuai wilayah setempat;Mengidentifikasi proses modifikasi karya kerajinan dan pengemasan dari bahan alam sesuai wilayah setempat;Memahami desain pembuatan dan pengemasan karya bahan buatan berdasarkan konsep dan prosedur berkarya sesuai wilayah setempat mengiden;Mengidentifikasi proses modifikasi karya kerajinan dan pengemasan dari bahan buatan sesuai wilayah setempat.</v>
          </cell>
          <cell r="DI16">
            <v>81</v>
          </cell>
          <cell r="DJ16" t="str">
            <v>B</v>
          </cell>
          <cell r="DK16" t="str">
            <v>Capaian kompetensi sudah tuntas dengan predikat BAIK, MUQTAVIA KHITBA; Baik dalam  Membuat karya kerajinan dan pengemasan karya bahan alam sesuai desain dan bahan  alam  yang ada diwilayah setempat;Memodifikasi karya kerajinan dan pengemasan dari bahan alam sesuai hasil identifikasi diwilayah setempat;Memodifikasi karya kerajinan dan pengemasan dari bahan buatan sesuai hasil identifikasi diwilayah setempat.</v>
          </cell>
          <cell r="DL16">
            <v>79</v>
          </cell>
          <cell r="DM16" t="str">
            <v>B</v>
          </cell>
          <cell r="DN16" t="str">
            <v>Capaian kompetensi sudah tuntas dengan predikat BAIK,  MUQTAVIA KHITBA;   Baik dalam  Memahami pada bab nasehat guru kepada murid;Memahami pada bab wasiat taqwa kepada Allah.</v>
          </cell>
          <cell r="DO16">
            <v>83</v>
          </cell>
          <cell r="DP16" t="str">
            <v>B</v>
          </cell>
          <cell r="DQ16" t="str">
            <v>Capaian kompetensi sudah tuntas dengan predikat BAIK, MUQTAVIA KHITBA; Sangat baik dalam  ..Baik dalam  Membaca pegon pada bab nasehat guru kepada murid;Membaca pegon pada bab wasiat taqwa kepada Allah..</v>
          </cell>
          <cell r="DR16">
            <v>83</v>
          </cell>
          <cell r="DS16" t="str">
            <v>B</v>
          </cell>
          <cell r="DT16" t="str">
            <v>Capaian kompetensi sudah tuntas dengan predikat BAIK,  MUQTAVIA KHITBA;   Sangat Baik dalam  Memahami bab rukun islam sampai bab fardu wudlul;Memahami bab niat sampai bab perkara yang membatalkan wudlu.</v>
          </cell>
          <cell r="DU16">
            <v>85</v>
          </cell>
          <cell r="DV16" t="str">
            <v>B</v>
          </cell>
          <cell r="DW16" t="str">
            <v>Capaian kompetensi sudah tuntas dengan predikat BAIK, MUQTAVIA KHITBA; Sangat baik dalam  Membaca kitab berharakat dan bermakna pegon dari bab niat sampai bab perkara yang membatalkan wudlu...Baik dalam  Membaca kitab berharakat dan bermakna pegon dari bab rukun islam sampai bab fardu wudlu;.</v>
          </cell>
          <cell r="DX16">
            <v>80</v>
          </cell>
          <cell r="DY16" t="str">
            <v>B</v>
          </cell>
          <cell r="DZ16" t="str">
            <v>Capaian kompetensi sudah tuntas dengan predikat BAIK,  MUQTAVIA KHITBA;   Sangat Baik dalam  Memahami pengertian kalimah isim, fi'il dan huruf;  Baik dalam  Memahami pengertian I'rob;Memahami perubahan bentuk kalimah pada tashrif istilahi bab tsulatsi Mujarrod. ..</v>
          </cell>
          <cell r="EA16">
            <v>82</v>
          </cell>
          <cell r="EB16" t="str">
            <v>B</v>
          </cell>
          <cell r="EC16" t="str">
            <v>Capaian kompetensi sudah tuntas dengan predikat BAIK, MUQTAVIA KHITBA; Baik dalam  Menentukan dan menunjukkan kalimah isim, fi'il, dan huruf dari sebuah jumlah;Mampu memberikan contoh I'rob pada setiap pembagiannya;Mendemonstrasikan perubahan bentuk pada tasrif istilahi, tsulatsi mujarrod..</v>
          </cell>
          <cell r="ED16">
            <v>3</v>
          </cell>
          <cell r="EE16">
            <v>3</v>
          </cell>
          <cell r="EF16">
            <v>3</v>
          </cell>
          <cell r="EG16" t="str">
            <v>Pramuka</v>
          </cell>
          <cell r="EH16">
            <v>86</v>
          </cell>
          <cell r="EI16" t="str">
            <v>Amat baik</v>
          </cell>
          <cell r="EJ16" t="str">
            <v>Hadroh</v>
          </cell>
          <cell r="EK16">
            <v>87</v>
          </cell>
          <cell r="EL16" t="str">
            <v>Amat baik</v>
          </cell>
          <cell r="EM16" t="str">
            <v>-</v>
          </cell>
          <cell r="EN16">
            <v>0</v>
          </cell>
          <cell r="EO16" t="str">
            <v>-</v>
          </cell>
          <cell r="EP16">
            <v>0</v>
          </cell>
          <cell r="EQ16">
            <v>0</v>
          </cell>
          <cell r="ER16" t="str">
            <v>-</v>
          </cell>
          <cell r="ES16" t="str">
            <v>-</v>
          </cell>
          <cell r="ET16" t="str">
            <v>-</v>
          </cell>
          <cell r="EU16" t="str">
            <v>-</v>
          </cell>
          <cell r="EV16" t="str">
            <v>-</v>
          </cell>
          <cell r="EW16" t="str">
            <v>-</v>
          </cell>
          <cell r="EX16" t="str">
            <v>-</v>
          </cell>
          <cell r="EY16" t="str">
            <v>-</v>
          </cell>
          <cell r="EZ16" t="str">
            <v>Tingkatkan terus belajar dan mengajinya, agar bisa mendapatkan hasil yang lebih maksimal</v>
          </cell>
        </row>
        <row r="17">
          <cell r="A17">
            <v>15</v>
          </cell>
          <cell r="B17" t="str">
            <v>121234040004176811/0044896766</v>
          </cell>
          <cell r="C17" t="str">
            <v>MUTHIA SYAFIRA</v>
          </cell>
          <cell r="D17" t="str">
            <v>A</v>
          </cell>
          <cell r="E17" t="str">
            <v>Selalu  Taat Beribadah, Bersyukur, Menghormati Orang LainMulai konsisten -Mulai berkembang dalam sikap -</v>
          </cell>
          <cell r="F17" t="str">
            <v>B</v>
          </cell>
          <cell r="G17" t="str">
            <v>Sangat  Jujur, Disiplin, Tanggung Jawab, Toleransi, Gotong Royong, Santun, Percaya DiriMulai konsisten - Mulai meningkat dalam sikap-</v>
          </cell>
          <cell r="H17">
            <v>82</v>
          </cell>
          <cell r="I17" t="str">
            <v>B</v>
          </cell>
          <cell r="J17" t="str">
            <v>Capaian kompetensi sudah tuntas dengan predikat BAIK,  MUTHIA SYAFIRA;   Baik dalam  Memahami kedudukan al-Qur'an Hadits sebagai pedoman hidup umat manusia;Memahami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17">
            <v>84</v>
          </cell>
          <cell r="L17" t="str">
            <v>B</v>
          </cell>
          <cell r="M17" t="str">
            <v>Capaian kompetensi sudah tuntas dengan predikat BAIK, MUTHIA SYAFIRA; Baik dalam  Mempraktikkan cara hidup yang sesuai dengan Al Qur’an dan hadis;Menunjukkan contoh sikap orang yang memiliki tauhid sesuai isi kandungan Q.S. al-Fatihah (1), an-Nas (114), al-Falaq (113) dan al-Ikhlas (112);Menunjukkan contoh sikap orang yang beribadah didasari keikhlasan sesuai  hadist tentang iman riwayat Ali bin Abi Thalib dari Ibnu Majah: dan hadist riwayat Muslim dari Umar bin Khattab dan hadist riwayat Muslim dari Abu Hurairah dan hadist tentang ibadah yang diterima Allah SWT riwayat Al-Bazzar dari Adh-Dhahlaq dan hadist riwayat Muslim dari Aisyah..</v>
          </cell>
          <cell r="N17">
            <v>79</v>
          </cell>
          <cell r="O17" t="str">
            <v>B</v>
          </cell>
          <cell r="P17" t="str">
            <v>Capaian kompetensi sudah tuntas dengan predikat BAIK,  MUTHIA SYAFIRA;   Baik dalam  Memahami dalil,dasar dan tujuan akidah islam;Mengidentifikasi sifat-sifat wajib Allah;Memahami pengertian, contoh dan dampak positif sifat Ikhlas, Taat, Khauf dan Taubat;Memahami adab shalat dan dzikir;Menganalisis kisah keteladanan Nabi Sulaiman dan umatnya.</v>
          </cell>
          <cell r="Q17">
            <v>80</v>
          </cell>
          <cell r="R17" t="str">
            <v>B</v>
          </cell>
          <cell r="S17" t="str">
            <v>Capaian kompetensi sudah tuntas dengan predikat BAIK, MUTHIA SYAFIRA; Baik dalam  Menyajikan fakta dan kebenaran akidah islam;Menyajikan contoh fenomena-fenomena kehidupan yang muncul sebagai bukti dari sifat wajib, mustahil dan jaiz Allah SWT;Menceritakan kisah kisah yang berkaitan dengan dampak positif dari perilaku Ikhlas, Taat, Khauf dan Taubat dalam fenomena kehidupan;Mensimulasikan Adab sholat dan Dzikir;Menceritakan kisah Nabi Sulaiman dan umatnya.</v>
          </cell>
          <cell r="T17">
            <v>80</v>
          </cell>
          <cell r="U17" t="str">
            <v>B</v>
          </cell>
          <cell r="V17" t="str">
            <v>Capaian kompetensi sudah tuntas dengan predikat BAIK,  MUTHIA SYAFIRA;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17">
            <v>83</v>
          </cell>
          <cell r="X17" t="str">
            <v>B</v>
          </cell>
          <cell r="Y17" t="str">
            <v>Capaian kompetensi sudah tuntas dengan predikat BAIK, MUTHIA SYAFIRA; Baik dalam  Mendemonstrasikan tata cara bersuci dari hadas dan najis;Mempraktikkan salat lima waktu;Menpresentasi kan penentuan waktu salat lima waktu;Mempraktikkan azan dan ikamah;Mendemonstrasikan tata cara shalat berjamaah;Memperagakan sujud sahwi;Mendemonstrasikan zikir dan berdoa setelah salat.</v>
          </cell>
          <cell r="Z17">
            <v>82</v>
          </cell>
          <cell r="AA17" t="str">
            <v>B</v>
          </cell>
          <cell r="AB17" t="str">
            <v>Capaian kompetensi sudah tuntas dengan predikat BAIK,  MUTHIA SYAFIRA;   Sangat Baik dalam  Memahami strategi dakwah Rasulullah SAW. di Mekah; Baik dalam  Memahami sejarah Nabi Muhammad dalam membangun masyarakat melalui kegiatan ekonomi dan perdagangan;Memahami misi Nabi Muhammad Saw. sebagai rahmat bagi alam semesta, pembawa kedamaian, kesejahteraan, dan kemajuan masyarakat;Mengidentifikasi strategi dakwah Rasulullah SAW. di Madinah.</v>
          </cell>
          <cell r="AC17">
            <v>83</v>
          </cell>
          <cell r="AD17" t="str">
            <v>B</v>
          </cell>
          <cell r="AE17" t="str">
            <v>Capaian kompetensi sudah tuntas dengan predikat BAIK, MUTHIA SYAFIRA; Baik dalam  Menceritakan sejarah Nabi Muhammad saw. dalam membangun masyarakat melalui kegiatan ekonomi dan perdagangan;Mempresentasikan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v>
          </cell>
          <cell r="AF17">
            <v>90</v>
          </cell>
          <cell r="AG17" t="str">
            <v>A</v>
          </cell>
          <cell r="AH17" t="str">
            <v>Capaian kompetensi sudah tuntas dengan predikat  SANGAT BAIK, MUTHIA SYAFIRA;   Sangat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17">
            <v>82</v>
          </cell>
          <cell r="AJ17" t="str">
            <v>B</v>
          </cell>
          <cell r="AK17" t="str">
            <v>Capaian kompetensi sudah tuntas dengan predikat BAIK, MUTHIA SYAFIRA;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17">
            <v>80</v>
          </cell>
          <cell r="AM17" t="str">
            <v>B</v>
          </cell>
          <cell r="AN17" t="str">
            <v>Capaian kompetensi sudah tuntas dengan predikat BAIK,  MUTHIA SYAFIRA;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17">
            <v>79</v>
          </cell>
          <cell r="AP17" t="str">
            <v>B</v>
          </cell>
          <cell r="AQ17" t="str">
            <v>Capaian kompetensi sudah tuntas dengan predikat BAIK, MUTHIA SYAFIRA;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17">
            <v>84</v>
          </cell>
          <cell r="AS17" t="str">
            <v>B</v>
          </cell>
          <cell r="AT17" t="str">
            <v>Capaian kompetensi sudah tuntas dengan predikat BAIK,  MUTHIA SYAFIRA;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17">
            <v>83</v>
          </cell>
          <cell r="AV17" t="str">
            <v>B</v>
          </cell>
          <cell r="AW17" t="str">
            <v>Capaian kompetensi sudah tuntas dengan predikat BAIK, MUTHIA SYAFIRA;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17">
            <v>79</v>
          </cell>
          <cell r="AY17" t="str">
            <v>B</v>
          </cell>
          <cell r="AZ17" t="str">
            <v>Capaian kompetensi sudah tuntas dengan predikat BAIK,  MUTHIA SYAFIRA;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 Penguasaannya mulai meningkat dalam   Mengidentifikasi  unsur-unsur teks narasi (cerita fantasi) yang dibaca dan didengar;</v>
          </cell>
          <cell r="BA17">
            <v>82</v>
          </cell>
          <cell r="BB17" t="str">
            <v>B</v>
          </cell>
          <cell r="BC17" t="str">
            <v>Capaian kompetensi sudah tuntas dengan predikat BAIK, MUTHIA SYAFIRA;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17">
            <v>78</v>
          </cell>
          <cell r="BE17" t="str">
            <v>B</v>
          </cell>
          <cell r="BF17" t="str">
            <v>Capaian kompetensi sudah tuntas dengan predikat BAIK,  MUTHIA SYAFIRA;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17">
            <v>81</v>
          </cell>
          <cell r="BH17" t="str">
            <v>B</v>
          </cell>
          <cell r="BI17" t="str">
            <v>Capaian kompetensi sudah tuntas dengan predikat BAIK, MUTHIA SYAFIRA;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17">
            <v>81</v>
          </cell>
          <cell r="BK17" t="str">
            <v>B</v>
          </cell>
          <cell r="BL17" t="str">
            <v>Capaian kompetensi sudah tuntas dengan predikat BAIK,  MUTHIA SYAFIRA;   Baik dalam  Menentukan urutan dan melakukan operasi hitung pada bilangan bulat dan pecahan;Menentukan representasi bilangan bulat sebagai bilangan berpangkat positif;Menyatakan himpunan menggunakan masalah kontekstual;Menjelaskan dan melakukan operasi bentuk aljabar;Menyelesaikan Persamaan linear satu variabel dan Pertidaksamaan linear satu variabel.</v>
          </cell>
          <cell r="BM17">
            <v>80</v>
          </cell>
          <cell r="BN17" t="str">
            <v>B</v>
          </cell>
          <cell r="BO17" t="str">
            <v>Capaian kompetensi sudah tuntas dengan predikat BAIK, MUTHIA SYAFIRA;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17">
            <v>78</v>
          </cell>
          <cell r="BQ17" t="str">
            <v>B</v>
          </cell>
          <cell r="BR17" t="str">
            <v>Capaian kompetensi sudah tuntas dengan predikat BAIK,  MUTHIA SYAFIRA;   Baik dalam  Menerapkan konsep Pengukuran berbagai besaran yang ada pada diri sendiri, makhluk hidup lain, dan benda-benda di sekitar serta pentingnya penggunaan satuan standar (baku) dalam pengukuran;Mengklasifikasikan makhluk hidup dan benda berdasarkan karakteristik yang diamati;Memahami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17">
            <v>83</v>
          </cell>
          <cell r="BT17" t="str">
            <v>B</v>
          </cell>
          <cell r="BU17" t="str">
            <v>Capaian kompetensi sudah tuntas dengan predikat BAIK, MUTHIA SYAFIRA;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17">
            <v>81</v>
          </cell>
          <cell r="BW17" t="str">
            <v>B</v>
          </cell>
          <cell r="BX17" t="str">
            <v>Capaian kompetensi sudah tuntas dengan predikat BAIK,  MUTHIA SYAFIRA;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17">
            <v>81</v>
          </cell>
          <cell r="BZ17" t="str">
            <v>B</v>
          </cell>
          <cell r="CA17" t="str">
            <v>Capaian kompetensi sudah tuntas dengan predikat BAIK, MUTHIA SYAFIRA; Baik dalam  Menggambar flora fauna dan benda alam ;Menggambar gubahan flora dan fauna serta geometrik menjadi ragam hias;Menyanyikan lagu secara unisono;Menyayikan lagu secara vokal group.</v>
          </cell>
          <cell r="CB17">
            <v>81</v>
          </cell>
          <cell r="CC17" t="str">
            <v>B</v>
          </cell>
          <cell r="CD17" t="str">
            <v>Capaian kompetensi sudah tuntas dengan predikat BAIK,  MUTHIA SYAFIRA;   Baik dalam  Memahami pengetahuan tentang jenis, sifat, karakter, dan teknik pengolahan serat dan tekstil;Memahami pengetahuan tentang prinsip perancangan, pembuatan, dan penyajian produk kerajinan dari bahan serat dan tekstil yang kreatif dan inovatif;Memahami pengetahuan tentang jenis, sifat, karakter, dan teknik pengolahan kertas dan plastik lembaran;Memahami pengetahuan tentang prinsip perancangan, pembuatan, dan penyajian produk kerajinan dari bahan kertas dan plastik lembaran yang kreatif dan inovatif.</v>
          </cell>
          <cell r="CE17">
            <v>82</v>
          </cell>
          <cell r="CF17" t="str">
            <v>B</v>
          </cell>
          <cell r="CG17" t="str">
            <v>Capaian kompetensi sudah tuntas dengan predikat BAIK, MUTHIA SYAFIRA;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17">
            <v>81</v>
          </cell>
          <cell r="CI17" t="str">
            <v>B</v>
          </cell>
          <cell r="CJ17" t="str">
            <v>Capaian kompetensi sudah tuntas dengan predikat BAIK,  MUTHIA SYAFIRA;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17">
            <v>80</v>
          </cell>
          <cell r="CL17" t="str">
            <v>B</v>
          </cell>
          <cell r="CM17" t="str">
            <v>Capaian kompetensi sudah tuntas dengan predikat BAIK, MUTHIA SYAFIRA;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17">
            <v>78</v>
          </cell>
          <cell r="CO17" t="str">
            <v>B</v>
          </cell>
          <cell r="CP17" t="str">
            <v>Capaian kompetensi sudah tuntas dengan predikat BAIK,  MUTHIA SYAFIRA;   Baik dalam  Memahami teks lisan sesuai unggah ungguh jawa;Memahami tujuan,fungsi menceritakan pengalaman;Memahami cangkriman dan parikan .</v>
          </cell>
          <cell r="CQ17">
            <v>79</v>
          </cell>
          <cell r="CR17" t="str">
            <v>B</v>
          </cell>
          <cell r="CS17" t="str">
            <v>Capaian kompetensi sudah tuntas dengan predikat BAIK, MUTHIA SYAFIRA; Baik dalam  Menyusun teks lisan sesuai unggah ungguh jawa;Menyusun teks lisan dan tulis untuk menceritakan pengalaman;Menyusun cangkriman dan parikan secara sederhana ..</v>
          </cell>
          <cell r="CT17">
            <v>84</v>
          </cell>
          <cell r="CU17" t="str">
            <v>B</v>
          </cell>
          <cell r="CV17" t="str">
            <v>Capaian kompetensi sudah tuntas dengan predikat BAIK,  MUTHIA SYAFIRA;   Sangat Baik dalam  Membaca Q.S ath-Thariq sampai dengan al-InsyiqaqMembaca Q.S al-Muthaffifin sampai dengan Q.S al-Infithar Baik dalam  Membaca Q.S al-Lail sampai dengan al-Balad;Membaca Q.S al-Fajr sampai dengan al-A’la;</v>
          </cell>
          <cell r="CW17">
            <v>84</v>
          </cell>
          <cell r="CX17" t="str">
            <v>B</v>
          </cell>
          <cell r="CY17" t="str">
            <v>Capaian kompetensi sudah tuntas dengan predikat BAIK, MUTHIA SYAFIRA; Sangat baik dalam  Mendemonstrasikan Q.S ath-Thariq sampai dengan al-Insyiqaq;Mendemonstrasikan Q.S al-Muthaffifin sampai dengan Q.S al-Infithar;Mendemonstrasikan Q.S at-Takwir sampai dengan Q.S ‘Abasa;Mendemonstrasikan Q.S an-Nazi’at sampai dengan Q.S an-Naba’.Baik dalam  Mendemonstrasikan Q.S al-Lail sampai dengan al-Balad;Mendemonstrasikan Q.S al-Fajr sampai dengan al-A’la;Mendemonstrasikan Q.S ath-Thariq sampai dengan al-Insyiqaq;Mendemonstrasikan Q.S al-Muthaffifin sampai dengan Q.S al-Infithar;Mendemonstrasikan Q.S at-Takwir sampai dengan Q.S ‘Abasa;Mendemonstrasikan Q.S an-Nazi’at sampai dengan Q.S an-Naba’.</v>
          </cell>
          <cell r="CZ17">
            <v>80</v>
          </cell>
          <cell r="DA17" t="str">
            <v>B</v>
          </cell>
          <cell r="DB17" t="str">
            <v>Capaian kompetensi sudah tuntas dengan predikat BAIK,  MUTHIA SYAFIRA;   Baik dalam  menulis;</v>
          </cell>
          <cell r="DC17" t="e">
            <v>#DIV/0!</v>
          </cell>
          <cell r="DD17" t="e">
            <v>#DIV/0!</v>
          </cell>
          <cell r="DE17" t="e">
            <v>#DIV/0!</v>
          </cell>
          <cell r="DF17">
            <v>81</v>
          </cell>
          <cell r="DG17" t="str">
            <v>B</v>
          </cell>
          <cell r="DH17" t="str">
            <v>Capaian kompetensi sudah tuntas dengan predikat BAIK,  MUTHIA SYAFIRA;   Baik dalam  Memahami desain pembuatan dan pengemasan karya bahan alam berdasarkan konsep dan prosedur berkarya sesuai wilayah setempat;Mengidentifikasi proses modifikasi karya kerajinan dan pengemasan dari bahan alam sesuai wilayah setempat;Memahami desain pembuatan dan pengemasan karya bahan buatan berdasarkan konsep dan prosedur berkarya sesuai wilayah setempat mengiden;Mengidentifikasi proses modifikasi karya kerajinan dan pengemasan dari bahan buatan sesuai wilayah setempat.</v>
          </cell>
          <cell r="DI17">
            <v>81</v>
          </cell>
          <cell r="DJ17" t="str">
            <v>B</v>
          </cell>
          <cell r="DK17" t="str">
            <v>Capaian kompetensi sudah tuntas dengan predikat BAIK, MUTHIA SYAFIRA; Baik dalam  Membuat karya kerajinan dan pengemasan karya bahan alam sesuai desain dan bahan  alam  yang ada diwilayah setempat;Memodifikasi karya kerajinan dan pengemasan dari bahan alam sesuai hasil identifikasi diwilayah setempat;Membuat karya kerajinan dan pengemasan karya bahan buatan sesuai desain dan bahan  buatan yang ada diwilayah setempat; Memodifikasi karya kerajinan dan pengemasan dari bahan buatan sesuai hasil identifikasi diwilayah setempat.</v>
          </cell>
          <cell r="DL17">
            <v>82</v>
          </cell>
          <cell r="DM17" t="str">
            <v>B</v>
          </cell>
          <cell r="DN17" t="str">
            <v>Capaian kompetensi sudah tuntas dengan predikat BAIK,  MUTHIA SYAFIRA;   Baik dalam  Memahami pada bab nasehat guru kepada murid;Memahami pada bab wasiat taqwa kepada Allah.</v>
          </cell>
          <cell r="DO17">
            <v>83</v>
          </cell>
          <cell r="DP17" t="str">
            <v>B</v>
          </cell>
          <cell r="DQ17" t="str">
            <v>Capaian kompetensi sudah tuntas dengan predikat BAIK, MUTHIA SYAFIRA; Sangat baik dalam  ..Baik dalam  Membaca pegon pada bab nasehat guru kepada murid;Membaca pegon pada bab wasiat taqwa kepada Allah..</v>
          </cell>
          <cell r="DR17">
            <v>84</v>
          </cell>
          <cell r="DS17" t="str">
            <v>B</v>
          </cell>
          <cell r="DT17" t="str">
            <v>Capaian kompetensi sudah tuntas dengan predikat BAIK,  MUTHIA SYAFIRA;   Sangat Baik dalam  Memahami bab rukun islam sampai bab fardu wudlul;Memahami bab niat sampai bab perkara yang membatalkan wudlu.</v>
          </cell>
          <cell r="DU17">
            <v>83</v>
          </cell>
          <cell r="DV17" t="str">
            <v>B</v>
          </cell>
          <cell r="DW17" t="str">
            <v>Capaian kompetensi sudah tuntas dengan predikat BAIK, MUTHIA SYAFIRA; Baik dalam  Membaca kitab berharakat dan bermakna pegon dari bab rukun islam sampai bab fardu wudlu;Membaca kitab berharakat dan bermakna pegon dari bab niat sampai bab perkara yang membatalkan wudlu...</v>
          </cell>
          <cell r="DX17">
            <v>80</v>
          </cell>
          <cell r="DY17" t="str">
            <v>B</v>
          </cell>
          <cell r="DZ17" t="str">
            <v>Capaian kompetensi sudah tuntas dengan predikat BAIK,  MUTHIA SYAFIRA;   Sangat Baik dalam  Memahami pengertian I'rob; Baik dalam  Memahami pengertian kalimah isim, fi'il dan huruf; Memahami perubahan bentuk kalimah pada tashrif istilahi bab tsulatsi Mujarrod. ..</v>
          </cell>
          <cell r="EA17">
            <v>82</v>
          </cell>
          <cell r="EB17" t="str">
            <v>B</v>
          </cell>
          <cell r="EC17" t="str">
            <v>Capaian kompetensi sudah tuntas dengan predikat BAIK, MUTHIA SYAFIRA; Baik dalam  Menentukan dan menunjukkan kalimah isim, fi'il, dan huruf dari sebuah jumlah;Mampu memberikan contoh I'rob pada setiap pembagiannya;Mendemonstrasikan perubahan bentuk pada tasrif istilahi, tsulatsi mujarrod..</v>
          </cell>
          <cell r="ED17" t="str">
            <v>-</v>
          </cell>
          <cell r="EE17" t="str">
            <v>-</v>
          </cell>
          <cell r="EF17" t="str">
            <v>-</v>
          </cell>
          <cell r="EG17" t="str">
            <v>Pramuka</v>
          </cell>
          <cell r="EH17">
            <v>86</v>
          </cell>
          <cell r="EI17" t="str">
            <v>Amat baik</v>
          </cell>
          <cell r="EJ17" t="str">
            <v>Qiraah</v>
          </cell>
          <cell r="EK17">
            <v>87</v>
          </cell>
          <cell r="EL17" t="str">
            <v>Amat baik</v>
          </cell>
          <cell r="EM17" t="str">
            <v>-</v>
          </cell>
          <cell r="EN17">
            <v>0</v>
          </cell>
          <cell r="EO17" t="str">
            <v>-</v>
          </cell>
          <cell r="EP17">
            <v>0</v>
          </cell>
          <cell r="EQ17">
            <v>0</v>
          </cell>
          <cell r="ER17" t="str">
            <v>-</v>
          </cell>
          <cell r="ES17" t="str">
            <v>-</v>
          </cell>
          <cell r="ET17" t="str">
            <v>-</v>
          </cell>
          <cell r="EU17" t="str">
            <v>-</v>
          </cell>
          <cell r="EV17" t="str">
            <v>-</v>
          </cell>
          <cell r="EW17" t="str">
            <v>-</v>
          </cell>
          <cell r="EX17" t="str">
            <v>-</v>
          </cell>
          <cell r="EY17" t="str">
            <v>-</v>
          </cell>
          <cell r="EZ17" t="str">
            <v>Tingkatkan terus belajar dan mengajinya, agar bisa mendapatkan hasil yang lebih maksimal</v>
          </cell>
        </row>
        <row r="18">
          <cell r="A18">
            <v>16</v>
          </cell>
          <cell r="B18" t="str">
            <v>121234040004176812/0046998821</v>
          </cell>
          <cell r="C18" t="str">
            <v>NAAJUBATURROHMAH</v>
          </cell>
          <cell r="D18" t="str">
            <v>B</v>
          </cell>
          <cell r="E18" t="str">
            <v>Selalu  Taat Beribadah, Bersyukur, Menghormati Orang LainMulai konsisten -Mulai berkembang dalam sikap -</v>
          </cell>
          <cell r="F18" t="str">
            <v>B</v>
          </cell>
          <cell r="G18" t="str">
            <v>Sangat  Jujur, Disiplin, Tanggung Jawab, Toleransi, Gotong Royong, Santun, Percaya DiriMulai konsisten - Mulai meningkat dalam sikap-</v>
          </cell>
          <cell r="H18">
            <v>86</v>
          </cell>
          <cell r="I18" t="str">
            <v>A</v>
          </cell>
          <cell r="J18" t="str">
            <v>Capaian kompetensi sudah tuntas dengan predikat  SANGAT BAIK, NAAJUBATURROHMAH;   Sangat Baik dalam  Memahami kedudukan al-Qur'an Hadits sebagai pedoman hidup umat manusia;Memahami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18">
            <v>85</v>
          </cell>
          <cell r="L18" t="str">
            <v>B</v>
          </cell>
          <cell r="M18" t="str">
            <v>Capaian kompetensi sudah tuntas dengan predikat BAIK, NAAJUBATURROHMAH; Sangat baik dalam  .Baik dalam  Mempraktikkan cara hidup yang sesuai dengan Al Qur’an dan hadis;Menunjukkan contoh sikap orang yang memiliki tauhid sesuai isi kandungan Q.S. al-Fatihah (1), an-Nas (114), al-Falaq (113) dan al-Ikhlas (112);.</v>
          </cell>
          <cell r="N18">
            <v>86</v>
          </cell>
          <cell r="O18" t="str">
            <v>A</v>
          </cell>
          <cell r="P18" t="str">
            <v>Capaian kompetensi sudah tuntas dengan predikat  SANGAT BAIK, NAAJUBATURROHMAH;   Sangat Baik dalam  Memahami pengertian, contoh dan dampak positif sifat Ikhlas, Taat, Khauf dan Taubat; Baik dalam  Memahami dalil,dasar dan tujuan akidah islam;Mengidentifikasi sifat-sifat wajib Allah;Memahami adab shalat dan dzikir;Menganalisis kisah keteladanan Nabi Sulaiman dan umatnya.</v>
          </cell>
          <cell r="Q18">
            <v>84</v>
          </cell>
          <cell r="R18" t="str">
            <v>B</v>
          </cell>
          <cell r="S18" t="str">
            <v>Capaian kompetensi sudah tuntas dengan predikat BAIK, NAAJUBATURROHMAH; Baik dalam  Menyajikan fakta dan kebenaran akidah islam;Menyajikan contoh fenomena-fenomena kehidupan yang muncul sebagai bukti dari sifat wajib, mustahil dan jaiz Allah SWT;Mensimulasikan Adab sholat dan Dzikir;Menceritakan kisah Nabi Sulaiman dan umatnya.</v>
          </cell>
          <cell r="T18">
            <v>84</v>
          </cell>
          <cell r="U18" t="str">
            <v>B</v>
          </cell>
          <cell r="V18" t="str">
            <v>Capaian kompetensi sudah tuntas dengan predikat BAIK,  NAAJUBATURROHMAH;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18">
            <v>85</v>
          </cell>
          <cell r="X18" t="str">
            <v>B</v>
          </cell>
          <cell r="Y18" t="str">
            <v>Capaian kompetensi sudah tuntas dengan predikat BAIK, NAAJUBATURROHMAH; Sangat baik dalam  Mempraktikkan salat lima waktu;Mempraktikkan azan dan ikamah;Mendemonstrasikan tata cara shalat berjamaah;Memperagakan sujud sahwi;Mendemonstrasikan zikir dan berdoa setelah salat.Baik dalam  Mendemonstrasikan tata cara bersuci dari hadas dan najis;Menpresentasi kan penentuan waktu salat lima waktu;Mempraktikkan azan dan ikamah;Mendemonstrasikan tata cara shalat berjamaah;Memperagakan sujud sahwi;Mendemonstrasikan zikir dan berdoa setelah salat.</v>
          </cell>
          <cell r="Z18">
            <v>90</v>
          </cell>
          <cell r="AA18" t="str">
            <v>A</v>
          </cell>
          <cell r="AB18" t="str">
            <v>Capaian kompetensi sudah tuntas dengan predikat  SANGAT BAIK, NAAJUBATURROHMAH;   Sangat Baik dalam  Memahami sejarah Nabi Muhammad dalam membangun masyarakat melalui kegiatan ekonomi dan perdagangan;Memahami strategi dakwah Rasulullah SAW. di Mekah; Baik dalam  Memahami misi Nabi Muhammad Saw. sebagai rahmat bagi alam semesta, pembawa kedamaian, kesejahteraan, dan kemajuan masyarakat;Mengidentifikasi strategi dakwah Rasulullah SAW. di Madinah.</v>
          </cell>
          <cell r="AC18">
            <v>87</v>
          </cell>
          <cell r="AD18" t="str">
            <v>A</v>
          </cell>
          <cell r="AE18" t="str">
            <v>Capaian kompetensi sudah tuntas dengan predikat  SANGAT BAIK,   NAAJUBATURROHMAH; Sangat baik dalam  Menceritakan sejarah Nabi Muhammad saw. dalam membangun masyarakat melalui kegiatan ekonomi dan perdagangan;Mempresentasikan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lisan.Baik dalam  Memaparkan strategi dakkwah Nabi Muhammad saw. di Mekah dan Madinah dalam bentuk tulis atau lisan.</v>
          </cell>
          <cell r="AF18">
            <v>95</v>
          </cell>
          <cell r="AG18" t="str">
            <v>A</v>
          </cell>
          <cell r="AH18" t="str">
            <v>Capaian kompetensi sudah tuntas dengan predikat  SANGAT BAIK, NAAJUBATURROHMAH;   Sangat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18">
            <v>84</v>
          </cell>
          <cell r="AJ18" t="str">
            <v>B</v>
          </cell>
          <cell r="AK18" t="str">
            <v>Capaian kompetensi sudah tuntas dengan predikat BAIK, NAAJUBATURROHMAH;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18">
            <v>89</v>
          </cell>
          <cell r="AM18" t="str">
            <v>A</v>
          </cell>
          <cell r="AN18" t="str">
            <v>Capaian kompetensi sudah tuntas dengan predikat  SANGAT BAIK, NAAJUBATURROHMAH;   Sangat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18">
            <v>89</v>
          </cell>
          <cell r="AP18" t="str">
            <v>A</v>
          </cell>
          <cell r="AQ18" t="str">
            <v>Capaian kompetensi sudah tuntas dengan predikat  SANGAT BAIK,   NAAJUBATURROHMAH; Sangat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1945..Baik dalam  .</v>
          </cell>
          <cell r="AR18">
            <v>82</v>
          </cell>
          <cell r="AS18" t="str">
            <v>B</v>
          </cell>
          <cell r="AT18" t="str">
            <v>Capaian kompetensi sudah tuntas dengan predikat BAIK,  NAAJUBATURROHMAH;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18">
            <v>83</v>
          </cell>
          <cell r="AV18" t="str">
            <v>B</v>
          </cell>
          <cell r="AW18" t="str">
            <v>Capaian kompetensi sudah tuntas dengan predikat BAIK, NAAJUBATURROHMAH;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18">
            <v>82</v>
          </cell>
          <cell r="AY18" t="str">
            <v>B</v>
          </cell>
          <cell r="AZ18" t="str">
            <v>Capaian kompetensi sudah tuntas dengan predikat BAIK,  NAAJUBATURROHMAH;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18">
            <v>81</v>
          </cell>
          <cell r="BB18" t="str">
            <v>B</v>
          </cell>
          <cell r="BC18" t="str">
            <v>Capaian kompetensi sudah tuntas dengan predikat BAIK, NAAJUBATURROHMAH;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18">
            <v>83</v>
          </cell>
          <cell r="BE18" t="str">
            <v>B</v>
          </cell>
          <cell r="BF18" t="str">
            <v>Capaian kompetensi sudah tuntas dengan predikat BAIK,  NAAJUBATURROHMAH;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18">
            <v>81</v>
          </cell>
          <cell r="BH18" t="str">
            <v>B</v>
          </cell>
          <cell r="BI18" t="str">
            <v>Capaian kompetensi sudah tuntas dengan predikat BAIK, NAAJUBATURROHMAH;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18">
            <v>86</v>
          </cell>
          <cell r="BK18" t="str">
            <v>A</v>
          </cell>
          <cell r="BL18" t="str">
            <v>Capaian kompetensi sudah tuntas dengan predikat  SANGAT BAIK, NAAJUBATURROHMAH;   Sangat Baik dalam  Menentukan urutan dan melakukan operasi hitung pada bilangan bulat dan pecahan;Menyatakan himpunan menggunakan masalah kontekstual;Menyelesaikan Persamaan linear satu variabel dan Pertidaksamaan linear satu variabel. Baik dalam  Menentukan representasi bilangan bulat sebagai bilangan berpangkat positif;Menjelaskan dan melakukan operasi bentuk aljabar;Menyelesaikan Persamaan linear satu variabel dan Pertidaksamaan linear satu variabel.</v>
          </cell>
          <cell r="BM18">
            <v>80</v>
          </cell>
          <cell r="BN18" t="str">
            <v>B</v>
          </cell>
          <cell r="BO18" t="str">
            <v>Capaian kompetensi sudah tuntas dengan predikat BAIK, NAAJUBATURROHMAH;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18">
            <v>83</v>
          </cell>
          <cell r="BQ18" t="str">
            <v>B</v>
          </cell>
          <cell r="BR18" t="str">
            <v>Capaian kompetensi sudah tuntas dengan predikat BAIK,  NAAJUBATURROHMAH;   Sangat Baik dalam  Mengklasifikasikan makhluk hidup dan benda berdasarkan karakteristik yang diamati; Baik dalam  Menerapkan konsep Pengukuran berbagai besaran yang ada pada diri sendiri, makhluk hidup lain, dan benda-benda di sekitar serta pentingnya penggunaan satuan standar (baku) dalam pengukuran;Memahami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18">
            <v>83</v>
          </cell>
          <cell r="BT18" t="str">
            <v>B</v>
          </cell>
          <cell r="BU18" t="str">
            <v>Capaian kompetensi sudah tuntas dengan predikat BAIK, NAAJUBATURROHMAH;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18">
            <v>86</v>
          </cell>
          <cell r="BW18" t="str">
            <v>A</v>
          </cell>
          <cell r="BX18" t="str">
            <v>Capaian kompetensi sudah tuntas dengan predikat  SANGAT BAIK, NAAJUBATURROHMAH;   Sangat Baik dalam  Memahami konsep dan prosedur dan menggambar gubahan flora fauna serta geometrik menjadi ragam hias; Baik dalam  Memahami konsep dan prosedur menggambar flora fauna dan benda alam;Memahami teknik vokal dalam bernyanyi secara unisono;Memahami teknik vokal dalam bernyanyi lagu secara vokal group.</v>
          </cell>
          <cell r="BY18">
            <v>82</v>
          </cell>
          <cell r="BZ18" t="str">
            <v>B</v>
          </cell>
          <cell r="CA18" t="str">
            <v>Capaian kompetensi sudah tuntas dengan predikat BAIK, NAAJUBATURROHMAH; Baik dalam  Menggambar flora fauna dan benda alam ;Menggambar gubahan flora dan fauna serta geometrik menjadi ragam hias;Menyanyikan lagu secara unisono;Menyayikan lagu secara vokal group.</v>
          </cell>
          <cell r="CB18">
            <v>81</v>
          </cell>
          <cell r="CC18" t="str">
            <v>B</v>
          </cell>
          <cell r="CD18" t="str">
            <v>Capaian kompetensi sudah tuntas dengan predikat BAIK,  NAAJUBATURROHMAH;   Sangat Baik dalam  Memahami pengetahuan tentang jenis, sifat, karakter, dan teknik pengolahan serat dan tekstil; Baik dalam  Memahami pengetahuan tentang prinsip perancangan, pembuatan, dan penyajian produk kerajinan dari bahan serat dan tekstil yang kreatif dan inovatif;Memahami pengetahuan tentang jenis, sifat, karakter, dan teknik pengolahan kertas dan plastik lembaran;Memahami pengetahuan tentang prinsip perancangan, pembuatan, dan penyajian produk kerajinan dari bahan kertas dan plastik lembaran yang kreatif dan inovatif.</v>
          </cell>
          <cell r="CE18">
            <v>82</v>
          </cell>
          <cell r="CF18" t="str">
            <v>B</v>
          </cell>
          <cell r="CG18" t="str">
            <v>Capaian kompetensi sudah tuntas dengan predikat BAIK, NAAJUBATURROHMAH;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18">
            <v>81</v>
          </cell>
          <cell r="CI18" t="str">
            <v>B</v>
          </cell>
          <cell r="CJ18" t="str">
            <v>Capaian kompetensi sudah tuntas dengan predikat BAIK,  NAAJUBATURROHMAH;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18">
            <v>81</v>
          </cell>
          <cell r="CL18" t="str">
            <v>B</v>
          </cell>
          <cell r="CM18" t="str">
            <v>Capaian kompetensi sudah tuntas dengan predikat BAIK, NAAJUBATURROHMAH;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18">
            <v>83</v>
          </cell>
          <cell r="CO18" t="str">
            <v>B</v>
          </cell>
          <cell r="CP18" t="str">
            <v>Capaian kompetensi sudah tuntas dengan predikat BAIK,  NAAJUBATURROHMAH;   Baik dalam  Memahami teks lisan sesuai unggah ungguh jawa;Memahami tujuan,fungsi menceritakan pengalaman;Memahami cangkriman dan parikan .</v>
          </cell>
          <cell r="CQ18">
            <v>81</v>
          </cell>
          <cell r="CR18" t="str">
            <v>B</v>
          </cell>
          <cell r="CS18" t="str">
            <v>Capaian kompetensi sudah tuntas dengan predikat BAIK, NAAJUBATURROHMAH; Baik dalam  Menyusun teks lisan sesuai unggah ungguh jawa;Menyusun teks lisan dan tulis untuk menceritakan pengalaman;Menyusun cangkriman dan parikan secara sederhana ..</v>
          </cell>
          <cell r="CT18">
            <v>86</v>
          </cell>
          <cell r="CU18" t="str">
            <v>A</v>
          </cell>
          <cell r="CV18" t="str">
            <v>Capaian kompetensi sudah tuntas dengan predikat  SANGAT BAIK, NAAJUBATURROHMAH;   Sangat Baik dalam  Membaca Q.S al-Lail sampai dengan al-Balad;Membaca Q.S al-Fajr sampai dengan al-A’la;Membaca Q.S ath-Thariq sampai dengan al-InsyiqaqMembaca Q.S al-Muthaffifin sampai dengan Q.S al-Infitharmembaca Q.S at-Takwir sampai dengan Q.S ‘Abasa;Membaca Q.S an-Nazi’at sampai dengan Q.S an-Naba’.</v>
          </cell>
          <cell r="CW18">
            <v>96</v>
          </cell>
          <cell r="CX18" t="str">
            <v>A</v>
          </cell>
          <cell r="CY18" t="str">
            <v>Capaian kompetensi sudah tuntas dengan predikat  SANGAT BAIK,   NAAJUBATURROHMAH; Sangat baik dalam  Mendemonstrasikan Q.S al-Lail sampai dengan al-Balad;Mendemonstrasikan Q.S al-Fajr sampai dengan al-A’la;Mendemonstrasikan Q.S ath-Thariq sampai dengan al-Insyiqaq;Mendemonstrasikan Q.S al-Muthaffifin sampai dengan Q.S al-Infithar;Mendemonstrasikan Q.S at-Takwir sampai dengan Q.S ‘Abasa;Mendemonstrasikan Q.S an-Nazi’at sampai dengan Q.S an-Naba’.Baik dalam  Mendemonstrasikan Q.S al-Muthaffifin sampai dengan Q.S al-Infithar;Mendemonstrasikan Q.S at-Takwir sampai dengan Q.S ‘Abasa;Mendemonstrasikan Q.S an-Nazi’at sampai dengan Q.S an-Naba’.</v>
          </cell>
          <cell r="CZ18">
            <v>80</v>
          </cell>
          <cell r="DA18" t="str">
            <v>B</v>
          </cell>
          <cell r="DB18" t="str">
            <v>Capaian kompetensi sudah tuntas dengan predikat BAIK,  NAAJUBATURROHMAH;   Baik dalam  menulis;</v>
          </cell>
          <cell r="DC18" t="e">
            <v>#DIV/0!</v>
          </cell>
          <cell r="DD18" t="e">
            <v>#DIV/0!</v>
          </cell>
          <cell r="DE18" t="e">
            <v>#DIV/0!</v>
          </cell>
          <cell r="DF18">
            <v>81</v>
          </cell>
          <cell r="DG18" t="str">
            <v>B</v>
          </cell>
          <cell r="DH18" t="str">
            <v>Capaian kompetensi sudah tuntas dengan predikat BAIK,  NAAJUBATURROHMAH;   Sangat Baik dalam  Memahami desain pembuatan dan pengemasan karya bahan alam berdasarkan konsep dan prosedur berkarya sesuai wilayah setempat; Baik dalam  Mengidentifikasi proses modifikasi karya kerajinan dan pengemasan dari bahan alam sesuai wilayah setempat;Memahami desain pembuatan dan pengemasan karya bahan buatan berdasarkan konsep dan prosedur berkarya sesuai wilayah setempat mengiden;Mengidentifikasi proses modifikasi karya kerajinan dan pengemasan dari bahan buatan sesuai wilayah setempat.</v>
          </cell>
          <cell r="DI18">
            <v>82</v>
          </cell>
          <cell r="DJ18" t="str">
            <v>B</v>
          </cell>
          <cell r="DK18" t="str">
            <v>Capaian kompetensi sudah tuntas dengan predikat BAIK, NAAJUBATURROHMAH; Baik dalam  Membuat karya kerajinan dan pengemasan karya bahan alam sesuai desain dan bahan  alam  yang ada diwilayah setempat;Memodifikasi karya kerajinan dan pengemasan dari bahan alam sesuai hasil identifikasi diwilayah setempat;Memodifikasi karya kerajinan dan pengemasan dari bahan buatan sesuai hasil identifikasi diwilayah setempat.</v>
          </cell>
          <cell r="DL18">
            <v>87</v>
          </cell>
          <cell r="DM18" t="str">
            <v>A</v>
          </cell>
          <cell r="DN18" t="str">
            <v>Capaian kompetensi sudah tuntas dengan predikat  SANGAT BAIK, NAAJUBATURROHMAH;   Baik dalam  Memahami pada bab nasehat guru kepada murid;Memahami pada bab wasiat taqwa kepada Allah.</v>
          </cell>
          <cell r="DO18">
            <v>86</v>
          </cell>
          <cell r="DP18" t="str">
            <v>A</v>
          </cell>
          <cell r="DQ18" t="str">
            <v>Capaian kompetensi sudah tuntas dengan predikat  SANGAT BAIK,   NAAJUBATURROHMAH; Sangat baik dalam  Membaca pegon pada bab nasehat guru kepada murid;Baik dalam  Membaca pegon pada bab wasiat taqwa kepada Allah...</v>
          </cell>
          <cell r="DR18">
            <v>86</v>
          </cell>
          <cell r="DS18" t="str">
            <v>A</v>
          </cell>
          <cell r="DT18" t="str">
            <v>Capaian kompetensi sudah tuntas dengan predikat  SANGAT BAIK, NAAJUBATURROHMAH;   Sangat Baik dalam  Memahami bab rukun islam sampai bab fardu wudlul;Memahami bab niat sampai bab perkara yang membatalkan wudlu.</v>
          </cell>
          <cell r="DU18">
            <v>86</v>
          </cell>
          <cell r="DV18" t="str">
            <v>A</v>
          </cell>
          <cell r="DW18" t="str">
            <v>Capaian kompetensi sudah tuntas dengan predikat  SANGAT BAIK,   NAAJUBATURROHMAH; Sangat baik dalam  Membaca kitab berharakat dan bermakna pegon dari bab rukun islam sampai bab fardu wudlu;Baik dalam  Membaca kitab berharakat dan bermakna pegon dari bab niat sampai bab perkara yang membatalkan wudlu...</v>
          </cell>
          <cell r="DX18">
            <v>90</v>
          </cell>
          <cell r="DY18" t="str">
            <v>A</v>
          </cell>
          <cell r="DZ18" t="str">
            <v>Capaian kompetensi sudah tuntas dengan predikat  SANGAT BAIK, NAAJUBATURROHMAH;   Sangat Baik dalam  Memahami pengertian kalimah isim, fi'il dan huruf; Memahami pengertian I'rob;Memahami perubahan bentuk kalimah pada tashrif istilahi bab tsulatsi Mujarrod. ..</v>
          </cell>
          <cell r="EA18">
            <v>82</v>
          </cell>
          <cell r="EB18" t="str">
            <v>B</v>
          </cell>
          <cell r="EC18" t="str">
            <v>Capaian kompetensi sudah tuntas dengan predikat BAIK, NAAJUBATURROHMAH; Baik dalam  Menentukan dan menunjukkan kalimah isim, fi'il, dan huruf dari sebuah jumlah;Mampu memberikan contoh I'rob pada setiap pembagiannya;Mendemonstrasikan perubahan bentuk pada tasrif istilahi, tsulatsi mujarrod..</v>
          </cell>
          <cell r="ED18" t="str">
            <v>-</v>
          </cell>
          <cell r="EE18" t="str">
            <v>-</v>
          </cell>
          <cell r="EF18" t="str">
            <v>-</v>
          </cell>
          <cell r="EG18" t="str">
            <v>Pramuka</v>
          </cell>
          <cell r="EH18">
            <v>86</v>
          </cell>
          <cell r="EI18" t="str">
            <v>Amat baik</v>
          </cell>
          <cell r="EJ18" t="str">
            <v>Qiraah</v>
          </cell>
          <cell r="EK18">
            <v>87</v>
          </cell>
          <cell r="EL18" t="str">
            <v>Amat baik</v>
          </cell>
          <cell r="EM18" t="str">
            <v xml:space="preserve">Kaligrafi </v>
          </cell>
          <cell r="EN18">
            <v>86</v>
          </cell>
          <cell r="EO18" t="str">
            <v>Amat baik</v>
          </cell>
          <cell r="EP18">
            <v>0</v>
          </cell>
          <cell r="EQ18">
            <v>0</v>
          </cell>
          <cell r="ER18" t="str">
            <v>-</v>
          </cell>
          <cell r="ES18" t="str">
            <v>-</v>
          </cell>
          <cell r="ET18" t="str">
            <v>-</v>
          </cell>
          <cell r="EU18" t="str">
            <v>-</v>
          </cell>
          <cell r="EV18" t="str">
            <v>-</v>
          </cell>
          <cell r="EW18" t="str">
            <v>-</v>
          </cell>
          <cell r="EX18" t="str">
            <v>-</v>
          </cell>
          <cell r="EY18" t="str">
            <v>-</v>
          </cell>
          <cell r="EZ18" t="str">
            <v>Tingkatkan terus belajar dan mengajinya, agar bisa mendapatkan hasil yang lebih maksimal</v>
          </cell>
        </row>
        <row r="19">
          <cell r="A19">
            <v>17</v>
          </cell>
          <cell r="B19" t="str">
            <v>121234040004176813/0046625856</v>
          </cell>
          <cell r="C19" t="str">
            <v>NABILA ABDA AZIZI</v>
          </cell>
          <cell r="D19" t="str">
            <v>A</v>
          </cell>
          <cell r="E19" t="str">
            <v>Selalu  Taat Beribadah, Bersyukur, Menghormati Orang LainMulai konsisten -Mulai berkembang dalam sikap -</v>
          </cell>
          <cell r="F19" t="str">
            <v>A</v>
          </cell>
          <cell r="G19" t="str">
            <v>Sangat  Jujur, Disiplin, Tanggung Jawab, Toleransi, Santun, Percaya DiriMulai konsisten - Mulai meningkat dalam sikapGotong royong</v>
          </cell>
          <cell r="H19">
            <v>82</v>
          </cell>
          <cell r="I19" t="str">
            <v>B</v>
          </cell>
          <cell r="J19" t="str">
            <v>Capaian kompetensi sudah tuntas dengan predikat BAIK,  NABILA ABDA AZIZI;   Baik dalam  Memahami kedudukan al-Qur'an Hadits sebagai pedoman hidup umat manusia;Memahami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19">
            <v>84</v>
          </cell>
          <cell r="L19" t="str">
            <v>B</v>
          </cell>
          <cell r="M19" t="str">
            <v>Capaian kompetensi sudah tuntas dengan predikat BAIK, NABILA ABDA AZIZI; Baik dalam  Mempraktikkan cara hidup yang sesuai dengan Al Qur’an dan hadis;Menunjukkan contoh sikap orang yang memiliki tauhid sesuai isi kandungan Q.S. al-Fatihah (1), an-Nas (114), al-Falaq (113) dan al-Ikhlas (112);Menunjukkan contoh sikap orang yang beribadah didasari keikhlasan sesuai  hadist tentang iman riwayat Ali bin Abi Thalib dari Ibnu Majah: dan hadist riwayat Muslim dari Umar bin Khattab dan hadist riwayat Muslim dari Abu Hurairah dan hadist tentang ibadah yang diterima Allah SWT riwayat Al-Bazzar dari Adh-Dhahlaq dan hadist riwayat Muslim dari Aisyah..</v>
          </cell>
          <cell r="N19">
            <v>83</v>
          </cell>
          <cell r="O19" t="str">
            <v>B</v>
          </cell>
          <cell r="P19" t="str">
            <v>Capaian kompetensi sudah tuntas dengan predikat BAIK,  NABILA ABDA AZIZI;   Baik dalam  Memahami dalil,dasar dan tujuan akidah islam;Mengidentifikasi sifat-sifat wajib Allah;Memahami pengertian, contoh dan dampak positif sifat Ikhlas, Taat, Khauf dan Taubat;Memahami adab shalat dan dzikir;Menganalisis kisah keteladanan Nabi Sulaiman dan umatnya.</v>
          </cell>
          <cell r="Q19">
            <v>80</v>
          </cell>
          <cell r="R19" t="str">
            <v>B</v>
          </cell>
          <cell r="S19" t="str">
            <v>Capaian kompetensi sudah tuntas dengan predikat BAIK, NABILA ABDA AZIZI; Baik dalam  Menyajikan fakta dan kebenaran akidah islam;Menyajikan contoh fenomena-fenomena kehidupan yang muncul sebagai bukti dari sifat wajib, mustahil dan jaiz Allah SWT;Menceritakan kisah kisah yang berkaitan dengan dampak positif dari perilaku Ikhlas, Taat, Khauf dan Taubat dalam fenomena kehidupan;Mensimulasikan Adab sholat dan Dzikir;Menceritakan kisah Nabi Sulaiman dan umatnya.</v>
          </cell>
          <cell r="T19">
            <v>81</v>
          </cell>
          <cell r="U19" t="str">
            <v>B</v>
          </cell>
          <cell r="V19" t="str">
            <v>Capaian kompetensi sudah tuntas dengan predikat BAIK,  NABILA ABDA AZIZI;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19">
            <v>83</v>
          </cell>
          <cell r="X19" t="str">
            <v>B</v>
          </cell>
          <cell r="Y19" t="str">
            <v>Capaian kompetensi sudah tuntas dengan predikat BAIK, NABILA ABDA AZIZI; Sangat baik dalam  Menpresentasi kan penentuan waktu salat lima waktu;Baik dalam  Mendemonstrasikan tata cara bersuci dari hadas dan najis;Mempraktikkan salat lima waktu;Menpresentasi kan penentuan waktu salat lima waktu;Mempraktikkan azan dan ikamah;Mendemonstrasikan tata cara shalat berjamaah;Memperagakan sujud sahwi;Mendemonstrasikan zikir dan berdoa setelah salat.</v>
          </cell>
          <cell r="Z19">
            <v>85</v>
          </cell>
          <cell r="AA19" t="str">
            <v>B</v>
          </cell>
          <cell r="AB19" t="str">
            <v>Capaian kompetensi sudah tuntas dengan predikat BAIK,  NABILA ABDA AZIZI;   Sangat Baik dalam  Memahami sejarah Nabi Muhammad dalam membangun masyarakat melalui kegiatan ekonomi dan perdagangan;Memahami strategi dakwah Rasulullah SAW. di Mekah; Baik dalam  Memahami misi Nabi Muhammad Saw. sebagai rahmat bagi alam semesta, pembawa kedamaian, kesejahteraan, dan kemajuan masyarakat;Mengidentifikasi strategi dakwah Rasulullah SAW. di Madinah.</v>
          </cell>
          <cell r="AC19">
            <v>88</v>
          </cell>
          <cell r="AD19" t="str">
            <v>A</v>
          </cell>
          <cell r="AE19" t="str">
            <v>Capaian kompetensi sudah tuntas dengan predikat  SANGAT BAIK,   NABILA ABDA AZIZI; Sangat baik dalam  Menceritakan sejarah Nabi Muhammad saw. dalam membangun masyarakat melalui kegiatan ekonomi dan perdagangan;Mempresentasikan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lisan.Baik dalam  Memaparkan strategi dakkwah Nabi Muhammad saw. di Mekah dan Madinah dalam bentuk tulis atau lisan.</v>
          </cell>
          <cell r="AF19">
            <v>85</v>
          </cell>
          <cell r="AG19" t="str">
            <v>B</v>
          </cell>
          <cell r="AH19" t="str">
            <v>Capaian kompetensi sudah tuntas dengan predikat BAIK,  NABILA ABDA AZIZI;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19">
            <v>83</v>
          </cell>
          <cell r="AJ19" t="str">
            <v>B</v>
          </cell>
          <cell r="AK19" t="str">
            <v>Capaian kompetensi sudah tuntas dengan predikat BAIK, NABILA ABDA AZIZI;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19">
            <v>85</v>
          </cell>
          <cell r="AM19" t="str">
            <v>B</v>
          </cell>
          <cell r="AN19" t="str">
            <v>Capaian kompetensi sudah tuntas dengan predikat BAIK,  NABILA ABDA AZIZI;   Sangat Baik dalam  Menganalisis kesejarahan perumusan dan pengesahan undang-undang dasar negara republik Indonesia tahun 1945. Baik dalam  Menganalisis proses perumusan dan penetapan pancasila sebagai dasar Negara;Memahami norma-norma yang berlaku dalam kehidupan bermasyarakat untuk mewujudkan keadilan;</v>
          </cell>
          <cell r="AO19">
            <v>85</v>
          </cell>
          <cell r="AP19" t="str">
            <v>B</v>
          </cell>
          <cell r="AQ19" t="str">
            <v>Capaian kompetensi sudah tuntas dengan predikat BAIK, NABILA ABDA AZIZI;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19">
            <v>84</v>
          </cell>
          <cell r="AS19" t="str">
            <v>B</v>
          </cell>
          <cell r="AT19" t="str">
            <v>Capaian kompetensi sudah tuntas dengan predikat BAIK,  NABILA ABDA AZIZI;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19">
            <v>82</v>
          </cell>
          <cell r="AV19" t="str">
            <v>B</v>
          </cell>
          <cell r="AW19" t="str">
            <v>Capaian kompetensi sudah tuntas dengan predikat BAIK, NABILA ABDA AZIZI;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19">
            <v>80</v>
          </cell>
          <cell r="AY19" t="str">
            <v>B</v>
          </cell>
          <cell r="AZ19" t="str">
            <v>Capaian kompetensi sudah tuntas dengan predikat BAIK,  NABILA ABDA AZIZI;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19">
            <v>80</v>
          </cell>
          <cell r="BB19" t="str">
            <v>B</v>
          </cell>
          <cell r="BC19" t="str">
            <v>Capaian kompetensi sudah tuntas dengan predikat BAIK, NABILA ABDA AZIZI;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tulis;Menceritakan kembali isi teks narasi (cerita fantasi) yang didengar dan dibacaMenyajikan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19">
            <v>81</v>
          </cell>
          <cell r="BE19" t="str">
            <v>B</v>
          </cell>
          <cell r="BF19" t="str">
            <v>Capaian kompetensi sudah tuntas dengan predikat BAIK,  NABILA ABDA AZIZI;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19">
            <v>81</v>
          </cell>
          <cell r="BH19" t="str">
            <v>B</v>
          </cell>
          <cell r="BI19" t="str">
            <v>Capaian kompetensi sudah tuntas dengan predikat BAIK, NABILA ABDA AZIZI;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19">
            <v>80</v>
          </cell>
          <cell r="BK19" t="str">
            <v>B</v>
          </cell>
          <cell r="BL19" t="str">
            <v>Capaian kompetensi sudah tuntas dengan predikat BAIK,  NABILA ABDA AZIZI;   Baik dalam  Menentukan urutan dan melakukan operasi hitung pada bilangan bulat dan pecahan;Menentukan representasi bilangan bulat sebagai bilangan berpangkat positif;Menyatakan himpunan menggunakan masalah kontekstual;Menjelaskan dan melakukan operasi bentuk aljabar;Menyelesaikan Persamaan linear satu variabel dan Pertidaksamaan linear satu variabel.</v>
          </cell>
          <cell r="BM19">
            <v>82</v>
          </cell>
          <cell r="BN19" t="str">
            <v>B</v>
          </cell>
          <cell r="BO19" t="str">
            <v>Capaian kompetensi sudah tuntas dengan predikat BAIK, NABILA ABDA AZIZI;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19">
            <v>80</v>
          </cell>
          <cell r="BQ19" t="str">
            <v>B</v>
          </cell>
          <cell r="BR19" t="str">
            <v>Capaian kompetensi sudah tuntas dengan predikat BAIK,  NABILA ABDA AZIZI;   Baik dalam  Menerapkan konsep Pengukuran berbagai besaran yang ada pada diri sendiri, makhluk hidup lain, dan benda-benda di sekitar serta pentingnya penggunaan satuan standar (baku) dalam pengukuran;Mengklasifikasikan makhluk hidup dan benda berdasarkan karakteristik yang diamati;Memahami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19">
            <v>82</v>
          </cell>
          <cell r="BT19" t="str">
            <v>B</v>
          </cell>
          <cell r="BU19" t="str">
            <v>Capaian kompetensi sudah tuntas dengan predikat BAIK, NABILA ABDA AZIZI;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19">
            <v>81</v>
          </cell>
          <cell r="BW19" t="str">
            <v>B</v>
          </cell>
          <cell r="BX19" t="str">
            <v>Capaian kompetensi sudah tuntas dengan predikat BAIK,  NABILA ABDA AZIZI;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19">
            <v>81</v>
          </cell>
          <cell r="BZ19" t="str">
            <v>B</v>
          </cell>
          <cell r="CA19" t="str">
            <v>Capaian kompetensi sudah tuntas dengan predikat BAIK, NABILA ABDA AZIZI; Baik dalam  Menggambar flora fauna dan benda alam ;Menggambar gubahan flora dan fauna serta geometrik menjadi ragam hias;Menyanyikan lagu secara unisono;Menyayikan lagu secara vokal group.</v>
          </cell>
          <cell r="CB19">
            <v>79</v>
          </cell>
          <cell r="CC19" t="str">
            <v>B</v>
          </cell>
          <cell r="CD19" t="str">
            <v>Capaian kompetensi sudah tuntas dengan predikat BAIK,  NABILA ABDA AZIZI;   Baik dalam  Memahami pengetahuan tentang jenis, sifat, karakter, dan teknik pengolahan serat dan tekstil;Memahami pengetahuan tentang prinsip perancangan, pembuatan, dan penyajian produk kerajinan dari bahan serat dan tekstil yang kreatif dan inovatif;Memahami pengetahuan tentang jenis, sifat, karakter, dan teknik pengolahan kertas dan plastik lembaran;Memahami pengetahuan tentang prinsip perancangan, pembuatan, dan penyajian produk kerajinan dari bahan kertas dan plastik lembaran yang kreatif dan inovatif.</v>
          </cell>
          <cell r="CE19">
            <v>81</v>
          </cell>
          <cell r="CF19" t="str">
            <v>B</v>
          </cell>
          <cell r="CG19" t="str">
            <v>Capaian kompetensi sudah tuntas dengan predikat BAIK, NABILA ABDA AZIZI;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19">
            <v>80</v>
          </cell>
          <cell r="CI19" t="str">
            <v>B</v>
          </cell>
          <cell r="CJ19" t="str">
            <v>Capaian kompetensi sudah tuntas dengan predikat BAIK,  NABILA ABDA AZIZI;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19">
            <v>80</v>
          </cell>
          <cell r="CL19" t="str">
            <v>B</v>
          </cell>
          <cell r="CM19" t="str">
            <v>Capaian kompetensi sudah tuntas dengan predikat BAIK, NABILA ABDA AZIZI;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19">
            <v>82</v>
          </cell>
          <cell r="CO19" t="str">
            <v>B</v>
          </cell>
          <cell r="CP19" t="str">
            <v>Capaian kompetensi sudah tuntas dengan predikat BAIK,  NABILA ABDA AZIZI;   Baik dalam  Memahami teks lisan sesuai unggah ungguh jawa;Memahami tujuan,fungsi menceritakan pengalaman;Memahami cangkriman dan parikan .</v>
          </cell>
          <cell r="CQ19">
            <v>82</v>
          </cell>
          <cell r="CR19" t="str">
            <v>B</v>
          </cell>
          <cell r="CS19" t="str">
            <v>Capaian kompetensi sudah tuntas dengan predikat BAIK, NABILA ABDA AZIZI; Baik dalam  Menyusun teks lisan sesuai unggah ungguh jawa;Menyusun teks lisan dan tulis untuk menceritakan pengalaman;Menyusun cangkriman dan parikan secara sederhana ..</v>
          </cell>
          <cell r="CT19">
            <v>84</v>
          </cell>
          <cell r="CU19" t="str">
            <v>B</v>
          </cell>
          <cell r="CV19" t="str">
            <v>Capaian kompetensi sudah tuntas dengan predikat BAIK,  NABILA ABDA AZIZI;   Sangat Baik dalam  Membaca Q.S al-Lail sampai dengan al-Balad;Membaca Q.S al-Muthaffifin sampai dengan Q.S al-Infitharmembaca Q.S at-Takwir sampai dengan Q.S ‘Abasa;Membaca Q.S an-Nazi’at sampai dengan Q.S an-Naba’. Baik dalam  Membaca Q.S al-Fajr sampai dengan al-A’la;Membaca Q.S ath-Thariq sampai dengan al-Insyiqaq</v>
          </cell>
          <cell r="CW19">
            <v>91</v>
          </cell>
          <cell r="CX19" t="str">
            <v>A</v>
          </cell>
          <cell r="CY19" t="str">
            <v>Capaian kompetensi sudah tuntas dengan predikat  SANGAT BAIK,   NABILA ABDA AZIZI; Sangat baik dalam  Mendemonstrasikan Q.S al-Lail sampai dengan al-Balad;Mendemonstrasikan Q.S al-Fajr sampai dengan al-A’la;Mendemonstrasikan Q.S ath-Thariq sampai dengan al-Insyiqaq;Mendemonstrasikan Q.S al-Muthaffifin sampai dengan Q.S al-Infithar;Mendemonstrasikan Q.S at-Takwir sampai dengan Q.S ‘Abasa;Mendemonstrasikan Q.S an-Nazi’at sampai dengan Q.S an-Naba’.Baik dalam  Mendemonstrasikan Q.S al-Muthaffifin sampai dengan Q.S al-Infithar;Mendemonstrasikan Q.S at-Takwir sampai dengan Q.S ‘Abasa;Mendemonstrasikan Q.S an-Nazi’at sampai dengan Q.S an-Naba’.</v>
          </cell>
          <cell r="CZ19">
            <v>80</v>
          </cell>
          <cell r="DA19" t="str">
            <v>B</v>
          </cell>
          <cell r="DB19" t="str">
            <v>Capaian kompetensi sudah tuntas dengan predikat BAIK,  NABILA ABDA AZIZI;   Baik dalam  menulis;</v>
          </cell>
          <cell r="DC19" t="e">
            <v>#DIV/0!</v>
          </cell>
          <cell r="DD19" t="e">
            <v>#DIV/0!</v>
          </cell>
          <cell r="DE19" t="e">
            <v>#DIV/0!</v>
          </cell>
          <cell r="DF19">
            <v>79</v>
          </cell>
          <cell r="DG19" t="str">
            <v>B</v>
          </cell>
          <cell r="DH19" t="str">
            <v>Capaian kompetensi sudah tuntas dengan predikat BAIK,  NABILA ABDA AZIZI;   Baik dalam  Memahami desain pembuatan dan pengemasan karya bahan alam berdasarkan konsep dan prosedur berkarya sesuai wilayah setempat;Mengidentifikasi proses modifikasi karya kerajinan dan pengemasan dari bahan alam sesuai wilayah setempat;Memahami desain pembuatan dan pengemasan karya bahan buatan berdasarkan konsep dan prosedur berkarya sesuai wilayah setempat mengiden;Mengidentifikasi proses modifikasi karya kerajinan dan pengemasan dari bahan buatan sesuai wilayah setempat.</v>
          </cell>
          <cell r="DI19">
            <v>81</v>
          </cell>
          <cell r="DJ19" t="str">
            <v>B</v>
          </cell>
          <cell r="DK19" t="str">
            <v>Capaian kompetensi sudah tuntas dengan predikat BAIK, NABILA ABDA AZIZI; Baik dalam  Membuat karya kerajinan dan pengemasan karya bahan alam sesuai desain dan bahan  alam  yang ada diwilayah setempat;Memodifikasi karya kerajinan dan pengemasan dari bahan alam sesuai hasil identifikasi diwilayah setempat;Memodifikasi karya kerajinan dan pengemasan dari bahan buatan sesuai hasil identifikasi diwilayah setempat.</v>
          </cell>
          <cell r="DL19">
            <v>84</v>
          </cell>
          <cell r="DM19" t="str">
            <v>B</v>
          </cell>
          <cell r="DN19" t="str">
            <v>Capaian kompetensi sudah tuntas dengan predikat BAIK,  NABILA ABDA AZIZI;   Baik dalam  Memahami pada bab nasehat guru kepada murid;Memahami pada bab wasiat taqwa kepada Allah.</v>
          </cell>
          <cell r="DO19">
            <v>81</v>
          </cell>
          <cell r="DP19" t="str">
            <v>B</v>
          </cell>
          <cell r="DQ19" t="str">
            <v>Capaian kompetensi sudah tuntas dengan predikat BAIK, NABILA ABDA AZIZI; Baik dalam  Membaca pegon pada bab nasehat guru kepada murid;Membaca pegon pada bab wasiat taqwa kepada Allah...</v>
          </cell>
          <cell r="DR19">
            <v>88</v>
          </cell>
          <cell r="DS19" t="str">
            <v>A</v>
          </cell>
          <cell r="DT19" t="str">
            <v>Capaian kompetensi sudah tuntas dengan predikat  SANGAT BAIK, NABILA ABDA AZIZI;   Sangat Baik dalam  Memahami bab niat sampai bab perkara yang membatalkan wudlu. Baik dalam  Memahami bab rukun islam sampai bab fardu wudlul;</v>
          </cell>
          <cell r="DU19">
            <v>84</v>
          </cell>
          <cell r="DV19" t="str">
            <v>B</v>
          </cell>
          <cell r="DW19" t="str">
            <v>Capaian kompetensi sudah tuntas dengan predikat BAIK, NABILA ABDA AZIZI; Sangat baik dalam  Membaca kitab berharakat dan bermakna pegon dari bab niat sampai bab perkara yang membatalkan wudlu.Baik dalam  Membaca kitab berharakat dan bermakna pegon dari bab rukun islam sampai bab fardu wudlu;..</v>
          </cell>
          <cell r="DX19">
            <v>80</v>
          </cell>
          <cell r="DY19" t="str">
            <v>B</v>
          </cell>
          <cell r="DZ19" t="str">
            <v>Capaian kompetensi sudah tuntas dengan predikat BAIK,  NABILA ABDA AZIZI;   Sangat Baik dalam  Memahami pengertian kalimah isim, fi'il dan huruf;  Baik dalam  Memahami pengertian I'rob;Memahami perubahan bentuk kalimah pada tashrif istilahi bab tsulatsi Mujarrod. ..</v>
          </cell>
          <cell r="EA19">
            <v>83</v>
          </cell>
          <cell r="EB19" t="str">
            <v>B</v>
          </cell>
          <cell r="EC19" t="str">
            <v>Capaian kompetensi sudah tuntas dengan predikat BAIK, NABILA ABDA AZIZI; Baik dalam  Menentukan dan menunjukkan kalimah isim, fi'il, dan huruf dari sebuah jumlah;Mampu memberikan contoh I'rob pada setiap pembagiannya;Mendemonstrasikan perubahan bentuk pada tasrif istilahi, tsulatsi mujarrod..</v>
          </cell>
          <cell r="ED19" t="str">
            <v>-</v>
          </cell>
          <cell r="EE19" t="str">
            <v>-</v>
          </cell>
          <cell r="EF19" t="str">
            <v>-</v>
          </cell>
          <cell r="EG19" t="str">
            <v>Pramuka</v>
          </cell>
          <cell r="EH19">
            <v>86</v>
          </cell>
          <cell r="EI19" t="str">
            <v>Amat baik</v>
          </cell>
          <cell r="EJ19" t="str">
            <v>Basket</v>
          </cell>
          <cell r="EK19">
            <v>87</v>
          </cell>
          <cell r="EL19" t="str">
            <v>Amat baik</v>
          </cell>
          <cell r="EM19" t="str">
            <v>-</v>
          </cell>
          <cell r="EN19">
            <v>0</v>
          </cell>
          <cell r="EO19" t="str">
            <v>-</v>
          </cell>
          <cell r="EP19">
            <v>0</v>
          </cell>
          <cell r="EQ19">
            <v>0</v>
          </cell>
          <cell r="ER19" t="str">
            <v>-</v>
          </cell>
          <cell r="ES19" t="str">
            <v>-</v>
          </cell>
          <cell r="ET19" t="str">
            <v>-</v>
          </cell>
          <cell r="EU19" t="str">
            <v>-</v>
          </cell>
          <cell r="EV19" t="str">
            <v>-</v>
          </cell>
          <cell r="EW19" t="str">
            <v>-</v>
          </cell>
          <cell r="EX19" t="str">
            <v>-</v>
          </cell>
          <cell r="EY19" t="str">
            <v>-</v>
          </cell>
          <cell r="EZ19" t="str">
            <v>Tingkatkan terus belajar dan mengajinya, agar bisa mendapatkan hasil yang lebih maksimal</v>
          </cell>
        </row>
        <row r="20">
          <cell r="A20">
            <v>18</v>
          </cell>
          <cell r="B20" t="str">
            <v>121234040004176814/0044755563</v>
          </cell>
          <cell r="C20" t="str">
            <v>NABILA MAYANG SIWI</v>
          </cell>
          <cell r="D20" t="str">
            <v>B</v>
          </cell>
          <cell r="E20" t="str">
            <v>Selalu  Taat Beribadah, Bersyukur, Menghormati Orang LainMulai konsisten -Mulai berkembang dalam sikap -</v>
          </cell>
          <cell r="F20" t="str">
            <v>B</v>
          </cell>
          <cell r="G20" t="str">
            <v>Sangat  Jujur, Disiplin, Tanggung Jawab, Toleransi, Gotong Royong, Santun, Percaya DiriMulai konsisten - Mulai meningkat dalam sikap-</v>
          </cell>
          <cell r="H20">
            <v>82</v>
          </cell>
          <cell r="I20" t="str">
            <v>B</v>
          </cell>
          <cell r="J20" t="str">
            <v>Capaian kompetensi sudah tuntas dengan predikat BAIK,  NABILA MAYANG SIWI;   Baik dalam  Memahami kedudukan al-Qur'an Hadits sebagai pedoman hidup umat manusia;Memahami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20">
            <v>84</v>
          </cell>
          <cell r="L20" t="str">
            <v>B</v>
          </cell>
          <cell r="M20" t="str">
            <v>Capaian kompetensi sudah tuntas dengan predikat BAIK, NABILA MAYANG SIWI; Baik dalam  Mempraktikkan cara hidup yang sesuai dengan Al Qur’an dan hadis;Menunjukkan contoh sikap orang yang memiliki tauhid sesuai isi kandungan Q.S. al-Fatihah (1), an-Nas (114), al-Falaq (113) dan al-Ikhlas (112);Menunjukkan contoh sikap orang yang beribadah didasari keikhlasan sesuai  hadist tentang iman riwayat Ali bin Abi Thalib dari Ibnu Majah: dan hadist riwayat Muslim dari Umar bin Khattab dan hadist riwayat Muslim dari Abu Hurairah dan hadist tentang ibadah yang diterima Allah SWT riwayat Al-Bazzar dari Adh-Dhahlaq dan hadist riwayat Muslim dari Aisyah..</v>
          </cell>
          <cell r="N20">
            <v>82</v>
          </cell>
          <cell r="O20" t="str">
            <v>B</v>
          </cell>
          <cell r="P20" t="str">
            <v>Capaian kompetensi sudah tuntas dengan predikat BAIK,  NABILA MAYANG SIWI;   Baik dalam  Memahami dalil,dasar dan tujuan akidah islam;Mengidentifikasi sifat-sifat wajib Allah;Memahami pengertian, contoh dan dampak positif sifat Ikhlas, Taat, Khauf dan Taubat;Memahami adab shalat dan dzikir;Menganalisis kisah keteladanan Nabi Sulaiman dan umatnya.</v>
          </cell>
          <cell r="Q20">
            <v>84</v>
          </cell>
          <cell r="R20" t="str">
            <v>B</v>
          </cell>
          <cell r="S20" t="str">
            <v>Capaian kompetensi sudah tuntas dengan predikat BAIK, NABILA MAYANG SIWI; Baik dalam  Menyajikan fakta dan kebenaran akidah islam;Menyajikan contoh fenomena-fenomena kehidupan yang muncul sebagai bukti dari sifat wajib, mustahil dan jaiz Allah SWT;Mensimulasikan Adab sholat dan Dzikir;Menceritakan kisah Nabi Sulaiman dan umatnya.</v>
          </cell>
          <cell r="T20">
            <v>79</v>
          </cell>
          <cell r="U20" t="str">
            <v>B</v>
          </cell>
          <cell r="V20" t="str">
            <v>Capaian kompetensi sudah tuntas dengan predikat BAIK,  NABILA MAYANG SIWI;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20">
            <v>82</v>
          </cell>
          <cell r="X20" t="str">
            <v>B</v>
          </cell>
          <cell r="Y20" t="str">
            <v>Capaian kompetensi sudah tuntas dengan predikat BAIK, NABILA MAYANG SIWI; Baik dalam  Mendemonstrasikan tata cara bersuci dari hadas dan najis;Mempraktikkan salat lima waktu;Menpresentasi kan penentuan waktu salat lima waktu;Mempraktikkan azan dan ikamah;Mendemonstrasikan tata cara shalat berjamaah;Memperagakan sujud sahwi;Mendemonstrasikan zikir dan berdoa setelah salat.</v>
          </cell>
          <cell r="Z20">
            <v>81</v>
          </cell>
          <cell r="AA20" t="str">
            <v>B</v>
          </cell>
          <cell r="AB20" t="str">
            <v>Capaian kompetensi sudah tuntas dengan predikat BAIK,  NABILA MAYANG SIWI;   Sangat Baik dalam  Memahami strategi dakwah Rasulullah SAW. di Mekah; Baik dalam  Memahami sejarah Nabi Muhammad dalam membangun masyarakat melalui kegiatan ekonomi dan perdagangan;Memahami misi Nabi Muhammad Saw. sebagai rahmat bagi alam semesta, pembawa kedamaian, kesejahteraan, dan kemajuan masyarakat;Mengidentifikasi strategi dakwah Rasulullah SAW. di Madinah.</v>
          </cell>
          <cell r="AC20">
            <v>83</v>
          </cell>
          <cell r="AD20" t="str">
            <v>B</v>
          </cell>
          <cell r="AE20" t="str">
            <v>Capaian kompetensi sudah tuntas dengan predikat BAIK, NABILA MAYANG SIWI; Baik dalam  Menceritakan sejarah Nabi Muhammad saw. dalam membangun masyarakat melalui kegiatan ekonomi dan perdagangan;Mempresentasikan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v>
          </cell>
          <cell r="AF20">
            <v>85</v>
          </cell>
          <cell r="AG20" t="str">
            <v>B</v>
          </cell>
          <cell r="AH20" t="str">
            <v>Capaian kompetensi sudah tuntas dengan predikat BAIK,  NABILA MAYANG SIWI;   Sangat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20">
            <v>82</v>
          </cell>
          <cell r="AJ20" t="str">
            <v>B</v>
          </cell>
          <cell r="AK20" t="str">
            <v>Capaian kompetensi sudah tuntas dengan predikat BAIK, NABILA MAYANG SIWI;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20">
            <v>80</v>
          </cell>
          <cell r="AM20" t="str">
            <v>B</v>
          </cell>
          <cell r="AN20" t="str">
            <v>Capaian kompetensi sudah tuntas dengan predikat BAIK,  NABILA MAYANG SIWI;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20">
            <v>79</v>
          </cell>
          <cell r="AP20" t="str">
            <v>B</v>
          </cell>
          <cell r="AQ20" t="str">
            <v>Capaian kompetensi sudah tuntas dengan predikat BAIK, NABILA MAYANG SIWI;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20">
            <v>83</v>
          </cell>
          <cell r="AS20" t="str">
            <v>B</v>
          </cell>
          <cell r="AT20" t="str">
            <v>Capaian kompetensi sudah tuntas dengan predikat BAIK,  NABILA MAYANG SIWI;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20">
            <v>83</v>
          </cell>
          <cell r="AV20" t="str">
            <v>B</v>
          </cell>
          <cell r="AW20" t="str">
            <v>Capaian kompetensi sudah tuntas dengan predikat BAIK, NABILA MAYANG SIWI;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20">
            <v>79</v>
          </cell>
          <cell r="AY20" t="str">
            <v>B</v>
          </cell>
          <cell r="AZ20" t="str">
            <v>Capaian kompetensi sudah tuntas dengan predikat BAIK,  NABILA MAYANG SIWI;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20">
            <v>88</v>
          </cell>
          <cell r="BB20" t="str">
            <v>A</v>
          </cell>
          <cell r="BC20" t="str">
            <v>Capaian kompetensi sudah tuntas dengan predikat  SANGAT BAIK,   NABILA MAYANG SIWI; Sangat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tulis;Menceritakan kembali isi teks narasi (cerita fantasi) yang didengar dan dibacaMenyajikan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lisan.Baik dalam  Menceritakan kembali isi teks narasi (cerita fantasi) yang didengar dan dibacaMenyajikan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20">
            <v>79</v>
          </cell>
          <cell r="BE20" t="str">
            <v>B</v>
          </cell>
          <cell r="BF20" t="str">
            <v>Capaian kompetensi sudah tuntas dengan predikat BAIK,  NABILA MAYANG SIWI;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20">
            <v>81</v>
          </cell>
          <cell r="BH20" t="str">
            <v>B</v>
          </cell>
          <cell r="BI20" t="str">
            <v>Capaian kompetensi sudah tuntas dengan predikat BAIK, NABILA MAYANG SIWI;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20">
            <v>79</v>
          </cell>
          <cell r="BK20" t="str">
            <v>B</v>
          </cell>
          <cell r="BL20" t="str">
            <v>Capaian kompetensi sudah tuntas dengan predikat BAIK,  NABILA MAYANG SIWI;   Baik dalam  Menentukan urutan dan melakukan operasi hitung pada bilangan bulat dan pecahan;Menentukan representasi bilangan bulat sebagai bilangan berpangkat positif;Menyatakan himpunan menggunakan masalah kontekstual;Menjelaskan dan melakukan operasi bentuk aljabar;Menyelesaikan Persamaan linear satu variabel dan Pertidaksamaan linear satu variabel.</v>
          </cell>
          <cell r="BM20">
            <v>79</v>
          </cell>
          <cell r="BN20" t="str">
            <v>B</v>
          </cell>
          <cell r="BO20" t="str">
            <v>Capaian kompetensi sudah tuntas dengan predikat BAIK, NABILA MAYANG SIWI;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20">
            <v>80</v>
          </cell>
          <cell r="BQ20" t="str">
            <v>B</v>
          </cell>
          <cell r="BR20" t="str">
            <v>Capaian kompetensi sudah tuntas dengan predikat BAIK,  NABILA MAYANG SIWI;   Sangat Baik dalam  Mengklasifikasikan makhluk hidup dan benda berdasarkan karakteristik yang diamati; Baik dalam  Menerapkan konsep Pengukuran berbagai besaran yang ada pada diri sendiri, makhluk hidup lain, dan benda-benda di sekitar serta pentingnya penggunaan satuan standar (baku) dalam pengukuran;Memahami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20">
            <v>82</v>
          </cell>
          <cell r="BT20" t="str">
            <v>B</v>
          </cell>
          <cell r="BU20" t="str">
            <v>Capaian kompetensi sudah tuntas dengan predikat BAIK, NABILA MAYANG SIWI;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20">
            <v>81</v>
          </cell>
          <cell r="BW20" t="str">
            <v>B</v>
          </cell>
          <cell r="BX20" t="str">
            <v>Capaian kompetensi sudah tuntas dengan predikat BAIK,  NABILA MAYANG SIWI;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20">
            <v>82</v>
          </cell>
          <cell r="BZ20" t="str">
            <v>B</v>
          </cell>
          <cell r="CA20" t="str">
            <v>Capaian kompetensi sudah tuntas dengan predikat BAIK, NABILA MAYANG SIWI; Baik dalam  Menggambar flora fauna dan benda alam ;Menggambar gubahan flora dan fauna serta geometrik menjadi ragam hias;Menyanyikan lagu secara unisono;Menyayikan lagu secara vokal group.</v>
          </cell>
          <cell r="CB20">
            <v>79</v>
          </cell>
          <cell r="CC20" t="str">
            <v>B</v>
          </cell>
          <cell r="CD20" t="str">
            <v>Capaian kompetensi sudah tuntas dengan predikat BAIK,  NABILA MAYANG SIWI;   Sangat Baik dalam  Memahami pengetahuan tentang prinsip perancangan, pembuatan, dan penyajian produk kerajinan dari bahan serat dan tekstil yang kreatif dan inovatif; Baik dalam  Memahami pengetahuan tentang jenis, sifat, karakter, dan teknik pengolahan serat dan tekstil;Memahami pengetahuan tentang jenis, sifat, karakter, dan teknik pengolahan kertas dan plastik lembaran;Memahami pengetahuan tentang prinsip perancangan, pembuatan, dan penyajian produk kerajinan dari bahan kertas dan plastik lembaran yang kreatif dan inovatif.</v>
          </cell>
          <cell r="CE20">
            <v>80</v>
          </cell>
          <cell r="CF20" t="str">
            <v>B</v>
          </cell>
          <cell r="CG20" t="str">
            <v>Capaian kompetensi sudah tuntas dengan predikat BAIK, NABILA MAYANG SIWI;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20">
            <v>81</v>
          </cell>
          <cell r="CI20" t="str">
            <v>B</v>
          </cell>
          <cell r="CJ20" t="str">
            <v>Capaian kompetensi sudah tuntas dengan predikat BAIK,  NABILA MAYANG SIWI;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20">
            <v>81</v>
          </cell>
          <cell r="CL20" t="str">
            <v>B</v>
          </cell>
          <cell r="CM20" t="str">
            <v>Capaian kompetensi sudah tuntas dengan predikat BAIK, NABILA MAYANG SIWI;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20">
            <v>78</v>
          </cell>
          <cell r="CO20" t="str">
            <v>B</v>
          </cell>
          <cell r="CP20" t="str">
            <v>Capaian kompetensi sudah tuntas dengan predikat BAIK,  NABILA MAYANG SIWI;   Baik dalam  Memahami teks lisan sesuai unggah ungguh jawa;Memahami tujuan,fungsi menceritakan pengalaman;Memahami cangkriman dan parikan .</v>
          </cell>
          <cell r="CQ20">
            <v>78</v>
          </cell>
          <cell r="CR20" t="str">
            <v>B</v>
          </cell>
          <cell r="CS20" t="str">
            <v>Capaian kompetensi sudah tuntas dengan predikat BAIK, NABILA MAYANG SIWI; Baik dalam  Menyusun teks lisan sesuai unggah ungguh jawa;Menyusun teks lisan dan tulis untuk menceritakan pengalaman;Menyusun cangkriman dan parikan secara sederhana ..</v>
          </cell>
          <cell r="CT20">
            <v>87</v>
          </cell>
          <cell r="CU20" t="str">
            <v>A</v>
          </cell>
          <cell r="CV20" t="str">
            <v>Capaian kompetensi sudah tuntas dengan predikat  SANGAT BAIK, NABILA MAYANG SIWI;   Sangat Baik dalam  Membaca Q.S al-Lail sampai dengan al-Balad;Membaca Q.S al-Fajr sampai dengan al-A’la;Membaca Q.S ath-Thariq sampai dengan al-InsyiqaqMembaca Q.S al-Muthaffifin sampai dengan Q.S al-Infitharmembaca Q.S at-Takwir sampai dengan Q.S ‘Abasa;Membaca Q.S an-Nazi’at sampai dengan Q.S an-Naba’.</v>
          </cell>
          <cell r="CW20">
            <v>94</v>
          </cell>
          <cell r="CX20" t="str">
            <v>A</v>
          </cell>
          <cell r="CY20" t="str">
            <v>Capaian kompetensi sudah tuntas dengan predikat  SANGAT BAIK,   NABILA MAYANG SIWI; Sangat baik dalam  Mendemonstrasikan Q.S al-Lail sampai dengan al-Balad;Mendemonstrasikan Q.S al-Fajr sampai dengan al-A’la;Mendemonstrasikan Q.S ath-Thariq sampai dengan al-Insyiqaq;Mendemonstrasikan Q.S al-Muthaffifin sampai dengan Q.S al-Infithar;Mendemonstrasikan Q.S at-Takwir sampai dengan Q.S ‘Abasa;Mendemonstrasikan Q.S an-Nazi’at sampai dengan Q.S an-Naba’.Baik dalam  Mendemonstrasikan Q.S al-Muthaffifin sampai dengan Q.S al-Infithar;Mendemonstrasikan Q.S at-Takwir sampai dengan Q.S ‘Abasa;Mendemonstrasikan Q.S an-Nazi’at sampai dengan Q.S an-Naba’.</v>
          </cell>
          <cell r="CZ20">
            <v>80</v>
          </cell>
          <cell r="DA20" t="str">
            <v>B</v>
          </cell>
          <cell r="DB20" t="str">
            <v>Capaian kompetensi sudah tuntas dengan predikat BAIK,  NABILA MAYANG SIWI;   Baik dalam  menulis;</v>
          </cell>
          <cell r="DC20" t="e">
            <v>#DIV/0!</v>
          </cell>
          <cell r="DD20" t="e">
            <v>#DIV/0!</v>
          </cell>
          <cell r="DE20" t="e">
            <v>#DIV/0!</v>
          </cell>
          <cell r="DF20">
            <v>79</v>
          </cell>
          <cell r="DG20" t="str">
            <v>B</v>
          </cell>
          <cell r="DH20" t="str">
            <v>Capaian kompetensi sudah tuntas dengan predikat BAIK,  NABILA MAYANG SIWI;   Sangat Baik dalam  Mengidentifikasi proses modifikasi karya kerajinan dan pengemasan dari bahan alam sesuai wilayah setempat; Baik dalam  Memahami desain pembuatan dan pengemasan karya bahan alam berdasarkan konsep dan prosedur berkarya sesuai wilayah setempat;Memahami desain pembuatan dan pengemasan karya bahan buatan berdasarkan konsep dan prosedur berkarya sesuai wilayah setempat mengiden;Mengidentifikasi proses modifikasi karya kerajinan dan pengemasan dari bahan buatan sesuai wilayah setempat.</v>
          </cell>
          <cell r="DI20">
            <v>80</v>
          </cell>
          <cell r="DJ20" t="str">
            <v>B</v>
          </cell>
          <cell r="DK20" t="str">
            <v>Capaian kompetensi sudah tuntas dengan predikat BAIK, NABILA MAYANG SIWI; Baik dalam  Membuat karya kerajinan dan pengemasan karya bahan alam sesuai desain dan bahan  alam  yang ada diwilayah setempat;Memodifikasi karya kerajinan dan pengemasan dari bahan alam sesuai hasil identifikasi diwilayah setempat;Membuat karya kerajinan dan pengemasan karya bahan buatan sesuai desain dan bahan  buatan yang ada diwilayah setempat; Memodifikasi karya kerajinan dan pengemasan dari bahan buatan sesuai hasil identifikasi diwilayah setempat.</v>
          </cell>
          <cell r="DL20">
            <v>82</v>
          </cell>
          <cell r="DM20" t="str">
            <v>B</v>
          </cell>
          <cell r="DN20" t="str">
            <v>Capaian kompetensi sudah tuntas dengan predikat BAIK,  NABILA MAYANG SIWI;   Baik dalam  Memahami pada bab nasehat guru kepada murid;Memahami pada bab wasiat taqwa kepada Allah.</v>
          </cell>
          <cell r="DO20">
            <v>83</v>
          </cell>
          <cell r="DP20" t="str">
            <v>B</v>
          </cell>
          <cell r="DQ20" t="str">
            <v>Capaian kompetensi sudah tuntas dengan predikat BAIK, NABILA MAYANG SIWI; Baik dalam  Membaca pegon pada bab nasehat guru kepada murid;Membaca pegon pada bab wasiat taqwa kepada Allah...</v>
          </cell>
          <cell r="DR20">
            <v>86</v>
          </cell>
          <cell r="DS20" t="str">
            <v>A</v>
          </cell>
          <cell r="DT20" t="str">
            <v>Capaian kompetensi sudah tuntas dengan predikat  SANGAT BAIK, NABILA MAYANG SIWI;   Sangat Baik dalam  Memahami bab rukun islam sampai bab fardu wudlul;Memahami bab niat sampai bab perkara yang membatalkan wudlu.</v>
          </cell>
          <cell r="DU20">
            <v>85</v>
          </cell>
          <cell r="DV20" t="str">
            <v>B</v>
          </cell>
          <cell r="DW20" t="str">
            <v>Capaian kompetensi sudah tuntas dengan predikat BAIK, NABILA MAYANG SIWI; Sangat baik dalam  Membaca kitab berharakat dan bermakna pegon dari bab niat sampai bab perkara yang membatalkan wudlu...Baik dalam  Membaca kitab berharakat dan bermakna pegon dari bab rukun islam sampai bab fardu wudlu;.</v>
          </cell>
          <cell r="DX20">
            <v>79</v>
          </cell>
          <cell r="DY20" t="str">
            <v>B</v>
          </cell>
          <cell r="DZ20" t="str">
            <v>Capaian kompetensi sudah tuntas dengan predikat BAIK,  NABILA MAYANG SIWI;   Sangat Baik dalam  Memahami pengertian I'rob; Baik dalam  Memahami pengertian kalimah isim, fi'il dan huruf; Memahami perubahan bentuk kalimah pada tashrif istilahi bab tsulatsi Mujarrod. ..</v>
          </cell>
          <cell r="EA20">
            <v>81</v>
          </cell>
          <cell r="EB20" t="str">
            <v>B</v>
          </cell>
          <cell r="EC20" t="str">
            <v>Capaian kompetensi sudah tuntas dengan predikat BAIK, NABILA MAYANG SIWI; Baik dalam  Menentukan dan menunjukkan kalimah isim, fi'il, dan huruf dari sebuah jumlah;Mampu memberikan contoh I'rob pada setiap pembagiannya;Mendemonstrasikan perubahan bentuk pada tasrif istilahi, tsulatsi mujarrod..</v>
          </cell>
          <cell r="ED20" t="str">
            <v>-</v>
          </cell>
          <cell r="EE20" t="str">
            <v>-</v>
          </cell>
          <cell r="EF20" t="str">
            <v>-</v>
          </cell>
          <cell r="EG20" t="str">
            <v>Pramuka</v>
          </cell>
          <cell r="EH20">
            <v>86</v>
          </cell>
          <cell r="EI20" t="str">
            <v>Amat baik</v>
          </cell>
          <cell r="EJ20" t="str">
            <v>Bulu Tangkis</v>
          </cell>
          <cell r="EK20">
            <v>87</v>
          </cell>
          <cell r="EL20" t="str">
            <v>Amat baik</v>
          </cell>
          <cell r="EM20" t="str">
            <v>-</v>
          </cell>
          <cell r="EN20">
            <v>0</v>
          </cell>
          <cell r="EO20" t="str">
            <v>-</v>
          </cell>
          <cell r="EP20">
            <v>0</v>
          </cell>
          <cell r="EQ20">
            <v>0</v>
          </cell>
          <cell r="ER20" t="str">
            <v>-</v>
          </cell>
          <cell r="ES20" t="str">
            <v>-</v>
          </cell>
          <cell r="ET20" t="str">
            <v>-</v>
          </cell>
          <cell r="EU20" t="str">
            <v>-</v>
          </cell>
          <cell r="EV20" t="str">
            <v>-</v>
          </cell>
          <cell r="EW20" t="str">
            <v>-</v>
          </cell>
          <cell r="EX20" t="str">
            <v>-</v>
          </cell>
          <cell r="EY20" t="str">
            <v>-</v>
          </cell>
          <cell r="EZ20" t="str">
            <v>Tingkatkan terus belajar dan mengajinya, agar bisa mendapatkan hasil yang lebih maksimal</v>
          </cell>
        </row>
        <row r="21">
          <cell r="A21">
            <v>19</v>
          </cell>
          <cell r="B21" t="str">
            <v>121234040004176815/0045313137</v>
          </cell>
          <cell r="C21" t="str">
            <v>NABILA WARDA FITRIA</v>
          </cell>
          <cell r="D21" t="str">
            <v>A</v>
          </cell>
          <cell r="E21" t="str">
            <v>Selalu  Taat Beribadah, Bersyukur, Menghormati Orang LainMulai konsisten -Mulai berkembang dalam sikap -</v>
          </cell>
          <cell r="F21" t="str">
            <v>B</v>
          </cell>
          <cell r="G21" t="str">
            <v>Sangat  Jujur, Disiplin, Tanggung Jawab, Toleransi, Gotong Royong, Santun, Percaya DiriMulai konsisten - Mulai meningkat dalam sikap-</v>
          </cell>
          <cell r="H21">
            <v>83</v>
          </cell>
          <cell r="I21" t="str">
            <v>B</v>
          </cell>
          <cell r="J21" t="str">
            <v>Capaian kompetensi sudah tuntas dengan predikat BAIK,  NABILA WARDA FITRIA;   Sangat Baik dalam  Memahami kedudukan al-Qur'an Hadits sebagai pedoman hidup umat manusia; Baik dalam  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21">
            <v>83</v>
          </cell>
          <cell r="L21" t="str">
            <v>B</v>
          </cell>
          <cell r="M21" t="str">
            <v>Capaian kompetensi sudah tuntas dengan predikat BAIK, NABILA WARDA FITRIA; Sangat baik dalam  .Baik dalam  Mempraktikkan cara hidup yang sesuai dengan Al Qur’an dan hadis;Menunjukkan contoh sikap orang yang memiliki tauhid sesuai isi kandungan Q.S. al-Fatihah (1), an-Nas (114), al-Falaq (113) dan al-Ikhlas (112);.</v>
          </cell>
          <cell r="N21">
            <v>82</v>
          </cell>
          <cell r="O21" t="str">
            <v>B</v>
          </cell>
          <cell r="P21" t="str">
            <v>Capaian kompetensi sudah tuntas dengan predikat BAIK,  NABILA WARDA FITRIA;   Baik dalam  Memahami dalil,dasar dan tujuan akidah islam;Mengidentifikasi sifat-sifat wajib Allah;Memahami pengertian, contoh dan dampak positif sifat Ikhlas, Taat, Khauf dan Taubat;Memahami adab shalat dan dzikir;Menganalisis kisah keteladanan Nabi Sulaiman dan umatnya.</v>
          </cell>
          <cell r="Q21">
            <v>83</v>
          </cell>
          <cell r="R21" t="str">
            <v>B</v>
          </cell>
          <cell r="S21" t="str">
            <v>Capaian kompetensi sudah tuntas dengan predikat BAIK, NABILA WARDA FITRIA; Baik dalam  Menyajikan fakta dan kebenaran akidah islam;Menyajikan contoh fenomena-fenomena kehidupan yang muncul sebagai bukti dari sifat wajib, mustahil dan jaiz Allah SWT;Mensimulasikan Adab sholat dan Dzikir;Menceritakan kisah Nabi Sulaiman dan umatnya.</v>
          </cell>
          <cell r="T21">
            <v>81</v>
          </cell>
          <cell r="U21" t="str">
            <v>B</v>
          </cell>
          <cell r="V21" t="str">
            <v>Capaian kompetensi sudah tuntas dengan predikat BAIK,  NABILA WARDA FITRIA;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21">
            <v>81</v>
          </cell>
          <cell r="X21" t="str">
            <v>B</v>
          </cell>
          <cell r="Y21" t="str">
            <v>Capaian kompetensi sudah tuntas dengan predikat BAIK, NABILA WARDA FITRIA; Baik dalam  Mendemonstrasikan tata cara bersuci dari hadas dan najis;Mempraktikkan salat lima waktu;Menpresentasi kan penentuan waktu salat lima waktu;Mempraktikkan azan dan ikamah;Mendemonstrasikan tata cara shalat berjamaah;Memperagakan sujud sahwi;Mendemonstrasikan zikir dan berdoa setelah salat.</v>
          </cell>
          <cell r="Z21">
            <v>85</v>
          </cell>
          <cell r="AA21" t="str">
            <v>B</v>
          </cell>
          <cell r="AB21" t="str">
            <v>Capaian kompetensi sudah tuntas dengan predikat BAIK,  NABILA WARDA FITRIA;   Sangat Baik dalam  Memahami sejarah Nabi Muhammad dalam membangun masyarakat melalui kegiatan ekonomi dan perdagangan;Memahami strategi dakwah Rasulullah SAW. di Mekah; Baik dalam  Memahami misi Nabi Muhammad Saw. sebagai rahmat bagi alam semesta, pembawa kedamaian, kesejahteraan, dan kemajuan masyarakat;Mengidentifikasi strategi dakwah Rasulullah SAW. di Madinah.</v>
          </cell>
          <cell r="AC21">
            <v>88</v>
          </cell>
          <cell r="AD21" t="str">
            <v>A</v>
          </cell>
          <cell r="AE21" t="str">
            <v>Capaian kompetensi sudah tuntas dengan predikat  SANGAT BAIK,   NABILA WARDA FITRIA; Sangat baik dalam  Menceritakan sejarah Nabi Muhammad saw. dalam membangun masyarakat melalui kegiatan ekonomi dan perdagangan;Mempresentasikan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lisan.Baik dalam  Memaparkan strategi dakkwah Nabi Muhammad saw. di Mekah dan Madinah dalam bentuk tulis atau lisan.</v>
          </cell>
          <cell r="AF21">
            <v>88</v>
          </cell>
          <cell r="AG21" t="str">
            <v>A</v>
          </cell>
          <cell r="AH21" t="str">
            <v>Capaian kompetensi sudah tuntas dengan predikat  SANGAT BAIK, NABILA WARDA FITRIA;   Sangat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21">
            <v>82</v>
          </cell>
          <cell r="AJ21" t="str">
            <v>B</v>
          </cell>
          <cell r="AK21" t="str">
            <v>Capaian kompetensi sudah tuntas dengan predikat BAIK, NABILA WARDA FITRIA;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21">
            <v>81</v>
          </cell>
          <cell r="AM21" t="str">
            <v>B</v>
          </cell>
          <cell r="AN21" t="str">
            <v>Capaian kompetensi sudah tuntas dengan predikat BAIK,  NABILA WARDA FITRIA;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21">
            <v>81</v>
          </cell>
          <cell r="AP21" t="str">
            <v>B</v>
          </cell>
          <cell r="AQ21" t="str">
            <v>Capaian kompetensi sudah tuntas dengan predikat BAIK, NABILA WARDA FITRIA;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21">
            <v>82</v>
          </cell>
          <cell r="AS21" t="str">
            <v>B</v>
          </cell>
          <cell r="AT21" t="str">
            <v>Capaian kompetensi sudah tuntas dengan predikat BAIK,  NABILA WARDA FITRIA;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21">
            <v>83</v>
          </cell>
          <cell r="AV21" t="str">
            <v>B</v>
          </cell>
          <cell r="AW21" t="str">
            <v>Capaian kompetensi sudah tuntas dengan predikat BAIK, NABILA WARDA FITRIA;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21">
            <v>79</v>
          </cell>
          <cell r="AY21" t="str">
            <v>B</v>
          </cell>
          <cell r="AZ21" t="str">
            <v>Capaian kompetensi sudah tuntas dengan predikat BAIK,  NABILA WARDA FITRIA;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21">
            <v>80</v>
          </cell>
          <cell r="BB21" t="str">
            <v>B</v>
          </cell>
          <cell r="BC21" t="str">
            <v>Capaian kompetensi sudah tuntas dengan predikat BAIK, NABILA WARDA FITRIA;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21">
            <v>78</v>
          </cell>
          <cell r="BE21" t="str">
            <v>B</v>
          </cell>
          <cell r="BF21" t="str">
            <v>Capaian kompetensi sudah tuntas dengan predikat BAIK,  NABILA WARDA FITRIA;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21">
            <v>78</v>
          </cell>
          <cell r="BH21" t="str">
            <v>B</v>
          </cell>
          <cell r="BI21" t="str">
            <v>Capaian kompetensi sudah tuntas dengan predikat BAIK, NABILA WARDA FITRIA;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21">
            <v>86</v>
          </cell>
          <cell r="BK21" t="str">
            <v>A</v>
          </cell>
          <cell r="BL21" t="str">
            <v>Capaian kompetensi sudah tuntas dengan predikat  SANGAT BAIK, NABILA WARDA FITRIA;   Sangat Baik dalam  Menentukan representasi bilangan bulat sebagai bilangan berpangkat positif;Menjelaskan dan melakukan operasi bentuk aljabar;Menyelesaikan Persamaan linear satu variabel dan Pertidaksamaan linear satu variabel. Baik dalam  Menentukan urutan dan melakukan operasi hitung pada bilangan bulat dan pecahan;Menyatakan himpunan menggunakan masalah kontekstual;</v>
          </cell>
          <cell r="BM21">
            <v>79</v>
          </cell>
          <cell r="BN21" t="str">
            <v>B</v>
          </cell>
          <cell r="BO21" t="str">
            <v>Capaian kompetensi sudah tuntas dengan predikat BAIK, NABILA WARDA FITRIA;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21">
            <v>78</v>
          </cell>
          <cell r="BQ21" t="str">
            <v>B</v>
          </cell>
          <cell r="BR21" t="str">
            <v>Capaian kompetensi sudah tuntas dengan predikat BAIK,  NABILA WARDA FITRIA;   Baik dalam  Menerapkan konsep Pengukuran berbagai besaran yang ada pada diri sendiri, makhluk hidup lain, dan benda-benda di sekitar serta pentingnya penggunaan satuan standar (baku) dalam pengukuran;Mengklasifikasikan makhluk hidup dan benda berdasarkan karakteristik yang diamati;Memahami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21">
            <v>82</v>
          </cell>
          <cell r="BT21" t="str">
            <v>B</v>
          </cell>
          <cell r="BU21" t="str">
            <v>Capaian kompetensi sudah tuntas dengan predikat BAIK, NABILA WARDA FITRIA;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21">
            <v>82</v>
          </cell>
          <cell r="BW21" t="str">
            <v>B</v>
          </cell>
          <cell r="BX21" t="str">
            <v>Capaian kompetensi sudah tuntas dengan predikat BAIK,  NABILA WARDA FITRIA;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21">
            <v>82</v>
          </cell>
          <cell r="BZ21" t="str">
            <v>B</v>
          </cell>
          <cell r="CA21" t="str">
            <v>Capaian kompetensi sudah tuntas dengan predikat BAIK, NABILA WARDA FITRIA; Baik dalam  Menggambar flora fauna dan benda alam ;Menggambar gubahan flora dan fauna serta geometrik menjadi ragam hias;Menyanyikan lagu secara unisono;Menyayikan lagu secara vokal group.</v>
          </cell>
          <cell r="CB21">
            <v>82</v>
          </cell>
          <cell r="CC21" t="str">
            <v>B</v>
          </cell>
          <cell r="CD21" t="str">
            <v>Capaian kompetensi sudah tuntas dengan predikat BAIK,  NABILA WARDA FITRIA;   Sangat Baik dalam  Memahami pengetahuan tentang jenis, sifat, karakter, dan teknik pengolahan serat dan tekstil; Baik dalam  Memahami pengetahuan tentang prinsip perancangan, pembuatan, dan penyajian produk kerajinan dari bahan serat dan tekstil yang kreatif dan inovatif;Memahami pengetahuan tentang jenis, sifat, karakter, dan teknik pengolahan kertas dan plastik lembaran;Memahami pengetahuan tentang prinsip perancangan, pembuatan, dan penyajian produk kerajinan dari bahan kertas dan plastik lembaran yang kreatif dan inovatif.</v>
          </cell>
          <cell r="CE21">
            <v>80</v>
          </cell>
          <cell r="CF21" t="str">
            <v>B</v>
          </cell>
          <cell r="CG21" t="str">
            <v>Capaian kompetensi sudah tuntas dengan predikat BAIK, NABILA WARDA FITRIA;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21">
            <v>81</v>
          </cell>
          <cell r="CI21" t="str">
            <v>B</v>
          </cell>
          <cell r="CJ21" t="str">
            <v>Capaian kompetensi sudah tuntas dengan predikat BAIK,  NABILA WARDA FITRIA;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21">
            <v>81</v>
          </cell>
          <cell r="CL21" t="str">
            <v>B</v>
          </cell>
          <cell r="CM21" t="str">
            <v>Capaian kompetensi sudah tuntas dengan predikat BAIK, NABILA WARDA FITRIA;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21">
            <v>79</v>
          </cell>
          <cell r="CO21" t="str">
            <v>B</v>
          </cell>
          <cell r="CP21" t="str">
            <v>Capaian kompetensi sudah tuntas dengan predikat BAIK,  NABILA WARDA FITRIA;   Baik dalam  Memahami teks lisan sesuai unggah ungguh jawa;Memahami tujuan,fungsi menceritakan pengalaman;Memahami cangkriman dan parikan .</v>
          </cell>
          <cell r="CQ21">
            <v>78</v>
          </cell>
          <cell r="CR21" t="str">
            <v>B</v>
          </cell>
          <cell r="CS21" t="str">
            <v>Capaian kompetensi sudah tuntas dengan predikat BAIK, NABILA WARDA FITRIA; Baik dalam  Menyusun teks lisan sesuai unggah ungguh jawa;Menyusun teks lisan dan tulis untuk menceritakan pengalaman;Menyusun cangkriman dan parikan secara sederhana ..</v>
          </cell>
          <cell r="CT21">
            <v>84</v>
          </cell>
          <cell r="CU21" t="str">
            <v>B</v>
          </cell>
          <cell r="CV21" t="str">
            <v>Capaian kompetensi sudah tuntas dengan predikat BAIK,  NABILA WARDA FITRIA;   Sangat Baik dalam  Membaca Q.S al-Fajr sampai dengan al-A’la;Membaca Q.S ath-Thariq sampai dengan al-InsyiqaqMembaca Q.S al-Muthaffifin sampai dengan Q.S al-Infitharmembaca Q.S at-Takwir sampai dengan Q.S ‘Abasa;Membaca Q.S an-Nazi’at sampai dengan Q.S an-Naba’. Baik dalam  Membaca Q.S al-Lail sampai dengan al-Balad;</v>
          </cell>
          <cell r="CW21">
            <v>96</v>
          </cell>
          <cell r="CX21" t="str">
            <v>A</v>
          </cell>
          <cell r="CY21" t="str">
            <v>Capaian kompetensi sudah tuntas dengan predikat  SANGAT BAIK,   NABILA WARDA FITRIA; Sangat baik dalam  Mendemonstrasikan Q.S al-Lail sampai dengan al-Balad;Mendemonstrasikan Q.S al-Fajr sampai dengan al-A’la;Mendemonstrasikan Q.S ath-Thariq sampai dengan al-Insyiqaq;Mendemonstrasikan Q.S al-Muthaffifin sampai dengan Q.S al-Infithar;Mendemonstrasikan Q.S at-Takwir sampai dengan Q.S ‘Abasa;Mendemonstrasikan Q.S an-Nazi’at sampai dengan Q.S an-Naba’.Baik dalam  Mendemonstrasikan Q.S al-Muthaffifin sampai dengan Q.S al-Infithar;Mendemonstrasikan Q.S at-Takwir sampai dengan Q.S ‘Abasa;Mendemonstrasikan Q.S an-Nazi’at sampai dengan Q.S an-Naba’.</v>
          </cell>
          <cell r="CZ21">
            <v>80</v>
          </cell>
          <cell r="DA21" t="str">
            <v>B</v>
          </cell>
          <cell r="DB21" t="str">
            <v>Capaian kompetensi sudah tuntas dengan predikat BAIK,  NABILA WARDA FITRIA;   Baik dalam  menulis;</v>
          </cell>
          <cell r="DC21" t="e">
            <v>#DIV/0!</v>
          </cell>
          <cell r="DD21" t="e">
            <v>#DIV/0!</v>
          </cell>
          <cell r="DE21" t="e">
            <v>#DIV/0!</v>
          </cell>
          <cell r="DF21">
            <v>82</v>
          </cell>
          <cell r="DG21" t="str">
            <v>B</v>
          </cell>
          <cell r="DH21" t="str">
            <v>Capaian kompetensi sudah tuntas dengan predikat BAIK,  NABILA WARDA FITRIA;   Sangat Baik dalam  Memahami desain pembuatan dan pengemasan karya bahan alam berdasarkan konsep dan prosedur berkarya sesuai wilayah setempat; Baik dalam  Mengidentifikasi proses modifikasi karya kerajinan dan pengemasan dari bahan alam sesuai wilayah setempat;Memahami desain pembuatan dan pengemasan karya bahan buatan berdasarkan konsep dan prosedur berkarya sesuai wilayah setempat mengiden;Mengidentifikasi proses modifikasi karya kerajinan dan pengemasan dari bahan buatan sesuai wilayah setempat.</v>
          </cell>
          <cell r="DI21">
            <v>81</v>
          </cell>
          <cell r="DJ21" t="str">
            <v>B</v>
          </cell>
          <cell r="DK21" t="str">
            <v>Capaian kompetensi sudah tuntas dengan predikat BAIK, NABILA WARDA FITRIA; Baik dalam  Membuat karya kerajinan dan pengemasan karya bahan alam sesuai desain dan bahan  alam  yang ada diwilayah setempat;Memodifikasi karya kerajinan dan pengemasan dari bahan alam sesuai hasil identifikasi diwilayah setempat;Membuat karya kerajinan dan pengemasan karya bahan buatan sesuai desain dan bahan  buatan yang ada diwilayah setempat; Memodifikasi karya kerajinan dan pengemasan dari bahan buatan sesuai hasil identifikasi diwilayah setempat.</v>
          </cell>
          <cell r="DL21">
            <v>86</v>
          </cell>
          <cell r="DM21" t="str">
            <v>A</v>
          </cell>
          <cell r="DN21" t="str">
            <v>Capaian kompetensi sudah tuntas dengan predikat  SANGAT BAIK, NABILA WARDA FITRIA;   Baik dalam  Memahami pada bab nasehat guru kepada murid;Memahami pada bab wasiat taqwa kepada Allah.</v>
          </cell>
          <cell r="DO21">
            <v>87</v>
          </cell>
          <cell r="DP21" t="str">
            <v>A</v>
          </cell>
          <cell r="DQ21" t="str">
            <v>Capaian kompetensi sudah tuntas dengan predikat  SANGAT BAIK,   NABILA WARDA FITRIA; Sangat baik dalam  Membaca pegon pada bab nasehat guru kepada murid;..Baik dalam  Membaca pegon pada bab wasiat taqwa kepada Allah..</v>
          </cell>
          <cell r="DR21">
            <v>83</v>
          </cell>
          <cell r="DS21" t="str">
            <v>B</v>
          </cell>
          <cell r="DT21" t="str">
            <v>Capaian kompetensi sudah tuntas dengan predikat BAIK,  NABILA WARDA FITRIA;   Sangat Baik dalam  Memahami bab rukun islam sampai bab fardu wudlul; Baik dalam  Memahami bab niat sampai bab perkara yang membatalkan wudlu.</v>
          </cell>
          <cell r="DU21">
            <v>85</v>
          </cell>
          <cell r="DV21" t="str">
            <v>B</v>
          </cell>
          <cell r="DW21" t="str">
            <v>Capaian kompetensi sudah tuntas dengan predikat BAIK, NABILA WARDA FITRIA; Baik dalam  Membaca kitab berharakat dan bermakna pegon dari bab rukun islam sampai bab fardu wudlu;Membaca kitab berharakat dan bermakna pegon dari bab niat sampai bab perkara yang membatalkan wudlu...</v>
          </cell>
          <cell r="DX21">
            <v>86</v>
          </cell>
          <cell r="DY21" t="str">
            <v>A</v>
          </cell>
          <cell r="DZ21" t="str">
            <v xml:space="preserve">Capaian kompetensi sudah tuntas dengan predikat  SANGAT BAIK, NABILA WARDA FITRIA;   Sangat Baik dalam  Memahami pengertian I'rob;Memahami perubahan bentuk kalimah pada tashrif istilahi bab tsulatsi Mujarrod. .. Baik dalam  Memahami pengertian kalimah isim, fi'il dan huruf; </v>
          </cell>
          <cell r="EA21">
            <v>83</v>
          </cell>
          <cell r="EB21" t="str">
            <v>B</v>
          </cell>
          <cell r="EC21" t="str">
            <v>Capaian kompetensi sudah tuntas dengan predikat BAIK, NABILA WARDA FITRIA; Baik dalam  Menentukan dan menunjukkan kalimah isim, fi'il, dan huruf dari sebuah jumlah;Mampu memberikan contoh I'rob pada setiap pembagiannya;Mendemonstrasikan perubahan bentuk pada tasrif istilahi, tsulatsi mujarrod..</v>
          </cell>
          <cell r="ED21" t="str">
            <v>-</v>
          </cell>
          <cell r="EE21" t="str">
            <v>-</v>
          </cell>
          <cell r="EF21" t="str">
            <v>-</v>
          </cell>
          <cell r="EG21" t="str">
            <v>Pramuka</v>
          </cell>
          <cell r="EH21">
            <v>86</v>
          </cell>
          <cell r="EI21" t="str">
            <v>Amat baik</v>
          </cell>
          <cell r="EJ21" t="str">
            <v>Qiraah</v>
          </cell>
          <cell r="EK21">
            <v>87</v>
          </cell>
          <cell r="EL21" t="str">
            <v>Amat baik</v>
          </cell>
          <cell r="EM21" t="str">
            <v>-</v>
          </cell>
          <cell r="EN21">
            <v>0</v>
          </cell>
          <cell r="EO21" t="str">
            <v>-</v>
          </cell>
          <cell r="EP21">
            <v>0</v>
          </cell>
          <cell r="EQ21">
            <v>0</v>
          </cell>
          <cell r="ER21" t="str">
            <v>-</v>
          </cell>
          <cell r="ES21" t="str">
            <v>-</v>
          </cell>
          <cell r="ET21" t="str">
            <v>-</v>
          </cell>
          <cell r="EU21" t="str">
            <v>-</v>
          </cell>
          <cell r="EV21" t="str">
            <v>-</v>
          </cell>
          <cell r="EW21" t="str">
            <v>-</v>
          </cell>
          <cell r="EX21" t="str">
            <v>-</v>
          </cell>
          <cell r="EY21" t="str">
            <v>-</v>
          </cell>
          <cell r="EZ21" t="str">
            <v>Tingkatkan terus belajar dan mengajinya, agar bisa mendapatkan hasil yang lebih maksimal</v>
          </cell>
        </row>
        <row r="22">
          <cell r="A22">
            <v>20</v>
          </cell>
          <cell r="B22" t="str">
            <v>121234040004176816/0065600780</v>
          </cell>
          <cell r="C22" t="str">
            <v>NABILATUL LAELY</v>
          </cell>
          <cell r="D22" t="str">
            <v>B</v>
          </cell>
          <cell r="E22" t="str">
            <v>Selalu  Taat Beribadah, Bersyukur, Menghormati Orang LainMulai konsisten -Mulai berkembang dalam sikap -</v>
          </cell>
          <cell r="F22" t="str">
            <v>A</v>
          </cell>
          <cell r="G22" t="str">
            <v>Sangat  Jujur, Disiplin, Tanggung Jawab, Toleransi, Gotong Royong, Santun, Percaya DiriMulai konsisten - Mulai meningkat dalam sikap-</v>
          </cell>
          <cell r="H22">
            <v>85</v>
          </cell>
          <cell r="I22" t="str">
            <v>B</v>
          </cell>
          <cell r="J22" t="str">
            <v>Capaian kompetensi sudah tuntas dengan predikat BAIK,  NABILATUL LAELY;   Sangat Baik dalam  Memahami kedudukan al-Qur'an Hadits sebagai pedoman hidup umat manusia;Memahami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22">
            <v>85</v>
          </cell>
          <cell r="L22" t="str">
            <v>B</v>
          </cell>
          <cell r="M22" t="str">
            <v>Capaian kompetensi sudah tuntas dengan predikat BAIK, NABILATUL LAELY; Sangat baik dalam  .Baik dalam  Mempraktikkan cara hidup yang sesuai dengan Al Qur’an dan hadis;Menunjukkan contoh sikap orang yang memiliki tauhid sesuai isi kandungan Q.S. al-Fatihah (1), an-Nas (114), al-Falaq (113) dan al-Ikhlas (112);.</v>
          </cell>
          <cell r="N22">
            <v>82</v>
          </cell>
          <cell r="O22" t="str">
            <v>B</v>
          </cell>
          <cell r="P22" t="str">
            <v>Capaian kompetensi sudah tuntas dengan predikat BAIK,  NABILATUL LAELY;   Baik dalam  Memahami dalil,dasar dan tujuan akidah islam;Mengidentifikasi sifat-sifat wajib Allah;Memahami pengertian, contoh dan dampak positif sifat Ikhlas, Taat, Khauf dan Taubat;Memahami adab shalat dan dzikir;Menganalisis kisah keteladanan Nabi Sulaiman dan umatnya.</v>
          </cell>
          <cell r="Q22">
            <v>92</v>
          </cell>
          <cell r="R22" t="str">
            <v>A</v>
          </cell>
          <cell r="S22" t="str">
            <v>Capaian kompetensi sudah tuntas dengan predikat  SANGAT BAIK,   NABILATUL LAELY; Sangat baik dalam  Menyajikan fakta dan kebenaran akidah islam;Menyajikan contoh fenomena-fenomena kehidupan yang muncul sebagai bukti dari sifat wajib, mustahil dan jaiz Allah SWT;Menceritakan kisah kisah yang berkaitan dengan dampak positif dari perilaku Ikhlas, Taat, Khauf dan Taubat dalam fenomena kehidupan;Mensimulasikan Adab sholat dan Dzikir;Menceritakan kisah Nabi Sulaiman dan umatnya.Baik dalam  Mensimulasikan Adab sholat dan Dzikir;Menceritakan kisah Nabi Sulaiman dan umatnya.</v>
          </cell>
          <cell r="T22">
            <v>82</v>
          </cell>
          <cell r="U22" t="str">
            <v>B</v>
          </cell>
          <cell r="V22" t="str">
            <v>Capaian kompetensi sudah tuntas dengan predikat BAIK,  NABILATUL LAELY;   Sangat Baik dalam  Memahami hadas dan najis dan tata cara menyucikanya; Baik dalam  Memahami ketentuan salat lima waktu; Memahami waktu-waktu salat lima waktu;Memahami ketentuan azan dan ikamah;Menganalisis ketentuan shalat berjamaah;Memahami ketentuan sujud sahwi;Memahami tatacara berzikir dan berdoa setelah salat.</v>
          </cell>
          <cell r="W22">
            <v>82</v>
          </cell>
          <cell r="X22" t="str">
            <v>B</v>
          </cell>
          <cell r="Y22" t="str">
            <v>Capaian kompetensi sudah tuntas dengan predikat BAIK, NABILATUL LAELY; Baik dalam  Mendemonstrasikan tata cara bersuci dari hadas dan najis;Mempraktikkan salat lima waktu;Menpresentasi kan penentuan waktu salat lima waktu;Mempraktikkan azan dan ikamah;Mendemonstrasikan tata cara shalat berjamaah;Memperagakan sujud sahwi;Mendemonstrasikan zikir dan berdoa setelah salat.</v>
          </cell>
          <cell r="Z22">
            <v>87</v>
          </cell>
          <cell r="AA22" t="str">
            <v>A</v>
          </cell>
          <cell r="AB22" t="str">
            <v>Capaian kompetensi sudah tuntas dengan predikat  SANGAT BAIK, NABILATUL LAELY;   Sangat Baik dalam  Memahami sejarah Nabi Muhammad dalam membangun masyarakat melalui kegiatan ekonomi dan perdagangan;Memahami strategi dakwah Rasulullah SAW. di Mekah; Baik dalam  Memahami misi Nabi Muhammad Saw. sebagai rahmat bagi alam semesta, pembawa kedamaian, kesejahteraan, dan kemajuan masyarakat;Mengidentifikasi strategi dakwah Rasulullah SAW. di Madinah.</v>
          </cell>
          <cell r="AC22">
            <v>85</v>
          </cell>
          <cell r="AD22" t="str">
            <v>B</v>
          </cell>
          <cell r="AE22" t="str">
            <v>Capaian kompetensi sudah tuntas dengan predikat BAIK, NABILATUL LAELY; Baik dalam  Menceritakan sejarah Nabi Muhammad saw. dalam membangun masyarakat melalui kegiatan ekonomi dan perdagangan;Mempresentasikan misi Nabi Muhammad saw. sebagai rahmat bagi alam semesta, pembawa kedamaian, kesejahteraan, dan kemajuan masyarakat;Memaparkan strategi dakkwah Nabi Muhammad saw. di Mekah dan Madinah dalam bentuk tulis atau lisan.</v>
          </cell>
          <cell r="AF22">
            <v>91</v>
          </cell>
          <cell r="AG22" t="str">
            <v>A</v>
          </cell>
          <cell r="AH22" t="str">
            <v>Capaian kompetensi sudah tuntas dengan predikat  SANGAT BAIK, NABILATUL LAELY;   Sangat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22">
            <v>83</v>
          </cell>
          <cell r="AJ22" t="str">
            <v>B</v>
          </cell>
          <cell r="AK22" t="str">
            <v>Capaian kompetensi sudah tuntas dengan predikat BAIK, NABILATUL LAELY;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22">
            <v>87</v>
          </cell>
          <cell r="AM22" t="str">
            <v>A</v>
          </cell>
          <cell r="AN22" t="str">
            <v>Capaian kompetensi sudah tuntas dengan predikat  SANGAT BAIK, NABILATUL LAELY;   Sangat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22">
            <v>86</v>
          </cell>
          <cell r="AP22" t="str">
            <v>A</v>
          </cell>
          <cell r="AQ22" t="str">
            <v>Capaian kompetensi sudah tuntas dengan predikat  SANGAT BAIK,   NABILATUL LAELY; Sangat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1945..Baik dalam  .</v>
          </cell>
          <cell r="AR22">
            <v>83</v>
          </cell>
          <cell r="AS22" t="str">
            <v>B</v>
          </cell>
          <cell r="AT22" t="str">
            <v>Capaian kompetensi sudah tuntas dengan predikat BAIK,  NABILATUL LAELY;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22">
            <v>83</v>
          </cell>
          <cell r="AV22" t="str">
            <v>B</v>
          </cell>
          <cell r="AW22" t="str">
            <v>Capaian kompetensi sudah tuntas dengan predikat BAIK, NABILATUL LAELY;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22">
            <v>79</v>
          </cell>
          <cell r="AY22" t="str">
            <v>B</v>
          </cell>
          <cell r="AZ22" t="str">
            <v>Capaian kompetensi sudah tuntas dengan predikat BAIK,  NABILATUL LAELY;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22">
            <v>80</v>
          </cell>
          <cell r="BB22" t="str">
            <v>B</v>
          </cell>
          <cell r="BC22" t="str">
            <v>Capaian kompetensi sudah tuntas dengan predikat BAIK, NABILATUL LAELY;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22">
            <v>80</v>
          </cell>
          <cell r="BE22" t="str">
            <v>B</v>
          </cell>
          <cell r="BF22" t="str">
            <v>Capaian kompetensi sudah tuntas dengan predikat BAIK,  NABILATUL LAELY;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22">
            <v>79</v>
          </cell>
          <cell r="BH22" t="str">
            <v>B</v>
          </cell>
          <cell r="BI22" t="str">
            <v>Capaian kompetensi sudah tuntas dengan predikat BAIK, NABILATUL LAELY;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22">
            <v>82</v>
          </cell>
          <cell r="BK22" t="str">
            <v>B</v>
          </cell>
          <cell r="BL22" t="str">
            <v>Capaian kompetensi sudah tuntas dengan predikat BAIK,  NABILATUL LAELY;   Sangat Baik dalam  Menyatakan himpunan menggunakan masalah kontekstual;Menjelaskan dan melakukan operasi bentuk aljabar; Baik dalam  Menentukan urutan dan melakukan operasi hitung pada bilangan bulat dan pecahan;Menentukan representasi bilangan bulat sebagai bilangan berpangkat positif;</v>
          </cell>
          <cell r="BM22">
            <v>85</v>
          </cell>
          <cell r="BN22" t="str">
            <v>B</v>
          </cell>
          <cell r="BO22" t="str">
            <v>Capaian kompetensi sudah tuntas dengan predikat BAIK, NABILATUL LAELY;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22">
            <v>81</v>
          </cell>
          <cell r="BQ22" t="str">
            <v>B</v>
          </cell>
          <cell r="BR22" t="str">
            <v>Capaian kompetensi sudah tuntas dengan predikat BAIK,  NABILATUL LAELY;   Sangat Baik dalam  Mengklasifikasikan makhluk hidup dan benda berdasarkan karakteristik yang diamati; Baik dalam  Menerapkan konsep Pengukuran berbagai besaran yang ada pada diri sendiri, makhluk hidup lain, dan benda-benda di sekitar serta pentingnya penggunaan satuan standar (baku) dalam pengukuran;Memahami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22">
            <v>83</v>
          </cell>
          <cell r="BT22" t="str">
            <v>B</v>
          </cell>
          <cell r="BU22" t="str">
            <v>Capaian kompetensi sudah tuntas dengan predikat BAIK, NABILATUL LAELY;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22">
            <v>85</v>
          </cell>
          <cell r="BW22" t="str">
            <v>B</v>
          </cell>
          <cell r="BX22" t="str">
            <v>Capaian kompetensi sudah tuntas dengan predikat BAIK,  NABILATUL LAELY;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22">
            <v>83</v>
          </cell>
          <cell r="BZ22" t="str">
            <v>B</v>
          </cell>
          <cell r="CA22" t="str">
            <v>Capaian kompetensi sudah tuntas dengan predikat BAIK, NABILATUL LAELY; Baik dalam  Menggambar flora fauna dan benda alam ;Menggambar gubahan flora dan fauna serta geometrik menjadi ragam hias;Menyanyikan lagu secara unisono;Menyayikan lagu secara vokal group.</v>
          </cell>
          <cell r="CB22">
            <v>82</v>
          </cell>
          <cell r="CC22" t="str">
            <v>B</v>
          </cell>
          <cell r="CD22" t="str">
            <v>Capaian kompetensi sudah tuntas dengan predikat BAIK,  NABILATUL LAELY;   Sangat Baik dalam  Memahami pengetahuan tentang prinsip perancangan, pembuatan, dan penyajian produk kerajinan dari bahan serat dan tekstil yang kreatif dan inovatif; Baik dalam  Memahami pengetahuan tentang jenis, sifat, karakter, dan teknik pengolahan serat dan tekstil;Memahami pengetahuan tentang jenis, sifat, karakter, dan teknik pengolahan kertas dan plastik lembaran;Memahami pengetahuan tentang prinsip perancangan, pembuatan, dan penyajian produk kerajinan dari bahan kertas dan plastik lembaran yang kreatif dan inovatif.</v>
          </cell>
          <cell r="CE22">
            <v>80</v>
          </cell>
          <cell r="CF22" t="str">
            <v>B</v>
          </cell>
          <cell r="CG22" t="str">
            <v>Capaian kompetensi sudah tuntas dengan predikat BAIK, NABILATUL LAELY;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lain-lain);Merancang, membuat, dan menyajikan produk kerajinan dari bahan kertas dan plastik lembaran yang kreatif dan inovatif, sesuai dengan potensi daerah setempat .</v>
          </cell>
          <cell r="CH22">
            <v>80</v>
          </cell>
          <cell r="CI22" t="str">
            <v>B</v>
          </cell>
          <cell r="CJ22" t="str">
            <v>Capaian kompetensi sudah tuntas dengan predikat BAIK,  NABILATUL LAELY;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22">
            <v>80</v>
          </cell>
          <cell r="CL22" t="str">
            <v>B</v>
          </cell>
          <cell r="CM22" t="str">
            <v>Capaian kompetensi sudah tuntas dengan predikat BAIK, NABILATUL LAELY;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22">
            <v>79</v>
          </cell>
          <cell r="CO22" t="str">
            <v>B</v>
          </cell>
          <cell r="CP22" t="str">
            <v>Capaian kompetensi sudah tuntas dengan predikat BAIK,  NABILATUL LAELY;   Baik dalam  Memahami teks lisan sesuai unggah ungguh jawa;Memahami tujuan,fungsi menceritakan pengalaman;Memahami cangkriman dan parikan .</v>
          </cell>
          <cell r="CQ22">
            <v>80</v>
          </cell>
          <cell r="CR22" t="str">
            <v>B</v>
          </cell>
          <cell r="CS22" t="str">
            <v>Capaian kompetensi sudah tuntas dengan predikat BAIK, NABILATUL LAELY; Baik dalam  Menyusun teks lisan sesuai unggah ungguh jawa;Menyusun teks lisan dan tulis untuk menceritakan pengalaman;Menyusun cangkriman dan parikan secara sederhana ..</v>
          </cell>
          <cell r="CT22">
            <v>86</v>
          </cell>
          <cell r="CU22" t="str">
            <v>A</v>
          </cell>
          <cell r="CV22" t="str">
            <v>Capaian kompetensi sudah tuntas dengan predikat  SANGAT BAIK, NABILATUL LAELY;   Sangat Baik dalam  Membaca Q.S al-Lail sampai dengan al-Balad;Membaca Q.S al-Fajr sampai dengan al-A’la;Membaca Q.S ath-Thariq sampai dengan al-InsyiqaqMembaca Q.S al-Muthaffifin sampai dengan Q.S al-Infitharmembaca Q.S at-Takwir sampai dengan Q.S ‘Abasa;Membaca Q.S an-Nazi’at sampai dengan Q.S an-Naba’.</v>
          </cell>
          <cell r="CW22">
            <v>94</v>
          </cell>
          <cell r="CX22" t="str">
            <v>A</v>
          </cell>
          <cell r="CY22" t="str">
            <v>Capaian kompetensi sudah tuntas dengan predikat  SANGAT BAIK,   NABILATUL LAELY; Sangat baik dalam  Mendemonstrasikan Q.S al-Lail sampai dengan al-Balad;Mendemonstrasikan Q.S al-Fajr sampai dengan al-A’la;Mendemonstrasikan Q.S ath-Thariq sampai dengan al-Insyiqaq;Mendemonstrasikan Q.S al-Muthaffifin sampai dengan Q.S al-Infithar;Mendemonstrasikan Q.S at-Takwir sampai dengan Q.S ‘Abasa;Mendemonstrasikan Q.S an-Nazi’at sampai dengan Q.S an-Naba’.Baik dalam  Mendemonstrasikan Q.S al-Muthaffifin sampai dengan Q.S al-Infithar;Mendemonstrasikan Q.S at-Takwir sampai dengan Q.S ‘Abasa;Mendemonstrasikan Q.S an-Nazi’at sampai dengan Q.S an-Naba’.</v>
          </cell>
          <cell r="CZ22">
            <v>80</v>
          </cell>
          <cell r="DA22" t="str">
            <v>B</v>
          </cell>
          <cell r="DB22" t="str">
            <v>Capaian kompetensi sudah tuntas dengan predikat BAIK,  NABILATUL LAELY;   Baik dalam  menulis;</v>
          </cell>
          <cell r="DC22" t="e">
            <v>#DIV/0!</v>
          </cell>
          <cell r="DD22" t="e">
            <v>#DIV/0!</v>
          </cell>
          <cell r="DE22" t="e">
            <v>#DIV/0!</v>
          </cell>
          <cell r="DF22">
            <v>82</v>
          </cell>
          <cell r="DG22" t="str">
            <v>B</v>
          </cell>
          <cell r="DH22" t="str">
            <v>Capaian kompetensi sudah tuntas dengan predikat BAIK,  NABILATUL LAELY;   Sangat Baik dalam  Mengidentifikasi proses modifikasi karya kerajinan dan pengemasan dari bahan alam sesuai wilayah setempat; Baik dalam  Memahami desain pembuatan dan pengemasan karya bahan alam berdasarkan konsep dan prosedur berkarya sesuai wilayah setempat;Memahami desain pembuatan dan pengemasan karya bahan buatan berdasarkan konsep dan prosedur berkarya sesuai wilayah setempat mengiden;Mengidentifikasi proses modifikasi karya kerajinan dan pengemasan dari bahan buatan sesuai wilayah setempat.</v>
          </cell>
          <cell r="DI22">
            <v>81</v>
          </cell>
          <cell r="DJ22" t="str">
            <v>B</v>
          </cell>
          <cell r="DK22" t="str">
            <v>Capaian kompetensi sudah tuntas dengan predikat BAIK, NABILATUL LAELY; Baik dalam  Membuat karya kerajinan dan pengemasan karya bahan alam sesuai desain dan bahan  alam  yang ada diwilayah setempat;Memodifikasi karya kerajinan dan pengemasan dari bahan alam sesuai hasil identifikasi diwilayah setempat;Membuat karya kerajinan dan pengemasan karya bahan buatan sesuai desain dan bahan  buatan yang ada diwilayah setempat; Memodifikasi karya kerajinan dan pengemasan dari bahan buatan sesuai hasil identifikasi diwilayah setempat.</v>
          </cell>
          <cell r="DL22">
            <v>85</v>
          </cell>
          <cell r="DM22" t="str">
            <v>B</v>
          </cell>
          <cell r="DN22" t="str">
            <v>Capaian kompetensi sudah tuntas dengan predikat BAIK,  NABILATUL LAELY;   Baik dalam  Memahami pada bab nasehat guru kepada murid;Memahami pada bab wasiat taqwa kepada Allah.</v>
          </cell>
          <cell r="DO22">
            <v>82</v>
          </cell>
          <cell r="DP22" t="str">
            <v>B</v>
          </cell>
          <cell r="DQ22" t="str">
            <v>Capaian kompetensi sudah tuntas dengan predikat BAIK, NABILATUL LAELY; Baik dalam  Membaca pegon pada bab nasehat guru kepada murid;Membaca pegon pada bab wasiat taqwa kepada Allah...</v>
          </cell>
          <cell r="DR22">
            <v>86</v>
          </cell>
          <cell r="DS22" t="str">
            <v>A</v>
          </cell>
          <cell r="DT22" t="str">
            <v>Capaian kompetensi sudah tuntas dengan predikat  SANGAT BAIK, NABILATUL LAELY;   Sangat Baik dalam  Memahami bab rukun islam sampai bab fardu wudlul;Memahami bab niat sampai bab perkara yang membatalkan wudlu.</v>
          </cell>
          <cell r="DU22">
            <v>84</v>
          </cell>
          <cell r="DV22" t="str">
            <v>B</v>
          </cell>
          <cell r="DW22" t="str">
            <v>Capaian kompetensi sudah tuntas dengan predikat BAIK, NABILATUL LAELY; Sangat baik dalam  Membaca kitab berharakat dan bermakna pegon dari bab niat sampai bab perkara yang membatalkan wudlu.Baik dalam  Membaca kitab berharakat dan bermakna pegon dari bab rukun islam sampai bab fardu wudlu;..</v>
          </cell>
          <cell r="DX22">
            <v>81</v>
          </cell>
          <cell r="DY22" t="str">
            <v>B</v>
          </cell>
          <cell r="DZ22" t="str">
            <v>Capaian kompetensi sudah tuntas dengan predikat BAIK,  NABILATUL LAELY;   Sangat Baik dalam  Memahami pengertian I'rob; Baik dalam  Memahami pengertian kalimah isim, fi'il dan huruf; Memahami perubahan bentuk kalimah pada tashrif istilahi bab tsulatsi Mujarrod. ..</v>
          </cell>
          <cell r="EA22">
            <v>83</v>
          </cell>
          <cell r="EB22" t="str">
            <v>B</v>
          </cell>
          <cell r="EC22" t="str">
            <v>Capaian kompetensi sudah tuntas dengan predikat BAIK, NABILATUL LAELY; Baik dalam  Menentukan dan menunjukkan kalimah isim, fi'il, dan huruf dari sebuah jumlah;Mampu memberikan contoh I'rob pada setiap pembagiannya;Mendemonstrasikan perubahan bentuk pada tasrif istilahi, tsulatsi mujarrod..</v>
          </cell>
          <cell r="ED22" t="str">
            <v>-</v>
          </cell>
          <cell r="EE22" t="str">
            <v>-</v>
          </cell>
          <cell r="EF22" t="str">
            <v>-</v>
          </cell>
          <cell r="EG22" t="str">
            <v>Pramuka</v>
          </cell>
          <cell r="EH22">
            <v>87</v>
          </cell>
          <cell r="EI22" t="str">
            <v>Amat baik</v>
          </cell>
          <cell r="EJ22" t="str">
            <v>Bulu Tangkis</v>
          </cell>
          <cell r="EK22">
            <v>87</v>
          </cell>
          <cell r="EL22" t="str">
            <v>Amat baik</v>
          </cell>
          <cell r="EM22" t="str">
            <v>-</v>
          </cell>
          <cell r="EN22">
            <v>0</v>
          </cell>
          <cell r="EO22" t="str">
            <v>-</v>
          </cell>
          <cell r="EP22">
            <v>0</v>
          </cell>
          <cell r="EQ22">
            <v>0</v>
          </cell>
          <cell r="ER22" t="str">
            <v>-</v>
          </cell>
          <cell r="ES22" t="str">
            <v>-</v>
          </cell>
          <cell r="ET22" t="str">
            <v>-</v>
          </cell>
          <cell r="EU22" t="str">
            <v>-</v>
          </cell>
          <cell r="EV22" t="str">
            <v>-</v>
          </cell>
          <cell r="EW22" t="str">
            <v>-</v>
          </cell>
          <cell r="EX22" t="str">
            <v>-</v>
          </cell>
          <cell r="EY22" t="str">
            <v>-</v>
          </cell>
          <cell r="EZ22" t="str">
            <v>Tingkatkan terus belajar dan mengajinya, agar bisa mendapatkan hasil yang lebih maksimal</v>
          </cell>
        </row>
        <row r="23">
          <cell r="A23">
            <v>21</v>
          </cell>
          <cell r="B23" t="str">
            <v>121234040004176817/0056952390</v>
          </cell>
          <cell r="C23" t="str">
            <v>NACKWA HOPE JOFASA</v>
          </cell>
          <cell r="D23" t="str">
            <v>A</v>
          </cell>
          <cell r="E23" t="str">
            <v>Selalu  Taat Beribadah, Bersyukur, Menghormati Orang LainMulai konsisten -Mulai berkembang dalam sikap -</v>
          </cell>
          <cell r="F23" t="str">
            <v>B</v>
          </cell>
          <cell r="G23" t="str">
            <v>Sangat  Jujur, Tanggung Jawab, Toleransi, Gotong Royong, Santun, Percaya DiriMulai konsisten Disiplin Mulai meningkat dalam sikap-</v>
          </cell>
          <cell r="H23">
            <v>82</v>
          </cell>
          <cell r="I23" t="str">
            <v>B</v>
          </cell>
          <cell r="J23" t="str">
            <v>Capaian kompetensi sudah tuntas dengan predikat BAIK,  NACKWA HOPE JOFASA;   Baik dalam  Memahami kedudukan al-Qur'an Hadits sebagai pedoman hidup umat manusia;Memahami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23">
            <v>83</v>
          </cell>
          <cell r="L23" t="str">
            <v>B</v>
          </cell>
          <cell r="M23" t="str">
            <v>Capaian kompetensi sudah tuntas dengan predikat BAIK, NACKWA HOPE JOFASA; Baik dalam  Mempraktikkan cara hidup yang sesuai dengan Al Qur’an dan hadis;Menunjukkan contoh sikap orang yang memiliki tauhid sesuai isi kandungan Q.S. al-Fatihah (1), an-Nas (114), al-Falaq (113) dan al-Ikhlas (112);Menunjukkan contoh sikap orang yang beribadah didasari keikhlasan sesuai  hadist tentang iman riwayat Ali bin Abi Thalib dari Ibnu Majah: dan hadist riwayat Muslim dari Umar bin Khattab dan hadist riwayat Muslim dari Abu Hurairah dan hadist tentang ibadah yang diterima Allah SWT riwayat Al-Bazzar dari Adh-Dhahlaq dan hadist riwayat Muslim dari Aisyah..</v>
          </cell>
          <cell r="N23">
            <v>79</v>
          </cell>
          <cell r="O23" t="str">
            <v>B</v>
          </cell>
          <cell r="P23" t="str">
            <v>Capaian kompetensi sudah tuntas dengan predikat BAIK,  NACKWA HOPE JOFASA;   Baik dalam  Memahami dalil,dasar dan tujuan akidah islam;Mengidentifikasi sifat-sifat wajib Allah;Memahami pengertian, contoh dan dampak positif sifat Ikhlas, Taat, Khauf dan Taubat;Memahami adab shalat dan dzikir;Menganalisis kisah keteladanan Nabi Sulaiman dan umatnya.</v>
          </cell>
          <cell r="Q23">
            <v>83</v>
          </cell>
          <cell r="R23" t="str">
            <v>B</v>
          </cell>
          <cell r="S23" t="str">
            <v>Capaian kompetensi sudah tuntas dengan predikat BAIK, NACKWA HOPE JOFASA; Baik dalam  Menyajikan fakta dan kebenaran akidah islam;Menyajikan contoh fenomena-fenomena kehidupan yang muncul sebagai bukti dari sifat wajib, mustahil dan jaiz Allah SWT;Mensimulasikan Adab sholat dan Dzikir;Menceritakan kisah Nabi Sulaiman dan umatnya.</v>
          </cell>
          <cell r="T23">
            <v>77</v>
          </cell>
          <cell r="U23" t="str">
            <v>B</v>
          </cell>
          <cell r="V23" t="str">
            <v>Capaian kompetensi sudah tuntas dengan predikat BAIK,  NACKWA HOPE JOFASA;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23">
            <v>86</v>
          </cell>
          <cell r="X23" t="str">
            <v>A</v>
          </cell>
          <cell r="Y23" t="str">
            <v>Capaian kompetensi sudah tuntas dengan predikat  SANGAT BAIK,   NACKWA HOPE JOFASA; Sangat baik dalam  Mempraktikkan salat lima waktu;Mempraktikkan azan dan ikamah;Mendemonstrasikan tata cara shalat berjamaah;Memperagakan sujud sahwi;Mendemonstrasikan zikir dan berdoa setelah salat.Baik dalam  Mendemonstrasikan tata cara bersuci dari hadas dan najis;Menpresentasi kan penentuan waktu salat lima waktu;Mempraktikkan azan dan ikamah;Mendemonstrasikan tata cara shalat berjamaah;Memperagakan sujud sahwi;Mendemonstrasikan zikir dan berdoa setelah salat.</v>
          </cell>
          <cell r="Z23">
            <v>82</v>
          </cell>
          <cell r="AA23" t="str">
            <v>B</v>
          </cell>
          <cell r="AB23" t="str">
            <v>Capaian kompetensi sudah tuntas dengan predikat BAIK,  NACKWA HOPE JOFASA;   Sangat Baik dalam  Memahami misi Nabi Muhammad Saw. sebagai rahmat bagi alam semesta, pembawa kedamaian, kesejahteraan, dan kemajuan masyarakat;Memahami strategi dakwah Rasulullah SAW. di Mekah; Baik dalam  Memahami sejarah Nabi Muhammad dalam membangun masyarakat melalui kegiatan ekonomi dan perdagangan;Mengidentifikasi strategi dakwah Rasulullah SAW. di Madinah.</v>
          </cell>
          <cell r="AC23">
            <v>84</v>
          </cell>
          <cell r="AD23" t="str">
            <v>B</v>
          </cell>
          <cell r="AE23" t="str">
            <v>Capaian kompetensi sudah tuntas dengan predikat BAIK, NACKWA HOPE JOFASA; Baik dalam  Menceritakan sejarah Nabi Muhammad saw. dalam membangun masyarakat melalui kegiatan ekonomi dan perdagangan;Mempresentasikan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v>
          </cell>
          <cell r="AF23">
            <v>87</v>
          </cell>
          <cell r="AG23" t="str">
            <v>A</v>
          </cell>
          <cell r="AH23" t="str">
            <v>Capaian kompetensi sudah tuntas dengan predikat  SANGAT BAIK, NACKWA HOPE JOFASA;   Sangat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23">
            <v>83</v>
          </cell>
          <cell r="AJ23" t="str">
            <v>B</v>
          </cell>
          <cell r="AK23" t="str">
            <v>Capaian kompetensi sudah tuntas dengan predikat BAIK, NACKWA HOPE JOFASA;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23">
            <v>81</v>
          </cell>
          <cell r="AM23" t="str">
            <v>B</v>
          </cell>
          <cell r="AN23" t="str">
            <v>Capaian kompetensi sudah tuntas dengan predikat BAIK,  NACKWA HOPE JOFASA;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23">
            <v>81</v>
          </cell>
          <cell r="AP23" t="str">
            <v>B</v>
          </cell>
          <cell r="AQ23" t="str">
            <v>Capaian kompetensi sudah tuntas dengan predikat BAIK, NACKWA HOPE JOFASA;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23">
            <v>83</v>
          </cell>
          <cell r="AS23" t="str">
            <v>B</v>
          </cell>
          <cell r="AT23" t="str">
            <v>Capaian kompetensi sudah tuntas dengan predikat BAIK,  NACKWA HOPE JOFASA;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23">
            <v>83</v>
          </cell>
          <cell r="AV23" t="str">
            <v>B</v>
          </cell>
          <cell r="AW23" t="str">
            <v>Capaian kompetensi sudah tuntas dengan predikat BAIK, NACKWA HOPE JOFASA;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23">
            <v>79</v>
          </cell>
          <cell r="AY23" t="str">
            <v>B</v>
          </cell>
          <cell r="AZ23" t="str">
            <v>Capaian kompetensi sudah tuntas dengan predikat BAIK,  NACKWA HOPE JOFASA;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23">
            <v>82</v>
          </cell>
          <cell r="BB23" t="str">
            <v>B</v>
          </cell>
          <cell r="BC23" t="str">
            <v>Capaian kompetensi sudah tuntas dengan predikat BAIK, NACKWA HOPE JOFASA;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tulis;Menceritakan kembali isi teks narasi (cerita fantasi) yang didengar dan dibacaMenyajikan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23">
            <v>78</v>
          </cell>
          <cell r="BE23" t="str">
            <v>B</v>
          </cell>
          <cell r="BF23" t="str">
            <v>Capaian kompetensi sudah tuntas dengan predikat BAIK,  NACKWA HOPE JOFASA;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23">
            <v>78</v>
          </cell>
          <cell r="BH23" t="str">
            <v>B</v>
          </cell>
          <cell r="BI23" t="str">
            <v>Capaian kompetensi sudah tuntas dengan predikat BAIK, NACKWA HOPE JOFASA;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23">
            <v>79</v>
          </cell>
          <cell r="BK23" t="str">
            <v>B</v>
          </cell>
          <cell r="BL23" t="str">
            <v>Capaian kompetensi sudah tuntas dengan predikat BAIK,  NACKWA HOPE JOFASA;   Sangat Baik dalam  Menjelaskan dan melakukan operasi bentuk aljabar; Baik dalam  Menentukan urutan dan melakukan operasi hitung pada bilangan bulat dan pecahan;Menentukan representasi bilangan bulat sebagai bilangan berpangkat positif;Menyatakan himpunan menggunakan masalah kontekstual;</v>
          </cell>
          <cell r="BM23">
            <v>79</v>
          </cell>
          <cell r="BN23" t="str">
            <v>B</v>
          </cell>
          <cell r="BO23" t="str">
            <v>Capaian kompetensi sudah tuntas dengan predikat BAIK, NACKWA HOPE JOFASA;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23">
            <v>80</v>
          </cell>
          <cell r="BQ23" t="str">
            <v>B</v>
          </cell>
          <cell r="BR23" t="str">
            <v>Capaian kompetensi sudah tuntas dengan predikat BAIK,  NACKWA HOPE JOFASA;   Baik dalam  Menerapkan konsep Pengukuran berbagai besaran yang ada pada diri sendiri, makhluk hidup lain, dan benda-benda di sekitar serta pentingnya penggunaan satuan standar (baku) dalam pengukuran;Mengklasifikasikan makhluk hidup dan benda berdasarkan karakteristik yang diamati;Memahami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23">
            <v>83</v>
          </cell>
          <cell r="BT23" t="str">
            <v>B</v>
          </cell>
          <cell r="BU23" t="str">
            <v>Capaian kompetensi sudah tuntas dengan predikat BAIK, NACKWA HOPE JOFASA;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23">
            <v>80</v>
          </cell>
          <cell r="BW23" t="str">
            <v>B</v>
          </cell>
          <cell r="BX23" t="str">
            <v>Capaian kompetensi sudah tuntas dengan predikat BAIK,  NACKWA HOPE JOFASA;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23">
            <v>82</v>
          </cell>
          <cell r="BZ23" t="str">
            <v>B</v>
          </cell>
          <cell r="CA23" t="str">
            <v>Capaian kompetensi sudah tuntas dengan predikat BAIK, NACKWA HOPE JOFASA; Baik dalam  Menggambar flora fauna dan benda alam ;Menggambar gubahan flora dan fauna serta geometrik menjadi ragam hias;Menyanyikan lagu secara unisono;Menyayikan lagu secara vokal group.</v>
          </cell>
          <cell r="CB23">
            <v>80</v>
          </cell>
          <cell r="CC23" t="str">
            <v>B</v>
          </cell>
          <cell r="CD23" t="str">
            <v>Capaian kompetensi sudah tuntas dengan predikat BAIK,  NACKWA HOPE JOFASA;   Baik dalam  Memahami pengetahuan tentang jenis, sifat, karakter, dan teknik pengolahan serat dan tekstil;Memahami pengetahuan tentang prinsip perancangan, pembuatan, dan penyajian produk kerajinan dari bahan serat dan tekstil yang kreatif dan inovatif;Memahami pengetahuan tentang jenis, sifat, karakter, dan teknik pengolahan kertas dan plastik lembaran;Memahami pengetahuan tentang prinsip perancangan, pembuatan, dan penyajian produk kerajinan dari bahan kertas dan plastik lembaran yang kreatif dan inovatif.</v>
          </cell>
          <cell r="CE23">
            <v>82</v>
          </cell>
          <cell r="CF23" t="str">
            <v>B</v>
          </cell>
          <cell r="CG23" t="str">
            <v>Capaian kompetensi sudah tuntas dengan predikat BAIK, NACKWA HOPE JOFASA;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23">
            <v>80</v>
          </cell>
          <cell r="CI23" t="str">
            <v>B</v>
          </cell>
          <cell r="CJ23" t="str">
            <v>Capaian kompetensi sudah tuntas dengan predikat BAIK,  NACKWA HOPE JOFASA;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23">
            <v>80</v>
          </cell>
          <cell r="CL23" t="str">
            <v>B</v>
          </cell>
          <cell r="CM23" t="str">
            <v>Capaian kompetensi sudah tuntas dengan predikat BAIK, NACKWA HOPE JOFASA;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23">
            <v>78</v>
          </cell>
          <cell r="CO23" t="str">
            <v>B</v>
          </cell>
          <cell r="CP23" t="str">
            <v>Capaian kompetensi sudah tuntas dengan predikat BAIK,  NACKWA HOPE JOFASA;   Baik dalam  Memahami teks lisan sesuai unggah ungguh jawa;Memahami tujuan,fungsi menceritakan pengalaman;Memahami cangkriman dan parikan .</v>
          </cell>
          <cell r="CQ23">
            <v>78</v>
          </cell>
          <cell r="CR23" t="str">
            <v>B</v>
          </cell>
          <cell r="CS23" t="str">
            <v>Capaian kompetensi sudah tuntas dengan predikat BAIK, NACKWA HOPE JOFASA; Baik dalam  Menyusun teks lisan sesuai unggah ungguh jawa;Menyusun teks lisan dan tulis untuk menceritakan pengalaman;Menyusun cangkriman dan parikan secara sederhana ..</v>
          </cell>
          <cell r="CT23">
            <v>82</v>
          </cell>
          <cell r="CU23" t="str">
            <v>B</v>
          </cell>
          <cell r="CV23" t="str">
            <v>Capaian kompetensi sudah tuntas dengan predikat BAIK,  NACKWA HOPE JOFASA;   Sangat Baik dalam  Membaca Q.S al-Fajr sampai dengan al-A’la;Membaca Q.S ath-Thariq sampai dengan al-Insyiqaq Baik dalam  Membaca Q.S al-Lail sampai dengan al-Balad;Membaca Q.S al-Muthaffifin sampai dengan Q.S al-Infitharmembaca Q.S at-Takwir sampai dengan Q.S ‘Abasa;Membaca Q.S an-Nazi’at sampai dengan Q.S an-Naba’.</v>
          </cell>
          <cell r="CW23">
            <v>86</v>
          </cell>
          <cell r="CX23" t="str">
            <v>A</v>
          </cell>
          <cell r="CY23" t="str">
            <v>Capaian kompetensi sudah tuntas dengan predikat  SANGAT BAIK,   NACKWA HOPE JOFASA; Sangat baik dalam  Mendemonstrasikan Q.S al-Fajr sampai dengan al-A’la;Mendemonstrasikan Q.S ath-Thariq sampai dengan al-Insyiqaq;Baik dalam  Mendemonstrasikan Q.S al-Lail sampai dengan al-Balad;Mendemonstrasikan Q.S al-Muthaffifin sampai dengan Q.S al-Infithar;Mendemonstrasikan Q.S at-Takwir sampai dengan Q.S ‘Abasa;Mendemonstrasikan Q.S an-Nazi’at sampai dengan Q.S an-Naba’.</v>
          </cell>
          <cell r="CZ23">
            <v>80</v>
          </cell>
          <cell r="DA23" t="str">
            <v>B</v>
          </cell>
          <cell r="DB23" t="str">
            <v>Capaian kompetensi sudah tuntas dengan predikat BAIK,  NACKWA HOPE JOFASA;   Baik dalam  menulis;</v>
          </cell>
          <cell r="DC23" t="e">
            <v>#DIV/0!</v>
          </cell>
          <cell r="DD23" t="e">
            <v>#DIV/0!</v>
          </cell>
          <cell r="DE23" t="e">
            <v>#DIV/0!</v>
          </cell>
          <cell r="DF23">
            <v>80</v>
          </cell>
          <cell r="DG23" t="str">
            <v>B</v>
          </cell>
          <cell r="DH23" t="str">
            <v>Capaian kompetensi sudah tuntas dengan predikat BAIK,  NACKWA HOPE JOFASA;   Baik dalam  Memahami desain pembuatan dan pengemasan karya bahan alam berdasarkan konsep dan prosedur berkarya sesuai wilayah setempat;Mengidentifikasi proses modifikasi karya kerajinan dan pengemasan dari bahan alam sesuai wilayah setempat;Memahami desain pembuatan dan pengemasan karya bahan buatan berdasarkan konsep dan prosedur berkarya sesuai wilayah setempat mengiden;Mengidentifikasi proses modifikasi karya kerajinan dan pengemasan dari bahan buatan sesuai wilayah setempat.</v>
          </cell>
          <cell r="DI23">
            <v>81</v>
          </cell>
          <cell r="DJ23" t="str">
            <v>B</v>
          </cell>
          <cell r="DK23" t="str">
            <v>Capaian kompetensi sudah tuntas dengan predikat BAIK, NACKWA HOPE JOFASA; Baik dalam  Membuat karya kerajinan dan pengemasan karya bahan alam sesuai desain dan bahan  alam  yang ada diwilayah setempat;Memodifikasi karya kerajinan dan pengemasan dari bahan alam sesuai hasil identifikasi diwilayah setempat;Memodifikasi karya kerajinan dan pengemasan dari bahan buatan sesuai hasil identifikasi diwilayah setempat.</v>
          </cell>
          <cell r="DL23">
            <v>83</v>
          </cell>
          <cell r="DM23" t="str">
            <v>B</v>
          </cell>
          <cell r="DN23" t="str">
            <v>Capaian kompetensi sudah tuntas dengan predikat BAIK,  NACKWA HOPE JOFASA;   Baik dalam  Memahami pada bab nasehat guru kepada murid;Memahami pada bab wasiat taqwa kepada Allah.</v>
          </cell>
          <cell r="DO23">
            <v>82</v>
          </cell>
          <cell r="DP23" t="str">
            <v>B</v>
          </cell>
          <cell r="DQ23" t="str">
            <v>Capaian kompetensi sudah tuntas dengan predikat BAIK, NACKWA HOPE JOFASA; Baik dalam  Membaca pegon pada bab nasehat guru kepada murid;Membaca pegon pada bab wasiat taqwa kepada Allah...</v>
          </cell>
          <cell r="DR23">
            <v>86</v>
          </cell>
          <cell r="DS23" t="str">
            <v>A</v>
          </cell>
          <cell r="DT23" t="str">
            <v>Capaian kompetensi sudah tuntas dengan predikat  SANGAT BAIK, NACKWA HOPE JOFASA;   Baik dalam  Memahami bab rukun islam sampai bab fardu wudlul;Memahami bab niat sampai bab perkara yang membatalkan wudlu.</v>
          </cell>
          <cell r="DU23">
            <v>86</v>
          </cell>
          <cell r="DV23" t="str">
            <v>A</v>
          </cell>
          <cell r="DW23" t="str">
            <v>Capaian kompetensi sudah tuntas dengan predikat  SANGAT BAIK,   NACKWA HOPE JOFASA; Sangat baik dalam  Membaca kitab berharakat dan bermakna pegon dari bab niat sampai bab perkara yang membatalkan wudlu...Baik dalam  Membaca kitab berharakat dan bermakna pegon dari bab rukun islam sampai bab fardu wudlu;.</v>
          </cell>
          <cell r="DX23">
            <v>79</v>
          </cell>
          <cell r="DY23" t="str">
            <v>B</v>
          </cell>
          <cell r="DZ23" t="str">
            <v>Capaian kompetensi sudah tuntas dengan predikat BAIK,  NACKWA HOPE JOFASA;   Baik dalam  Memahami pengertian kalimah isim, fi'il dan huruf; Memahami pengertian I'rob;Memahami perubahan bentuk kalimah pada tashrif istilahi bab tsulatsi Mujarrod. ..</v>
          </cell>
          <cell r="EA23">
            <v>82</v>
          </cell>
          <cell r="EB23" t="str">
            <v>B</v>
          </cell>
          <cell r="EC23" t="str">
            <v>Capaian kompetensi sudah tuntas dengan predikat BAIK, NACKWA HOPE JOFASA; Baik dalam  Menentukan dan menunjukkan kalimah isim, fi'il, dan huruf dari sebuah jumlah;Mampu memberikan contoh I'rob pada setiap pembagiannya;Mendemonstrasikan perubahan bentuk pada tasrif istilahi, tsulatsi mujarrod..</v>
          </cell>
          <cell r="ED23" t="str">
            <v>-</v>
          </cell>
          <cell r="EE23" t="str">
            <v>-</v>
          </cell>
          <cell r="EF23" t="str">
            <v>-</v>
          </cell>
          <cell r="EG23" t="str">
            <v>Pramuka</v>
          </cell>
          <cell r="EH23">
            <v>86</v>
          </cell>
          <cell r="EI23" t="str">
            <v>Amat baik</v>
          </cell>
          <cell r="EJ23" t="str">
            <v>-</v>
          </cell>
          <cell r="EK23">
            <v>0</v>
          </cell>
          <cell r="EL23" t="str">
            <v>-</v>
          </cell>
          <cell r="EM23" t="str">
            <v>-</v>
          </cell>
          <cell r="EN23">
            <v>0</v>
          </cell>
          <cell r="EO23" t="str">
            <v>-</v>
          </cell>
          <cell r="EP23">
            <v>0</v>
          </cell>
          <cell r="EQ23">
            <v>0</v>
          </cell>
          <cell r="ER23" t="str">
            <v>-</v>
          </cell>
          <cell r="ES23" t="str">
            <v>-</v>
          </cell>
          <cell r="ET23" t="str">
            <v>-</v>
          </cell>
          <cell r="EU23" t="str">
            <v>-</v>
          </cell>
          <cell r="EV23" t="str">
            <v>-</v>
          </cell>
          <cell r="EW23" t="str">
            <v>-</v>
          </cell>
          <cell r="EX23" t="str">
            <v>-</v>
          </cell>
          <cell r="EY23" t="str">
            <v>-</v>
          </cell>
          <cell r="EZ23" t="str">
            <v>Tingkatkan terus belajar dan mengajinya, agar bisa mendapatkan hasil yang lebih maksimal</v>
          </cell>
        </row>
        <row r="24">
          <cell r="A24">
            <v>22</v>
          </cell>
          <cell r="B24" t="str">
            <v>121234040004176818/0042002678</v>
          </cell>
          <cell r="C24" t="str">
            <v>NADIA LAZUARDANI</v>
          </cell>
          <cell r="D24" t="str">
            <v>B</v>
          </cell>
          <cell r="E24" t="str">
            <v>Selalu  Taat Beribadah, Bersyukur, Menghormati Orang LainMulai konsisten -Mulai berkembang dalam sikap -</v>
          </cell>
          <cell r="F24" t="str">
            <v>B</v>
          </cell>
          <cell r="G24" t="str">
            <v>Sangat  Jujur, Disiplin, Tanggung Jawab, Toleransi, Gotong Royong, Santun, Percaya Diri Mulai meningkat dalam sikap-</v>
          </cell>
          <cell r="H24">
            <v>82</v>
          </cell>
          <cell r="I24" t="str">
            <v>B</v>
          </cell>
          <cell r="J24" t="str">
            <v>Capaian kompetensi sudah tuntas dengan predikat BAIK,  NADIA LAZUARDANI;   Sangat Baik dalam  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 Baik dalam  Memahami kedudukan al-Qur'an Hadits sebagai pedoman hidup umat manusia;Memahami isi kanduangan Q.S Al-Fatihah (1), An-nas(114), Al-falaq (113) dan Al-ikhas (112) tentang keesaan Allah;</v>
          </cell>
          <cell r="K24">
            <v>84</v>
          </cell>
          <cell r="L24" t="str">
            <v>B</v>
          </cell>
          <cell r="M24" t="str">
            <v>Capaian kompetensi sudah tuntas dengan predikat BAIK, NADIA LAZUARDANI; Baik dalam  Mempraktikkan cara hidup yang sesuai dengan Al Qur’an dan hadis;Menunjukkan contoh sikap orang yang memiliki tauhid sesuai isi kandungan Q.S. al-Fatihah (1), an-Nas (114), al-Falaq (113) dan al-Ikhlas (112);Menunjukkan contoh sikap orang yang beribadah didasari keikhlasan sesuai  hadist tentang iman riwayat Ali bin Abi Thalib dari Ibnu Majah: dan hadist riwayat Muslim dari Umar bin Khattab dan hadist riwayat Muslim dari Abu Hurairah dan hadist tentang ibadah yang diterima Allah SWT riwayat Al-Bazzar dari Adh-Dhahlaq dan hadist riwayat Muslim dari Aisyah..</v>
          </cell>
          <cell r="N24">
            <v>80</v>
          </cell>
          <cell r="O24" t="str">
            <v>B</v>
          </cell>
          <cell r="P24" t="str">
            <v>Capaian kompetensi sudah tuntas dengan predikat BAIK,  NADIA LAZUARDANI;   Baik dalam  Memahami dalil,dasar dan tujuan akidah islam;Mengidentifikasi sifat-sifat wajib Allah;Memahami pengertian, contoh dan dampak positif sifat Ikhlas, Taat, Khauf dan Taubat;Memahami adab shalat dan dzikir;Menganalisis kisah keteladanan Nabi Sulaiman dan umatnya.</v>
          </cell>
          <cell r="Q24">
            <v>82</v>
          </cell>
          <cell r="R24" t="str">
            <v>B</v>
          </cell>
          <cell r="S24" t="str">
            <v>Capaian kompetensi sudah tuntas dengan predikat BAIK, NADIA LAZUARDANI; Baik dalam  Menyajikan fakta dan kebenaran akidah islam;Menyajikan contoh fenomena-fenomena kehidupan yang muncul sebagai bukti dari sifat wajib, mustahil dan jaiz Allah SWT;Mensimulasikan Adab sholat dan Dzikir;Menceritakan kisah Nabi Sulaiman dan umatnya.</v>
          </cell>
          <cell r="T24">
            <v>79</v>
          </cell>
          <cell r="U24" t="str">
            <v>B</v>
          </cell>
          <cell r="V24" t="str">
            <v>Capaian kompetensi sudah tuntas dengan predikat BAIK,  NADIA LAZUARDANI;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24">
            <v>84</v>
          </cell>
          <cell r="X24" t="str">
            <v>B</v>
          </cell>
          <cell r="Y24" t="str">
            <v>Capaian kompetensi sudah tuntas dengan predikat BAIK, NADIA LAZUARDANI; Baik dalam  Mendemonstrasikan tata cara bersuci dari hadas dan najis;Mempraktikkan salat lima waktu;Menpresentasi kan penentuan waktu salat lima waktu;Mempraktikkan azan dan ikamah;Mendemonstrasikan tata cara shalat berjamaah;Memperagakan sujud sahwi;Mendemonstrasikan zikir dan berdoa setelah salat.</v>
          </cell>
          <cell r="Z24">
            <v>84</v>
          </cell>
          <cell r="AA24" t="str">
            <v>B</v>
          </cell>
          <cell r="AB24" t="str">
            <v>Capaian kompetensi sudah tuntas dengan predikat BAIK,  NADIA LAZUARDANI;   Sangat Baik dalam  Memahami sejarah Nabi Muhammad dalam membangun masyarakat melalui kegiatan ekonomi dan perdagangan;Memahami strategi dakwah Rasulullah SAW. di Mekah; Baik dalam  Memahami misi Nabi Muhammad Saw. sebagai rahmat bagi alam semesta, pembawa kedamaian, kesejahteraan, dan kemajuan masyarakat;Mengidentifikasi strategi dakwah Rasulullah SAW. di Madinah.</v>
          </cell>
          <cell r="AC24">
            <v>88</v>
          </cell>
          <cell r="AD24" t="str">
            <v>A</v>
          </cell>
          <cell r="AE24" t="str">
            <v>Capaian kompetensi sudah tuntas dengan predikat  SANGAT BAIK,   NADIA LAZUARDANI; Sangat baik dalam  Menceritakan sejarah Nabi Muhammad saw. dalam membangun masyarakat melalui kegiatan ekonomi dan perdagangan;Mempresentasikan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lisan.Baik dalam  Memaparkan strategi dakkwah Nabi Muhammad saw. di Mekah dan Madinah dalam bentuk tulis atau lisan.</v>
          </cell>
          <cell r="AF24">
            <v>83</v>
          </cell>
          <cell r="AG24" t="str">
            <v>B</v>
          </cell>
          <cell r="AH24" t="str">
            <v>Capaian kompetensi sudah tuntas dengan predikat BAIK,  NADIA LAZUARDANI;   Sangat Baik dalam  Memahami lafal bunyi huruf, kata, frase dan kalimat bahasa arab yang berkaitan dengan " التعريف بالنفس و بالعاملين في المدرسة, المرافق و الأدوات المدرسية , الألوان " ; Baik dalam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24">
            <v>83</v>
          </cell>
          <cell r="AJ24" t="str">
            <v>B</v>
          </cell>
          <cell r="AK24" t="str">
            <v>Capaian kompetensi sudah tuntas dengan predikat BAIK, NADIA LAZUARDANI;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24">
            <v>80</v>
          </cell>
          <cell r="AM24" t="str">
            <v>B</v>
          </cell>
          <cell r="AN24" t="str">
            <v>Capaian kompetensi sudah tuntas dengan predikat BAIK,  NADIA LAZUARDANI;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24">
            <v>79</v>
          </cell>
          <cell r="AP24" t="str">
            <v>B</v>
          </cell>
          <cell r="AQ24" t="str">
            <v>Capaian kompetensi sudah tuntas dengan predikat BAIK, NADIA LAZUARDANI;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24">
            <v>83</v>
          </cell>
          <cell r="AS24" t="str">
            <v>B</v>
          </cell>
          <cell r="AT24" t="str">
            <v>Capaian kompetensi sudah tuntas dengan predikat BAIK,  NADIA LAZUARDANI;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24">
            <v>83</v>
          </cell>
          <cell r="AV24" t="str">
            <v>B</v>
          </cell>
          <cell r="AW24" t="str">
            <v>Capaian kompetensi sudah tuntas dengan predikat BAIK, NADIA LAZUARDANI;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24">
            <v>79</v>
          </cell>
          <cell r="AY24" t="str">
            <v>B</v>
          </cell>
          <cell r="AZ24" t="str">
            <v>Capaian kompetensi sudah tuntas dengan predikat BAIK,  NADIA LAZUARDANI;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24">
            <v>79</v>
          </cell>
          <cell r="BB24" t="str">
            <v>B</v>
          </cell>
          <cell r="BC24" t="str">
            <v>Capaian kompetensi sudah tuntas dengan predikat BAIK, NADIA LAZUARDANI;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24">
            <v>79</v>
          </cell>
          <cell r="BE24" t="str">
            <v>B</v>
          </cell>
          <cell r="BF24" t="str">
            <v>Capaian kompetensi sudah tuntas dengan predikat BAIK,  NADIA LAZUARDANI;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24">
            <v>78</v>
          </cell>
          <cell r="BH24" t="str">
            <v>B</v>
          </cell>
          <cell r="BI24" t="str">
            <v>Capaian kompetensi sudah tuntas dengan predikat BAIK, NADIA LAZUARDANI;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24">
            <v>78</v>
          </cell>
          <cell r="BK24" t="str">
            <v>B</v>
          </cell>
          <cell r="BL24" t="str">
            <v>Capaian kompetensi sudah tuntas dengan predikat BAIK,  NADIA LAZUARDANI;   Baik dalam  Menentukan urutan dan melakukan operasi hitung pada bilangan bulat dan pecahan;Menentukan representasi bilangan bulat sebagai bilangan berpangkat positif;Menyatakan himpunan menggunakan masalah kontekstual;Menjelaskan dan melakukan operasi bentuk aljabar;Menyelesaikan Persamaan linear satu variabel dan Pertidaksamaan linear satu variabel.</v>
          </cell>
          <cell r="BM24">
            <v>78</v>
          </cell>
          <cell r="BN24" t="str">
            <v>B</v>
          </cell>
          <cell r="BO24" t="str">
            <v>Capaian kompetensi sudah tuntas dengan predikat BAIK, NADIA LAZUARDANI;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24">
            <v>78</v>
          </cell>
          <cell r="BQ24" t="str">
            <v>B</v>
          </cell>
          <cell r="BR24" t="str">
            <v>Capaian kompetensi sudah tuntas dengan predikat BAIK,  NADIA LAZUARDANI;   Baik dalam  Menerapkan konsep Pengukuran berbagai besaran yang ada pada diri sendiri, makhluk hidup lain, dan benda-benda di sekitar serta pentingnya penggunaan satuan standar (baku) dalam pengukuran;Mengklasifikasikan makhluk hidup dan benda berdasarkan karakteristik yang diamati;Memahami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24">
            <v>83</v>
          </cell>
          <cell r="BT24" t="str">
            <v>B</v>
          </cell>
          <cell r="BU24" t="str">
            <v>Capaian kompetensi sudah tuntas dengan predikat BAIK, NADIA LAZUARDANI;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24">
            <v>81</v>
          </cell>
          <cell r="BW24" t="str">
            <v>B</v>
          </cell>
          <cell r="BX24" t="str">
            <v>Capaian kompetensi sudah tuntas dengan predikat BAIK,  NADIA LAZUARDANI;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24">
            <v>83</v>
          </cell>
          <cell r="BZ24" t="str">
            <v>B</v>
          </cell>
          <cell r="CA24" t="str">
            <v>Capaian kompetensi sudah tuntas dengan predikat BAIK, NADIA LAZUARDANI; Baik dalam  Menggambar flora fauna dan benda alam ;Menggambar gubahan flora dan fauna serta geometrik menjadi ragam hias;Menyanyikan lagu secara unisono;Menyayikan lagu secara vokal group.</v>
          </cell>
          <cell r="CB24">
            <v>81</v>
          </cell>
          <cell r="CC24" t="str">
            <v>B</v>
          </cell>
          <cell r="CD24" t="str">
            <v>Capaian kompetensi sudah tuntas dengan predikat BAIK,  NADIA LAZUARDANI;   Sangat Baik dalam  Memahami pengetahuan tentang jenis, sifat, karakter, dan teknik pengolahan serat dan tekstil;Memahami pengetahuan tentang jenis, sifat, karakter, dan teknik pengolahan kertas dan plastik lembaran; Baik dalam  Memahami pengetahuan tentang prinsip perancangan, pembuatan, dan penyajian produk kerajinan dari bahan serat dan tekstil yang kreatif dan inovatif;Memahami pengetahuan tentang prinsip perancangan, pembuatan, dan penyajian produk kerajinan dari bahan kertas dan plastik lembaran yang kreatif dan inovatif.</v>
          </cell>
          <cell r="CE24">
            <v>80</v>
          </cell>
          <cell r="CF24" t="str">
            <v>B</v>
          </cell>
          <cell r="CG24" t="str">
            <v>Capaian kompetensi sudah tuntas dengan predikat BAIK, NADIA LAZUARDANI;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24">
            <v>81</v>
          </cell>
          <cell r="CI24" t="str">
            <v>B</v>
          </cell>
          <cell r="CJ24" t="str">
            <v>Capaian kompetensi sudah tuntas dengan predikat BAIK,  NADIA LAZUARDANI;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24">
            <v>80</v>
          </cell>
          <cell r="CL24" t="str">
            <v>B</v>
          </cell>
          <cell r="CM24" t="str">
            <v>Capaian kompetensi sudah tuntas dengan predikat BAIK, NADIA LAZUARDANI;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24">
            <v>77</v>
          </cell>
          <cell r="CO24" t="str">
            <v>B</v>
          </cell>
          <cell r="CP24" t="str">
            <v>Capaian kompetensi sudah tuntas dengan predikat BAIK,  NADIA LAZUARDANI;   Baik dalam  Memahami teks lisan sesuai unggah ungguh jawa;Memahami tujuan,fungsi menceritakan pengalaman;Memahami cangkriman dan parikan .</v>
          </cell>
          <cell r="CQ24">
            <v>78</v>
          </cell>
          <cell r="CR24" t="str">
            <v>B</v>
          </cell>
          <cell r="CS24" t="str">
            <v>Capaian kompetensi sudah tuntas dengan predikat BAIK, NADIA LAZUARDANI; Baik dalam  Menyusun teks lisan sesuai unggah ungguh jawa;Menyusun teks lisan dan tulis untuk menceritakan pengalaman;Menyusun cangkriman dan parikan secara sederhana ..</v>
          </cell>
          <cell r="CT24">
            <v>83</v>
          </cell>
          <cell r="CU24" t="str">
            <v>B</v>
          </cell>
          <cell r="CV24" t="str">
            <v>Capaian kompetensi sudah tuntas dengan predikat BAIK,  NADIA LAZUARDANI;   Sangat Baik dalam  Membaca Q.S al-Fajr sampai dengan al-A’la;Membaca Q.S ath-Thariq sampai dengan al-Insyiqaqmembaca Q.S at-Takwir sampai dengan Q.S ‘Abasa;Membaca Q.S an-Nazi’at sampai dengan Q.S an-Naba’. Baik dalam  Membaca Q.S al-Lail sampai dengan al-Balad;Membaca Q.S al-Muthaffifin sampai dengan Q.S al-Infitharmembaca Q.S at-Takwir sampai dengan Q.S ‘Abasa;Membaca Q.S an-Nazi’at sampai dengan Q.S an-Naba’.</v>
          </cell>
          <cell r="CW24">
            <v>91</v>
          </cell>
          <cell r="CX24" t="str">
            <v>A</v>
          </cell>
          <cell r="CY24" t="str">
            <v>Capaian kompetensi sudah tuntas dengan predikat  SANGAT BAIK,   NADIA LAZUARDANI; Sangat baik dalam  Mendemonstrasikan Q.S al-Lail sampai dengan al-Balad;Mendemonstrasikan Q.S al-Fajr sampai dengan al-A’la;Mendemonstrasikan Q.S ath-Thariq sampai dengan al-Insyiqaq;Mendemonstrasikan Q.S al-Muthaffifin sampai dengan Q.S al-Infithar;Mendemonstrasikan Q.S at-Takwir sampai dengan Q.S ‘Abasa;Mendemonstrasikan Q.S an-Nazi’at sampai dengan Q.S an-Naba’.Baik dalam  Mendemonstrasikan Q.S al-Muthaffifin sampai dengan Q.S al-Infithar;Mendemonstrasikan Q.S at-Takwir sampai dengan Q.S ‘Abasa;Mendemonstrasikan Q.S an-Nazi’at sampai dengan Q.S an-Naba’.</v>
          </cell>
          <cell r="CZ24">
            <v>80</v>
          </cell>
          <cell r="DA24" t="str">
            <v>B</v>
          </cell>
          <cell r="DB24" t="str">
            <v>Capaian kompetensi sudah tuntas dengan predikat BAIK,  NADIA LAZUARDANI;   Baik dalam  menulis;</v>
          </cell>
          <cell r="DC24" t="e">
            <v>#DIV/0!</v>
          </cell>
          <cell r="DD24" t="e">
            <v>#DIV/0!</v>
          </cell>
          <cell r="DE24" t="e">
            <v>#DIV/0!</v>
          </cell>
          <cell r="DF24">
            <v>81</v>
          </cell>
          <cell r="DG24" t="str">
            <v>B</v>
          </cell>
          <cell r="DH24" t="str">
            <v>Capaian kompetensi sudah tuntas dengan predikat BAIK,  NADIA LAZUARDANI;   Sangat Baik dalam  Memahami desain pembuatan dan pengemasan karya bahan alam berdasarkan konsep dan prosedur berkarya sesuai wilayah setempat;Memahami desain pembuatan dan pengemasan karya bahan buatan berdasarkan konsep dan prosedur berkarya sesuai wilayah setempat mengiden; Baik dalam  Mengidentifikasi proses modifikasi karya kerajinan dan pengemasan dari bahan alam sesuai wilayah setempat;Mengidentifikasi proses modifikasi karya kerajinan dan pengemasan dari bahan buatan sesuai wilayah setempat.</v>
          </cell>
          <cell r="DI24">
            <v>81</v>
          </cell>
          <cell r="DJ24" t="str">
            <v>B</v>
          </cell>
          <cell r="DK24" t="str">
            <v>Capaian kompetensi sudah tuntas dengan predikat BAIK, NADIA LAZUARDANI; Baik dalam  Membuat karya kerajinan dan pengemasan karya bahan alam sesuai desain dan bahan  alam  yang ada diwilayah setempat;Memodifikasi karya kerajinan dan pengemasan dari bahan alam sesuai hasil identifikasi diwilayah setempat;Membuat karya kerajinan dan pengemasan karya bahan buatan sesuai desain dan bahan  buatan yang ada diwilayah setempat; Memodifikasi karya kerajinan dan pengemasan dari bahan buatan sesuai hasil identifikasi diwilayah setempat.</v>
          </cell>
          <cell r="DL24">
            <v>81</v>
          </cell>
          <cell r="DM24" t="str">
            <v>B</v>
          </cell>
          <cell r="DN24" t="str">
            <v>Capaian kompetensi sudah tuntas dengan predikat BAIK,  NADIA LAZUARDANI;   Baik dalam  Memahami pada bab nasehat guru kepada murid;Memahami pada bab wasiat taqwa kepada Allah.</v>
          </cell>
          <cell r="DO24">
            <v>86</v>
          </cell>
          <cell r="DP24" t="str">
            <v>A</v>
          </cell>
          <cell r="DQ24" t="str">
            <v>Capaian kompetensi sudah tuntas dengan predikat  SANGAT BAIK,   NADIA LAZUARDANI; Sangat baik dalam  Membaca pegon pada bab wasiat taqwa kepada Allah.Baik dalam  Membaca pegon pada bab nasehat guru kepada murid;..</v>
          </cell>
          <cell r="DR24">
            <v>82</v>
          </cell>
          <cell r="DS24" t="str">
            <v>B</v>
          </cell>
          <cell r="DT24" t="str">
            <v>Capaian kompetensi sudah tuntas dengan predikat BAIK,  NADIA LAZUARDANI;   Sangat Baik dalam  Memahami bab rukun islam sampai bab fardu wudlul; Baik dalam  Memahami bab niat sampai bab perkara yang membatalkan wudlu.</v>
          </cell>
          <cell r="DU24">
            <v>86</v>
          </cell>
          <cell r="DV24" t="str">
            <v>A</v>
          </cell>
          <cell r="DW24" t="str">
            <v>Capaian kompetensi sudah tuntas dengan predikat  SANGAT BAIK,   NADIA LAZUARDANI; Sangat baik dalam  Membaca kitab berharakat dan bermakna pegon dari bab rukun islam sampai bab fardu wudlu;Baik dalam  Membaca kitab berharakat dan bermakna pegon dari bab niat sampai bab perkara yang membatalkan wudlu...</v>
          </cell>
          <cell r="DX24">
            <v>79</v>
          </cell>
          <cell r="DY24" t="str">
            <v>B</v>
          </cell>
          <cell r="DZ24" t="str">
            <v>Capaian kompetensi sudah tuntas dengan predikat BAIK,  NADIA LAZUARDANI;   Baik dalam  Memahami pengertian kalimah isim, fi'il dan huruf; Memahami pengertian I'rob;Memahami perubahan bentuk kalimah pada tashrif istilahi bab tsulatsi Mujarrod. ..</v>
          </cell>
          <cell r="EA24">
            <v>83</v>
          </cell>
          <cell r="EB24" t="str">
            <v>B</v>
          </cell>
          <cell r="EC24" t="str">
            <v>Capaian kompetensi sudah tuntas dengan predikat BAIK, NADIA LAZUARDANI; Baik dalam  Menentukan dan menunjukkan kalimah isim, fi'il, dan huruf dari sebuah jumlah;Mampu memberikan contoh I'rob pada setiap pembagiannya;Mendemonstrasikan perubahan bentuk pada tasrif istilahi, tsulatsi mujarrod..</v>
          </cell>
          <cell r="ED24" t="str">
            <v>-</v>
          </cell>
          <cell r="EE24" t="str">
            <v>-</v>
          </cell>
          <cell r="EF24" t="str">
            <v>-</v>
          </cell>
          <cell r="EG24" t="str">
            <v>Pramuka</v>
          </cell>
          <cell r="EH24">
            <v>86</v>
          </cell>
          <cell r="EI24" t="str">
            <v>Amat baik</v>
          </cell>
          <cell r="EJ24" t="str">
            <v>Hadroh</v>
          </cell>
          <cell r="EK24">
            <v>87</v>
          </cell>
          <cell r="EL24" t="str">
            <v>Amat baik</v>
          </cell>
          <cell r="EM24" t="str">
            <v>-</v>
          </cell>
          <cell r="EN24">
            <v>0</v>
          </cell>
          <cell r="EO24" t="str">
            <v>-</v>
          </cell>
          <cell r="EP24">
            <v>0</v>
          </cell>
          <cell r="EQ24">
            <v>0</v>
          </cell>
          <cell r="ER24" t="str">
            <v>-</v>
          </cell>
          <cell r="ES24" t="str">
            <v>-</v>
          </cell>
          <cell r="ET24" t="str">
            <v>-</v>
          </cell>
          <cell r="EU24" t="str">
            <v>-</v>
          </cell>
          <cell r="EV24" t="str">
            <v>-</v>
          </cell>
          <cell r="EW24" t="str">
            <v>-</v>
          </cell>
          <cell r="EX24" t="str">
            <v>-</v>
          </cell>
          <cell r="EY24" t="str">
            <v>-</v>
          </cell>
          <cell r="EZ24" t="str">
            <v>Tingkatkan terus belajar dan mengajinya, agar bisa mendapatkan hasil yang lebih maksimal</v>
          </cell>
        </row>
        <row r="25">
          <cell r="A25">
            <v>23</v>
          </cell>
          <cell r="B25" t="str">
            <v>121234040004176819/0043512979</v>
          </cell>
          <cell r="C25" t="str">
            <v>NADIA SALSABILA</v>
          </cell>
          <cell r="D25" t="str">
            <v>A</v>
          </cell>
          <cell r="E25" t="str">
            <v>Selalu  Taat Beribadah, Bersyukur, Menghormati Orang LainMulai konsisten -Mulai berkembang dalam sikap -</v>
          </cell>
          <cell r="F25" t="str">
            <v>A</v>
          </cell>
          <cell r="G25" t="str">
            <v>Sangat  Jujur, Tanggung Jawab, Toleransi, Gotong Royong, Santun, Percaya DiriMulai konsisten Disiplin Mulai meningkat dalam sikap-</v>
          </cell>
          <cell r="H25">
            <v>82</v>
          </cell>
          <cell r="I25" t="str">
            <v>B</v>
          </cell>
          <cell r="J25" t="str">
            <v>Capaian kompetensi sudah tuntas dengan predikat BAIK,  NADIA SALSABILA;   Baik dalam  Memahami kedudukan al-Qur'an Hadits sebagai pedoman hidup umat manusia;Memahami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25">
            <v>82</v>
          </cell>
          <cell r="L25" t="str">
            <v>B</v>
          </cell>
          <cell r="M25" t="str">
            <v>Capaian kompetensi sudah tuntas dengan predikat BAIK, NADIA SALSABILA; Baik dalam  Mempraktikkan cara hidup yang sesuai dengan Al Qur’an dan hadis;Menunjukkan contoh sikap orang yang memiliki tauhid sesuai isi kandungan Q.S. al-Fatihah (1), an-Nas (114), al-Falaq (113) dan al-Ikhlas (112);Menunjukkan contoh sikap orang yang beribadah didasari keikhlasan sesuai  hadist tentang iman riwayat Ali bin Abi Thalib dari Ibnu Majah: dan hadist riwayat Muslim dari Umar bin Khattab dan hadist riwayat Muslim dari Abu Hurairah dan hadist tentang ibadah yang diterima Allah SWT riwayat Al-Bazzar dari Adh-Dhahlaq dan hadist riwayat Muslim dari Aisyah..</v>
          </cell>
          <cell r="N25">
            <v>79</v>
          </cell>
          <cell r="O25" t="str">
            <v>B</v>
          </cell>
          <cell r="P25" t="str">
            <v>Capaian kompetensi sudah tuntas dengan predikat BAIK,  NADIA SALSABILA;   Baik dalam  Memahami dalil,dasar dan tujuan akidah islam;Mengidentifikasi sifat-sifat wajib Allah;Memahami pengertian, contoh dan dampak positif sifat Ikhlas, Taat, Khauf dan Taubat;Memahami adab shalat dan dzikir;Menganalisis kisah keteladanan Nabi Sulaiman dan umatnya.</v>
          </cell>
          <cell r="Q25">
            <v>85</v>
          </cell>
          <cell r="R25" t="str">
            <v>B</v>
          </cell>
          <cell r="S25" t="str">
            <v>Capaian kompetensi sudah tuntas dengan predikat BAIK, NADIA SALSABILA; Baik dalam  Menyajikan fakta dan kebenaran akidah islam;Menyajikan contoh fenomena-fenomena kehidupan yang muncul sebagai bukti dari sifat wajib, mustahil dan jaiz Allah SWT;Mensimulasikan Adab sholat dan Dzikir;Menceritakan kisah Nabi Sulaiman dan umatnya.</v>
          </cell>
          <cell r="T25">
            <v>77</v>
          </cell>
          <cell r="U25" t="str">
            <v>B</v>
          </cell>
          <cell r="V25" t="str">
            <v>Capaian kompetensi sudah tuntas dengan predikat BAIK,  NADIA SALSABILA;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25">
            <v>82</v>
          </cell>
          <cell r="X25" t="str">
            <v>B</v>
          </cell>
          <cell r="Y25" t="str">
            <v>Capaian kompetensi sudah tuntas dengan predikat BAIK, NADIA SALSABILA; Baik dalam  Mendemonstrasikan tata cara bersuci dari hadas dan najis;Mempraktikkan salat lima waktu;Menpresentasi kan penentuan waktu salat lima waktu;Mempraktikkan azan dan ikamah;Mendemonstrasikan tata cara shalat berjamaah;Memperagakan sujud sahwi;Mendemonstrasikan zikir dan berdoa setelah salat.</v>
          </cell>
          <cell r="Z25">
            <v>81</v>
          </cell>
          <cell r="AA25" t="str">
            <v>B</v>
          </cell>
          <cell r="AB25" t="str">
            <v>Capaian kompetensi sudah tuntas dengan predikat BAIK,  NADIA SALSABILA;   Sangat Baik dalam  Memahami strategi dakwah Rasulullah SAW. di Mekah; Baik dalam  Memahami sejarah Nabi Muhammad dalam membangun masyarakat melalui kegiatan ekonomi dan perdagangan;Memahami misi Nabi Muhammad Saw. sebagai rahmat bagi alam semesta, pembawa kedamaian, kesejahteraan, dan kemajuan masyarakat;Mengidentifikasi strategi dakwah Rasulullah SAW. di Madinah.</v>
          </cell>
          <cell r="AC25">
            <v>83</v>
          </cell>
          <cell r="AD25" t="str">
            <v>B</v>
          </cell>
          <cell r="AE25" t="str">
            <v>Capaian kompetensi sudah tuntas dengan predikat BAIK, NADIA SALSABILA; Baik dalam  Menceritakan sejarah Nabi Muhammad saw. dalam membangun masyarakat melalui kegiatan ekonomi dan perdagangan;Mempresentasikan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v>
          </cell>
          <cell r="AF25">
            <v>81</v>
          </cell>
          <cell r="AG25" t="str">
            <v>B</v>
          </cell>
          <cell r="AH25" t="str">
            <v>Capaian kompetensi sudah tuntas dengan predikat BAIK,  NADIA SALSABILA;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25">
            <v>82</v>
          </cell>
          <cell r="AJ25" t="str">
            <v>B</v>
          </cell>
          <cell r="AK25" t="str">
            <v>Capaian kompetensi sudah tuntas dengan predikat BAIK, NADIA SALSABILA;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25">
            <v>82</v>
          </cell>
          <cell r="AM25" t="str">
            <v>B</v>
          </cell>
          <cell r="AN25" t="str">
            <v>Capaian kompetensi sudah tuntas dengan predikat BAIK,  NADIA SALSABILA;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25">
            <v>82</v>
          </cell>
          <cell r="AP25" t="str">
            <v>B</v>
          </cell>
          <cell r="AQ25" t="str">
            <v>Capaian kompetensi sudah tuntas dengan predikat BAIK, NADIA SALSABILA;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25">
            <v>81</v>
          </cell>
          <cell r="AS25" t="str">
            <v>B</v>
          </cell>
          <cell r="AT25" t="str">
            <v>Capaian kompetensi sudah tuntas dengan predikat BAIK,  NADIA SALSABILA;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25">
            <v>82</v>
          </cell>
          <cell r="AV25" t="str">
            <v>B</v>
          </cell>
          <cell r="AW25" t="str">
            <v>Capaian kompetensi sudah tuntas dengan predikat BAIK, NADIA SALSABILA;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25">
            <v>79</v>
          </cell>
          <cell r="AY25" t="str">
            <v>B</v>
          </cell>
          <cell r="AZ25" t="str">
            <v>Capaian kompetensi sudah tuntas dengan predikat BAIK,  NADIA SALSABILA;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25">
            <v>79</v>
          </cell>
          <cell r="BB25" t="str">
            <v>B</v>
          </cell>
          <cell r="BC25" t="str">
            <v>Capaian kompetensi sudah tuntas dengan predikat BAIK, NADIA SALSABILA;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tulis;Menceritakan kembali isi teks narasi (cerita fantasi) yang didengar dan dibacaMenyajikan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25">
            <v>80</v>
          </cell>
          <cell r="BE25" t="str">
            <v>B</v>
          </cell>
          <cell r="BF25" t="str">
            <v>Capaian kompetensi sudah tuntas dengan predikat BAIK,  NADIA SALSABILA;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25">
            <v>78</v>
          </cell>
          <cell r="BH25" t="str">
            <v>B</v>
          </cell>
          <cell r="BI25" t="str">
            <v>Capaian kompetensi sudah tuntas dengan predikat BAIK, NADIA SALSABILA;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25">
            <v>79</v>
          </cell>
          <cell r="BK25" t="str">
            <v>B</v>
          </cell>
          <cell r="BL25" t="str">
            <v>Capaian kompetensi sudah tuntas dengan predikat BAIK,  NADIA SALSABILA;   Baik dalam  Menentukan urutan dan melakukan operasi hitung pada bilangan bulat dan pecahan;Menentukan representasi bilangan bulat sebagai bilangan berpangkat positif;Menyatakan himpunan menggunakan masalah kontekstual;Menjelaskan dan melakukan operasi bentuk aljabar;Menyelesaikan Persamaan linear satu variabel dan Pertidaksamaan linear satu variabel.</v>
          </cell>
          <cell r="BM25">
            <v>79</v>
          </cell>
          <cell r="BN25" t="str">
            <v>B</v>
          </cell>
          <cell r="BO25" t="str">
            <v>Capaian kompetensi sudah tuntas dengan predikat BAIK, NADIA SALSABILA;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25">
            <v>78</v>
          </cell>
          <cell r="BQ25" t="str">
            <v>B</v>
          </cell>
          <cell r="BR25" t="str">
            <v>Capaian kompetensi sudah tuntas dengan predikat BAIK,  NADIA SALSABILA;   Baik dalam  Menerapkan konsep Pengukuran berbagai besaran yang ada pada diri sendiri, makhluk hidup lain, dan benda-benda di sekitar serta pentingnya penggunaan satuan standar (baku) dalam pengukuran;Mengklasifikasikan makhluk hidup dan benda berdasarkan karakteristik yang diamati;Memahami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25">
            <v>82</v>
          </cell>
          <cell r="BT25" t="str">
            <v>B</v>
          </cell>
          <cell r="BU25" t="str">
            <v>Capaian kompetensi sudah tuntas dengan predikat BAIK, NADIA SALSABILA;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25">
            <v>81</v>
          </cell>
          <cell r="BW25" t="str">
            <v>B</v>
          </cell>
          <cell r="BX25" t="str">
            <v>Capaian kompetensi sudah tuntas dengan predikat BAIK,  NADIA SALSABILA;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25">
            <v>82</v>
          </cell>
          <cell r="BZ25" t="str">
            <v>B</v>
          </cell>
          <cell r="CA25" t="str">
            <v>Capaian kompetensi sudah tuntas dengan predikat BAIK, NADIA SALSABILA; Baik dalam  Menggambar flora fauna dan benda alam ;Menggambar gubahan flora dan fauna serta geometrik menjadi ragam hias;Menyanyikan lagu secara unisono;Menyayikan lagu secara vokal group.</v>
          </cell>
          <cell r="CB25">
            <v>79</v>
          </cell>
          <cell r="CC25" t="str">
            <v>B</v>
          </cell>
          <cell r="CD25" t="str">
            <v>Capaian kompetensi sudah tuntas dengan predikat BAIK,  NADIA SALSABILA;   Baik dalam  Memahami pengetahuan tentang jenis, sifat, karakter, dan teknik pengolahan serat dan tekstil;Memahami pengetahuan tentang prinsip perancangan, pembuatan, dan penyajian produk kerajinan dari bahan serat dan tekstil yang kreatif dan inovatif;Memahami pengetahuan tentang jenis, sifat, karakter, dan teknik pengolahan kertas dan plastik lembaran;Memahami pengetahuan tentang prinsip perancangan, pembuatan, dan penyajian produk kerajinan dari bahan kertas dan plastik lembaran yang kreatif dan inovatif.</v>
          </cell>
          <cell r="CE25">
            <v>80</v>
          </cell>
          <cell r="CF25" t="str">
            <v>B</v>
          </cell>
          <cell r="CG25" t="str">
            <v>Capaian kompetensi sudah tuntas dengan predikat BAIK, NADIA SALSABILA;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25">
            <v>81</v>
          </cell>
          <cell r="CI25" t="str">
            <v>B</v>
          </cell>
          <cell r="CJ25" t="str">
            <v>Capaian kompetensi sudah tuntas dengan predikat BAIK,  NADIA SALSABILA;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25">
            <v>81</v>
          </cell>
          <cell r="CL25" t="str">
            <v>B</v>
          </cell>
          <cell r="CM25" t="str">
            <v>Capaian kompetensi sudah tuntas dengan predikat BAIK, NADIA SALSABILA;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25">
            <v>78</v>
          </cell>
          <cell r="CO25" t="str">
            <v>B</v>
          </cell>
          <cell r="CP25" t="str">
            <v>Capaian kompetensi sudah tuntas dengan predikat BAIK,  NADIA SALSABILA;   Baik dalam  Memahami teks lisan sesuai unggah ungguh jawa;Memahami tujuan,fungsi menceritakan pengalaman;Memahami cangkriman dan parikan .</v>
          </cell>
          <cell r="CQ25">
            <v>78</v>
          </cell>
          <cell r="CR25" t="str">
            <v>B</v>
          </cell>
          <cell r="CS25" t="str">
            <v>Capaian kompetensi sudah tuntas dengan predikat BAIK, NADIA SALSABILA; Baik dalam  Menyusun teks lisan sesuai unggah ungguh jawa;Menyusun teks lisan dan tulis untuk menceritakan pengalaman;Menyusun cangkriman dan parikan secara sederhana ..</v>
          </cell>
          <cell r="CT25">
            <v>82</v>
          </cell>
          <cell r="CU25" t="str">
            <v>B</v>
          </cell>
          <cell r="CV25" t="str">
            <v>Capaian kompetensi sudah tuntas dengan predikat BAIK,  NADIA SALSABILA;   Baik dalam  Membaca Q.S al-Lail sampai dengan al-Balad;Membaca Q.S al-Fajr sampai dengan al-A’la;Membaca Q.S ath-Thariq sampai dengan al-InsyiqaqMembaca Q.S al-Muthaffifin sampai dengan Q.S al-Infitharmembaca Q.S at-Takwir sampai dengan Q.S ‘Abasa;Membaca Q.S an-Nazi’at sampai dengan Q.S an-Naba’.</v>
          </cell>
          <cell r="CW25">
            <v>83</v>
          </cell>
          <cell r="CX25" t="str">
            <v>B</v>
          </cell>
          <cell r="CY25" t="str">
            <v>Capaian kompetensi sudah tuntas dengan predikat BAIK, NADIA SALSABILA; Sangat baik dalam  Mendemonstrasikan Q.S al-Fajr sampai dengan al-A’la;Baik dalam  Mendemonstrasikan Q.S al-Lail sampai dengan al-Balad;Mendemonstrasikan Q.S al-Muthaffifin sampai dengan Q.S al-Infithar;Mendemonstrasikan Q.S at-Takwir sampai dengan Q.S ‘Abasa;Mendemonstrasikan Q.S an-Nazi’at sampai dengan Q.S an-Naba’.</v>
          </cell>
          <cell r="CZ25">
            <v>80</v>
          </cell>
          <cell r="DA25" t="str">
            <v>B</v>
          </cell>
          <cell r="DB25" t="str">
            <v>Capaian kompetensi sudah tuntas dengan predikat BAIK,  NADIA SALSABILA;   Baik dalam  menulis;</v>
          </cell>
          <cell r="DC25" t="e">
            <v>#DIV/0!</v>
          </cell>
          <cell r="DD25" t="e">
            <v>#DIV/0!</v>
          </cell>
          <cell r="DE25" t="e">
            <v>#DIV/0!</v>
          </cell>
          <cell r="DF25">
            <v>79</v>
          </cell>
          <cell r="DG25" t="str">
            <v>B</v>
          </cell>
          <cell r="DH25" t="str">
            <v>Capaian kompetensi sudah tuntas dengan predikat BAIK,  NADIA SALSABILA;   Baik dalam  Memahami desain pembuatan dan pengemasan karya bahan alam berdasarkan konsep dan prosedur berkarya sesuai wilayah setempat;Mengidentifikasi proses modifikasi karya kerajinan dan pengemasan dari bahan alam sesuai wilayah setempat;Memahami desain pembuatan dan pengemasan karya bahan buatan berdasarkan konsep dan prosedur berkarya sesuai wilayah setempat mengiden;Mengidentifikasi proses modifikasi karya kerajinan dan pengemasan dari bahan buatan sesuai wilayah setempat.</v>
          </cell>
          <cell r="DI25">
            <v>80</v>
          </cell>
          <cell r="DJ25" t="str">
            <v>B</v>
          </cell>
          <cell r="DK25" t="str">
            <v>Capaian kompetensi sudah tuntas dengan predikat BAIK, NADIA SALSABILA; Baik dalam  Membuat karya kerajinan dan pengemasan karya bahan alam sesuai desain dan bahan  alam  yang ada diwilayah setempat;Memodifikasi karya kerajinan dan pengemasan dari bahan alam sesuai hasil identifikasi diwilayah setempat;Memodifikasi karya kerajinan dan pengemasan dari bahan buatan sesuai hasil identifikasi diwilayah setempat.</v>
          </cell>
          <cell r="DL25">
            <v>80</v>
          </cell>
          <cell r="DM25" t="str">
            <v>B</v>
          </cell>
          <cell r="DN25" t="str">
            <v>Capaian kompetensi sudah tuntas dengan predikat BAIK,  NADIA SALSABILA;   Baik dalam  Memahami pada bab nasehat guru kepada murid;Memahami pada bab wasiat taqwa kepada Allah.</v>
          </cell>
          <cell r="DO25">
            <v>86</v>
          </cell>
          <cell r="DP25" t="str">
            <v>A</v>
          </cell>
          <cell r="DQ25" t="str">
            <v>Capaian kompetensi sudah tuntas dengan predikat  SANGAT BAIK,   NADIA SALSABILA; Sangat baik dalam  ..Baik dalam  Membaca pegon pada bab nasehat guru kepada murid;Membaca pegon pada bab wasiat taqwa kepada Allah..</v>
          </cell>
          <cell r="DR25">
            <v>83</v>
          </cell>
          <cell r="DS25" t="str">
            <v>B</v>
          </cell>
          <cell r="DT25" t="str">
            <v>Capaian kompetensi sudah tuntas dengan predikat BAIK,  NADIA SALSABILA;   Sangat Baik dalam  Memahami bab rukun islam sampai bab fardu wudlul;Memahami bab niat sampai bab perkara yang membatalkan wudlu.</v>
          </cell>
          <cell r="DU25">
            <v>87</v>
          </cell>
          <cell r="DV25" t="str">
            <v>A</v>
          </cell>
          <cell r="DW25" t="str">
            <v>Capaian kompetensi sudah tuntas dengan predikat  SANGAT BAIK,   NADIA SALSABILA; Sangat baik dalam  Membaca kitab berharakat dan bermakna pegon dari bab rukun islam sampai bab fardu wudlu;Membaca kitab berharakat dan bermakna pegon dari bab niat sampai bab perkara yang membatalkan wudlu...Baik dalam  .</v>
          </cell>
          <cell r="DX25">
            <v>80</v>
          </cell>
          <cell r="DY25" t="str">
            <v>B</v>
          </cell>
          <cell r="DZ25" t="str">
            <v>Capaian kompetensi sudah tuntas dengan predikat BAIK,  NADIA SALSABILA;   Sangat Baik dalam  Memahami pengertian kalimah isim, fi'il dan huruf; Memahami pengertian I'rob; Baik dalam  Memahami perubahan bentuk kalimah pada tashrif istilahi bab tsulatsi Mujarrod. ..</v>
          </cell>
          <cell r="EA25">
            <v>82</v>
          </cell>
          <cell r="EB25" t="str">
            <v>B</v>
          </cell>
          <cell r="EC25" t="str">
            <v>Capaian kompetensi sudah tuntas dengan predikat BAIK, NADIA SALSABILA; Baik dalam  Menentukan dan menunjukkan kalimah isim, fi'il, dan huruf dari sebuah jumlah;Mampu memberikan contoh I'rob pada setiap pembagiannya;Mendemonstrasikan perubahan bentuk pada tasrif istilahi, tsulatsi mujarrod..</v>
          </cell>
          <cell r="ED25" t="str">
            <v>-</v>
          </cell>
          <cell r="EE25" t="str">
            <v>-</v>
          </cell>
          <cell r="EF25" t="str">
            <v>-</v>
          </cell>
          <cell r="EG25" t="str">
            <v>Pramuka</v>
          </cell>
          <cell r="EH25">
            <v>86</v>
          </cell>
          <cell r="EI25" t="str">
            <v>Amat baik</v>
          </cell>
          <cell r="EJ25" t="str">
            <v>Bulu Tangkis</v>
          </cell>
          <cell r="EK25">
            <v>87</v>
          </cell>
          <cell r="EL25" t="str">
            <v>Amat baik</v>
          </cell>
          <cell r="EM25" t="str">
            <v>-</v>
          </cell>
          <cell r="EN25">
            <v>0</v>
          </cell>
          <cell r="EO25" t="str">
            <v>-</v>
          </cell>
          <cell r="EP25">
            <v>0</v>
          </cell>
          <cell r="EQ25">
            <v>0</v>
          </cell>
          <cell r="ER25" t="str">
            <v>-</v>
          </cell>
          <cell r="ES25" t="str">
            <v>-</v>
          </cell>
          <cell r="ET25" t="str">
            <v>-</v>
          </cell>
          <cell r="EU25" t="str">
            <v>-</v>
          </cell>
          <cell r="EV25" t="str">
            <v>-</v>
          </cell>
          <cell r="EW25" t="str">
            <v>-</v>
          </cell>
          <cell r="EX25" t="str">
            <v>-</v>
          </cell>
          <cell r="EY25" t="str">
            <v>-</v>
          </cell>
          <cell r="EZ25" t="str">
            <v>Tingkatkan terus belajar dan mengajinya, agar bisa mendapatkan hasil yang lebih maksimal</v>
          </cell>
        </row>
        <row r="26">
          <cell r="A26">
            <v>24</v>
          </cell>
          <cell r="B26" t="str">
            <v>121234040004176820/0043775620</v>
          </cell>
          <cell r="C26" t="str">
            <v>NADIA USNIDA</v>
          </cell>
          <cell r="D26" t="str">
            <v>B</v>
          </cell>
          <cell r="E26" t="str">
            <v>Selalu  Taat Beribadah, Bersyukur, Menghormati Orang LainMulai konsisten -Mulai berkembang dalam sikap -</v>
          </cell>
          <cell r="F26" t="str">
            <v>B</v>
          </cell>
          <cell r="G26" t="str">
            <v>Sangat  Jujur, Disiplin, Toleransi, Gotong Royong, Santun, Percaya DiriMulai konsisten Tanggung jawab Mulai meningkat dalam sikap-</v>
          </cell>
          <cell r="H26">
            <v>83</v>
          </cell>
          <cell r="I26" t="str">
            <v>B</v>
          </cell>
          <cell r="J26" t="str">
            <v>Capaian kompetensi sudah tuntas dengan predikat BAIK,  NADIA USNIDA;   Baik dalam  Memahami kedudukan al-Qur'an Hadits sebagai pedoman hidup umat manusia;Memahami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26">
            <v>84</v>
          </cell>
          <cell r="L26" t="str">
            <v>B</v>
          </cell>
          <cell r="M26" t="str">
            <v>Capaian kompetensi sudah tuntas dengan predikat BAIK, NADIA USNIDA; Baik dalam  Mempraktikkan cara hidup yang sesuai dengan Al Qur’an dan hadis;Menunjukkan contoh sikap orang yang memiliki tauhid sesuai isi kandungan Q.S. al-Fatihah (1), an-Nas (114), al-Falaq (113) dan al-Ikhlas (112);Menunjukkan contoh sikap orang yang beribadah didasari keikhlasan sesuai  hadist tentang iman riwayat Ali bin Abi Thalib dari Ibnu Majah: dan hadist riwayat Muslim dari Umar bin Khattab dan hadist riwayat Muslim dari Abu Hurairah dan hadist tentang ibadah yang diterima Allah SWT riwayat Al-Bazzar dari Adh-Dhahlaq dan hadist riwayat Muslim dari Aisyah..</v>
          </cell>
          <cell r="N26">
            <v>84</v>
          </cell>
          <cell r="O26" t="str">
            <v>B</v>
          </cell>
          <cell r="P26" t="str">
            <v>Capaian kompetensi sudah tuntas dengan predikat BAIK,  NADIA USNIDA;   Baik dalam  Memahami dalil,dasar dan tujuan akidah islam;Mengidentifikasi sifat-sifat wajib Allah;Memahami pengertian, contoh dan dampak positif sifat Ikhlas, Taat, Khauf dan Taubat;Memahami adab shalat dan dzikir;Menganalisis kisah keteladanan Nabi Sulaiman dan umatnya.</v>
          </cell>
          <cell r="Q26">
            <v>82</v>
          </cell>
          <cell r="R26" t="str">
            <v>B</v>
          </cell>
          <cell r="S26" t="str">
            <v>Capaian kompetensi sudah tuntas dengan predikat BAIK, NADIA USNIDA; Baik dalam  Menyajikan fakta dan kebenaran akidah islam;Menyajikan contoh fenomena-fenomena kehidupan yang muncul sebagai bukti dari sifat wajib, mustahil dan jaiz Allah SWT;Menceritakan kisah kisah yang berkaitan dengan dampak positif dari perilaku Ikhlas, Taat, Khauf dan Taubat dalam fenomena kehidupan;Mensimulasikan Adab sholat dan Dzikir;Menceritakan kisah Nabi Sulaiman dan umatnya.</v>
          </cell>
          <cell r="T26">
            <v>80</v>
          </cell>
          <cell r="U26" t="str">
            <v>B</v>
          </cell>
          <cell r="V26" t="str">
            <v>Capaian kompetensi sudah tuntas dengan predikat BAIK,  NADIA USNIDA;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26">
            <v>81</v>
          </cell>
          <cell r="X26" t="str">
            <v>B</v>
          </cell>
          <cell r="Y26" t="str">
            <v>Capaian kompetensi sudah tuntas dengan predikat BAIK, NADIA USNIDA; Baik dalam  Mendemonstrasikan tata cara bersuci dari hadas dan najis;Mempraktikkan salat lima waktu;Menpresentasi kan penentuan waktu salat lima waktu;Mempraktikkan azan dan ikamah;Mendemonstrasikan tata cara shalat berjamaah;Memperagakan sujud sahwi;Mendemonstrasikan zikir dan berdoa setelah salat.</v>
          </cell>
          <cell r="Z26">
            <v>84</v>
          </cell>
          <cell r="AA26" t="str">
            <v>B</v>
          </cell>
          <cell r="AB26" t="str">
            <v>Capaian kompetensi sudah tuntas dengan predikat BAIK,  NADIA USNIDA;   Sangat Baik dalam  Memahami sejarah Nabi Muhammad dalam membangun masyarakat melalui kegiatan ekonomi dan perdagangan;Memahami strategi dakwah Rasulullah SAW. di Mekah; Baik dalam  Memahami misi Nabi Muhammad Saw. sebagai rahmat bagi alam semesta, pembawa kedamaian, kesejahteraan, dan kemajuan masyarakat;Mengidentifikasi strategi dakwah Rasulullah SAW. di Madinah.</v>
          </cell>
          <cell r="AC26">
            <v>85</v>
          </cell>
          <cell r="AD26" t="str">
            <v>B</v>
          </cell>
          <cell r="AE26" t="str">
            <v>Capaian kompetensi sudah tuntas dengan predikat BAIK, NADIA USNIDA; Baik dalam  Menceritakan sejarah Nabi Muhammad saw. dalam membangun masyarakat melalui kegiatan ekonomi dan perdagangan;Mempresentasikan misi Nabi Muhammad saw. sebagai rahmat bagi alam semesta, pembawa kedamaian, kesejahteraan, dan kemajuan masyarakat;Memaparkan strategi dakkwah Nabi Muhammad saw. di Mekah dan Madinah dalam bentuk tulis atau lisan.</v>
          </cell>
          <cell r="AF26">
            <v>90</v>
          </cell>
          <cell r="AG26" t="str">
            <v>A</v>
          </cell>
          <cell r="AH26" t="str">
            <v>Capaian kompetensi sudah tuntas dengan predikat  SANGAT BAIK, NADIA USNIDA;   Sangat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26">
            <v>82</v>
          </cell>
          <cell r="AJ26" t="str">
            <v>B</v>
          </cell>
          <cell r="AK26" t="str">
            <v>Capaian kompetensi sudah tuntas dengan predikat BAIK, NADIA USNIDA;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26">
            <v>82</v>
          </cell>
          <cell r="AM26" t="str">
            <v>B</v>
          </cell>
          <cell r="AN26" t="str">
            <v>Capaian kompetensi sudah tuntas dengan predikat BAIK,  NADIA USNIDA;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26">
            <v>81</v>
          </cell>
          <cell r="AP26" t="str">
            <v>B</v>
          </cell>
          <cell r="AQ26" t="str">
            <v>Capaian kompetensi sudah tuntas dengan predikat BAIK, NADIA USNIDA;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26">
            <v>82</v>
          </cell>
          <cell r="AS26" t="str">
            <v>B</v>
          </cell>
          <cell r="AT26" t="str">
            <v>Capaian kompetensi sudah tuntas dengan predikat BAIK,  NADIA USNIDA;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26">
            <v>83</v>
          </cell>
          <cell r="AV26" t="str">
            <v>B</v>
          </cell>
          <cell r="AW26" t="str">
            <v>Capaian kompetensi sudah tuntas dengan predikat BAIK, NADIA USNIDA;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26">
            <v>77</v>
          </cell>
          <cell r="AY26" t="str">
            <v>B</v>
          </cell>
          <cell r="AZ26" t="str">
            <v>Capaian kompetensi sudah tuntas dengan predikat BAIK,  NADIA USNIDA;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26">
            <v>81</v>
          </cell>
          <cell r="BB26" t="str">
            <v>B</v>
          </cell>
          <cell r="BC26" t="str">
            <v>Capaian kompetensi sudah tuntas dengan predikat BAIK, NADIA USNIDA;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26">
            <v>82</v>
          </cell>
          <cell r="BE26" t="str">
            <v>B</v>
          </cell>
          <cell r="BF26" t="str">
            <v>Capaian kompetensi sudah tuntas dengan predikat BAIK,  NADIA USNIDA;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26">
            <v>78</v>
          </cell>
          <cell r="BH26" t="str">
            <v>B</v>
          </cell>
          <cell r="BI26" t="str">
            <v>Capaian kompetensi sudah tuntas dengan predikat BAIK, NADIA USNIDA;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26">
            <v>82</v>
          </cell>
          <cell r="BK26" t="str">
            <v>B</v>
          </cell>
          <cell r="BL26" t="str">
            <v>Capaian kompetensi sudah tuntas dengan predikat BAIK,  NADIA USNIDA;   Sangat Baik dalam  Menyelesaikan Persamaan linear satu variabel dan Pertidaksamaan linear satu variabel. Baik dalam  Menentukan urutan dan melakukan operasi hitung pada bilangan bulat dan pecahan;Menentukan representasi bilangan bulat sebagai bilangan berpangkat positif;Menyatakan himpunan menggunakan masalah kontekstual;Menjelaskan dan melakukan operasi bentuk aljabar;Menyelesaikan Persamaan linear satu variabel dan Pertidaksamaan linear satu variabel.</v>
          </cell>
          <cell r="BM26">
            <v>78</v>
          </cell>
          <cell r="BN26" t="str">
            <v>B</v>
          </cell>
          <cell r="BO26" t="str">
            <v>Capaian kompetensi sudah tuntas dengan predikat BAIK, NADIA USNIDA;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26">
            <v>81</v>
          </cell>
          <cell r="BQ26" t="str">
            <v>B</v>
          </cell>
          <cell r="BR26" t="str">
            <v>Capaian kompetensi sudah tuntas dengan predikat BAIK,  NADIA USNIDA;   Baik dalam  Menerapkan konsep Pengukuran berbagai besaran yang ada pada diri sendiri, makhluk hidup lain, dan benda-benda di sekitar serta pentingnya penggunaan satuan standar (baku) dalam pengukuran;Mengklasifikasikan makhluk hidup dan benda berdasarkan karakteristik yang diamati;Memahami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26">
            <v>82</v>
          </cell>
          <cell r="BT26" t="str">
            <v>B</v>
          </cell>
          <cell r="BU26" t="str">
            <v>Capaian kompetensi sudah tuntas dengan predikat BAIK, NADIA USNIDA;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26">
            <v>83</v>
          </cell>
          <cell r="BW26" t="str">
            <v>B</v>
          </cell>
          <cell r="BX26" t="str">
            <v>Capaian kompetensi sudah tuntas dengan predikat BAIK,  NADIA USNIDA;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26">
            <v>81</v>
          </cell>
          <cell r="BZ26" t="str">
            <v>B</v>
          </cell>
          <cell r="CA26" t="str">
            <v>Capaian kompetensi sudah tuntas dengan predikat BAIK, NADIA USNIDA; Baik dalam  Menggambar flora fauna dan benda alam ;Menggambar gubahan flora dan fauna serta geometrik menjadi ragam hias;Menyanyikan lagu secara unisono;Menyayikan lagu secara vokal group.</v>
          </cell>
          <cell r="CB26">
            <v>82</v>
          </cell>
          <cell r="CC26" t="str">
            <v>B</v>
          </cell>
          <cell r="CD26" t="str">
            <v>Capaian kompetensi sudah tuntas dengan predikat BAIK,  NADIA USNIDA;   Sangat Baik dalam  Memahami pengetahuan tentang jenis, sifat, karakter, dan teknik pengolahan serat dan tekstil;Memahami pengetahuan tentang jenis, sifat, karakter, dan teknik pengolahan kertas dan plastik lembaran; Baik dalam  Memahami pengetahuan tentang prinsip perancangan, pembuatan, dan penyajian produk kerajinan dari bahan serat dan tekstil yang kreatif dan inovatif;Memahami pengetahuan tentang prinsip perancangan, pembuatan, dan penyajian produk kerajinan dari bahan kertas dan plastik lembaran yang kreatif dan inovatif.</v>
          </cell>
          <cell r="CE26">
            <v>82</v>
          </cell>
          <cell r="CF26" t="str">
            <v>B</v>
          </cell>
          <cell r="CG26" t="str">
            <v>Capaian kompetensi sudah tuntas dengan predikat BAIK, NADIA USNIDA;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26">
            <v>81</v>
          </cell>
          <cell r="CI26" t="str">
            <v>B</v>
          </cell>
          <cell r="CJ26" t="str">
            <v>Capaian kompetensi sudah tuntas dengan predikat BAIK,  NADIA USNIDA;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26">
            <v>80</v>
          </cell>
          <cell r="CL26" t="str">
            <v>B</v>
          </cell>
          <cell r="CM26" t="str">
            <v>Capaian kompetensi sudah tuntas dengan predikat BAIK, NADIA USNIDA;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26">
            <v>81</v>
          </cell>
          <cell r="CO26" t="str">
            <v>B</v>
          </cell>
          <cell r="CP26" t="str">
            <v>Capaian kompetensi sudah tuntas dengan predikat BAIK,  NADIA USNIDA;   Baik dalam  Memahami teks lisan sesuai unggah ungguh jawa;Memahami tujuan,fungsi menceritakan pengalaman;Memahami cangkriman dan parikan .</v>
          </cell>
          <cell r="CQ26">
            <v>82</v>
          </cell>
          <cell r="CR26" t="str">
            <v>B</v>
          </cell>
          <cell r="CS26" t="str">
            <v>Capaian kompetensi sudah tuntas dengan predikat BAIK, NADIA USNIDA; Sangat baik dalam  .Baik dalam  Menyusun teks lisan sesuai unggah ungguh jawa;Menyusun teks lisan dan tulis untuk menceritakan pengalaman;.</v>
          </cell>
          <cell r="CT26">
            <v>85</v>
          </cell>
          <cell r="CU26" t="str">
            <v>B</v>
          </cell>
          <cell r="CV26" t="str">
            <v>Capaian kompetensi sudah tuntas dengan predikat BAIK,  NADIA USNIDA;   Sangat Baik dalam  Membaca Q.S al-Lail sampai dengan al-Balad;Membaca Q.S ath-Thariq sampai dengan al-InsyiqaqMembaca Q.S al-Muthaffifin sampai dengan Q.S al-Infitharmembaca Q.S at-Takwir sampai dengan Q.S ‘Abasa;Membaca Q.S an-Nazi’at sampai dengan Q.S an-Naba’. Baik dalam  Membaca Q.S al-Fajr sampai dengan al-A’la;</v>
          </cell>
          <cell r="CW26">
            <v>90</v>
          </cell>
          <cell r="CX26" t="str">
            <v>A</v>
          </cell>
          <cell r="CY26" t="str">
            <v>Capaian kompetensi sudah tuntas dengan predikat  SANGAT BAIK,   NADIA USNIDA; Sangat baik dalam  Mendemonstrasikan Q.S al-Lail sampai dengan al-Balad;Mendemonstrasikan Q.S al-Fajr sampai dengan al-A’la;Mendemonstrasikan Q.S ath-Thariq sampai dengan al-Insyiqaq;Mendemonstrasikan Q.S al-Muthaffifin sampai dengan Q.S al-Infithar;Mendemonstrasikan Q.S at-Takwir sampai dengan Q.S ‘Abasa;Mendemonstrasikan Q.S an-Nazi’at sampai dengan Q.S an-Naba’.Baik dalam  Mendemonstrasikan Q.S al-Muthaffifin sampai dengan Q.S al-Infithar;Mendemonstrasikan Q.S at-Takwir sampai dengan Q.S ‘Abasa;Mendemonstrasikan Q.S an-Nazi’at sampai dengan Q.S an-Naba’.</v>
          </cell>
          <cell r="CZ26">
            <v>80</v>
          </cell>
          <cell r="DA26" t="str">
            <v>B</v>
          </cell>
          <cell r="DB26" t="str">
            <v>Capaian kompetensi sudah tuntas dengan predikat BAIK,  NADIA USNIDA;   Baik dalam  menulis;</v>
          </cell>
          <cell r="DC26" t="e">
            <v>#DIV/0!</v>
          </cell>
          <cell r="DD26" t="e">
            <v>#DIV/0!</v>
          </cell>
          <cell r="DE26" t="e">
            <v>#DIV/0!</v>
          </cell>
          <cell r="DF26">
            <v>82</v>
          </cell>
          <cell r="DG26" t="str">
            <v>B</v>
          </cell>
          <cell r="DH26" t="str">
            <v>Capaian kompetensi sudah tuntas dengan predikat BAIK,  NADIA USNIDA;   Sangat Baik dalam  Memahami desain pembuatan dan pengemasan karya bahan alam berdasarkan konsep dan prosedur berkarya sesuai wilayah setempat;Memahami desain pembuatan dan pengemasan karya bahan buatan berdasarkan konsep dan prosedur berkarya sesuai wilayah setempat mengiden; Baik dalam  Mengidentifikasi proses modifikasi karya kerajinan dan pengemasan dari bahan alam sesuai wilayah setempat;Mengidentifikasi proses modifikasi karya kerajinan dan pengemasan dari bahan buatan sesuai wilayah setempat.</v>
          </cell>
          <cell r="DI26">
            <v>82</v>
          </cell>
          <cell r="DJ26" t="str">
            <v>B</v>
          </cell>
          <cell r="DK26" t="str">
            <v>Capaian kompetensi sudah tuntas dengan predikat BAIK, NADIA USNIDA; Baik dalam  Membuat karya kerajinan dan pengemasan karya bahan alam sesuai desain dan bahan  alam  yang ada diwilayah setempat;Memodifikasi karya kerajinan dan pengemasan dari bahan alam sesuai hasil identifikasi diwilayah setempat;Memodifikasi karya kerajinan dan pengemasan dari bahan buatan sesuai hasil identifikasi diwilayah setempat.</v>
          </cell>
          <cell r="DL26">
            <v>83</v>
          </cell>
          <cell r="DM26" t="str">
            <v>B</v>
          </cell>
          <cell r="DN26" t="str">
            <v>Capaian kompetensi sudah tuntas dengan predikat BAIK,  NADIA USNIDA;   Baik dalam  Memahami pada bab nasehat guru kepada murid;Memahami pada bab wasiat taqwa kepada Allah.</v>
          </cell>
          <cell r="DO26">
            <v>81</v>
          </cell>
          <cell r="DP26" t="str">
            <v>B</v>
          </cell>
          <cell r="DQ26" t="str">
            <v>Capaian kompetensi sudah tuntas dengan predikat BAIK, NADIA USNIDA; Baik dalam  Membaca pegon pada bab nasehat guru kepada murid;Membaca pegon pada bab wasiat taqwa kepada Allah...</v>
          </cell>
          <cell r="DR26">
            <v>85</v>
          </cell>
          <cell r="DS26" t="str">
            <v>B</v>
          </cell>
          <cell r="DT26" t="str">
            <v>Capaian kompetensi sudah tuntas dengan predikat BAIK,  NADIA USNIDA;   Sangat Baik dalam  Memahami bab rukun islam sampai bab fardu wudlul;Memahami bab niat sampai bab perkara yang membatalkan wudlu.</v>
          </cell>
          <cell r="DU26">
            <v>86</v>
          </cell>
          <cell r="DV26" t="str">
            <v>A</v>
          </cell>
          <cell r="DW26" t="str">
            <v>Capaian kompetensi sudah tuntas dengan predikat  SANGAT BAIK,   NADIA USNIDA; Sangat baik dalam  Membaca kitab berharakat dan bermakna pegon dari bab rukun islam sampai bab fardu wudlu;..Baik dalam  Membaca kitab berharakat dan bermakna pegon dari bab niat sampai bab perkara yang membatalkan wudlu..</v>
          </cell>
          <cell r="DX26">
            <v>79</v>
          </cell>
          <cell r="DY26" t="str">
            <v>B</v>
          </cell>
          <cell r="DZ26" t="str">
            <v>Capaian kompetensi sudah tuntas dengan predikat BAIK,  NADIA USNIDA;   Sangat Baik dalam  Memahami pengertian I'rob; Baik dalam  Memahami pengertian kalimah isim, fi'il dan huruf; Memahami perubahan bentuk kalimah pada tashrif istilahi bab tsulatsi Mujarrod. ..</v>
          </cell>
          <cell r="EA26">
            <v>82</v>
          </cell>
          <cell r="EB26" t="str">
            <v>B</v>
          </cell>
          <cell r="EC26" t="str">
            <v>Capaian kompetensi sudah tuntas dengan predikat BAIK, NADIA USNIDA; Baik dalam  Menentukan dan menunjukkan kalimah isim, fi'il, dan huruf dari sebuah jumlah;Mampu memberikan contoh I'rob pada setiap pembagiannya;Mendemonstrasikan perubahan bentuk pada tasrif istilahi, tsulatsi mujarrod..</v>
          </cell>
          <cell r="ED26" t="str">
            <v>-</v>
          </cell>
          <cell r="EE26" t="str">
            <v>-</v>
          </cell>
          <cell r="EF26" t="str">
            <v>-</v>
          </cell>
          <cell r="EG26" t="str">
            <v>Pramuka</v>
          </cell>
          <cell r="EH26">
            <v>86</v>
          </cell>
          <cell r="EI26" t="str">
            <v>Amat baik</v>
          </cell>
          <cell r="EJ26" t="str">
            <v>Hadroh</v>
          </cell>
          <cell r="EK26">
            <v>87</v>
          </cell>
          <cell r="EL26" t="str">
            <v>Amat baik</v>
          </cell>
          <cell r="EM26" t="str">
            <v>-</v>
          </cell>
          <cell r="EN26">
            <v>0</v>
          </cell>
          <cell r="EO26" t="str">
            <v>-</v>
          </cell>
          <cell r="EP26">
            <v>0</v>
          </cell>
          <cell r="EQ26">
            <v>0</v>
          </cell>
          <cell r="ER26" t="str">
            <v>-</v>
          </cell>
          <cell r="ES26" t="str">
            <v>-</v>
          </cell>
          <cell r="ET26" t="str">
            <v>-</v>
          </cell>
          <cell r="EU26" t="str">
            <v>-</v>
          </cell>
          <cell r="EV26" t="str">
            <v>-</v>
          </cell>
          <cell r="EW26" t="str">
            <v>-</v>
          </cell>
          <cell r="EX26" t="str">
            <v>-</v>
          </cell>
          <cell r="EY26" t="str">
            <v>-</v>
          </cell>
          <cell r="EZ26" t="str">
            <v>Tingkatkan terus belajar dan mengajinya, agar bisa mendapatkan hasil yang lebih maksimal</v>
          </cell>
        </row>
        <row r="27">
          <cell r="A27">
            <v>25</v>
          </cell>
          <cell r="B27" t="str">
            <v>121234040004176821/0052769039</v>
          </cell>
          <cell r="C27" t="str">
            <v>SITI NUR AZIZAH</v>
          </cell>
          <cell r="D27" t="str">
            <v>A</v>
          </cell>
          <cell r="E27" t="str">
            <v>Selalu  Taat Beribadah, Menghormati Orang LainMulai konsisten -Mulai berkembang dalam sikap -</v>
          </cell>
          <cell r="F27" t="str">
            <v>B</v>
          </cell>
          <cell r="G27" t="str">
            <v>Sangat  Jujur, Disiplin, Tanggung Jawab, Santun, Percaya DiriMulai konsisten - Mulai meningkat dalam sikapGotong royong, Toleransi</v>
          </cell>
          <cell r="H27">
            <v>83</v>
          </cell>
          <cell r="I27" t="str">
            <v>B</v>
          </cell>
          <cell r="J27" t="str">
            <v>Capaian kompetensi sudah tuntas dengan predikat BAIK,  SITI NUR AZIZAH;   Baik dalam  Memahami kedudukan al-Qur'an Hadits sebagai pedoman hidup umat manusia;Memahami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27">
            <v>83</v>
          </cell>
          <cell r="L27" t="str">
            <v>B</v>
          </cell>
          <cell r="M27" t="str">
            <v>Capaian kompetensi sudah tuntas dengan predikat BAIK, SITI NUR AZIZAH; Baik dalam  Mempraktikkan cara hidup yang sesuai dengan Al Qur’an dan hadis;Menunjukkan contoh sikap orang yang memiliki tauhid sesuai isi kandungan Q.S. al-Fatihah (1), an-Nas (114), al-Falaq (113) dan al-Ikhlas (112);Menunjukkan contoh sikap orang yang beribadah didasari keikhlasan sesuai  hadist tentang iman riwayat Ali bin Abi Thalib dari Ibnu Majah: dan hadist riwayat Muslim dari Umar bin Khattab dan hadist riwayat Muslim dari Abu Hurairah dan hadist tentang ibadah yang diterima Allah SWT riwayat Al-Bazzar dari Adh-Dhahlaq dan hadist riwayat Muslim dari Aisyah..</v>
          </cell>
          <cell r="N27">
            <v>79</v>
          </cell>
          <cell r="O27" t="str">
            <v>B</v>
          </cell>
          <cell r="P27" t="str">
            <v>Capaian kompetensi sudah tuntas dengan predikat BAIK,  SITI NUR AZIZAH;   Baik dalam  Memahami dalil,dasar dan tujuan akidah islam;Mengidentifikasi sifat-sifat wajib Allah;Memahami pengertian, contoh dan dampak positif sifat Ikhlas, Taat, Khauf dan Taubat;Memahami adab shalat dan dzikir;Menganalisis kisah keteladanan Nabi Sulaiman dan umatnya.</v>
          </cell>
          <cell r="Q27">
            <v>80</v>
          </cell>
          <cell r="R27" t="str">
            <v>B</v>
          </cell>
          <cell r="S27" t="str">
            <v>Capaian kompetensi sudah tuntas dengan predikat BAIK, SITI NUR AZIZAH; Baik dalam  Menyajikan fakta dan kebenaran akidah islam;Menyajikan contoh fenomena-fenomena kehidupan yang muncul sebagai bukti dari sifat wajib, mustahil dan jaiz Allah SWT;Menceritakan kisah kisah yang berkaitan dengan dampak positif dari perilaku Ikhlas, Taat, Khauf dan Taubat dalam fenomena kehidupan;Mensimulasikan Adab sholat dan Dzikir;Menceritakan kisah Nabi Sulaiman dan umatnya.</v>
          </cell>
          <cell r="T27">
            <v>76</v>
          </cell>
          <cell r="U27" t="str">
            <v>B</v>
          </cell>
          <cell r="V27" t="str">
            <v>Capaian kompetensi sudah tuntas dengan predikat BAIK,  SITI NUR AZIZAH;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27">
            <v>82</v>
          </cell>
          <cell r="X27" t="str">
            <v>B</v>
          </cell>
          <cell r="Y27" t="str">
            <v>Capaian kompetensi sudah tuntas dengan predikat BAIK, SITI NUR AZIZAH; Baik dalam  Mendemonstrasikan tata cara bersuci dari hadas dan najis;Mempraktikkan salat lima waktu;Menpresentasi kan penentuan waktu salat lima waktu;Mempraktikkan azan dan ikamah;Mendemonstrasikan tata cara shalat berjamaah;Memperagakan sujud sahwi;Mendemonstrasikan zikir dan berdoa setelah salat.</v>
          </cell>
          <cell r="Z27">
            <v>83</v>
          </cell>
          <cell r="AA27" t="str">
            <v>B</v>
          </cell>
          <cell r="AB27" t="str">
            <v>Capaian kompetensi sudah tuntas dengan predikat BAIK,  SITI NUR AZIZAH;   Sangat Baik dalam  Memahami sejarah Nabi Muhammad dalam membangun masyarakat melalui kegiatan ekonomi dan perdagangan;Memahami strategi dakwah Rasulullah SAW. di Mekah; Baik dalam  Memahami misi Nabi Muhammad Saw. sebagai rahmat bagi alam semesta, pembawa kedamaian, kesejahteraan, dan kemajuan masyarakat;Mengidentifikasi strategi dakwah Rasulullah SAW. di Madinah.</v>
          </cell>
          <cell r="AC27">
            <v>86</v>
          </cell>
          <cell r="AD27" t="str">
            <v>A</v>
          </cell>
          <cell r="AE27" t="str">
            <v>Capaian kompetensi sudah tuntas dengan predikat  SANGAT BAIK,   SITI NUR AZIZAH; Baik dalam  Menceritakan sejarah Nabi Muhammad saw. dalam membangun masyarakat melalui kegiatan ekonomi dan perdagangan;Mempresentasikan misi Nabi Muhammad saw. sebagai rahmat bagi alam semesta, pembawa kedamaian, kesejahteraan, dan kemajuan masyarakat;Memaparkan strategi dakkwah Nabi Muhammad saw. di Mekah dan Madinah dalam bentuk tulis atau lisan.</v>
          </cell>
          <cell r="AF27">
            <v>81</v>
          </cell>
          <cell r="AG27" t="str">
            <v>B</v>
          </cell>
          <cell r="AH27" t="str">
            <v>Capaian kompetensi sudah tuntas dengan predikat BAIK,  SITI NUR AZIZAH;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27">
            <v>84</v>
          </cell>
          <cell r="AJ27" t="str">
            <v>B</v>
          </cell>
          <cell r="AK27" t="str">
            <v>Capaian kompetensi sudah tuntas dengan predikat BAIK, SITI NUR AZIZAH;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27">
            <v>79</v>
          </cell>
          <cell r="AM27" t="str">
            <v>B</v>
          </cell>
          <cell r="AN27" t="str">
            <v>Capaian kompetensi sudah tuntas dengan predikat BAIK,  SITI NUR AZIZAH;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27">
            <v>79</v>
          </cell>
          <cell r="AP27" t="str">
            <v>B</v>
          </cell>
          <cell r="AQ27" t="str">
            <v>Capaian kompetensi sudah tuntas dengan predikat BAIK, SITI NUR AZIZAH;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27">
            <v>83</v>
          </cell>
          <cell r="AS27" t="str">
            <v>B</v>
          </cell>
          <cell r="AT27" t="str">
            <v>Capaian kompetensi sudah tuntas dengan predikat BAIK,  SITI NUR AZIZAH;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27">
            <v>82</v>
          </cell>
          <cell r="AV27" t="str">
            <v>B</v>
          </cell>
          <cell r="AW27" t="str">
            <v>Capaian kompetensi sudah tuntas dengan predikat BAIK, SITI NUR AZIZAH;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27">
            <v>84</v>
          </cell>
          <cell r="AY27" t="str">
            <v>B</v>
          </cell>
          <cell r="AZ27" t="str">
            <v>Capaian kompetensi sudah tuntas dengan predikat BAIK,  SITI NUR AZIZAH;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27">
            <v>84</v>
          </cell>
          <cell r="BB27" t="str">
            <v>B</v>
          </cell>
          <cell r="BC27" t="str">
            <v>Capaian kompetensi sudah tuntas dengan predikat BAIK, SITI NUR AZIZAH;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tulis;Menceritakan kembali isi teks narasi (cerita fantasi) yang didengar dan dibacaMenyajikan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27">
            <v>78</v>
          </cell>
          <cell r="BE27" t="str">
            <v>B</v>
          </cell>
          <cell r="BF27" t="str">
            <v>Capaian kompetensi sudah tuntas dengan predikat BAIK,  SITI NUR AZIZAH;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27">
            <v>79</v>
          </cell>
          <cell r="BH27" t="str">
            <v>B</v>
          </cell>
          <cell r="BI27" t="str">
            <v>Capaian kompetensi sudah tuntas dengan predikat BAIK, SITI NUR AZIZAH;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27">
            <v>78</v>
          </cell>
          <cell r="BK27" t="str">
            <v>B</v>
          </cell>
          <cell r="BL27" t="str">
            <v>Capaian kompetensi sudah tuntas dengan predikat BAIK,  SITI NUR AZIZAH;   Baik dalam  Menentukan urutan dan melakukan operasi hitung pada bilangan bulat dan pecahan;Menentukan representasi bilangan bulat sebagai bilangan berpangkat positif;Menyatakan himpunan menggunakan masalah kontekstual;Menjelaskan dan melakukan operasi bentuk aljabar;Menyelesaikan Persamaan linear satu variabel dan Pertidaksamaan linear satu variabel.</v>
          </cell>
          <cell r="BM27">
            <v>79</v>
          </cell>
          <cell r="BN27" t="str">
            <v>B</v>
          </cell>
          <cell r="BO27" t="str">
            <v>Capaian kompetensi sudah tuntas dengan predikat BAIK, SITI NUR AZIZAH;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27">
            <v>78</v>
          </cell>
          <cell r="BQ27" t="str">
            <v>B</v>
          </cell>
          <cell r="BR27" t="str">
            <v>Capaian kompetensi sudah tuntas dengan predikat BAIK,  SITI NUR AZIZAH;   Baik dalam  Menerapkan konsep Pengukuran berbagai besaran yang ada pada diri sendiri, makhluk hidup lain, dan benda-benda di sekitar serta pentingnya penggunaan satuan standar (baku) dalam pengukuran;Mengklasifikasikan makhluk hidup dan benda berdasarkan karakteristik yang diamati;Memahami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27">
            <v>82</v>
          </cell>
          <cell r="BT27" t="str">
            <v>B</v>
          </cell>
          <cell r="BU27" t="str">
            <v>Capaian kompetensi sudah tuntas dengan predikat BAIK, SITI NUR AZIZAH;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27">
            <v>81</v>
          </cell>
          <cell r="BW27" t="str">
            <v>B</v>
          </cell>
          <cell r="BX27" t="str">
            <v>Capaian kompetensi sudah tuntas dengan predikat BAIK,  SITI NUR AZIZAH;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27">
            <v>82</v>
          </cell>
          <cell r="BZ27" t="str">
            <v>B</v>
          </cell>
          <cell r="CA27" t="str">
            <v>Capaian kompetensi sudah tuntas dengan predikat BAIK, SITI NUR AZIZAH; Baik dalam  Menggambar flora fauna dan benda alam ;Menggambar gubahan flora dan fauna serta geometrik menjadi ragam hias;Menyanyikan lagu secara unisono;Menyayikan lagu secara vokal group.</v>
          </cell>
          <cell r="CB27">
            <v>82</v>
          </cell>
          <cell r="CC27" t="str">
            <v>B</v>
          </cell>
          <cell r="CD27" t="str">
            <v>Capaian kompetensi sudah tuntas dengan predikat BAIK,  SITI NUR AZIZAH;   Sangat Baik dalam  Memahami pengetahuan tentang jenis, sifat, karakter, dan teknik pengolahan serat dan tekstil;Memahami pengetahuan tentang jenis, sifat, karakter, dan teknik pengolahan kertas dan plastik lembaran; Baik dalam  Memahami pengetahuan tentang prinsip perancangan, pembuatan, dan penyajian produk kerajinan dari bahan serat dan tekstil yang kreatif dan inovatif;Memahami pengetahuan tentang prinsip perancangan, pembuatan, dan penyajian produk kerajinan dari bahan kertas dan plastik lembaran yang kreatif dan inovatif.</v>
          </cell>
          <cell r="CE27">
            <v>81</v>
          </cell>
          <cell r="CF27" t="str">
            <v>B</v>
          </cell>
          <cell r="CG27" t="str">
            <v>Capaian kompetensi sudah tuntas dengan predikat BAIK, SITI NUR AZIZAH;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27">
            <v>81</v>
          </cell>
          <cell r="CI27" t="str">
            <v>B</v>
          </cell>
          <cell r="CJ27" t="str">
            <v>Capaian kompetensi sudah tuntas dengan predikat BAIK,  SITI NUR AZIZAH;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27">
            <v>80</v>
          </cell>
          <cell r="CL27" t="str">
            <v>B</v>
          </cell>
          <cell r="CM27" t="str">
            <v>Capaian kompetensi sudah tuntas dengan predikat BAIK, SITI NUR AZIZAH;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27">
            <v>80</v>
          </cell>
          <cell r="CO27" t="str">
            <v>B</v>
          </cell>
          <cell r="CP27" t="str">
            <v>Capaian kompetensi sudah tuntas dengan predikat BAIK,  SITI NUR AZIZAH;   Baik dalam  Memahami teks lisan sesuai unggah ungguh jawa;Memahami tujuan,fungsi menceritakan pengalaman;Memahami cangkriman dan parikan .</v>
          </cell>
          <cell r="CQ27">
            <v>83</v>
          </cell>
          <cell r="CR27" t="str">
            <v>B</v>
          </cell>
          <cell r="CS27" t="str">
            <v>Capaian kompetensi sudah tuntas dengan predikat BAIK, SITI NUR AZIZAH; Sangat baik dalam  .Baik dalam  Menyusun teks lisan sesuai unggah ungguh jawa;Menyusun teks lisan dan tulis untuk menceritakan pengalaman;.</v>
          </cell>
          <cell r="CT27">
            <v>83</v>
          </cell>
          <cell r="CU27" t="str">
            <v>B</v>
          </cell>
          <cell r="CV27" t="str">
            <v>Capaian kompetensi sudah tuntas dengan predikat BAIK,  SITI NUR AZIZAH;   Sangat Baik dalam  Membaca Q.S al-Muthaffifin sampai dengan Q.S al-Infitharmembaca Q.S at-Takwir sampai dengan Q.S ‘Abasa;Membaca Q.S an-Nazi’at sampai dengan Q.S an-Naba’. Baik dalam  Membaca Q.S al-Lail sampai dengan al-Balad;Membaca Q.S al-Fajr sampai dengan al-A’la;Membaca Q.S ath-Thariq sampai dengan al-Insyiqaq</v>
          </cell>
          <cell r="CW27">
            <v>90</v>
          </cell>
          <cell r="CX27" t="str">
            <v>A</v>
          </cell>
          <cell r="CY27" t="str">
            <v>Capaian kompetensi sudah tuntas dengan predikat  SANGAT BAIK,   SITI NUR AZIZAH; Sangat baik dalam  Mendemonstrasikan Q.S al-Lail sampai dengan al-Balad;Mendemonstrasikan Q.S al-Fajr sampai dengan al-A’la;Mendemonstrasikan Q.S ath-Thariq sampai dengan al-Insyiqaq;Mendemonstrasikan Q.S al-Muthaffifin sampai dengan Q.S al-Infithar;Mendemonstrasikan Q.S at-Takwir sampai dengan Q.S ‘Abasa;Mendemonstrasikan Q.S an-Nazi’at sampai dengan Q.S an-Naba’.Baik dalam  Mendemonstrasikan Q.S al-Muthaffifin sampai dengan Q.S al-Infithar;Mendemonstrasikan Q.S at-Takwir sampai dengan Q.S ‘Abasa;Mendemonstrasikan Q.S an-Nazi’at sampai dengan Q.S an-Naba’.</v>
          </cell>
          <cell r="CZ27">
            <v>80</v>
          </cell>
          <cell r="DA27" t="str">
            <v>B</v>
          </cell>
          <cell r="DB27" t="str">
            <v>Capaian kompetensi sudah tuntas dengan predikat BAIK,  SITI NUR AZIZAH;   Baik dalam  menulis;</v>
          </cell>
          <cell r="DC27" t="e">
            <v>#DIV/0!</v>
          </cell>
          <cell r="DD27" t="e">
            <v>#DIV/0!</v>
          </cell>
          <cell r="DE27" t="e">
            <v>#DIV/0!</v>
          </cell>
          <cell r="DF27">
            <v>82</v>
          </cell>
          <cell r="DG27" t="str">
            <v>B</v>
          </cell>
          <cell r="DH27" t="str">
            <v>Capaian kompetensi sudah tuntas dengan predikat BAIK,  SITI NUR AZIZAH;   Sangat Baik dalam  Memahami desain pembuatan dan pengemasan karya bahan alam berdasarkan konsep dan prosedur berkarya sesuai wilayah setempat;Memahami desain pembuatan dan pengemasan karya bahan buatan berdasarkan konsep dan prosedur berkarya sesuai wilayah setempat mengiden; Baik dalam  Mengidentifikasi proses modifikasi karya kerajinan dan pengemasan dari bahan alam sesuai wilayah setempat;Mengidentifikasi proses modifikasi karya kerajinan dan pengemasan dari bahan buatan sesuai wilayah setempat.</v>
          </cell>
          <cell r="DI27">
            <v>81</v>
          </cell>
          <cell r="DJ27" t="str">
            <v>B</v>
          </cell>
          <cell r="DK27" t="str">
            <v>Capaian kompetensi sudah tuntas dengan predikat BAIK, SITI NUR AZIZAH; Baik dalam  Membuat karya kerajinan dan pengemasan karya bahan alam sesuai desain dan bahan  alam  yang ada diwilayah setempat;Memodifikasi karya kerajinan dan pengemasan dari bahan alam sesuai hasil identifikasi diwilayah setempat;Membuat karya kerajinan dan pengemasan karya bahan buatan sesuai desain dan bahan  buatan yang ada diwilayah setempat; Memodifikasi karya kerajinan dan pengemasan dari bahan buatan sesuai hasil identifikasi diwilayah setempat.</v>
          </cell>
          <cell r="DL27">
            <v>82</v>
          </cell>
          <cell r="DM27" t="str">
            <v>B</v>
          </cell>
          <cell r="DN27" t="str">
            <v>Capaian kompetensi sudah tuntas dengan predikat BAIK,  SITI NUR AZIZAH;   Baik dalam  Memahami pada bab nasehat guru kepada murid;Memahami pada bab wasiat taqwa kepada Allah.</v>
          </cell>
          <cell r="DO27">
            <v>81</v>
          </cell>
          <cell r="DP27" t="str">
            <v>B</v>
          </cell>
          <cell r="DQ27" t="str">
            <v>Capaian kompetensi sudah tuntas dengan predikat BAIK, SITI NUR AZIZAH; Sangat baik dalam  ..Baik dalam  Membaca pegon pada bab nasehat guru kepada murid;Membaca pegon pada bab wasiat taqwa kepada Allah..</v>
          </cell>
          <cell r="DR27">
            <v>87</v>
          </cell>
          <cell r="DS27" t="str">
            <v>A</v>
          </cell>
          <cell r="DT27" t="str">
            <v>Capaian kompetensi sudah tuntas dengan predikat  SANGAT BAIK, SITI NUR AZIZAH;   Sangat Baik dalam  Memahami bab rukun islam sampai bab fardu wudlul;Memahami bab niat sampai bab perkara yang membatalkan wudlu.</v>
          </cell>
          <cell r="DU27">
            <v>86</v>
          </cell>
          <cell r="DV27" t="str">
            <v>A</v>
          </cell>
          <cell r="DW27" t="str">
            <v>Capaian kompetensi sudah tuntas dengan predikat  SANGAT BAIK,   SITI NUR AZIZAH; Sangat baik dalam  Membaca kitab berharakat dan bermakna pegon dari bab niat sampai bab perkara yang membatalkan wudlu...Baik dalam  Membaca kitab berharakat dan bermakna pegon dari bab rukun islam sampai bab fardu wudlu;.</v>
          </cell>
          <cell r="DX27">
            <v>79</v>
          </cell>
          <cell r="DY27" t="str">
            <v>B</v>
          </cell>
          <cell r="DZ27" t="str">
            <v>Capaian kompetensi sudah tuntas dengan predikat BAIK,  SITI NUR AZIZAH;   Baik dalam  Memahami pengertian kalimah isim, fi'il dan huruf; Memahami pengertian I'rob;Memahami perubahan bentuk kalimah pada tashrif istilahi bab tsulatsi Mujarrod. ..</v>
          </cell>
          <cell r="EA27">
            <v>82</v>
          </cell>
          <cell r="EB27" t="str">
            <v>B</v>
          </cell>
          <cell r="EC27" t="str">
            <v>Capaian kompetensi sudah tuntas dengan predikat BAIK, SITI NUR AZIZAH; Baik dalam  Menentukan dan menunjukkan kalimah isim, fi'il, dan huruf dari sebuah jumlah;Mampu memberikan contoh I'rob pada setiap pembagiannya;Mendemonstrasikan perubahan bentuk pada tasrif istilahi, tsulatsi mujarrod..</v>
          </cell>
          <cell r="ED27" t="str">
            <v>-</v>
          </cell>
          <cell r="EE27">
            <v>1</v>
          </cell>
          <cell r="EF27" t="str">
            <v>-</v>
          </cell>
          <cell r="EG27" t="str">
            <v>Pramuka</v>
          </cell>
          <cell r="EH27">
            <v>86</v>
          </cell>
          <cell r="EI27" t="str">
            <v>Amat baik</v>
          </cell>
          <cell r="EJ27" t="str">
            <v>Basket</v>
          </cell>
          <cell r="EK27">
            <v>87</v>
          </cell>
          <cell r="EL27" t="str">
            <v>Amat baik</v>
          </cell>
          <cell r="EM27" t="str">
            <v>-</v>
          </cell>
          <cell r="EN27">
            <v>0</v>
          </cell>
          <cell r="EO27" t="str">
            <v>-</v>
          </cell>
          <cell r="EP27">
            <v>0</v>
          </cell>
          <cell r="EQ27">
            <v>0</v>
          </cell>
          <cell r="ER27" t="str">
            <v>-</v>
          </cell>
          <cell r="ES27" t="str">
            <v>-</v>
          </cell>
          <cell r="ET27" t="str">
            <v>-</v>
          </cell>
          <cell r="EU27" t="str">
            <v>-</v>
          </cell>
          <cell r="EV27" t="str">
            <v>-</v>
          </cell>
          <cell r="EW27" t="str">
            <v>-</v>
          </cell>
          <cell r="EX27" t="str">
            <v>-</v>
          </cell>
          <cell r="EY27" t="str">
            <v>-</v>
          </cell>
          <cell r="EZ27" t="str">
            <v>Tingkatkan terus belajar dan mengajinya, agar bisa mendapatkan hasil yang lebih maksimal</v>
          </cell>
        </row>
        <row r="28">
          <cell r="A28">
            <v>26</v>
          </cell>
          <cell r="B28" t="str">
            <v>121234040004176822/0051499250</v>
          </cell>
          <cell r="C28" t="str">
            <v>SOFIA ARSANTI</v>
          </cell>
          <cell r="D28" t="str">
            <v>B</v>
          </cell>
          <cell r="E28" t="str">
            <v>Selalu  Taat Beribadah, Menghormati Orang LainMulai konsisten BersyukurMulai berkembang dalam sikap -</v>
          </cell>
          <cell r="F28" t="str">
            <v>A</v>
          </cell>
          <cell r="G28" t="str">
            <v>Sangat  Jujur, Disiplin, Toleransi, Gotong Royong, Santun, Percaya DiriMulai konsisten Tanggung jawab Mulai meningkat dalam sikap-</v>
          </cell>
          <cell r="H28">
            <v>84</v>
          </cell>
          <cell r="I28" t="str">
            <v>B</v>
          </cell>
          <cell r="J28" t="str">
            <v>Capaian kompetensi sudah tuntas dengan predikat BAIK,  SOFIA ARSANTI;   Sangat Baik dalam  Memahami kedudukan al-Qur'an Hadits sebagai pedoman hidup umat manusia;Memahami isi kanduangan Q.S Al-Fatihah (1), An-nas(114), Al-falaq (113) dan Al-ikhas (112) tentang keesaan Allah; Baik dalam  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28">
            <v>84</v>
          </cell>
          <cell r="L28" t="str">
            <v>B</v>
          </cell>
          <cell r="M28" t="str">
            <v>Capaian kompetensi sudah tuntas dengan predikat BAIK, SOFIA ARSANTI; Sangat baik dalam  .Baik dalam  Mempraktikkan cara hidup yang sesuai dengan Al Qur’an dan hadis;Menunjukkan contoh sikap orang yang memiliki tauhid sesuai isi kandungan Q.S. al-Fatihah (1), an-Nas (114), al-Falaq (113) dan al-Ikhlas (112);.</v>
          </cell>
          <cell r="N28">
            <v>85</v>
          </cell>
          <cell r="O28" t="str">
            <v>B</v>
          </cell>
          <cell r="P28" t="str">
            <v>Capaian kompetensi sudah tuntas dengan predikat BAIK,  SOFIA ARSANTI;   Baik dalam  Memahami dalil,dasar dan tujuan akidah islam;Mengidentifikasi sifat-sifat wajib Allah;Memahami pengertian, contoh dan dampak positif sifat Ikhlas, Taat, Khauf dan Taubat;Memahami adab shalat dan dzikir;Menganalisis kisah keteladanan Nabi Sulaiman dan umatnya.</v>
          </cell>
          <cell r="Q28">
            <v>86</v>
          </cell>
          <cell r="R28" t="str">
            <v>A</v>
          </cell>
          <cell r="S28" t="str">
            <v>Capaian kompetensi sudah tuntas dengan predikat  SANGAT BAIK,   SOFIA ARSANTI; Sangat baik dalam  Menyajikan fakta dan kebenaran akidah islam;Menyajikan contoh fenomena-fenomena kehidupan yang muncul sebagai bukti dari sifat wajib, mustahil dan jaiz Allah SWT;Menceritakan kisah kisah yang berkaitan dengan dampak positif dari perilaku Ikhlas, Taat, Khauf dan Taubat dalam fenomena kehidupan;Mensimulasikan Adab sholat dan Dzikir;Menceritakan kisah Nabi Sulaiman dan umatnya.Baik dalam  Mensimulasikan Adab sholat dan Dzikir;Menceritakan kisah Nabi Sulaiman dan umatnya.</v>
          </cell>
          <cell r="T28">
            <v>81</v>
          </cell>
          <cell r="U28" t="str">
            <v>B</v>
          </cell>
          <cell r="V28" t="str">
            <v>Capaian kompetensi sudah tuntas dengan predikat BAIK,  SOFIA ARSANTI;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28">
            <v>85</v>
          </cell>
          <cell r="X28" t="str">
            <v>B</v>
          </cell>
          <cell r="Y28" t="str">
            <v>Capaian kompetensi sudah tuntas dengan predikat BAIK, SOFIA ARSANTI; Sangat baik dalam  Mempraktikkan salat lima waktu;Menpresentasi kan penentuan waktu salat lima waktu;Baik dalam  Mendemonstrasikan tata cara bersuci dari hadas dan najis;Mempraktikkan azan dan ikamah;Mendemonstrasikan tata cara shalat berjamaah;Memperagakan sujud sahwi;Mendemonstrasikan zikir dan berdoa setelah salat.</v>
          </cell>
          <cell r="Z28">
            <v>83</v>
          </cell>
          <cell r="AA28" t="str">
            <v>B</v>
          </cell>
          <cell r="AB28" t="str">
            <v>Capaian kompetensi sudah tuntas dengan predikat BAIK,  SOFIA ARSANTI;   Sangat Baik dalam  Memahami strategi dakwah Rasulullah SAW. di Mekah; Baik dalam  Memahami sejarah Nabi Muhammad dalam membangun masyarakat melalui kegiatan ekonomi dan perdagangan;Memahami misi Nabi Muhammad Saw. sebagai rahmat bagi alam semesta, pembawa kedamaian, kesejahteraan, dan kemajuan masyarakat;Mengidentifikasi strategi dakwah Rasulullah SAW. di Madinah.</v>
          </cell>
          <cell r="AC28">
            <v>83</v>
          </cell>
          <cell r="AD28" t="str">
            <v>B</v>
          </cell>
          <cell r="AE28" t="str">
            <v>Capaian kompetensi sudah tuntas dengan predikat BAIK, SOFIA ARSANTI; Baik dalam  Menceritakan sejarah Nabi Muhammad saw. dalam membangun masyarakat melalui kegiatan ekonomi dan perdagangan;Mempresentasikan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v>
          </cell>
          <cell r="AF28">
            <v>87</v>
          </cell>
          <cell r="AG28" t="str">
            <v>A</v>
          </cell>
          <cell r="AH28" t="str">
            <v>Capaian kompetensi sudah tuntas dengan predikat  SANGAT BAIK, SOFIA ARSANTI;   Sangat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 Baik dalam  Menemukan makna atau gagasan dari kata, frase dan kalimat bahasa arab yang berkaitan dengan " التعريف بالنفس و بالعاملين في المدرسة, المرافق و الأدوات المدرسية , الألوان ".</v>
          </cell>
          <cell r="AI28">
            <v>82</v>
          </cell>
          <cell r="AJ28" t="str">
            <v>B</v>
          </cell>
          <cell r="AK28" t="str">
            <v>Capaian kompetensi sudah tuntas dengan predikat BAIK, SOFIA ARSANTI;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28">
            <v>79</v>
          </cell>
          <cell r="AM28" t="str">
            <v>B</v>
          </cell>
          <cell r="AN28" t="str">
            <v>Capaian kompetensi sudah tuntas dengan predikat BAIK,  SOFIA ARSANTI;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28">
            <v>79</v>
          </cell>
          <cell r="AP28" t="str">
            <v>B</v>
          </cell>
          <cell r="AQ28" t="str">
            <v>Capaian kompetensi sudah tuntas dengan predikat BAIK, SOFIA ARSANTI;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28">
            <v>82</v>
          </cell>
          <cell r="AS28" t="str">
            <v>B</v>
          </cell>
          <cell r="AT28" t="str">
            <v>Capaian kompetensi sudah tuntas dengan predikat BAIK,  SOFIA ARSANTI;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28">
            <v>84</v>
          </cell>
          <cell r="AV28" t="str">
            <v>B</v>
          </cell>
          <cell r="AW28" t="str">
            <v>Capaian kompetensi sudah tuntas dengan predikat BAIK, SOFIA ARSANTI;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28">
            <v>78</v>
          </cell>
          <cell r="AY28" t="str">
            <v>B</v>
          </cell>
          <cell r="AZ28" t="str">
            <v>Capaian kompetensi sudah tuntas dengan predikat BAIK,  SOFIA ARSANTI;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28">
            <v>77</v>
          </cell>
          <cell r="BB28" t="str">
            <v>B</v>
          </cell>
          <cell r="BC28" t="str">
            <v>Capaian kompetensi sudah tuntas dengan predikat BAIK, SOFIA ARSANTI;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tulis;Menceritakan kembali isi teks narasi (cerita fantasi) yang didengar dan dibacaMenyajikan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28">
            <v>78</v>
          </cell>
          <cell r="BE28" t="str">
            <v>B</v>
          </cell>
          <cell r="BF28" t="str">
            <v>Capaian kompetensi sudah tuntas dengan predikat BAIK,  SOFIA ARSANTI;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28">
            <v>78</v>
          </cell>
          <cell r="BH28" t="str">
            <v>B</v>
          </cell>
          <cell r="BI28" t="str">
            <v>Capaian kompetensi sudah tuntas dengan predikat BAIK, SOFIA ARSANTI;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28">
            <v>83</v>
          </cell>
          <cell r="BK28" t="str">
            <v>B</v>
          </cell>
          <cell r="BL28" t="str">
            <v>Capaian kompetensi sudah tuntas dengan predikat BAIK,  SOFIA ARSANTI;   Sangat Baik dalam  Menentukan urutan dan melakukan operasi hitung pada bilangan bulat dan pecahan;Menyelesaikan Persamaan linear satu variabel dan Pertidaksamaan linear satu variabel. Baik dalam  Menentukan representasi bilangan bulat sebagai bilangan berpangkat positif;Menyatakan himpunan menggunakan masalah kontekstual;Menjelaskan dan melakukan operasi bentuk aljabar;Menyelesaikan Persamaan linear satu variabel dan Pertidaksamaan linear satu variabel.</v>
          </cell>
          <cell r="BM28">
            <v>82</v>
          </cell>
          <cell r="BN28" t="str">
            <v>B</v>
          </cell>
          <cell r="BO28" t="str">
            <v>Capaian kompetensi sudah tuntas dengan predikat BAIK, SOFIA ARSANTI;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28">
            <v>78</v>
          </cell>
          <cell r="BQ28" t="str">
            <v>B</v>
          </cell>
          <cell r="BR28" t="str">
            <v>Capaian kompetensi sudah tuntas dengan predikat BAIK,  SOFIA ARSANTI;   Sangat Baik dalam  Mengklasifikasikan makhluk hidup dan benda berdasarkan karakteristik yang diamati; Baik dalam  Menerapkan konsep Pengukuran berbagai besaran yang ada pada diri sendiri, makhluk hidup lain, dan benda-benda di sekitar serta pentingnya penggunaan satuan standar (baku) dalam pengukuran;Memahami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28">
            <v>84</v>
          </cell>
          <cell r="BT28" t="str">
            <v>B</v>
          </cell>
          <cell r="BU28" t="str">
            <v>Capaian kompetensi sudah tuntas dengan predikat BAIK, SOFIA ARSANTI;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28">
            <v>83</v>
          </cell>
          <cell r="BW28" t="str">
            <v>B</v>
          </cell>
          <cell r="BX28" t="str">
            <v>Capaian kompetensi sudah tuntas dengan predikat BAIK,  SOFIA ARSANTI;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28">
            <v>82</v>
          </cell>
          <cell r="BZ28" t="str">
            <v>B</v>
          </cell>
          <cell r="CA28" t="str">
            <v>Capaian kompetensi sudah tuntas dengan predikat BAIK, SOFIA ARSANTI; Baik dalam  Menggambar flora fauna dan benda alam ;Menggambar gubahan flora dan fauna serta geometrik menjadi ragam hias;Menyanyikan lagu secara unisono;Menyayikan lagu secara vokal group.</v>
          </cell>
          <cell r="CB28">
            <v>83</v>
          </cell>
          <cell r="CC28" t="str">
            <v>B</v>
          </cell>
          <cell r="CD28" t="str">
            <v>Capaian kompetensi sudah tuntas dengan predikat BAIK,  SOFIA ARSANTI;   Baik dalam  Memahami pengetahuan tentang jenis, sifat, karakter, dan teknik pengolahan serat dan tekstil;Memahami pengetahuan tentang prinsip perancangan, pembuatan, dan penyajian produk kerajinan dari bahan serat dan tekstil yang kreatif dan inovatif;Memahami pengetahuan tentang jenis, sifat, karakter, dan teknik pengolahan kertas dan plastik lembaran;Memahami pengetahuan tentang prinsip perancangan, pembuatan, dan penyajian produk kerajinan dari bahan kertas dan plastik lembaran yang kreatif dan inovatif.</v>
          </cell>
          <cell r="CE28">
            <v>82</v>
          </cell>
          <cell r="CF28" t="str">
            <v>B</v>
          </cell>
          <cell r="CG28" t="str">
            <v>Capaian kompetensi sudah tuntas dengan predikat BAIK, SOFIA ARSANTI;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28">
            <v>81</v>
          </cell>
          <cell r="CI28" t="str">
            <v>B</v>
          </cell>
          <cell r="CJ28" t="str">
            <v>Capaian kompetensi sudah tuntas dengan predikat BAIK,  SOFIA ARSANTI;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28">
            <v>80</v>
          </cell>
          <cell r="CL28" t="str">
            <v>B</v>
          </cell>
          <cell r="CM28" t="str">
            <v>Capaian kompetensi sudah tuntas dengan predikat BAIK, SOFIA ARSANTI;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28">
            <v>81</v>
          </cell>
          <cell r="CO28" t="str">
            <v>B</v>
          </cell>
          <cell r="CP28" t="str">
            <v>Capaian kompetensi sudah tuntas dengan predikat BAIK,  SOFIA ARSANTI;   Baik dalam  Memahami teks lisan sesuai unggah ungguh jawa;Memahami tujuan,fungsi menceritakan pengalaman;Memahami cangkriman dan parikan .</v>
          </cell>
          <cell r="CQ28">
            <v>83</v>
          </cell>
          <cell r="CR28" t="str">
            <v>B</v>
          </cell>
          <cell r="CS28" t="str">
            <v>Capaian kompetensi sudah tuntas dengan predikat BAIK, SOFIA ARSANTI; Sangat baik dalam  .Baik dalam  Menyusun teks lisan sesuai unggah ungguh jawa;Menyusun teks lisan dan tulis untuk menceritakan pengalaman;.</v>
          </cell>
          <cell r="CT28">
            <v>87</v>
          </cell>
          <cell r="CU28" t="str">
            <v>A</v>
          </cell>
          <cell r="CV28" t="str">
            <v>Capaian kompetensi sudah tuntas dengan predikat  SANGAT BAIK, SOFIA ARSANTI;   Sangat Baik dalam  Membaca Q.S al-Lail sampai dengan al-Balad;Membaca Q.S al-Fajr sampai dengan al-A’la;Membaca Q.S ath-Thariq sampai dengan al-InsyiqaqMembaca Q.S al-Muthaffifin sampai dengan Q.S al-Infitharmembaca Q.S at-Takwir sampai dengan Q.S ‘Abasa;Membaca Q.S an-Nazi’at sampai dengan Q.S an-Naba’.</v>
          </cell>
          <cell r="CW28">
            <v>94</v>
          </cell>
          <cell r="CX28" t="str">
            <v>A</v>
          </cell>
          <cell r="CY28" t="str">
            <v>Capaian kompetensi sudah tuntas dengan predikat  SANGAT BAIK,   SOFIA ARSANTI; Sangat baik dalam  Mendemonstrasikan Q.S al-Lail sampai dengan al-Balad;Mendemonstrasikan Q.S al-Fajr sampai dengan al-A’la;Mendemonstrasikan Q.S ath-Thariq sampai dengan al-Insyiqaq;Mendemonstrasikan Q.S al-Muthaffifin sampai dengan Q.S al-Infithar;Mendemonstrasikan Q.S at-Takwir sampai dengan Q.S ‘Abasa;Mendemonstrasikan Q.S an-Nazi’at sampai dengan Q.S an-Naba’.Baik dalam  Mendemonstrasikan Q.S al-Muthaffifin sampai dengan Q.S al-Infithar;Mendemonstrasikan Q.S at-Takwir sampai dengan Q.S ‘Abasa;Mendemonstrasikan Q.S an-Nazi’at sampai dengan Q.S an-Naba’.</v>
          </cell>
          <cell r="CZ28">
            <v>80</v>
          </cell>
          <cell r="DA28" t="str">
            <v>B</v>
          </cell>
          <cell r="DB28" t="str">
            <v>Capaian kompetensi sudah tuntas dengan predikat BAIK,  SOFIA ARSANTI;   Baik dalam  menulis;</v>
          </cell>
          <cell r="DC28" t="e">
            <v>#DIV/0!</v>
          </cell>
          <cell r="DD28" t="e">
            <v>#DIV/0!</v>
          </cell>
          <cell r="DE28" t="e">
            <v>#DIV/0!</v>
          </cell>
          <cell r="DF28">
            <v>83</v>
          </cell>
          <cell r="DG28" t="str">
            <v>B</v>
          </cell>
          <cell r="DH28" t="str">
            <v>Capaian kompetensi sudah tuntas dengan predikat BAIK,  SOFIA ARSANTI;   Baik dalam  Memahami desain pembuatan dan pengemasan karya bahan alam berdasarkan konsep dan prosedur berkarya sesuai wilayah setempat;Mengidentifikasi proses modifikasi karya kerajinan dan pengemasan dari bahan alam sesuai wilayah setempat;Memahami desain pembuatan dan pengemasan karya bahan buatan berdasarkan konsep dan prosedur berkarya sesuai wilayah setempat mengiden;Mengidentifikasi proses modifikasi karya kerajinan dan pengemasan dari bahan buatan sesuai wilayah setempat.</v>
          </cell>
          <cell r="DI28">
            <v>83</v>
          </cell>
          <cell r="DJ28" t="str">
            <v>B</v>
          </cell>
          <cell r="DK28" t="str">
            <v>Capaian kompetensi sudah tuntas dengan predikat BAIK, SOFIA ARSANTI; Baik dalam  Membuat karya kerajinan dan pengemasan karya bahan alam sesuai desain dan bahan  alam  yang ada diwilayah setempat;Memodifikasi karya kerajinan dan pengemasan dari bahan alam sesuai hasil identifikasi diwilayah setempat;Membuat karya kerajinan dan pengemasan karya bahan buatan sesuai desain dan bahan  buatan yang ada diwilayah setempat; Memodifikasi karya kerajinan dan pengemasan dari bahan buatan sesuai hasil identifikasi diwilayah setempat.</v>
          </cell>
          <cell r="DL28">
            <v>82</v>
          </cell>
          <cell r="DM28" t="str">
            <v>B</v>
          </cell>
          <cell r="DN28" t="str">
            <v>Capaian kompetensi sudah tuntas dengan predikat BAIK,  SOFIA ARSANTI;   Baik dalam  Memahami pada bab nasehat guru kepada murid;Memahami pada bab wasiat taqwa kepada Allah.</v>
          </cell>
          <cell r="DO28">
            <v>83</v>
          </cell>
          <cell r="DP28" t="str">
            <v>B</v>
          </cell>
          <cell r="DQ28" t="str">
            <v>Capaian kompetensi sudah tuntas dengan predikat BAIK, SOFIA ARSANTI; Baik dalam  Membaca pegon pada bab nasehat guru kepada murid;Membaca pegon pada bab wasiat taqwa kepada Allah...</v>
          </cell>
          <cell r="DR28">
            <v>82</v>
          </cell>
          <cell r="DS28" t="str">
            <v>B</v>
          </cell>
          <cell r="DT28" t="str">
            <v>Capaian kompetensi sudah tuntas dengan predikat BAIK,  SOFIA ARSANTI;   Baik dalam  Memahami bab rukun islam sampai bab fardu wudlul;Memahami bab niat sampai bab perkara yang membatalkan wudlu.</v>
          </cell>
          <cell r="DU28">
            <v>85</v>
          </cell>
          <cell r="DV28" t="str">
            <v>B</v>
          </cell>
          <cell r="DW28" t="str">
            <v>Capaian kompetensi sudah tuntas dengan predikat BAIK, SOFIA ARSANTI; Sangat baik dalam  Membaca kitab berharakat dan bermakna pegon dari bab rukun islam sampai bab fardu wudlu;Baik dalam  Membaca kitab berharakat dan bermakna pegon dari bab niat sampai bab perkara yang membatalkan wudlu...</v>
          </cell>
          <cell r="DX28">
            <v>85</v>
          </cell>
          <cell r="DY28" t="str">
            <v>B</v>
          </cell>
          <cell r="DZ28" t="str">
            <v>Capaian kompetensi sudah tuntas dengan predikat BAIK,  SOFIA ARSANTI;   Sangat Baik dalam  Memahami pengertian kalimah isim, fi'il dan huruf; Memahami pengertian I'rob;Memahami perubahan bentuk kalimah pada tashrif istilahi bab tsulatsi Mujarrod. ..</v>
          </cell>
          <cell r="EA28">
            <v>82</v>
          </cell>
          <cell r="EB28" t="str">
            <v>B</v>
          </cell>
          <cell r="EC28" t="str">
            <v>Capaian kompetensi sudah tuntas dengan predikat BAIK, SOFIA ARSANTI; Baik dalam  Menentukan dan menunjukkan kalimah isim, fi'il, dan huruf dari sebuah jumlah;Mampu memberikan contoh I'rob pada setiap pembagiannya;Mendemonstrasikan perubahan bentuk pada tasrif istilahi, tsulatsi mujarrod..</v>
          </cell>
          <cell r="ED28" t="str">
            <v>-</v>
          </cell>
          <cell r="EE28" t="str">
            <v>-</v>
          </cell>
          <cell r="EF28" t="str">
            <v>-</v>
          </cell>
          <cell r="EG28" t="str">
            <v>Pramuka</v>
          </cell>
          <cell r="EH28">
            <v>87</v>
          </cell>
          <cell r="EI28" t="str">
            <v>Amat baik</v>
          </cell>
          <cell r="EJ28" t="str">
            <v>Qiraah</v>
          </cell>
          <cell r="EK28">
            <v>87</v>
          </cell>
          <cell r="EL28" t="str">
            <v>Amat baik</v>
          </cell>
          <cell r="EM28" t="str">
            <v>-</v>
          </cell>
          <cell r="EN28">
            <v>0</v>
          </cell>
          <cell r="EO28" t="str">
            <v>-</v>
          </cell>
          <cell r="EP28">
            <v>0</v>
          </cell>
          <cell r="EQ28">
            <v>0</v>
          </cell>
          <cell r="ER28" t="str">
            <v>-</v>
          </cell>
          <cell r="ES28" t="str">
            <v>-</v>
          </cell>
          <cell r="ET28" t="str">
            <v>-</v>
          </cell>
          <cell r="EU28" t="str">
            <v>-</v>
          </cell>
          <cell r="EV28" t="str">
            <v>-</v>
          </cell>
          <cell r="EW28" t="str">
            <v>-</v>
          </cell>
          <cell r="EX28" t="str">
            <v>-</v>
          </cell>
          <cell r="EY28" t="str">
            <v>-</v>
          </cell>
          <cell r="EZ28" t="str">
            <v>Tingkatkan terus belajar dan mengajinya, agar bisa mendapatkan hasil yang lebih maksimal</v>
          </cell>
        </row>
        <row r="29">
          <cell r="A29">
            <v>27</v>
          </cell>
          <cell r="B29" t="str">
            <v>121234040004176823/0052890381</v>
          </cell>
          <cell r="C29" t="str">
            <v>SOFIA MUMTAZ</v>
          </cell>
          <cell r="D29" t="str">
            <v>A</v>
          </cell>
          <cell r="E29" t="str">
            <v>Selalu  Taat Beribadah, Menghormati Orang LainMulai konsisten BersyukurMulai berkembang dalam sikap -</v>
          </cell>
          <cell r="F29" t="str">
            <v>B</v>
          </cell>
          <cell r="G29" t="str">
            <v>Sangat  Jujur, Disiplin, Tanggung Jawab, Toleransi, Gotong Royong, Santun, Percaya DiriMulai konsisten - Mulai meningkat dalam sikap-</v>
          </cell>
          <cell r="H29">
            <v>83</v>
          </cell>
          <cell r="I29" t="str">
            <v>B</v>
          </cell>
          <cell r="J29" t="str">
            <v>Capaian kompetensi sudah tuntas dengan predikat BAIK,  SOFIA MUMTAZ;   Sangat Baik dalam  Memahami kedudukan al-Qur'an Hadits sebagai pedoman hidup umat manusia; Baik dalam  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29">
            <v>83</v>
          </cell>
          <cell r="L29" t="str">
            <v>B</v>
          </cell>
          <cell r="M29" t="str">
            <v>Capaian kompetensi sudah tuntas dengan predikat BAIK, SOFIA MUMTAZ; Sangat baik dalam  .Baik dalam  Mempraktikkan cara hidup yang sesuai dengan Al Qur’an dan hadis;Menunjukkan contoh sikap orang yang memiliki tauhid sesuai isi kandungan Q.S. al-Fatihah (1), an-Nas (114), al-Falaq (113) dan al-Ikhlas (112);.</v>
          </cell>
          <cell r="N29">
            <v>79</v>
          </cell>
          <cell r="O29" t="str">
            <v>B</v>
          </cell>
          <cell r="P29" t="str">
            <v>Capaian kompetensi sudah tuntas dengan predikat BAIK,  SOFIA MUMTAZ;   Baik dalam  Memahami dalil,dasar dan tujuan akidah islam;Mengidentifikasi sifat-sifat wajib Allah;Memahami pengertian, contoh dan dampak positif sifat Ikhlas, Taat, Khauf dan Taubat;Memahami adab shalat dan dzikir;Menganalisis kisah keteladanan Nabi Sulaiman dan umatnya.</v>
          </cell>
          <cell r="Q29">
            <v>81</v>
          </cell>
          <cell r="R29" t="str">
            <v>B</v>
          </cell>
          <cell r="S29" t="str">
            <v>Capaian kompetensi sudah tuntas dengan predikat BAIK, SOFIA MUMTAZ; Baik dalam  Menyajikan fakta dan kebenaran akidah islam;Menyajikan contoh fenomena-fenomena kehidupan yang muncul sebagai bukti dari sifat wajib, mustahil dan jaiz Allah SWT;Menceritakan kisah kisah yang berkaitan dengan dampak positif dari perilaku Ikhlas, Taat, Khauf dan Taubat dalam fenomena kehidupan;Mensimulasikan Adab sholat dan Dzikir;Menceritakan kisah Nabi Sulaiman dan umatnya.</v>
          </cell>
          <cell r="T29">
            <v>78</v>
          </cell>
          <cell r="U29" t="str">
            <v>B</v>
          </cell>
          <cell r="V29" t="str">
            <v>Capaian kompetensi sudah tuntas dengan predikat BAIK,  SOFIA MUMTAZ;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29">
            <v>82</v>
          </cell>
          <cell r="X29" t="str">
            <v>B</v>
          </cell>
          <cell r="Y29" t="str">
            <v>Capaian kompetensi sudah tuntas dengan predikat BAIK, SOFIA MUMTAZ; Baik dalam  Mendemonstrasikan tata cara bersuci dari hadas dan najis;Mempraktikkan salat lima waktu;Menpresentasi kan penentuan waktu salat lima waktu;Mempraktikkan azan dan ikamah;Mendemonstrasikan tata cara shalat berjamaah;Memperagakan sujud sahwi;Mendemonstrasikan zikir dan berdoa setelah salat.</v>
          </cell>
          <cell r="Z29">
            <v>82</v>
          </cell>
          <cell r="AA29" t="str">
            <v>B</v>
          </cell>
          <cell r="AB29" t="str">
            <v>Capaian kompetensi sudah tuntas dengan predikat BAIK,  SOFIA MUMTAZ;   Sangat Baik dalam  Memahami strategi dakwah Rasulullah SAW. di Mekah; Baik dalam  Memahami sejarah Nabi Muhammad dalam membangun masyarakat melalui kegiatan ekonomi dan perdagangan;Memahami misi Nabi Muhammad Saw. sebagai rahmat bagi alam semesta, pembawa kedamaian, kesejahteraan, dan kemajuan masyarakat;Mengidentifikasi strategi dakwah Rasulullah SAW. di Madinah.</v>
          </cell>
          <cell r="AC29">
            <v>83</v>
          </cell>
          <cell r="AD29" t="str">
            <v>B</v>
          </cell>
          <cell r="AE29" t="str">
            <v>Capaian kompetensi sudah tuntas dengan predikat BAIK, SOFIA MUMTAZ; Baik dalam  Menceritakan sejarah Nabi Muhammad saw. dalam membangun masyarakat melalui kegiatan ekonomi dan perdagangan;Mempresentasikan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v>
          </cell>
          <cell r="AF29">
            <v>93</v>
          </cell>
          <cell r="AG29" t="str">
            <v>A</v>
          </cell>
          <cell r="AH29" t="str">
            <v>Capaian kompetensi sudah tuntas dengan predikat  SANGAT BAIK, SOFIA MUMTAZ;   Sangat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29">
            <v>83</v>
          </cell>
          <cell r="AJ29" t="str">
            <v>B</v>
          </cell>
          <cell r="AK29" t="str">
            <v>Capaian kompetensi sudah tuntas dengan predikat BAIK, SOFIA MUMTAZ;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29">
            <v>79</v>
          </cell>
          <cell r="AM29" t="str">
            <v>B</v>
          </cell>
          <cell r="AN29" t="str">
            <v>Capaian kompetensi sudah tuntas dengan predikat BAIK,  SOFIA MUMTAZ;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29">
            <v>79</v>
          </cell>
          <cell r="AP29" t="str">
            <v>B</v>
          </cell>
          <cell r="AQ29" t="str">
            <v>Capaian kompetensi sudah tuntas dengan predikat BAIK, SOFIA MUMTAZ;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29">
            <v>83</v>
          </cell>
          <cell r="AS29" t="str">
            <v>B</v>
          </cell>
          <cell r="AT29" t="str">
            <v>Capaian kompetensi sudah tuntas dengan predikat BAIK,  SOFIA MUMTAZ;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29">
            <v>83</v>
          </cell>
          <cell r="AV29" t="str">
            <v>B</v>
          </cell>
          <cell r="AW29" t="str">
            <v>Capaian kompetensi sudah tuntas dengan predikat BAIK, SOFIA MUMTAZ;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29">
            <v>80</v>
          </cell>
          <cell r="AY29" t="str">
            <v>B</v>
          </cell>
          <cell r="AZ29" t="str">
            <v>Capaian kompetensi sudah tuntas dengan predikat BAIK,  SOFIA MUMTAZ;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29">
            <v>83</v>
          </cell>
          <cell r="BB29" t="str">
            <v>B</v>
          </cell>
          <cell r="BC29" t="str">
            <v>Capaian kompetensi sudah tuntas dengan predikat BAIK, SOFIA MUMTAZ;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29">
            <v>79</v>
          </cell>
          <cell r="BE29" t="str">
            <v>B</v>
          </cell>
          <cell r="BF29" t="str">
            <v>Capaian kompetensi sudah tuntas dengan predikat BAIK,  SOFIA MUMTAZ;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29">
            <v>78</v>
          </cell>
          <cell r="BH29" t="str">
            <v>B</v>
          </cell>
          <cell r="BI29" t="str">
            <v>Capaian kompetensi sudah tuntas dengan predikat BAIK, SOFIA MUMTAZ;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29">
            <v>81</v>
          </cell>
          <cell r="BK29" t="str">
            <v>B</v>
          </cell>
          <cell r="BL29" t="str">
            <v>Capaian kompetensi sudah tuntas dengan predikat BAIK,  SOFIA MUMTAZ;   Baik dalam  Menentukan urutan dan melakukan operasi hitung pada bilangan bulat dan pecahan;Menentukan representasi bilangan bulat sebagai bilangan berpangkat positif;Menyatakan himpunan menggunakan masalah kontekstual;Menjelaskan dan melakukan operasi bentuk aljabar;Menyelesaikan Persamaan linear satu variabel dan Pertidaksamaan linear satu variabel.</v>
          </cell>
          <cell r="BM29">
            <v>80</v>
          </cell>
          <cell r="BN29" t="str">
            <v>B</v>
          </cell>
          <cell r="BO29" t="str">
            <v>Capaian kompetensi sudah tuntas dengan predikat BAIK, SOFIA MUMTAZ;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29">
            <v>78</v>
          </cell>
          <cell r="BQ29" t="str">
            <v>B</v>
          </cell>
          <cell r="BR29" t="str">
            <v>Capaian kompetensi sudah tuntas dengan predikat BAIK,  SOFIA MUMTAZ;   Baik dalam  Menerapkan konsep Pengukuran berbagai besaran yang ada pada diri sendiri, makhluk hidup lain, dan benda-benda di sekitar serta pentingnya penggunaan satuan standar (baku) dalam pengukuran;Mengklasifikasikan makhluk hidup dan benda berdasarkan karakteristik yang diamati;Memahami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29">
            <v>83</v>
          </cell>
          <cell r="BT29" t="str">
            <v>B</v>
          </cell>
          <cell r="BU29" t="str">
            <v>Capaian kompetensi sudah tuntas dengan predikat BAIK, SOFIA MUMTAZ;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29">
            <v>81</v>
          </cell>
          <cell r="BW29" t="str">
            <v>B</v>
          </cell>
          <cell r="BX29" t="str">
            <v>Capaian kompetensi sudah tuntas dengan predikat BAIK,  SOFIA MUMTAZ;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29">
            <v>82</v>
          </cell>
          <cell r="BZ29" t="str">
            <v>B</v>
          </cell>
          <cell r="CA29" t="str">
            <v>Capaian kompetensi sudah tuntas dengan predikat BAIK, SOFIA MUMTAZ; Baik dalam  Menggambar flora fauna dan benda alam ;Menggambar gubahan flora dan fauna serta geometrik menjadi ragam hias;Menyanyikan lagu secara unisono;Menyayikan lagu secara vokal group.</v>
          </cell>
          <cell r="CB29">
            <v>81</v>
          </cell>
          <cell r="CC29" t="str">
            <v>B</v>
          </cell>
          <cell r="CD29" t="str">
            <v>Capaian kompetensi sudah tuntas dengan predikat BAIK,  SOFIA MUMTAZ;   Baik dalam  Memahami pengetahuan tentang jenis, sifat, karakter, dan teknik pengolahan serat dan tekstil;Memahami pengetahuan tentang prinsip perancangan, pembuatan, dan penyajian produk kerajinan dari bahan serat dan tekstil yang kreatif dan inovatif;Memahami pengetahuan tentang jenis, sifat, karakter, dan teknik pengolahan kertas dan plastik lembaran;Memahami pengetahuan tentang prinsip perancangan, pembuatan, dan penyajian produk kerajinan dari bahan kertas dan plastik lembaran yang kreatif dan inovatif.</v>
          </cell>
          <cell r="CE29">
            <v>80</v>
          </cell>
          <cell r="CF29" t="str">
            <v>B</v>
          </cell>
          <cell r="CG29" t="str">
            <v>Capaian kompetensi sudah tuntas dengan predikat BAIK, SOFIA MUMTAZ;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29">
            <v>80</v>
          </cell>
          <cell r="CI29" t="str">
            <v>B</v>
          </cell>
          <cell r="CJ29" t="str">
            <v>Capaian kompetensi sudah tuntas dengan predikat BAIK,  SOFIA MUMTAZ;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29">
            <v>80</v>
          </cell>
          <cell r="CL29" t="str">
            <v>B</v>
          </cell>
          <cell r="CM29" t="str">
            <v>Capaian kompetensi sudah tuntas dengan predikat BAIK, SOFIA MUMTAZ;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29">
            <v>80</v>
          </cell>
          <cell r="CO29" t="str">
            <v>B</v>
          </cell>
          <cell r="CP29" t="str">
            <v>Capaian kompetensi sudah tuntas dengan predikat BAIK,  SOFIA MUMTAZ;   Baik dalam  Memahami teks lisan sesuai unggah ungguh jawa;Memahami tujuan,fungsi menceritakan pengalaman;Memahami cangkriman dan parikan .</v>
          </cell>
          <cell r="CQ29">
            <v>82</v>
          </cell>
          <cell r="CR29" t="str">
            <v>B</v>
          </cell>
          <cell r="CS29" t="str">
            <v>Capaian kompetensi sudah tuntas dengan predikat BAIK, SOFIA MUMTAZ; Baik dalam  Menyusun teks lisan sesuai unggah ungguh jawa;Menyusun teks lisan dan tulis untuk menceritakan pengalaman;Menyusun cangkriman dan parikan secara sederhana ..</v>
          </cell>
          <cell r="CT29">
            <v>86</v>
          </cell>
          <cell r="CU29" t="str">
            <v>A</v>
          </cell>
          <cell r="CV29" t="str">
            <v>Capaian kompetensi sudah tuntas dengan predikat  SANGAT BAIK, SOFIA MUMTAZ;   Sangat Baik dalam  Membaca Q.S al-Lail sampai dengan al-Balad;Membaca Q.S al-Fajr sampai dengan al-A’la;Membaca Q.S al-Muthaffifin sampai dengan Q.S al-Infitharmembaca Q.S at-Takwir sampai dengan Q.S ‘Abasa;Membaca Q.S an-Nazi’at sampai dengan Q.S an-Naba’. Baik dalam  Membaca Q.S ath-Thariq sampai dengan al-Insyiqaq</v>
          </cell>
          <cell r="CW29">
            <v>92</v>
          </cell>
          <cell r="CX29" t="str">
            <v>A</v>
          </cell>
          <cell r="CY29" t="str">
            <v>Capaian kompetensi sudah tuntas dengan predikat  SANGAT BAIK,   SOFIA MUMTAZ; Sangat baik dalam  Mendemonstrasikan Q.S al-Lail sampai dengan al-Balad;Mendemonstrasikan Q.S al-Fajr sampai dengan al-A’la;Mendemonstrasikan Q.S ath-Thariq sampai dengan al-Insyiqaq;Mendemonstrasikan Q.S al-Muthaffifin sampai dengan Q.S al-Infithar;Mendemonstrasikan Q.S at-Takwir sampai dengan Q.S ‘Abasa;Mendemonstrasikan Q.S an-Nazi’at sampai dengan Q.S an-Naba’.Baik dalam  Mendemonstrasikan Q.S al-Muthaffifin sampai dengan Q.S al-Infithar;Mendemonstrasikan Q.S at-Takwir sampai dengan Q.S ‘Abasa;Mendemonstrasikan Q.S an-Nazi’at sampai dengan Q.S an-Naba’.</v>
          </cell>
          <cell r="CZ29">
            <v>80</v>
          </cell>
          <cell r="DA29" t="str">
            <v>B</v>
          </cell>
          <cell r="DB29" t="str">
            <v>Capaian kompetensi sudah tuntas dengan predikat BAIK,  SOFIA MUMTAZ;   Baik dalam  menulis;</v>
          </cell>
          <cell r="DC29" t="e">
            <v>#DIV/0!</v>
          </cell>
          <cell r="DD29" t="e">
            <v>#DIV/0!</v>
          </cell>
          <cell r="DE29" t="e">
            <v>#DIV/0!</v>
          </cell>
          <cell r="DF29">
            <v>81</v>
          </cell>
          <cell r="DG29" t="str">
            <v>B</v>
          </cell>
          <cell r="DH29" t="str">
            <v>Capaian kompetensi sudah tuntas dengan predikat BAIK,  SOFIA MUMTAZ;   Baik dalam  Memahami desain pembuatan dan pengemasan karya bahan alam berdasarkan konsep dan prosedur berkarya sesuai wilayah setempat;Mengidentifikasi proses modifikasi karya kerajinan dan pengemasan dari bahan alam sesuai wilayah setempat;Memahami desain pembuatan dan pengemasan karya bahan buatan berdasarkan konsep dan prosedur berkarya sesuai wilayah setempat mengiden;Mengidentifikasi proses modifikasi karya kerajinan dan pengemasan dari bahan buatan sesuai wilayah setempat.</v>
          </cell>
          <cell r="DI29">
            <v>82</v>
          </cell>
          <cell r="DJ29" t="str">
            <v>B</v>
          </cell>
          <cell r="DK29" t="str">
            <v>Capaian kompetensi sudah tuntas dengan predikat BAIK, SOFIA MUMTAZ; Baik dalam  Membuat karya kerajinan dan pengemasan karya bahan alam sesuai desain dan bahan  alam  yang ada diwilayah setempat;Memodifikasi karya kerajinan dan pengemasan dari bahan alam sesuai hasil identifikasi diwilayah setempat;Membuat karya kerajinan dan pengemasan karya bahan buatan sesuai desain dan bahan  buatan yang ada diwilayah setempat; Memodifikasi karya kerajinan dan pengemasan dari bahan buatan sesuai hasil identifikasi diwilayah setempat.</v>
          </cell>
          <cell r="DL29">
            <v>80</v>
          </cell>
          <cell r="DM29" t="str">
            <v>B</v>
          </cell>
          <cell r="DN29" t="str">
            <v>Capaian kompetensi sudah tuntas dengan predikat BAIK,  SOFIA MUMTAZ;   Baik dalam  Memahami pada bab nasehat guru kepada murid;Memahami pada bab wasiat taqwa kepada Allah.</v>
          </cell>
          <cell r="DO29">
            <v>84</v>
          </cell>
          <cell r="DP29" t="str">
            <v>B</v>
          </cell>
          <cell r="DQ29" t="str">
            <v>Capaian kompetensi sudah tuntas dengan predikat BAIK, SOFIA MUMTAZ; Sangat baik dalam  Membaca pegon pada bab nasehat guru kepada murid;Baik dalam  Membaca pegon pada bab wasiat taqwa kepada Allah...</v>
          </cell>
          <cell r="DR29">
            <v>83</v>
          </cell>
          <cell r="DS29" t="str">
            <v>B</v>
          </cell>
          <cell r="DT29" t="str">
            <v>Capaian kompetensi sudah tuntas dengan predikat BAIK,  SOFIA MUMTAZ;   Sangat Baik dalam  Memahami bab rukun islam sampai bab fardu wudlul; Baik dalam  Memahami bab niat sampai bab perkara yang membatalkan wudlu.</v>
          </cell>
          <cell r="DU29">
            <v>85</v>
          </cell>
          <cell r="DV29" t="str">
            <v>B</v>
          </cell>
          <cell r="DW29" t="str">
            <v>Capaian kompetensi sudah tuntas dengan predikat BAIK, SOFIA MUMTAZ; Baik dalam  Membaca kitab berharakat dan bermakna pegon dari bab rukun islam sampai bab fardu wudlu;Membaca kitab berharakat dan bermakna pegon dari bab niat sampai bab perkara yang membatalkan wudlu...</v>
          </cell>
          <cell r="DX29">
            <v>80</v>
          </cell>
          <cell r="DY29" t="str">
            <v>B</v>
          </cell>
          <cell r="DZ29" t="str">
            <v>Capaian kompetensi sudah tuntas dengan predikat BAIK,  SOFIA MUMTAZ;   Sangat Baik dalam  Memahami pengertian kalimah isim, fi'il dan huruf;  Baik dalam  Memahami pengertian I'rob;Memahami perubahan bentuk kalimah pada tashrif istilahi bab tsulatsi Mujarrod. ..</v>
          </cell>
          <cell r="EA29">
            <v>83</v>
          </cell>
          <cell r="EB29" t="str">
            <v>B</v>
          </cell>
          <cell r="EC29" t="str">
            <v>Capaian kompetensi sudah tuntas dengan predikat BAIK, SOFIA MUMTAZ; Baik dalam  Menentukan dan menunjukkan kalimah isim, fi'il, dan huruf dari sebuah jumlah;Mampu memberikan contoh I'rob pada setiap pembagiannya;Mendemonstrasikan perubahan bentuk pada tasrif istilahi, tsulatsi mujarrod..</v>
          </cell>
          <cell r="ED29" t="str">
            <v>-</v>
          </cell>
          <cell r="EE29" t="str">
            <v>-</v>
          </cell>
          <cell r="EF29" t="str">
            <v>-</v>
          </cell>
          <cell r="EG29" t="str">
            <v>Pramuka</v>
          </cell>
          <cell r="EH29">
            <v>86</v>
          </cell>
          <cell r="EI29" t="str">
            <v>Amat baik</v>
          </cell>
          <cell r="EJ29" t="str">
            <v>Qiraah</v>
          </cell>
          <cell r="EK29">
            <v>87</v>
          </cell>
          <cell r="EL29" t="str">
            <v>Amat baik</v>
          </cell>
          <cell r="EM29" t="str">
            <v>-</v>
          </cell>
          <cell r="EN29">
            <v>0</v>
          </cell>
          <cell r="EO29" t="str">
            <v>-</v>
          </cell>
          <cell r="EP29">
            <v>0</v>
          </cell>
          <cell r="EQ29">
            <v>0</v>
          </cell>
          <cell r="ER29" t="str">
            <v>-</v>
          </cell>
          <cell r="ES29" t="str">
            <v>-</v>
          </cell>
          <cell r="ET29" t="str">
            <v>-</v>
          </cell>
          <cell r="EU29" t="str">
            <v>-</v>
          </cell>
          <cell r="EV29" t="str">
            <v>-</v>
          </cell>
          <cell r="EW29" t="str">
            <v>-</v>
          </cell>
          <cell r="EX29" t="str">
            <v>-</v>
          </cell>
          <cell r="EY29" t="str">
            <v>-</v>
          </cell>
          <cell r="EZ29" t="str">
            <v>Tingkatkan terus belajar dan mengajinya, agar bisa mendapatkan hasil yang lebih maksimal</v>
          </cell>
        </row>
        <row r="30">
          <cell r="A30">
            <v>28</v>
          </cell>
          <cell r="B30" t="str">
            <v>121234040004176824/0051755553</v>
          </cell>
          <cell r="C30" t="str">
            <v>ULYA NUR ARISA</v>
          </cell>
          <cell r="D30" t="str">
            <v>B</v>
          </cell>
          <cell r="E30" t="str">
            <v>Selalu  Taat Beribadah, Menghormati Orang LainMulai konsisten BersyukurMulai berkembang dalam sikap -</v>
          </cell>
          <cell r="F30" t="str">
            <v>B</v>
          </cell>
          <cell r="G30" t="str">
            <v>Sangat  Jujur, Disiplin, Tanggung Jawab, Toleransi, Gotong Royong, Santun, Percaya DiriMulai konsisten - Mulai meningkat dalam sikap-</v>
          </cell>
          <cell r="H30">
            <v>82</v>
          </cell>
          <cell r="I30" t="str">
            <v>B</v>
          </cell>
          <cell r="J30" t="str">
            <v>Capaian kompetensi sudah tuntas dengan predikat BAIK,  ULYA NUR ARISA;   Baik dalam  Memahami kedudukan al-Qur'an Hadits sebagai pedoman hidup umat manusia;Memahami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30">
            <v>83</v>
          </cell>
          <cell r="L30" t="str">
            <v>B</v>
          </cell>
          <cell r="M30" t="str">
            <v>Capaian kompetensi sudah tuntas dengan predikat BAIK, ULYA NUR ARISA; Baik dalam  Mempraktikkan cara hidup yang sesuai dengan Al Qur’an dan hadis;Menunjukkan contoh sikap orang yang memiliki tauhid sesuai isi kandungan Q.S. al-Fatihah (1), an-Nas (114), al-Falaq (113) dan al-Ikhlas (112);Menunjukkan contoh sikap orang yang beribadah didasari keikhlasan sesuai  hadist tentang iman riwayat Ali bin Abi Thalib dari Ibnu Majah: dan hadist riwayat Muslim dari Umar bin Khattab dan hadist riwayat Muslim dari Abu Hurairah dan hadist tentang ibadah yang diterima Allah SWT riwayat Al-Bazzar dari Adh-Dhahlaq dan hadist riwayat Muslim dari Aisyah..</v>
          </cell>
          <cell r="N30">
            <v>79</v>
          </cell>
          <cell r="O30" t="str">
            <v>B</v>
          </cell>
          <cell r="P30" t="str">
            <v>Capaian kompetensi sudah tuntas dengan predikat BAIK,  ULYA NUR ARISA;   Baik dalam  Memahami dalil,dasar dan tujuan akidah islam;Mengidentifikasi sifat-sifat wajib Allah;Memahami pengertian, contoh dan dampak positif sifat Ikhlas, Taat, Khauf dan Taubat;Memahami adab shalat dan dzikir;Menganalisis kisah keteladanan Nabi Sulaiman dan umatnya.</v>
          </cell>
          <cell r="Q30">
            <v>85</v>
          </cell>
          <cell r="R30" t="str">
            <v>B</v>
          </cell>
          <cell r="S30" t="str">
            <v>Capaian kompetensi sudah tuntas dengan predikat BAIK, ULYA NUR ARISA; Baik dalam  Menyajikan fakta dan kebenaran akidah islam;Menyajikan contoh fenomena-fenomena kehidupan yang muncul sebagai bukti dari sifat wajib, mustahil dan jaiz Allah SWT;Mensimulasikan Adab sholat dan Dzikir;Menceritakan kisah Nabi Sulaiman dan umatnya.</v>
          </cell>
          <cell r="T30">
            <v>82</v>
          </cell>
          <cell r="U30" t="str">
            <v>B</v>
          </cell>
          <cell r="V30" t="str">
            <v>Capaian kompetensi sudah tuntas dengan predikat BAIK,  ULYA NUR ARISA;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30">
            <v>86</v>
          </cell>
          <cell r="X30" t="str">
            <v>A</v>
          </cell>
          <cell r="Y30" t="str">
            <v>Capaian kompetensi sudah tuntas dengan predikat  SANGAT BAIK,   ULYA NUR ARISA; Sangat baik dalam  Mempraktikkan salat lima waktu;Baik dalam  Mendemonstrasikan tata cara bersuci dari hadas dan najis;Menpresentasi kan penentuan waktu salat lima waktu;Mempraktikkan azan dan ikamah;Mendemonstrasikan tata cara shalat berjamaah;Memperagakan sujud sahwi;Mendemonstrasikan zikir dan berdoa setelah salat.</v>
          </cell>
          <cell r="Z30">
            <v>81</v>
          </cell>
          <cell r="AA30" t="str">
            <v>B</v>
          </cell>
          <cell r="AB30" t="str">
            <v>Capaian kompetensi sudah tuntas dengan predikat BAIK,  ULYA NUR ARISA;   Sangat Baik dalam  Memahami strategi dakwah Rasulullah SAW. di Mekah; Baik dalam  Memahami sejarah Nabi Muhammad dalam membangun masyarakat melalui kegiatan ekonomi dan perdagangan;Memahami misi Nabi Muhammad Saw. sebagai rahmat bagi alam semesta, pembawa kedamaian, kesejahteraan, dan kemajuan masyarakat;Mengidentifikasi strategi dakwah Rasulullah SAW. di Madinah.</v>
          </cell>
          <cell r="AC30">
            <v>83</v>
          </cell>
          <cell r="AD30" t="str">
            <v>B</v>
          </cell>
          <cell r="AE30" t="str">
            <v>Capaian kompetensi sudah tuntas dengan predikat BAIK, ULYA NUR ARISA; Baik dalam  Menceritakan sejarah Nabi Muhammad saw. dalam membangun masyarakat melalui kegiatan ekonomi dan perdagangan;Mempresentasikan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v>
          </cell>
          <cell r="AF30">
            <v>82</v>
          </cell>
          <cell r="AG30" t="str">
            <v>B</v>
          </cell>
          <cell r="AH30" t="str">
            <v>Capaian kompetensi sudah tuntas dengan predikat BAIK,  ULYA NUR ARISA;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30">
            <v>82</v>
          </cell>
          <cell r="AJ30" t="str">
            <v>B</v>
          </cell>
          <cell r="AK30" t="str">
            <v>Capaian kompetensi sudah tuntas dengan predikat BAIK, ULYA NUR ARISA;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30">
            <v>79</v>
          </cell>
          <cell r="AM30" t="str">
            <v>B</v>
          </cell>
          <cell r="AN30" t="str">
            <v>Capaian kompetensi sudah tuntas dengan predikat BAIK,  ULYA NUR ARISA;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30">
            <v>80</v>
          </cell>
          <cell r="AP30" t="str">
            <v>B</v>
          </cell>
          <cell r="AQ30" t="str">
            <v>Capaian kompetensi sudah tuntas dengan predikat BAIK, ULYA NUR ARISA;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30">
            <v>84</v>
          </cell>
          <cell r="AS30" t="str">
            <v>B</v>
          </cell>
          <cell r="AT30" t="str">
            <v>Capaian kompetensi sudah tuntas dengan predikat BAIK,  ULYA NUR ARISA;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30">
            <v>82</v>
          </cell>
          <cell r="AV30" t="str">
            <v>B</v>
          </cell>
          <cell r="AW30" t="str">
            <v>Capaian kompetensi sudah tuntas dengan predikat BAIK, ULYA NUR ARISA;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30">
            <v>78</v>
          </cell>
          <cell r="AY30" t="str">
            <v>B</v>
          </cell>
          <cell r="AZ30" t="str">
            <v>Capaian kompetensi sudah tuntas dengan predikat BAIK,  ULYA NUR ARISA;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30">
            <v>88</v>
          </cell>
          <cell r="BB30" t="str">
            <v>A</v>
          </cell>
          <cell r="BC30" t="str">
            <v>Capaian kompetensi sudah tuntas dengan predikat  SANGAT BAIK,   ULYA NUR ARISA; Sangat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tulis;Menceritakan kembali isi teks narasi (cerita fantasi) yang didengar dan dibacaMenyajikan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lisan.Baik dalam  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30">
            <v>79</v>
          </cell>
          <cell r="BE30" t="str">
            <v>B</v>
          </cell>
          <cell r="BF30" t="str">
            <v>Capaian kompetensi sudah tuntas dengan predikat BAIK,  ULYA NUR ARISA;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30">
            <v>77</v>
          </cell>
          <cell r="BH30" t="str">
            <v>B</v>
          </cell>
          <cell r="BI30" t="str">
            <v>Capaian kompetensi sudah tuntas dengan predikat BAIK, ULYA NUR ARISA;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30">
            <v>78</v>
          </cell>
          <cell r="BK30" t="str">
            <v>B</v>
          </cell>
          <cell r="BL30" t="str">
            <v>Capaian kompetensi sudah tuntas dengan predikat BAIK,  ULYA NUR ARISA;   Baik dalam  Menentukan urutan dan melakukan operasi hitung pada bilangan bulat dan pecahan;Menentukan representasi bilangan bulat sebagai bilangan berpangkat positif;Menyatakan himpunan menggunakan masalah kontekstual;Menjelaskan dan melakukan operasi bentuk aljabar;Menyelesaikan Persamaan linear satu variabel dan Pertidaksamaan linear satu variabel.</v>
          </cell>
          <cell r="BM30">
            <v>81</v>
          </cell>
          <cell r="BN30" t="str">
            <v>B</v>
          </cell>
          <cell r="BO30" t="str">
            <v>Capaian kompetensi sudah tuntas dengan predikat BAIK, ULYA NUR ARISA;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30">
            <v>78</v>
          </cell>
          <cell r="BQ30" t="str">
            <v>B</v>
          </cell>
          <cell r="BR30" t="str">
            <v>Capaian kompetensi sudah tuntas dengan predikat BAIK,  ULYA NUR ARISA;   Baik dalam  Menerapkan konsep Pengukuran berbagai besaran yang ada pada diri sendiri, makhluk hidup lain, dan benda-benda di sekitar serta pentingnya penggunaan satuan standar (baku) dalam pengukuran;Mengklasifikasikan makhluk hidup dan benda berdasarkan karakteristik yang diamati;Memahami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30">
            <v>83</v>
          </cell>
          <cell r="BT30" t="str">
            <v>B</v>
          </cell>
          <cell r="BU30" t="str">
            <v>Capaian kompetensi sudah tuntas dengan predikat BAIK, ULYA NUR ARISA;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30">
            <v>81</v>
          </cell>
          <cell r="BW30" t="str">
            <v>B</v>
          </cell>
          <cell r="BX30" t="str">
            <v>Capaian kompetensi sudah tuntas dengan predikat BAIK,  ULYA NUR ARISA;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30">
            <v>82</v>
          </cell>
          <cell r="BZ30" t="str">
            <v>B</v>
          </cell>
          <cell r="CA30" t="str">
            <v>Capaian kompetensi sudah tuntas dengan predikat BAIK, ULYA NUR ARISA; Baik dalam  Menggambar flora fauna dan benda alam ;Menggambar gubahan flora dan fauna serta geometrik menjadi ragam hias;Menyanyikan lagu secara unisono;Menyayikan lagu secara vokal group.</v>
          </cell>
          <cell r="CB30">
            <v>81</v>
          </cell>
          <cell r="CC30" t="str">
            <v>B</v>
          </cell>
          <cell r="CD30" t="str">
            <v>Capaian kompetensi sudah tuntas dengan predikat BAIK,  ULYA NUR ARISA;   Baik dalam  Memahami pengetahuan tentang jenis, sifat, karakter, dan teknik pengolahan serat dan tekstil;Memahami pengetahuan tentang prinsip perancangan, pembuatan, dan penyajian produk kerajinan dari bahan serat dan tekstil yang kreatif dan inovatif;Memahami pengetahuan tentang jenis, sifat, karakter, dan teknik pengolahan kertas dan plastik lembaran;Memahami pengetahuan tentang prinsip perancangan, pembuatan, dan penyajian produk kerajinan dari bahan kertas dan plastik lembaran yang kreatif dan inovatif.</v>
          </cell>
          <cell r="CE30">
            <v>82</v>
          </cell>
          <cell r="CF30" t="str">
            <v>B</v>
          </cell>
          <cell r="CG30" t="str">
            <v>Capaian kompetensi sudah tuntas dengan predikat BAIK, ULYA NUR ARISA;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30">
            <v>80</v>
          </cell>
          <cell r="CI30" t="str">
            <v>B</v>
          </cell>
          <cell r="CJ30" t="str">
            <v>Capaian kompetensi sudah tuntas dengan predikat BAIK,  ULYA NUR ARISA;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30">
            <v>80</v>
          </cell>
          <cell r="CL30" t="str">
            <v>B</v>
          </cell>
          <cell r="CM30" t="str">
            <v>Capaian kompetensi sudah tuntas dengan predikat BAIK, ULYA NUR ARISA;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30">
            <v>79</v>
          </cell>
          <cell r="CO30" t="str">
            <v>B</v>
          </cell>
          <cell r="CP30" t="str">
            <v>Capaian kompetensi sudah tuntas dengan predikat BAIK,  ULYA NUR ARISA;   Baik dalam  Memahami teks lisan sesuai unggah ungguh jawa;Memahami tujuan,fungsi menceritakan pengalaman;Memahami cangkriman dan parikan .</v>
          </cell>
          <cell r="CQ30">
            <v>80</v>
          </cell>
          <cell r="CR30" t="str">
            <v>B</v>
          </cell>
          <cell r="CS30" t="str">
            <v>Capaian kompetensi sudah tuntas dengan predikat BAIK, ULYA NUR ARISA; Baik dalam  Menyusun teks lisan sesuai unggah ungguh jawa;Menyusun teks lisan dan tulis untuk menceritakan pengalaman;Menyusun cangkriman dan parikan secara sederhana ..</v>
          </cell>
          <cell r="CT30">
            <v>85</v>
          </cell>
          <cell r="CU30" t="str">
            <v>B</v>
          </cell>
          <cell r="CV30" t="str">
            <v>Capaian kompetensi sudah tuntas dengan predikat BAIK,  ULYA NUR ARISA;   Sangat Baik dalam  Membaca Q.S al-Fajr sampai dengan al-A’la;Membaca Q.S ath-Thariq sampai dengan al-InsyiqaqMembaca Q.S al-Muthaffifin sampai dengan Q.S al-Infitharmembaca Q.S at-Takwir sampai dengan Q.S ‘Abasa;Membaca Q.S an-Nazi’at sampai dengan Q.S an-Naba’. Baik dalam  Membaca Q.S al-Lail sampai dengan al-Balad;</v>
          </cell>
          <cell r="CW30">
            <v>92</v>
          </cell>
          <cell r="CX30" t="str">
            <v>A</v>
          </cell>
          <cell r="CY30" t="str">
            <v>Capaian kompetensi sudah tuntas dengan predikat  SANGAT BAIK,   ULYA NUR ARISA; Sangat baik dalam  Mendemonstrasikan Q.S al-Lail sampai dengan al-Balad;Mendemonstrasikan Q.S al-Fajr sampai dengan al-A’la;Mendemonstrasikan Q.S ath-Thariq sampai dengan al-Insyiqaq;Mendemonstrasikan Q.S al-Muthaffifin sampai dengan Q.S al-Infithar;Mendemonstrasikan Q.S at-Takwir sampai dengan Q.S ‘Abasa;Mendemonstrasikan Q.S an-Nazi’at sampai dengan Q.S an-Naba’.Baik dalam  Mendemonstrasikan Q.S al-Muthaffifin sampai dengan Q.S al-Infithar;Mendemonstrasikan Q.S at-Takwir sampai dengan Q.S ‘Abasa;Mendemonstrasikan Q.S an-Nazi’at sampai dengan Q.S an-Naba’.</v>
          </cell>
          <cell r="CZ30">
            <v>80</v>
          </cell>
          <cell r="DA30" t="str">
            <v>B</v>
          </cell>
          <cell r="DB30" t="str">
            <v>Capaian kompetensi sudah tuntas dengan predikat BAIK,  ULYA NUR ARISA;   Baik dalam  menulis;</v>
          </cell>
          <cell r="DC30" t="e">
            <v>#DIV/0!</v>
          </cell>
          <cell r="DD30" t="e">
            <v>#DIV/0!</v>
          </cell>
          <cell r="DE30" t="e">
            <v>#DIV/0!</v>
          </cell>
          <cell r="DF30">
            <v>81</v>
          </cell>
          <cell r="DG30" t="str">
            <v>B</v>
          </cell>
          <cell r="DH30" t="str">
            <v>Capaian kompetensi sudah tuntas dengan predikat BAIK,  ULYA NUR ARISA;   Baik dalam  Memahami desain pembuatan dan pengemasan karya bahan alam berdasarkan konsep dan prosedur berkarya sesuai wilayah setempat;Mengidentifikasi proses modifikasi karya kerajinan dan pengemasan dari bahan alam sesuai wilayah setempat;Memahami desain pembuatan dan pengemasan karya bahan buatan berdasarkan konsep dan prosedur berkarya sesuai wilayah setempat mengiden;Mengidentifikasi proses modifikasi karya kerajinan dan pengemasan dari bahan buatan sesuai wilayah setempat.</v>
          </cell>
          <cell r="DI30">
            <v>82</v>
          </cell>
          <cell r="DJ30" t="str">
            <v>B</v>
          </cell>
          <cell r="DK30" t="str">
            <v>Capaian kompetensi sudah tuntas dengan predikat BAIK, ULYA NUR ARISA; Baik dalam  Membuat karya kerajinan dan pengemasan karya bahan alam sesuai desain dan bahan  alam  yang ada diwilayah setempat;Memodifikasi karya kerajinan dan pengemasan dari bahan alam sesuai hasil identifikasi diwilayah setempat;Membuat karya kerajinan dan pengemasan karya bahan buatan sesuai desain dan bahan  buatan yang ada diwilayah setempat; Memodifikasi karya kerajinan dan pengemasan dari bahan buatan sesuai hasil identifikasi diwilayah setempat.</v>
          </cell>
          <cell r="DL30">
            <v>81</v>
          </cell>
          <cell r="DM30" t="str">
            <v>B</v>
          </cell>
          <cell r="DN30" t="str">
            <v>Capaian kompetensi sudah tuntas dengan predikat BAIK,  ULYA NUR ARISA;   Baik dalam  Memahami pada bab nasehat guru kepada murid;Memahami pada bab wasiat taqwa kepada Allah.</v>
          </cell>
          <cell r="DO30">
            <v>84</v>
          </cell>
          <cell r="DP30" t="str">
            <v>B</v>
          </cell>
          <cell r="DQ30" t="str">
            <v>Capaian kompetensi sudah tuntas dengan predikat BAIK, ULYA NUR ARISA; Baik dalam  Membaca pegon pada bab nasehat guru kepada murid;Membaca pegon pada bab wasiat taqwa kepada Allah...</v>
          </cell>
          <cell r="DR30">
            <v>85</v>
          </cell>
          <cell r="DS30" t="str">
            <v>B</v>
          </cell>
          <cell r="DT30" t="str">
            <v>Capaian kompetensi sudah tuntas dengan predikat BAIK,  ULYA NUR ARISA;   Sangat Baik dalam  Memahami bab rukun islam sampai bab fardu wudlul;Memahami bab niat sampai bab perkara yang membatalkan wudlu.</v>
          </cell>
          <cell r="DU30">
            <v>85</v>
          </cell>
          <cell r="DV30" t="str">
            <v>B</v>
          </cell>
          <cell r="DW30" t="str">
            <v>Capaian kompetensi sudah tuntas dengan predikat BAIK, ULYA NUR ARISA; Baik dalam  Membaca kitab berharakat dan bermakna pegon dari bab rukun islam sampai bab fardu wudlu;Membaca kitab berharakat dan bermakna pegon dari bab niat sampai bab perkara yang membatalkan wudlu...</v>
          </cell>
          <cell r="DX30">
            <v>80</v>
          </cell>
          <cell r="DY30" t="str">
            <v>B</v>
          </cell>
          <cell r="DZ30" t="str">
            <v>Capaian kompetensi sudah tuntas dengan predikat BAIK,  ULYA NUR ARISA;   Sangat Baik dalam  Memahami pengertian kalimah isim, fi'il dan huruf;  Baik dalam  Memahami pengertian I'rob;Memahami perubahan bentuk kalimah pada tashrif istilahi bab tsulatsi Mujarrod. ..</v>
          </cell>
          <cell r="EA30">
            <v>82</v>
          </cell>
          <cell r="EB30" t="str">
            <v>B</v>
          </cell>
          <cell r="EC30" t="str">
            <v>Capaian kompetensi sudah tuntas dengan predikat BAIK, ULYA NUR ARISA; Baik dalam  Menentukan dan menunjukkan kalimah isim, fi'il, dan huruf dari sebuah jumlah;Mampu memberikan contoh I'rob pada setiap pembagiannya;Mendemonstrasikan perubahan bentuk pada tasrif istilahi, tsulatsi mujarrod..</v>
          </cell>
          <cell r="ED30" t="str">
            <v>-</v>
          </cell>
          <cell r="EE30" t="str">
            <v>-</v>
          </cell>
          <cell r="EF30" t="str">
            <v>-</v>
          </cell>
          <cell r="EG30" t="str">
            <v>Pramuka</v>
          </cell>
          <cell r="EH30">
            <v>87</v>
          </cell>
          <cell r="EI30" t="str">
            <v>Amat baik</v>
          </cell>
          <cell r="EJ30" t="str">
            <v>Hadroh</v>
          </cell>
          <cell r="EK30">
            <v>87</v>
          </cell>
          <cell r="EL30" t="str">
            <v>Amat baik</v>
          </cell>
          <cell r="EM30" t="str">
            <v>-</v>
          </cell>
          <cell r="EN30">
            <v>0</v>
          </cell>
          <cell r="EO30" t="str">
            <v>-</v>
          </cell>
          <cell r="EP30">
            <v>0</v>
          </cell>
          <cell r="EQ30">
            <v>0</v>
          </cell>
          <cell r="ER30" t="str">
            <v>-</v>
          </cell>
          <cell r="ES30" t="str">
            <v>-</v>
          </cell>
          <cell r="ET30" t="str">
            <v>-</v>
          </cell>
          <cell r="EU30" t="str">
            <v>-</v>
          </cell>
          <cell r="EV30" t="str">
            <v>-</v>
          </cell>
          <cell r="EW30" t="str">
            <v>-</v>
          </cell>
          <cell r="EX30" t="str">
            <v>-</v>
          </cell>
          <cell r="EY30" t="str">
            <v>-</v>
          </cell>
          <cell r="EZ30" t="str">
            <v>Tingkatkan terus belajar dan mengajinya, agar bisa mendapatkan hasil yang lebih maksimal</v>
          </cell>
        </row>
        <row r="31">
          <cell r="A31">
            <v>29</v>
          </cell>
          <cell r="B31" t="str">
            <v>121234040004176825/0052913282</v>
          </cell>
          <cell r="C31" t="str">
            <v>UMI FADILLAH</v>
          </cell>
          <cell r="D31" t="str">
            <v>A</v>
          </cell>
          <cell r="E31" t="str">
            <v>Selalu  Bersyukur, Menghormati Orang LainMulai konsisten Taat beribadahMulai berkembang dalam sikap -</v>
          </cell>
          <cell r="F31" t="str">
            <v>A</v>
          </cell>
          <cell r="G31" t="str">
            <v>Sangat  Jujur, Tanggung Jawab, Toleransi, Gotong Royong, Santun, Percaya DiriMulai konsisten - Mulai meningkat dalam sikapDisiplin</v>
          </cell>
          <cell r="H31">
            <v>81</v>
          </cell>
          <cell r="I31" t="str">
            <v>B</v>
          </cell>
          <cell r="J31" t="str">
            <v>Capaian kompetensi sudah tuntas dengan predikat BAIK,  UMI FADILLAH;   Baik dalam  Memahami kedudukan al-Qur'an Hadits sebagai pedoman hidup umat manusia;Memahami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31">
            <v>84</v>
          </cell>
          <cell r="L31" t="str">
            <v>B</v>
          </cell>
          <cell r="M31" t="str">
            <v>Capaian kompetensi sudah tuntas dengan predikat BAIK, UMI FADILLAH; Baik dalam  Mempraktikkan cara hidup yang sesuai dengan Al Qur’an dan hadis;Menunjukkan contoh sikap orang yang memiliki tauhid sesuai isi kandungan Q.S. al-Fatihah (1), an-Nas (114), al-Falaq (113) dan al-Ikhlas (112);Menunjukkan contoh sikap orang yang beribadah didasari keikhlasan sesuai  hadist tentang iman riwayat Ali bin Abi Thalib dari Ibnu Majah: dan hadist riwayat Muslim dari Umar bin Khattab dan hadist riwayat Muslim dari Abu Hurairah dan hadist tentang ibadah yang diterima Allah SWT riwayat Al-Bazzar dari Adh-Dhahlaq dan hadist riwayat Muslim dari Aisyah..</v>
          </cell>
          <cell r="N31">
            <v>79</v>
          </cell>
          <cell r="O31" t="str">
            <v>B</v>
          </cell>
          <cell r="P31" t="str">
            <v>Capaian kompetensi sudah tuntas dengan predikat BAIK,  UMI FADILLAH;   Baik dalam  Memahami dalil,dasar dan tujuan akidah islam;Mengidentifikasi sifat-sifat wajib Allah;Memahami pengertian, contoh dan dampak positif sifat Ikhlas, Taat, Khauf dan Taubat;Memahami adab shalat dan dzikir;Menganalisis kisah keteladanan Nabi Sulaiman dan umatnya.</v>
          </cell>
          <cell r="Q31">
            <v>83</v>
          </cell>
          <cell r="R31" t="str">
            <v>B</v>
          </cell>
          <cell r="S31" t="str">
            <v>Capaian kompetensi sudah tuntas dengan predikat BAIK, UMI FADILLAH; Baik dalam  Menyajikan fakta dan kebenaran akidah islam;Menyajikan contoh fenomena-fenomena kehidupan yang muncul sebagai bukti dari sifat wajib, mustahil dan jaiz Allah SWT;Mensimulasikan Adab sholat dan Dzikir;Menceritakan kisah Nabi Sulaiman dan umatnya.</v>
          </cell>
          <cell r="T31">
            <v>79</v>
          </cell>
          <cell r="U31" t="str">
            <v>B</v>
          </cell>
          <cell r="V31" t="str">
            <v>Capaian kompetensi sudah tuntas dengan predikat BAIK,  UMI FADILLAH;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31">
            <v>83</v>
          </cell>
          <cell r="X31" t="str">
            <v>B</v>
          </cell>
          <cell r="Y31" t="str">
            <v>Capaian kompetensi sudah tuntas dengan predikat BAIK, UMI FADILLAH; Baik dalam  Mendemonstrasikan tata cara bersuci dari hadas dan najis;Mempraktikkan salat lima waktu;Menpresentasi kan penentuan waktu salat lima waktu;Mempraktikkan azan dan ikamah;Mendemonstrasikan tata cara shalat berjamaah;Memperagakan sujud sahwi;Mendemonstrasikan zikir dan berdoa setelah salat.</v>
          </cell>
          <cell r="Z31">
            <v>81</v>
          </cell>
          <cell r="AA31" t="str">
            <v>B</v>
          </cell>
          <cell r="AB31" t="str">
            <v>Capaian kompetensi sudah tuntas dengan predikat BAIK,  UMI FADILLAH;   Sangat Baik dalam  Memahami strategi dakwah Rasulullah SAW. di Mekah; Baik dalam  Memahami sejarah Nabi Muhammad dalam membangun masyarakat melalui kegiatan ekonomi dan perdagangan;Memahami misi Nabi Muhammad Saw. sebagai rahmat bagi alam semesta, pembawa kedamaian, kesejahteraan, dan kemajuan masyarakat;Mengidentifikasi strategi dakwah Rasulullah SAW. di Madinah.</v>
          </cell>
          <cell r="AC31">
            <v>82</v>
          </cell>
          <cell r="AD31" t="str">
            <v>B</v>
          </cell>
          <cell r="AE31" t="str">
            <v>Capaian kompetensi sudah tuntas dengan predikat BAIK, UMI FADILLAH; Baik dalam  Menceritakan sejarah Nabi Muhammad saw. dalam membangun masyarakat melalui kegiatan ekonomi dan perdagangan;Mempresentasikan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v>
          </cell>
          <cell r="AF31">
            <v>82</v>
          </cell>
          <cell r="AG31" t="str">
            <v>B</v>
          </cell>
          <cell r="AH31" t="str">
            <v>Capaian kompetensi sudah tuntas dengan predikat BAIK,  UMI FADILLAH;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31">
            <v>82</v>
          </cell>
          <cell r="AJ31" t="str">
            <v>B</v>
          </cell>
          <cell r="AK31" t="str">
            <v>Capaian kompetensi sudah tuntas dengan predikat BAIK, UMI FADILLAH;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31">
            <v>80</v>
          </cell>
          <cell r="AM31" t="str">
            <v>B</v>
          </cell>
          <cell r="AN31" t="str">
            <v>Capaian kompetensi sudah tuntas dengan predikat BAIK,  UMI FADILLAH;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31">
            <v>80</v>
          </cell>
          <cell r="AP31" t="str">
            <v>B</v>
          </cell>
          <cell r="AQ31" t="str">
            <v>Capaian kompetensi sudah tuntas dengan predikat BAIK, UMI FADILLAH;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31">
            <v>82</v>
          </cell>
          <cell r="AS31" t="str">
            <v>B</v>
          </cell>
          <cell r="AT31" t="str">
            <v>Capaian kompetensi sudah tuntas dengan predikat BAIK,  UMI FADILLAH;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31">
            <v>83</v>
          </cell>
          <cell r="AV31" t="str">
            <v>B</v>
          </cell>
          <cell r="AW31" t="str">
            <v>Capaian kompetensi sudah tuntas dengan predikat BAIK, UMI FADILLAH;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31">
            <v>78</v>
          </cell>
          <cell r="AY31" t="str">
            <v>B</v>
          </cell>
          <cell r="AZ31" t="str">
            <v>Capaian kompetensi sudah tuntas dengan predikat BAIK,  UMI FADILLAH;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31">
            <v>82</v>
          </cell>
          <cell r="BB31" t="str">
            <v>B</v>
          </cell>
          <cell r="BC31" t="str">
            <v>Capaian kompetensi sudah tuntas dengan predikat BAIK, UMI FADILLAH;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tulis;Menceritakan kembali isi teks narasi (cerita fantasi) yang didengar dan dibacaMenyajikan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31">
            <v>80</v>
          </cell>
          <cell r="BE31" t="str">
            <v>B</v>
          </cell>
          <cell r="BF31" t="str">
            <v>Capaian kompetensi sudah tuntas dengan predikat BAIK,  UMI FADILLAH;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31">
            <v>77</v>
          </cell>
          <cell r="BH31" t="str">
            <v>B</v>
          </cell>
          <cell r="BI31" t="str">
            <v>Capaian kompetensi sudah tuntas dengan predikat BAIK, UMI FADILLAH;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31">
            <v>78</v>
          </cell>
          <cell r="BK31" t="str">
            <v>B</v>
          </cell>
          <cell r="BL31" t="str">
            <v>Capaian kompetensi sudah tuntas dengan predikat BAIK,  UMI FADILLAH;   Baik dalam  Menentukan urutan dan melakukan operasi hitung pada bilangan bulat dan pecahan;Menentukan representasi bilangan bulat sebagai bilangan berpangkat positif;Menyatakan himpunan menggunakan masalah kontekstual;Menjelaskan dan melakukan operasi bentuk aljabar;Menyelesaikan Persamaan linear satu variabel dan Pertidaksamaan linear satu variabel.</v>
          </cell>
          <cell r="BM31">
            <v>79</v>
          </cell>
          <cell r="BN31" t="str">
            <v>B</v>
          </cell>
          <cell r="BO31" t="str">
            <v>Capaian kompetensi sudah tuntas dengan predikat BAIK, UMI FADILLAH;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31">
            <v>78</v>
          </cell>
          <cell r="BQ31" t="str">
            <v>B</v>
          </cell>
          <cell r="BR31" t="str">
            <v>Capaian kompetensi sudah tuntas dengan predikat BAIK,  UMI FADILLAH;   Baik dalam  Menerapkan konsep Pengukuran berbagai besaran yang ada pada diri sendiri, makhluk hidup lain, dan benda-benda di sekitar serta pentingnya penggunaan satuan standar (baku) dalam pengukuran;Mengklasifikasikan makhluk hidup dan benda berdasarkan karakteristik yang diamati;Memahami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31">
            <v>83</v>
          </cell>
          <cell r="BT31" t="str">
            <v>B</v>
          </cell>
          <cell r="BU31" t="str">
            <v>Capaian kompetensi sudah tuntas dengan predikat BAIK, UMI FADILLAH;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31">
            <v>80</v>
          </cell>
          <cell r="BW31" t="str">
            <v>B</v>
          </cell>
          <cell r="BX31" t="str">
            <v>Capaian kompetensi sudah tuntas dengan predikat BAIK,  UMI FADILLAH;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31">
            <v>82</v>
          </cell>
          <cell r="BZ31" t="str">
            <v>B</v>
          </cell>
          <cell r="CA31" t="str">
            <v>Capaian kompetensi sudah tuntas dengan predikat BAIK, UMI FADILLAH; Baik dalam  Menggambar flora fauna dan benda alam ;Menggambar gubahan flora dan fauna serta geometrik menjadi ragam hias;Menyanyikan lagu secara unisono;Menyayikan lagu secara vokal group.</v>
          </cell>
          <cell r="CB31">
            <v>78</v>
          </cell>
          <cell r="CC31" t="str">
            <v>B</v>
          </cell>
          <cell r="CD31" t="str">
            <v>Capaian kompetensi sudah tuntas dengan predikat BAIK,  UMI FADILLAH;   Baik dalam  Memahami pengetahuan tentang jenis, sifat, karakter, dan teknik pengolahan serat dan tekstil;Memahami pengetahuan tentang prinsip perancangan, pembuatan, dan penyajian produk kerajinan dari bahan serat dan tekstil yang kreatif dan inovatif;Memahami pengetahuan tentang jenis, sifat, karakter, dan teknik pengolahan kertas dan plastik lembaran;Memahami pengetahuan tentang prinsip perancangan, pembuatan, dan penyajian produk kerajinan dari bahan kertas dan plastik lembaran yang kreatif dan inovatif.</v>
          </cell>
          <cell r="CE31">
            <v>82</v>
          </cell>
          <cell r="CF31" t="str">
            <v>B</v>
          </cell>
          <cell r="CG31" t="str">
            <v>Capaian kompetensi sudah tuntas dengan predikat BAIK, UMI FADILLAH;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31">
            <v>81</v>
          </cell>
          <cell r="CI31" t="str">
            <v>B</v>
          </cell>
          <cell r="CJ31" t="str">
            <v>Capaian kompetensi sudah tuntas dengan predikat BAIK,  UMI FADILLAH;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31">
            <v>80</v>
          </cell>
          <cell r="CL31" t="str">
            <v>B</v>
          </cell>
          <cell r="CM31" t="str">
            <v>Capaian kompetensi sudah tuntas dengan predikat BAIK, UMI FADILLAH;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31">
            <v>78</v>
          </cell>
          <cell r="CO31" t="str">
            <v>B</v>
          </cell>
          <cell r="CP31" t="str">
            <v>Capaian kompetensi sudah tuntas dengan predikat BAIK,  UMI FADILLAH;   Baik dalam  Memahami teks lisan sesuai unggah ungguh jawa;Memahami tujuan,fungsi menceritakan pengalaman;Memahami cangkriman dan parikan .</v>
          </cell>
          <cell r="CQ31">
            <v>79</v>
          </cell>
          <cell r="CR31" t="str">
            <v>B</v>
          </cell>
          <cell r="CS31" t="str">
            <v>Capaian kompetensi sudah tuntas dengan predikat BAIK, UMI FADILLAH; Baik dalam  Menyusun teks lisan sesuai unggah ungguh jawa;Menyusun teks lisan dan tulis untuk menceritakan pengalaman;Menyusun cangkriman dan parikan secara sederhana ..</v>
          </cell>
          <cell r="CT31">
            <v>84</v>
          </cell>
          <cell r="CU31" t="str">
            <v>B</v>
          </cell>
          <cell r="CV31" t="str">
            <v>Capaian kompetensi sudah tuntas dengan predikat BAIK,  UMI FADILLAH;   Sangat Baik dalam  Membaca Q.S al-Fajr sampai dengan al-A’la;Membaca Q.S al-Muthaffifin sampai dengan Q.S al-Infitharmembaca Q.S at-Takwir sampai dengan Q.S ‘Abasa;Membaca Q.S an-Nazi’at sampai dengan Q.S an-Naba’. Baik dalam  Membaca Q.S al-Lail sampai dengan al-Balad;Membaca Q.S ath-Thariq sampai dengan al-Insyiqaq</v>
          </cell>
          <cell r="CW31">
            <v>91</v>
          </cell>
          <cell r="CX31" t="str">
            <v>A</v>
          </cell>
          <cell r="CY31" t="str">
            <v>Capaian kompetensi sudah tuntas dengan predikat  SANGAT BAIK,   UMI FADILLAH; Sangat baik dalam  Mendemonstrasikan Q.S al-Lail sampai dengan al-Balad;Mendemonstrasikan Q.S al-Fajr sampai dengan al-A’la;Mendemonstrasikan Q.S ath-Thariq sampai dengan al-Insyiqaq;Mendemonstrasikan Q.S al-Muthaffifin sampai dengan Q.S al-Infithar;Mendemonstrasikan Q.S at-Takwir sampai dengan Q.S ‘Abasa;Mendemonstrasikan Q.S an-Nazi’at sampai dengan Q.S an-Naba’.Baik dalam  Mendemonstrasikan Q.S al-Muthaffifin sampai dengan Q.S al-Infithar;Mendemonstrasikan Q.S at-Takwir sampai dengan Q.S ‘Abasa;Mendemonstrasikan Q.S an-Nazi’at sampai dengan Q.S an-Naba’.</v>
          </cell>
          <cell r="CZ31">
            <v>80</v>
          </cell>
          <cell r="DA31" t="str">
            <v>B</v>
          </cell>
          <cell r="DB31" t="str">
            <v>Capaian kompetensi sudah tuntas dengan predikat BAIK,  UMI FADILLAH;   Baik dalam  menulis;</v>
          </cell>
          <cell r="DC31" t="e">
            <v>#DIV/0!</v>
          </cell>
          <cell r="DD31" t="e">
            <v>#DIV/0!</v>
          </cell>
          <cell r="DE31" t="e">
            <v>#DIV/0!</v>
          </cell>
          <cell r="DF31">
            <v>78</v>
          </cell>
          <cell r="DG31" t="str">
            <v>B</v>
          </cell>
          <cell r="DH31" t="str">
            <v>Capaian kompetensi sudah tuntas dengan predikat BAIK,  UMI FADILLAH;   Baik dalam  Memahami desain pembuatan dan pengemasan karya bahan alam berdasarkan konsep dan prosedur berkarya sesuai wilayah setempat;Mengidentifikasi proses modifikasi karya kerajinan dan pengemasan dari bahan alam sesuai wilayah setempat;Memahami desain pembuatan dan pengemasan karya bahan buatan berdasarkan konsep dan prosedur berkarya sesuai wilayah setempat mengiden;Mengidentifikasi proses modifikasi karya kerajinan dan pengemasan dari bahan buatan sesuai wilayah setempat.</v>
          </cell>
          <cell r="DI31">
            <v>82</v>
          </cell>
          <cell r="DJ31" t="str">
            <v>B</v>
          </cell>
          <cell r="DK31" t="str">
            <v>Capaian kompetensi sudah tuntas dengan predikat BAIK, UMI FADILLAH; Baik dalam  Membuat karya kerajinan dan pengemasan karya bahan alam sesuai desain dan bahan  alam  yang ada diwilayah setempat;Memodifikasi karya kerajinan dan pengemasan dari bahan alam sesuai hasil identifikasi diwilayah setempat;Membuat karya kerajinan dan pengemasan karya bahan buatan sesuai desain dan bahan  buatan yang ada diwilayah setempat; Memodifikasi karya kerajinan dan pengemasan dari bahan buatan sesuai hasil identifikasi diwilayah setempat.</v>
          </cell>
          <cell r="DL31">
            <v>80</v>
          </cell>
          <cell r="DM31" t="str">
            <v>B</v>
          </cell>
          <cell r="DN31" t="str">
            <v>Capaian kompetensi sudah tuntas dengan predikat BAIK,  UMI FADILLAH;   Baik dalam  Memahami pada bab nasehat guru kepada murid;Memahami pada bab wasiat taqwa kepada Allah.</v>
          </cell>
          <cell r="DO31">
            <v>82</v>
          </cell>
          <cell r="DP31" t="str">
            <v>B</v>
          </cell>
          <cell r="DQ31" t="str">
            <v>Capaian kompetensi sudah tuntas dengan predikat BAIK, UMI FADILLAH; Sangat baik dalam  ..Baik dalam  Membaca pegon pada bab nasehat guru kepada murid;Membaca pegon pada bab wasiat taqwa kepada Allah..</v>
          </cell>
          <cell r="DR31">
            <v>83</v>
          </cell>
          <cell r="DS31" t="str">
            <v>B</v>
          </cell>
          <cell r="DT31" t="str">
            <v>Capaian kompetensi sudah tuntas dengan predikat BAIK,  UMI FADILLAH;   Sangat Baik dalam  Memahami bab niat sampai bab perkara yang membatalkan wudlu. Baik dalam  Memahami bab rukun islam sampai bab fardu wudlul;</v>
          </cell>
          <cell r="DU31">
            <v>85</v>
          </cell>
          <cell r="DV31" t="str">
            <v>B</v>
          </cell>
          <cell r="DW31" t="str">
            <v>Capaian kompetensi sudah tuntas dengan predikat BAIK, UMI FADILLAH; Sangat baik dalam  Membaca kitab berharakat dan bermakna pegon dari bab niat sampai bab perkara yang membatalkan wudlu...Baik dalam  Membaca kitab berharakat dan bermakna pegon dari bab rukun islam sampai bab fardu wudlu;.</v>
          </cell>
          <cell r="DX31">
            <v>79</v>
          </cell>
          <cell r="DY31" t="str">
            <v>B</v>
          </cell>
          <cell r="DZ31" t="str">
            <v>Capaian kompetensi sudah tuntas dengan predikat BAIK,  UMI FADILLAH;   Baik dalam  Memahami pengertian kalimah isim, fi'il dan huruf; Memahami pengertian I'rob;Memahami perubahan bentuk kalimah pada tashrif istilahi bab tsulatsi Mujarrod. ..</v>
          </cell>
          <cell r="EA31">
            <v>83</v>
          </cell>
          <cell r="EB31" t="str">
            <v>B</v>
          </cell>
          <cell r="EC31" t="str">
            <v>Capaian kompetensi sudah tuntas dengan predikat BAIK, UMI FADILLAH; Baik dalam  Menentukan dan menunjukkan kalimah isim, fi'il, dan huruf dari sebuah jumlah;Mampu memberikan contoh I'rob pada setiap pembagiannya;Mendemonstrasikan perubahan bentuk pada tasrif istilahi, tsulatsi mujarrod..</v>
          </cell>
          <cell r="ED31">
            <v>2</v>
          </cell>
          <cell r="EE31" t="str">
            <v>-</v>
          </cell>
          <cell r="EF31">
            <v>1</v>
          </cell>
          <cell r="EG31" t="str">
            <v>Pramuka</v>
          </cell>
          <cell r="EH31">
            <v>86</v>
          </cell>
          <cell r="EI31" t="str">
            <v>Amat baik</v>
          </cell>
          <cell r="EJ31" t="str">
            <v>-</v>
          </cell>
          <cell r="EK31">
            <v>0</v>
          </cell>
          <cell r="EL31" t="str">
            <v>-</v>
          </cell>
          <cell r="EM31" t="str">
            <v>-</v>
          </cell>
          <cell r="EN31">
            <v>0</v>
          </cell>
          <cell r="EO31" t="str">
            <v>-</v>
          </cell>
          <cell r="EP31">
            <v>0</v>
          </cell>
          <cell r="EQ31">
            <v>0</v>
          </cell>
          <cell r="ER31" t="str">
            <v>-</v>
          </cell>
          <cell r="ES31" t="str">
            <v>-</v>
          </cell>
          <cell r="ET31" t="str">
            <v>-</v>
          </cell>
          <cell r="EU31" t="str">
            <v>-</v>
          </cell>
          <cell r="EV31" t="str">
            <v>-</v>
          </cell>
          <cell r="EW31" t="str">
            <v>-</v>
          </cell>
          <cell r="EX31" t="str">
            <v>-</v>
          </cell>
          <cell r="EY31" t="str">
            <v>-</v>
          </cell>
          <cell r="EZ31" t="str">
            <v>Tingkatkan terus belajar dan mengajinya, agar bisa mendapatkan hasil yang lebih maksimal</v>
          </cell>
        </row>
        <row r="32">
          <cell r="A32">
            <v>30</v>
          </cell>
          <cell r="B32" t="str">
            <v>121234040004176826/004884374</v>
          </cell>
          <cell r="C32" t="str">
            <v>WARDA NAZZILLIA LAILI</v>
          </cell>
          <cell r="D32" t="str">
            <v>B</v>
          </cell>
          <cell r="E32" t="str">
            <v>Selalu  Taat Beribadah, Bersyukur, Menghormati Orang LainMulai konsisten -Mulai berkembang dalam sikap -</v>
          </cell>
          <cell r="F32" t="str">
            <v>B</v>
          </cell>
          <cell r="G32" t="str">
            <v>Sangat  Jujur, Disiplin, Tanggung Jawab, Toleransi, Gotong Royong, Santun, Percaya DiriMulai konsisten - Mulai meningkat dalam sikap-</v>
          </cell>
          <cell r="H32">
            <v>82</v>
          </cell>
          <cell r="I32" t="str">
            <v>B</v>
          </cell>
          <cell r="J32" t="str">
            <v>Capaian kompetensi sudah tuntas dengan predikat BAIK,  WARDA NAZZILLIA LAILI;   Sangat Baik dalam  Memahami kedudukan al-Qur'an Hadits sebagai pedoman hidup umat manusia; Baik dalam  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32">
            <v>85</v>
          </cell>
          <cell r="L32" t="str">
            <v>B</v>
          </cell>
          <cell r="M32" t="str">
            <v>Capaian kompetensi sudah tuntas dengan predikat BAIK, WARDA NAZZILLIA LAILI; Sangat baik dalam  .Baik dalam  Mempraktikkan cara hidup yang sesuai dengan Al Qur’an dan hadis;Menunjukkan contoh sikap orang yang memiliki tauhid sesuai isi kandungan Q.S. al-Fatihah (1), an-Nas (114), al-Falaq (113) dan al-Ikhlas (112);.</v>
          </cell>
          <cell r="N32">
            <v>79</v>
          </cell>
          <cell r="O32" t="str">
            <v>B</v>
          </cell>
          <cell r="P32" t="str">
            <v>Capaian kompetensi sudah tuntas dengan predikat BAIK,  WARDA NAZZILLIA LAILI;   Baik dalam  Memahami dalil,dasar dan tujuan akidah islam;Mengidentifikasi sifat-sifat wajib Allah;Memahami pengertian, contoh dan dampak positif sifat Ikhlas, Taat, Khauf dan Taubat;Memahami adab shalat dan dzikir;Menganalisis kisah keteladanan Nabi Sulaiman dan umatnya.</v>
          </cell>
          <cell r="Q32">
            <v>81</v>
          </cell>
          <cell r="R32" t="str">
            <v>B</v>
          </cell>
          <cell r="S32" t="str">
            <v>Capaian kompetensi sudah tuntas dengan predikat BAIK, WARDA NAZZILLIA LAILI; Baik dalam  Menyajikan fakta dan kebenaran akidah islam;Menyajikan contoh fenomena-fenomena kehidupan yang muncul sebagai bukti dari sifat wajib, mustahil dan jaiz Allah SWT;Menceritakan kisah kisah yang berkaitan dengan dampak positif dari perilaku Ikhlas, Taat, Khauf dan Taubat dalam fenomena kehidupan;Mensimulasikan Adab sholat dan Dzikir;Menceritakan kisah Nabi Sulaiman dan umatnya.</v>
          </cell>
          <cell r="T32">
            <v>79</v>
          </cell>
          <cell r="U32" t="str">
            <v>B</v>
          </cell>
          <cell r="V32" t="str">
            <v>Capaian kompetensi sudah tuntas dengan predikat BAIK,  WARDA NAZZILLIA LAILI;   Baik dalam  Memahami hadas dan najis dan tata cara menyucikanya;Memahami ketentuan salat lima waktu; Memahami waktu-waktu salat lima waktu;Memahami ketentuan azan dan ikamah;Menganalisis ketentuan shalat berjamaah;Memahami ketentuan sujud sahwi;Memahami tatacara berzikir dan berdoa setelah salat.</v>
          </cell>
          <cell r="W32">
            <v>83</v>
          </cell>
          <cell r="X32" t="str">
            <v>B</v>
          </cell>
          <cell r="Y32" t="str">
            <v>Capaian kompetensi sudah tuntas dengan predikat BAIK, WARDA NAZZILLIA LAILI; Baik dalam  Mendemonstrasikan tata cara bersuci dari hadas dan najis;Mempraktikkan salat lima waktu;Menpresentasi kan penentuan waktu salat lima waktu;Mempraktikkan azan dan ikamah;Mendemonstrasikan tata cara shalat berjamaah;Memperagakan sujud sahwi;Mendemonstrasikan zikir dan berdoa setelah salat.</v>
          </cell>
          <cell r="Z32">
            <v>81</v>
          </cell>
          <cell r="AA32" t="str">
            <v>B</v>
          </cell>
          <cell r="AB32" t="str">
            <v>Capaian kompetensi sudah tuntas dengan predikat BAIK,  WARDA NAZZILLIA LAILI;   Sangat Baik dalam  Memahami strategi dakwah Rasulullah SAW. di Mekah; Baik dalam  Memahami sejarah Nabi Muhammad dalam membangun masyarakat melalui kegiatan ekonomi dan perdagangan;Memahami misi Nabi Muhammad Saw. sebagai rahmat bagi alam semesta, pembawa kedamaian, kesejahteraan, dan kemajuan masyarakat;Mengidentifikasi strategi dakwah Rasulullah SAW. di Madinah.</v>
          </cell>
          <cell r="AC32">
            <v>83</v>
          </cell>
          <cell r="AD32" t="str">
            <v>B</v>
          </cell>
          <cell r="AE32" t="str">
            <v>Capaian kompetensi sudah tuntas dengan predikat BAIK, WARDA NAZZILLIA LAILI; Baik dalam  Menceritakan sejarah Nabi Muhammad saw. dalam membangun masyarakat melalui kegiatan ekonomi dan perdagangan;Mempresentasikan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v>
          </cell>
          <cell r="AF32">
            <v>80</v>
          </cell>
          <cell r="AG32" t="str">
            <v>B</v>
          </cell>
          <cell r="AH32" t="str">
            <v>Capaian kompetensi sudah tuntas dengan predikat BAIK,  WARDA NAZZILLIA LAILI;   Baik dalam  Memahami lafal bunyi huruf, kata, frase dan kalimat bahasa arab yang berkaitan dengan " التعريف بالنفس و بالعاملين في المدرسة, المرافق و الأدوات المدرسية , الألوان " ;Memahami lafal bunyi huruf, kata, frase dan kalimat bahasa arab yang berkaitan dengan " التعريف بالنفس و بالعاملين في المدرسة, المرافق و الأدوات المدرسية , الألوان " ;Menemukan makna atau gagasan dari kata, frase dan kalimat bahasa arab yang berkaitan dengan " التعريف بالنفس و بالعاملين في المدرسة, المرافق و الأدوات المدرسية , الألوان ".</v>
          </cell>
          <cell r="AI32">
            <v>83</v>
          </cell>
          <cell r="AJ32" t="str">
            <v>B</v>
          </cell>
          <cell r="AK32" t="str">
            <v>Capaian kompetensi sudah tuntas dengan predikat BAIK, WARDA NAZZILLIA LAILI;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32">
            <v>79</v>
          </cell>
          <cell r="AM32" t="str">
            <v>B</v>
          </cell>
          <cell r="AN32" t="str">
            <v>Capaian kompetensi sudah tuntas dengan predikat BAIK,  WARDA NAZZILLIA LAILI;   Baik dalam  Menganalisis proses perumusan dan penetapan pancasila sebagai dasar Negara;Memahami norma-norma yang berlaku dalam kehidupan bermasyarakat untuk mewujudkan keadilan;Menganalisis kesejarahan perumusan dan pengesahan undang-undang dasar negara republik Indonesia tahun 1945.</v>
          </cell>
          <cell r="AO32">
            <v>79</v>
          </cell>
          <cell r="AP32" t="str">
            <v>B</v>
          </cell>
          <cell r="AQ32" t="str">
            <v>Capaian kompetensi sudah tuntas dengan predikat BAIK, WARDA NAZZILLIA LAILI;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32">
            <v>83</v>
          </cell>
          <cell r="AS32" t="str">
            <v>B</v>
          </cell>
          <cell r="AT32" t="str">
            <v>Capaian kompetensi sudah tuntas dengan predikat BAIK,  WARDA NAZZILLIA LAILI;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32">
            <v>82</v>
          </cell>
          <cell r="AV32" t="str">
            <v>B</v>
          </cell>
          <cell r="AW32" t="str">
            <v>Capaian kompetensi sudah tuntas dengan predikat BAIK, WARDA NAZZILLIA LAILI;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32">
            <v>78</v>
          </cell>
          <cell r="AY32" t="str">
            <v>B</v>
          </cell>
          <cell r="AZ32" t="str">
            <v>Capaian kompetensi sudah tuntas dengan predikat BAIK,  WARDA NAZZILLIA LAILI;   Baik dalam  Mengidentifikasi informasi dalam teks deskripsi tentang objek (sekolah, tempat wisata,  tempat bersejarah, dan atau suasana pentas seni daerah) yang didengar dan dibaca;Menelaah struktur  dan kaidah kebahasaan dari  teks deskripsi tentang objek (sekolah, tempat wisata,  tempat bersejarah, dan atau suasana pentas seni daerah) yang didengar dan dibaca;Mengidentifikasi  unsur-unsur teks narasi (cerita fantasi) yang dibaca dan didengar;Menelaah struktur dan kebahasaan teks narasi (cerita fantasi)  yang dibaca dan didengar;Mengidentifikasi teks prosedur tentang cara melakukan sesuatu  dan cara membuat (cara  memainkan alat musik/ tarian daerah, cara membuat kuliner khas daerah, dll.)  dari berbagai sumber yang dibaca dan didengar;Menelaah struktur dan aspek kebahasaan  teks prosedur tentang cara melakukan sesuatu  dan cara membuat (cara  memainkan alat musik/ tarian daerah, cara membuat kuliner khas daerah, membuat cindera mata,  dll.)  dari berbagai sumber yang dibaca dan didengar;Mengidentifikasi informasi dari   teks laporan hasil observasi berupa buku  pengetahuan  yang dibaca atau diperdengarkan;Menelaah  struktur, kebahasaan, dan isi   teks laporan hasil observasi yang berupa buku  pengetahuan  yang dibaca atau diperdengarkan.</v>
          </cell>
          <cell r="BA32">
            <v>83</v>
          </cell>
          <cell r="BB32" t="str">
            <v>B</v>
          </cell>
          <cell r="BC32" t="str">
            <v>Capaian kompetensi sudah tuntas dengan predikat BAIK, WARDA NAZZILLIA LAILI;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tulis;Menceritakan kembali isi teks narasi (cerita fantasi) yang didengar dan dibacaMenyajikan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32">
            <v>79</v>
          </cell>
          <cell r="BE32" t="str">
            <v>B</v>
          </cell>
          <cell r="BF32" t="str">
            <v>Capaian kompetensi sudah tuntas dengan predikat BAIK,  WARDA NAZZILLIA LAILI;   Baik dalam  Memahami fungsi sosial, struktur teks, dan unsur kebahasaan pada ungkapan sapaan; pamitan, ucapan terimakasih, dan permintaan maaf, serta responnya, sesuai dengan konteks penggunaannya; Menyusun teks lisan sederhana untuk mengucapkan dan merespon sapaan, pamitan, ucapan terimakasih, dan permintaan maaf, dengan memperhatikan fungsi sosial, struktur teks, dan unsur kebahasaan yang benar dan sesuai konteks;Memahami fungsi sosial, unsur kebahasaan dan fungsi sosial dalam menyatakan nama bulan, hari dan tahun dalam bahasa inggris;Memahami fungsi sosial, struktur teks, dan unsur kebahasaan pada teks untuk menyatakan dan menanyakan nama dan jumlah binatang, benda, dan bangunan publik yang dekat dengan kehidupan siswa sehari-hari.</v>
          </cell>
          <cell r="BG32">
            <v>77</v>
          </cell>
          <cell r="BH32" t="str">
            <v>B</v>
          </cell>
          <cell r="BI32" t="str">
            <v>Capaian kompetensi sudah tuntas dengan predikat BAIK, WARDA NAZZILLIA LAILI;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32">
            <v>78</v>
          </cell>
          <cell r="BK32" t="str">
            <v>B</v>
          </cell>
          <cell r="BL32" t="str">
            <v>Capaian kompetensi sudah tuntas dengan predikat BAIK,  WARDA NAZZILLIA LAILI;   Baik dalam  Menentukan urutan dan melakukan operasi hitung pada bilangan bulat dan pecahan;Menentukan representasi bilangan bulat sebagai bilangan berpangkat positif;Menyatakan himpunan menggunakan masalah kontekstual;Menjelaskan dan melakukan operasi bentuk aljabar;Menyelesaikan Persamaan linear satu variabel dan Pertidaksamaan linear satu variabel.</v>
          </cell>
          <cell r="BM32">
            <v>80</v>
          </cell>
          <cell r="BN32" t="str">
            <v>B</v>
          </cell>
          <cell r="BO32" t="str">
            <v>Capaian kompetensi sudah tuntas dengan predikat BAIK, WARDA NAZZILLIA LAILI;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32">
            <v>78</v>
          </cell>
          <cell r="BQ32" t="str">
            <v>B</v>
          </cell>
          <cell r="BR32" t="str">
            <v>Capaian kompetensi sudah tuntas dengan predikat BAIK,  WARDA NAZZILLIA LAILI;   Baik dalam  Menerapkan konsep Pengukuran berbagai besaran yang ada pada diri sendiri, makhluk hidup lain, dan benda-benda di sekitar serta pentingnya penggunaan satuan standar (baku) dalam pengukuran;Mengklasifikasikan makhluk hidup dan benda berdasarkan karakteristik yang diamati;Memahami konsep campuran dan zat tunggal (unsur dan senyawa), sifat fisika dan kimia, perubahan fisika dan kimia dalam kehidupan sehari-hari;Menganalisis konsep suhu, pemuaian, kalor, perpindahan kalor, dan penerapan-nya dalam kehidupan sehari-hari termasuk mekanisme menjaga kestabilan suhu tubuh pada manusia dan hewan;Menganalisis konsep energi, berbagai sumber energi, dan perubahan bentuk energi dalam kehidupan sehari-hari termasuk fotosintesis.</v>
          </cell>
          <cell r="BS32">
            <v>82</v>
          </cell>
          <cell r="BT32" t="str">
            <v>B</v>
          </cell>
          <cell r="BU32" t="str">
            <v>Capaian kompetensi sudah tuntas dengan predikat BAIK, WARDA NAZZILLIA LAILI;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32">
            <v>80</v>
          </cell>
          <cell r="BW32" t="str">
            <v>B</v>
          </cell>
          <cell r="BX32" t="str">
            <v>Capaian kompetensi sudah tuntas dengan predikat BAIK,  WARDA NAZZILLIA LAILI;   Baik dalam  Memahami konsep dan prosedur menggambar flora fauna dan benda alam;Memahami konsep dan prosedur dan menggambar gubahan flora fauna serta geometrik menjadi ragam hias;Memahami teknik vokal dalam bernyanyi secara unisono;Memahami teknik vokal dalam bernyanyi lagu secara vokal group.</v>
          </cell>
          <cell r="BY32">
            <v>81</v>
          </cell>
          <cell r="BZ32" t="str">
            <v>B</v>
          </cell>
          <cell r="CA32" t="str">
            <v>Capaian kompetensi sudah tuntas dengan predikat BAIK, WARDA NAZZILLIA LAILI; Baik dalam  Menggambar flora fauna dan benda alam ;Menggambar gubahan flora dan fauna serta geometrik menjadi ragam hias;Menyanyikan lagu secara unisono;Menyayikan lagu secara vokal group.</v>
          </cell>
          <cell r="CB32">
            <v>80</v>
          </cell>
          <cell r="CC32" t="str">
            <v>B</v>
          </cell>
          <cell r="CD32" t="str">
            <v>Capaian kompetensi sudah tuntas dengan predikat BAIK,  WARDA NAZZILLIA LAILI;   Baik dalam  Memahami pengetahuan tentang jenis, sifat, karakter, dan teknik pengolahan serat dan tekstil;Memahami pengetahuan tentang prinsip perancangan, pembuatan, dan penyajian produk kerajinan dari bahan serat dan tekstil yang kreatif dan inovatif;Memahami pengetahuan tentang jenis, sifat, karakter, dan teknik pengolahan kertas dan plastik lembaran;Memahami pengetahuan tentang prinsip perancangan, pembuatan, dan penyajian produk kerajinan dari bahan kertas dan plastik lembaran yang kreatif dan inovatif.</v>
          </cell>
          <cell r="CE32">
            <v>81</v>
          </cell>
          <cell r="CF32" t="str">
            <v>B</v>
          </cell>
          <cell r="CG32" t="str">
            <v>Capaian kompetensi sudah tuntas dengan predikat BAIK, WARDA NAZZILLIA LAILI;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32">
            <v>81</v>
          </cell>
          <cell r="CI32" t="str">
            <v>B</v>
          </cell>
          <cell r="CJ32" t="str">
            <v>Capaian kompetensi sudah tuntas dengan predikat BAIK,  WARDA NAZZILLIA LAILI;   Baik dalam  Memahami gerak spesifik dalam berbagai permainan bola besar sederhana dan atau tradisional*) ;Memahami gerak spesifik dalam berbagai permainan bola kecil sederhana dan atau tradisional. *) ;Memahami gerak spesifik jalan, lari, lompat, dan lempar dalam berbagai permainan sederhana dan atau tradisional. *);Memahami konsep latihan peningkatan derajat kebugaran jasmani yang terkait dengan kesehatan (daya tahan, kekuatan, komposisi tubuh, dan kelenturan) dan pengukuran hasilnya.</v>
          </cell>
          <cell r="CK32">
            <v>80</v>
          </cell>
          <cell r="CL32" t="str">
            <v>B</v>
          </cell>
          <cell r="CM32" t="str">
            <v>Capaian kompetensi sudah tuntas dengan predikat BAIK, WARDA NAZZILLIA LAILI;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32">
            <v>77</v>
          </cell>
          <cell r="CO32" t="str">
            <v>B</v>
          </cell>
          <cell r="CP32" t="str">
            <v>Capaian kompetensi sudah tuntas dengan predikat BAIK,  WARDA NAZZILLIA LAILI;   Baik dalam  Memahami teks lisan sesuai unggah ungguh jawa;Memahami tujuan,fungsi menceritakan pengalaman;Memahami cangkriman dan parikan .</v>
          </cell>
          <cell r="CQ32">
            <v>78</v>
          </cell>
          <cell r="CR32" t="str">
            <v>B</v>
          </cell>
          <cell r="CS32" t="str">
            <v>Capaian kompetensi sudah tuntas dengan predikat BAIK, WARDA NAZZILLIA LAILI; Baik dalam  Menyusun teks lisan sesuai unggah ungguh jawa;Menyusun teks lisan dan tulis untuk menceritakan pengalaman;Menyusun cangkriman dan parikan secara sederhana ..</v>
          </cell>
          <cell r="CT32">
            <v>83</v>
          </cell>
          <cell r="CU32" t="str">
            <v>B</v>
          </cell>
          <cell r="CV32" t="str">
            <v>Capaian kompetensi sudah tuntas dengan predikat BAIK,  WARDA NAZZILLIA LAILI;   Sangat Baik dalam  Membaca Q.S al-Fajr sampai dengan al-A’la;Membaca Q.S ath-Thariq sampai dengan al-Insyiqaq Baik dalam  Membaca Q.S al-Lail sampai dengan al-Balad;Membaca Q.S al-Muthaffifin sampai dengan Q.S al-Infitharmembaca Q.S at-Takwir sampai dengan Q.S ‘Abasa;Membaca Q.S an-Nazi’at sampai dengan Q.S an-Naba’.</v>
          </cell>
          <cell r="CW32">
            <v>87</v>
          </cell>
          <cell r="CX32" t="str">
            <v>A</v>
          </cell>
          <cell r="CY32" t="str">
            <v>Capaian kompetensi sudah tuntas dengan predikat  SANGAT BAIK,   WARDA NAZZILLIA LAILI; Sangat baik dalam  Mendemonstrasikan Q.S al-Fajr sampai dengan al-A’la;Mendemonstrasikan Q.S ath-Thariq sampai dengan al-Insyiqaq;Baik dalam  Mendemonstrasikan Q.S al-Lail sampai dengan al-Balad;Mendemonstrasikan Q.S al-Muthaffifin sampai dengan Q.S al-Infithar;Mendemonstrasikan Q.S at-Takwir sampai dengan Q.S ‘Abasa;Mendemonstrasikan Q.S an-Nazi’at sampai dengan Q.S an-Naba’.</v>
          </cell>
          <cell r="CZ32">
            <v>80</v>
          </cell>
          <cell r="DA32" t="str">
            <v>B</v>
          </cell>
          <cell r="DB32" t="str">
            <v>Capaian kompetensi sudah tuntas dengan predikat BAIK,  WARDA NAZZILLIA LAILI;   Baik dalam  menulis;</v>
          </cell>
          <cell r="DC32" t="e">
            <v>#DIV/0!</v>
          </cell>
          <cell r="DD32" t="e">
            <v>#DIV/0!</v>
          </cell>
          <cell r="DE32" t="e">
            <v>#DIV/0!</v>
          </cell>
          <cell r="DF32">
            <v>80</v>
          </cell>
          <cell r="DG32" t="str">
            <v>B</v>
          </cell>
          <cell r="DH32" t="str">
            <v>Capaian kompetensi sudah tuntas dengan predikat BAIK,  WARDA NAZZILLIA LAILI;   Baik dalam  Memahami desain pembuatan dan pengemasan karya bahan alam berdasarkan konsep dan prosedur berkarya sesuai wilayah setempat;Mengidentifikasi proses modifikasi karya kerajinan dan pengemasan dari bahan alam sesuai wilayah setempat;Memahami desain pembuatan dan pengemasan karya bahan buatan berdasarkan konsep dan prosedur berkarya sesuai wilayah setempat mengiden;Mengidentifikasi proses modifikasi karya kerajinan dan pengemasan dari bahan buatan sesuai wilayah setempat.</v>
          </cell>
          <cell r="DI32">
            <v>81</v>
          </cell>
          <cell r="DJ32" t="str">
            <v>B</v>
          </cell>
          <cell r="DK32" t="str">
            <v>Capaian kompetensi sudah tuntas dengan predikat BAIK, WARDA NAZZILLIA LAILI; Baik dalam  Membuat karya kerajinan dan pengemasan karya bahan alam sesuai desain dan bahan  alam  yang ada diwilayah setempat;Memodifikasi karya kerajinan dan pengemasan dari bahan alam sesuai hasil identifikasi diwilayah setempat;Membuat karya kerajinan dan pengemasan karya bahan buatan sesuai desain dan bahan  buatan yang ada diwilayah setempat; Memodifikasi karya kerajinan dan pengemasan dari bahan buatan sesuai hasil identifikasi diwilayah setempat.</v>
          </cell>
          <cell r="DL32">
            <v>80</v>
          </cell>
          <cell r="DM32" t="str">
            <v>B</v>
          </cell>
          <cell r="DN32" t="str">
            <v>Capaian kompetensi sudah tuntas dengan predikat BAIK,  WARDA NAZZILLIA LAILI;   Baik dalam  Memahami pada bab nasehat guru kepada murid;Memahami pada bab wasiat taqwa kepada Allah.</v>
          </cell>
          <cell r="DO32">
            <v>84</v>
          </cell>
          <cell r="DP32" t="str">
            <v>B</v>
          </cell>
          <cell r="DQ32" t="str">
            <v>Capaian kompetensi sudah tuntas dengan predikat BAIK, WARDA NAZZILLIA LAILI; Sangat baik dalam  ..Baik dalam  Membaca pegon pada bab nasehat guru kepada murid;Membaca pegon pada bab wasiat taqwa kepada Allah..</v>
          </cell>
          <cell r="DR32">
            <v>82</v>
          </cell>
          <cell r="DS32" t="str">
            <v>B</v>
          </cell>
          <cell r="DT32" t="str">
            <v>Capaian kompetensi sudah tuntas dengan predikat BAIK,  WARDA NAZZILLIA LAILI;   Baik dalam  Memahami bab rukun islam sampai bab fardu wudlul;Memahami bab niat sampai bab perkara yang membatalkan wudlu.</v>
          </cell>
          <cell r="DU32">
            <v>85</v>
          </cell>
          <cell r="DV32" t="str">
            <v>B</v>
          </cell>
          <cell r="DW32" t="str">
            <v>Capaian kompetensi sudah tuntas dengan predikat BAIK, WARDA NAZZILLIA LAILI; Sangat baik dalam  Membaca kitab berharakat dan bermakna pegon dari bab rukun islam sampai bab fardu wudlu;..Baik dalam  Membaca kitab berharakat dan bermakna pegon dari bab niat sampai bab perkara yang membatalkan wudlu..</v>
          </cell>
          <cell r="DX32">
            <v>79</v>
          </cell>
          <cell r="DY32" t="str">
            <v>B</v>
          </cell>
          <cell r="DZ32" t="str">
            <v>Capaian kompetensi sudah tuntas dengan predikat BAIK,  WARDA NAZZILLIA LAILI;   Baik dalam  Memahami pengertian kalimah isim, fi'il dan huruf; Memahami pengertian I'rob;Memahami perubahan bentuk kalimah pada tashrif istilahi bab tsulatsi Mujarrod. ..</v>
          </cell>
          <cell r="EA32">
            <v>83</v>
          </cell>
          <cell r="EB32" t="str">
            <v>B</v>
          </cell>
          <cell r="EC32" t="str">
            <v>Capaian kompetensi sudah tuntas dengan predikat BAIK, WARDA NAZZILLIA LAILI; Baik dalam  Menentukan dan menunjukkan kalimah isim, fi'il, dan huruf dari sebuah jumlah;Mampu memberikan contoh I'rob pada setiap pembagiannya;Mendemonstrasikan perubahan bentuk pada tasrif istilahi, tsulatsi mujarrod..</v>
          </cell>
          <cell r="ED32" t="str">
            <v>-</v>
          </cell>
          <cell r="EE32" t="str">
            <v>-</v>
          </cell>
          <cell r="EF32" t="str">
            <v>-</v>
          </cell>
          <cell r="EG32" t="str">
            <v>Pramuka</v>
          </cell>
          <cell r="EH32">
            <v>86</v>
          </cell>
          <cell r="EI32" t="str">
            <v>Amat baik</v>
          </cell>
          <cell r="EJ32" t="str">
            <v>Bulu Tangkis</v>
          </cell>
          <cell r="EK32">
            <v>87</v>
          </cell>
          <cell r="EL32" t="str">
            <v>Amat baik</v>
          </cell>
          <cell r="EM32" t="str">
            <v>-</v>
          </cell>
          <cell r="EN32">
            <v>0</v>
          </cell>
          <cell r="EO32" t="str">
            <v>-</v>
          </cell>
          <cell r="EP32">
            <v>0</v>
          </cell>
          <cell r="EQ32">
            <v>0</v>
          </cell>
          <cell r="ER32" t="str">
            <v>-</v>
          </cell>
          <cell r="ES32" t="str">
            <v>-</v>
          </cell>
          <cell r="ET32" t="str">
            <v>-</v>
          </cell>
          <cell r="EU32" t="str">
            <v>-</v>
          </cell>
          <cell r="EV32" t="str">
            <v>-</v>
          </cell>
          <cell r="EW32" t="str">
            <v>-</v>
          </cell>
          <cell r="EX32" t="str">
            <v>-</v>
          </cell>
          <cell r="EY32" t="str">
            <v>-</v>
          </cell>
          <cell r="EZ32" t="str">
            <v>Tingkatkan terus belajar dan mengajinya, agar bisa mendapatkan hasil yang lebih maksimal</v>
          </cell>
        </row>
        <row r="33">
          <cell r="A33">
            <v>31</v>
          </cell>
          <cell r="B33" t="str">
            <v>0048843474</v>
          </cell>
          <cell r="C33" t="str">
            <v>fulan 31</v>
          </cell>
          <cell r="D33" t="str">
            <v>A</v>
          </cell>
          <cell r="E33" t="str">
            <v/>
          </cell>
          <cell r="F33" t="str">
            <v>B</v>
          </cell>
          <cell r="G33" t="str">
            <v/>
          </cell>
          <cell r="H33">
            <v>12</v>
          </cell>
          <cell r="I33" t="str">
            <v>D</v>
          </cell>
          <cell r="J33" t="str">
            <v>fulan 31;   Penguasaannya mulai meningkat dalam   Memahami kedudukan al-Qur'an Hadits sebagai pedoman hidup umat manusia;Memahami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33">
            <v>30</v>
          </cell>
          <cell r="L33" t="str">
            <v>D</v>
          </cell>
          <cell r="M33" t="e">
            <v>#DIV/0!</v>
          </cell>
          <cell r="N33">
            <v>80</v>
          </cell>
          <cell r="O33" t="str">
            <v>B</v>
          </cell>
          <cell r="P33" t="str">
            <v>Capaian kompetensi sudah tuntas dengan predikat BAIK,  fulan 31;   Baik dalam  Memahami dalil,dasar dan tujuan akidah islam;</v>
          </cell>
          <cell r="Q33">
            <v>51</v>
          </cell>
          <cell r="R33" t="str">
            <v>D</v>
          </cell>
          <cell r="S33" t="str">
            <v>fulan 31; Baik dalam  Menyajikan fakta dan kebenaran akidah islam;Penguasaannya mulai meningkat dalam   Menyajikan contoh fenomena-fenomena kehidupan yang muncul sebagai bukti dari sifat wajib, mustahil dan jaiz Allah SWT;Menceritakan kisah kisah yang berkaitan dengan dampak positif dari perilaku Ikhlas, Taat, Khauf dan Taubat dalam fenomena kehidupan;Mensimulasikan Adab sholat dan Dzikir;Menceritakan kisah Nabi Sulaiman dan umatnya.</v>
          </cell>
          <cell r="T33">
            <v>80</v>
          </cell>
          <cell r="U33" t="str">
            <v>B</v>
          </cell>
          <cell r="V33" t="str">
            <v>Capaian kompetensi sudah tuntas dengan predikat BAIK,  fulan 31;   Baik dalam  Memahami hadas dan najis dan tata cara menyucikanya;</v>
          </cell>
          <cell r="W33">
            <v>25</v>
          </cell>
          <cell r="X33" t="str">
            <v>D</v>
          </cell>
          <cell r="Y33" t="str">
            <v>fulan 31; Penguasaannya mulai meningkat dalam   Mendemonstrasikan tata cara bersuci dari hadas dan najis;Mempraktikkan salat lima waktu;Menpresentasi kan penentuan waktu salat lima waktu;Mempraktikkan azan dan ikamah;Mendemonstrasikan tata cara shalat berjamaah;Memperagakan sujud sahwi;Mendemonstrasikan zikir dan berdoa setelah salat.</v>
          </cell>
          <cell r="Z33">
            <v>80</v>
          </cell>
          <cell r="AA33" t="str">
            <v>B</v>
          </cell>
          <cell r="AB33" t="str">
            <v>Capaian kompetensi sudah tuntas dengan predikat BAIK,  fulan 31;   Baik dalam  Memahami sejarah Nabi Muhammad dalam membangun masyarakat melalui kegiatan ekonomi dan perdagangan;</v>
          </cell>
          <cell r="AC33">
            <v>51</v>
          </cell>
          <cell r="AD33" t="str">
            <v>D</v>
          </cell>
          <cell r="AE33" t="str">
            <v>fulan 31; Baik dalam  Menceritakan sejarah Nabi Muhammad saw. dalam membangun masyarakat melalui kegiatan ekonomi dan perdagangan;Penguasaannya mulai meningkat dalam   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v>
          </cell>
          <cell r="AF33">
            <v>80</v>
          </cell>
          <cell r="AG33" t="str">
            <v>B</v>
          </cell>
          <cell r="AH33" t="str">
            <v>Capaian kompetensi sudah tuntas dengan predikat BAIK,  fulan 31;   Baik dalam  Memahami lafal bunyi huruf, kata, frase dan kalimat bahasa arab yang berkaitan dengan " التعريف بالنفس و بالعاملين في المدرسة, المرافق و الأدوات المدرسية , الألوان " ;</v>
          </cell>
          <cell r="AI33" t="e">
            <v>#DIV/0!</v>
          </cell>
          <cell r="AJ33" t="e">
            <v>#DIV/0!</v>
          </cell>
          <cell r="AK33" t="e">
            <v>#DIV/0!</v>
          </cell>
          <cell r="AL33">
            <v>80</v>
          </cell>
          <cell r="AM33" t="str">
            <v>B</v>
          </cell>
          <cell r="AN33" t="str">
            <v>Capaian kompetensi sudah tuntas dengan predikat BAIK,  fulan 31;   Baik dalam  Menganalisis proses perumusan dan penetapan pancasila sebagai dasar Negara;</v>
          </cell>
          <cell r="AO33" t="e">
            <v>#DIV/0!</v>
          </cell>
          <cell r="AP33" t="e">
            <v>#DIV/0!</v>
          </cell>
          <cell r="AQ33" t="e">
            <v>#DIV/0!</v>
          </cell>
          <cell r="AR33">
            <v>82</v>
          </cell>
          <cell r="AS33" t="str">
            <v>B</v>
          </cell>
          <cell r="AT33" t="str">
            <v>Capaian kompetensi sudah tuntas dengan predikat BAIK,  fulan 31;   Baik dalam  Memahami konsep ruang (lokasi,distribusi, potensi, iklim, bentuk muka bumi, geologis, flora dan fauna) dan interaksi antar ruang di Indonesi serta pemgaruhnya terhadap kehidupan manusia dalam aspek ekonomi, sosial, budaya dan pendidikan;Menganalisis interaksi sosial dalam ruang dan pengaruhnya terhadap kehidupan sosial, ekonomi dan budaya dalam nilai dan norma serta kelembagaan sosial budaya.</v>
          </cell>
          <cell r="AU33" t="e">
            <v>#DIV/0!</v>
          </cell>
          <cell r="AV33" t="e">
            <v>#DIV/0!</v>
          </cell>
          <cell r="AW33" t="e">
            <v>#DIV/0!</v>
          </cell>
          <cell r="AX33">
            <v>79</v>
          </cell>
          <cell r="AY33" t="str">
            <v>B</v>
          </cell>
          <cell r="AZ33" t="str">
            <v>Capaian kompetensi sudah tuntas dengan predikat BAIK,  fulan 31;   Baik dalam  Mengidentifikasi informasi dalam teks deskripsi tentang objek (sekolah, tempat wisata,  tempat bersejarah, dan atau suasana pentas seni daerah) yang didengar dan dibaca;</v>
          </cell>
          <cell r="BA33" t="e">
            <v>#DIV/0!</v>
          </cell>
          <cell r="BB33" t="e">
            <v>#DIV/0!</v>
          </cell>
          <cell r="BC33" t="e">
            <v>#DIV/0!</v>
          </cell>
          <cell r="BD33">
            <v>80</v>
          </cell>
          <cell r="BE33" t="str">
            <v>B</v>
          </cell>
          <cell r="BF33" t="str">
            <v xml:space="preserve">Capaian kompetensi sudah tuntas dengan predikat BAIK,  fulan 31;   Baik dalam  Memahami fungsi sosial, struktur teks, dan unsur kebahasaan pada ungkapan sapaan; pamitan, ucapan terimakasih, dan permintaan maaf, serta responnya, sesuai dengan konteks penggunaannya; </v>
          </cell>
          <cell r="BG33">
            <v>78</v>
          </cell>
          <cell r="BH33" t="str">
            <v>B</v>
          </cell>
          <cell r="BI33" t="e">
            <v>#DIV/0!</v>
          </cell>
          <cell r="BJ33">
            <v>80</v>
          </cell>
          <cell r="BK33" t="str">
            <v>B</v>
          </cell>
          <cell r="BL33" t="str">
            <v>Capaian kompetensi sudah tuntas dengan predikat BAIK,  fulan 31;   Baik dalam  Menentukan urutan dan melakukan operasi hitung pada bilangan bulat dan pecahan;</v>
          </cell>
          <cell r="BM33" t="e">
            <v>#DIV/0!</v>
          </cell>
          <cell r="BN33" t="e">
            <v>#DIV/0!</v>
          </cell>
          <cell r="BO33" t="e">
            <v>#DIV/0!</v>
          </cell>
          <cell r="BP33">
            <v>80</v>
          </cell>
          <cell r="BQ33" t="str">
            <v>B</v>
          </cell>
          <cell r="BR33" t="str">
            <v>Capaian kompetensi sudah tuntas dengan predikat BAIK,  fulan 31;   Baik dalam  Menerapkan konsep Pengukuran berbagai besaran yang ada pada diri sendiri, makhluk hidup lain, dan benda-benda di sekitar serta pentingnya penggunaan satuan standar (baku) dalam pengukuran;</v>
          </cell>
          <cell r="BS33" t="e">
            <v>#DIV/0!</v>
          </cell>
          <cell r="BT33" t="e">
            <v>#DIV/0!</v>
          </cell>
          <cell r="BU33" t="e">
            <v>#DIV/0!</v>
          </cell>
          <cell r="BV33">
            <v>80</v>
          </cell>
          <cell r="BW33" t="str">
            <v>B</v>
          </cell>
          <cell r="BX33" t="str">
            <v>Capaian kompetensi sudah tuntas dengan predikat BAIK,  fulan 31;   Baik dalam  Memahami konsep dan prosedur menggambar flora fauna dan benda alam;</v>
          </cell>
          <cell r="BY33" t="e">
            <v>#DIV/0!</v>
          </cell>
          <cell r="BZ33" t="e">
            <v>#DIV/0!</v>
          </cell>
          <cell r="CA33" t="e">
            <v>#DIV/0!</v>
          </cell>
          <cell r="CB33">
            <v>80</v>
          </cell>
          <cell r="CC33" t="str">
            <v>B</v>
          </cell>
          <cell r="CD33" t="str">
            <v>Capaian kompetensi sudah tuntas dengan predikat BAIK,  fulan 31;   Baik dalam  Memahami pengetahuan tentang jenis, sifat, karakter, dan teknik pengolahan serat dan tekstil;</v>
          </cell>
          <cell r="CE33" t="e">
            <v>#DIV/0!</v>
          </cell>
          <cell r="CF33" t="e">
            <v>#DIV/0!</v>
          </cell>
          <cell r="CG33" t="e">
            <v>#DIV/0!</v>
          </cell>
          <cell r="CH33">
            <v>80</v>
          </cell>
          <cell r="CI33" t="str">
            <v>B</v>
          </cell>
          <cell r="CJ33" t="str">
            <v>Capaian kompetensi sudah tuntas dengan predikat BAIK,  fulan 31;   Baik dalam  Memahami gerak spesifik dalam berbagai permainan bola besar sederhana dan atau tradisional*) ;</v>
          </cell>
          <cell r="CK33" t="e">
            <v>#DIV/0!</v>
          </cell>
          <cell r="CL33" t="e">
            <v>#DIV/0!</v>
          </cell>
          <cell r="CM33" t="e">
            <v>#DIV/0!</v>
          </cell>
          <cell r="CN33">
            <v>80</v>
          </cell>
          <cell r="CO33" t="str">
            <v>B</v>
          </cell>
          <cell r="CP33" t="str">
            <v>Capaian kompetensi sudah tuntas dengan predikat BAIK,  fulan 31;   Baik dalam  Memahami teks lisan sesuai unggah ungguh jawa;</v>
          </cell>
          <cell r="CQ33" t="e">
            <v>#DIV/0!</v>
          </cell>
          <cell r="CR33" t="e">
            <v>#DIV/0!</v>
          </cell>
          <cell r="CS33" t="e">
            <v>#DIV/0!</v>
          </cell>
          <cell r="CT33">
            <v>80</v>
          </cell>
          <cell r="CU33" t="str">
            <v>B</v>
          </cell>
          <cell r="CV33" t="str">
            <v>Capaian kompetensi sudah tuntas dengan predikat BAIK,  fulan 31;   Baik dalam  Membaca Q.S al-Lail sampai dengan al-Balad;</v>
          </cell>
          <cell r="CW33">
            <v>51</v>
          </cell>
          <cell r="CX33" t="str">
            <v>D</v>
          </cell>
          <cell r="CY33" t="str">
            <v>fulan 31; Baik dalam  Mendemonstrasikan Q.S al-Lail sampai dengan al-Balad;Penguasaannya mulai meningkat dalam   Mendemonstrasikan Q.S al-Fajr sampai dengan al-A’la;Mendemonstrasikan Q.S ath-Thariq sampai dengan al-Insyiqaq;Mendemonstrasikan Q.S al-Muthaffifin sampai dengan Q.S al-Infithar;Mendemonstrasikan Q.S at-Takwir sampai dengan Q.S ‘Abasa;Mendemonstrasikan Q.S an-Nazi’at sampai dengan Q.S an-Naba’.</v>
          </cell>
          <cell r="CZ33">
            <v>80</v>
          </cell>
          <cell r="DA33" t="str">
            <v>B</v>
          </cell>
          <cell r="DB33" t="str">
            <v>Capaian kompetensi sudah tuntas dengan predikat BAIK,  fulan 31;   Baik dalam  menulis;</v>
          </cell>
          <cell r="DC33" t="e">
            <v>#DIV/0!</v>
          </cell>
          <cell r="DD33" t="e">
            <v>#DIV/0!</v>
          </cell>
          <cell r="DE33" t="e">
            <v>#DIV/0!</v>
          </cell>
          <cell r="DF33">
            <v>80</v>
          </cell>
          <cell r="DG33" t="str">
            <v>B</v>
          </cell>
          <cell r="DH33" t="str">
            <v>Capaian kompetensi sudah tuntas dengan predikat BAIK,  fulan 31;   Baik dalam  Memahami desain pembuatan dan pengemasan karya bahan alam berdasarkan konsep dan prosedur berkarya sesuai wilayah setempat;Mengidentifikasi proses modifikasi karya kerajinan dan pengemasan dari bahan alam sesuai wilayah setempat;Memahami desain pembuatan dan pengemasan karya bahan buatan berdasarkan konsep dan prosedur berkarya sesuai wilayah setempat mengiden;Mengidentifikasi proses modifikasi karya kerajinan dan pengemasan dari bahan buatan sesuai wilayah setempat..</v>
          </cell>
          <cell r="DI33">
            <v>51</v>
          </cell>
          <cell r="DJ33" t="str">
            <v>D</v>
          </cell>
          <cell r="DK33" t="str">
            <v>fulan 31; Baik dalam  Membuat karya kerajinan dan pengemasan karya bahan alam sesuai desain dan bahan  alam  yang ada diwilayah setempat;Penguasaannya mulai meningkat dalam   Memodifikasi karya kerajinan dan pengemasan dari bahan alam sesuai hasil identifikasi diwilayah setempat;Membuat karya kerajinan dan pengemasan karya bahan buatan sesuai desain dan bahan  buatan yang ada diwilayah setempat; Memodifikasi karya kerajinan dan pengemasan dari bahan buatan sesuai hasil identifikasi diwilayah setempat.</v>
          </cell>
          <cell r="DL33">
            <v>79</v>
          </cell>
          <cell r="DM33" t="str">
            <v>B</v>
          </cell>
          <cell r="DN33" t="str">
            <v>Capaian kompetensi sudah tuntas dengan predikat BAIK,  fulan 31;   Baik dalam  Memahami pada bab nasehat guru kepada murid;Memahami pada bab wasiat taqwa kepada Allah.</v>
          </cell>
          <cell r="DO33" t="e">
            <v>#DIV/0!</v>
          </cell>
          <cell r="DP33" t="e">
            <v>#DIV/0!</v>
          </cell>
          <cell r="DQ33" t="e">
            <v>#DIV/0!</v>
          </cell>
          <cell r="DR33">
            <v>80</v>
          </cell>
          <cell r="DS33" t="str">
            <v>B</v>
          </cell>
          <cell r="DT33" t="str">
            <v>Capaian kompetensi sudah tuntas dengan predikat BAIK,  fulan 31;   Baik dalam  Memahami bab rukun islam sampai bab fardu wudlul;</v>
          </cell>
          <cell r="DU33" t="e">
            <v>#DIV/0!</v>
          </cell>
          <cell r="DV33" t="e">
            <v>#DIV/0!</v>
          </cell>
          <cell r="DW33" t="e">
            <v>#DIV/0!</v>
          </cell>
          <cell r="DX33" t="e">
            <v>#DIV/0!</v>
          </cell>
          <cell r="DY33" t="e">
            <v>#DIV/0!</v>
          </cell>
          <cell r="DZ33" t="e">
            <v>#DIV/0!</v>
          </cell>
          <cell r="EA33" t="e">
            <v>#DIV/0!</v>
          </cell>
          <cell r="EB33" t="e">
            <v>#DIV/0!</v>
          </cell>
          <cell r="EC33" t="e">
            <v>#DIV/0!</v>
          </cell>
          <cell r="ED33" t="str">
            <v>-</v>
          </cell>
          <cell r="EE33" t="str">
            <v>-</v>
          </cell>
          <cell r="EF33" t="str">
            <v>-</v>
          </cell>
          <cell r="EG33" t="str">
            <v>Pramuka</v>
          </cell>
          <cell r="EH33">
            <v>0</v>
          </cell>
          <cell r="EI33" t="str">
            <v>-</v>
          </cell>
          <cell r="EJ33">
            <v>0</v>
          </cell>
          <cell r="EK33">
            <v>0</v>
          </cell>
          <cell r="EL33" t="str">
            <v>-</v>
          </cell>
          <cell r="EM33">
            <v>0</v>
          </cell>
          <cell r="EN33">
            <v>0</v>
          </cell>
          <cell r="EO33" t="str">
            <v>-</v>
          </cell>
          <cell r="EP33">
            <v>0</v>
          </cell>
          <cell r="EQ33">
            <v>0</v>
          </cell>
          <cell r="ER33">
            <v>0</v>
          </cell>
          <cell r="ES33">
            <v>0</v>
          </cell>
          <cell r="ET33">
            <v>0</v>
          </cell>
          <cell r="EU33">
            <v>0</v>
          </cell>
          <cell r="EV33">
            <v>0</v>
          </cell>
          <cell r="EW33">
            <v>0</v>
          </cell>
          <cell r="EX33">
            <v>0</v>
          </cell>
          <cell r="EY33">
            <v>0</v>
          </cell>
          <cell r="EZ33" t="str">
            <v>Tingkatkan terus belajar dan mengajinya, agar bisa mendapatkan hasil yang lebih maksimal</v>
          </cell>
        </row>
        <row r="34">
          <cell r="A34">
            <v>32</v>
          </cell>
          <cell r="B34" t="str">
            <v>12/123487</v>
          </cell>
          <cell r="C34" t="str">
            <v>fulan 32</v>
          </cell>
          <cell r="D34" t="str">
            <v>B</v>
          </cell>
          <cell r="E34" t="str">
            <v/>
          </cell>
          <cell r="F34" t="str">
            <v>A</v>
          </cell>
          <cell r="G34" t="str">
            <v/>
          </cell>
          <cell r="H34">
            <v>12</v>
          </cell>
          <cell r="I34" t="str">
            <v>D</v>
          </cell>
          <cell r="J34" t="str">
            <v>fulan 32;   Penguasaannya mulai meningkat dalam   Memahami kedudukan al-Qur'an Hadits sebagai pedoman hidup umat manusia;Memahami isi kanduangan Q.S Al-Fatihah (1), An-nas(114), Al-falaq (113) dan Al-ikhas (112) tentang keesaan Allah;Memahami keterkaitan isi kandungan hadist tentang iman riwayat Ali bin Abi Talib dari Ibnu Majah, Muslim dari Umar bin Khattab dan hadist riwayat Muslim dari Abu Hurairah, hadist tentang ibadah yang diterima Allah SWT hadist riwayat Al-Bazzar dari Ad Dahak dan hadist riwayat Muslim dari Aisyah dalam fenomena kehidupan dan akibatnya..</v>
          </cell>
          <cell r="K34">
            <v>65</v>
          </cell>
          <cell r="L34" t="str">
            <v>C</v>
          </cell>
          <cell r="M34" t="e">
            <v>#DIV/0!</v>
          </cell>
          <cell r="N34">
            <v>80</v>
          </cell>
          <cell r="O34" t="str">
            <v>B</v>
          </cell>
          <cell r="P34" t="str">
            <v>Capaian kompetensi sudah tuntas dengan predikat BAIK,  fulan 32;   Baik dalam  Memahami dalil,dasar dan tujuan akidah islam;</v>
          </cell>
          <cell r="Q34">
            <v>80</v>
          </cell>
          <cell r="R34" t="str">
            <v>B</v>
          </cell>
          <cell r="S34" t="str">
            <v>Capaian kompetensi sudah tuntas dengan predikat BAIK, fulan 32; Baik dalam  Menyajikan fakta dan kebenaran akidah islam;Menyajikan contoh fenomena-fenomena kehidupan yang muncul sebagai bukti dari sifat wajib, mustahil dan jaiz Allah SWT;Menceritakan kisah kisah yang berkaitan dengan dampak positif dari perilaku Ikhlas, Taat, Khauf dan Taubat dalam fenomena kehidupan;Mensimulasikan Adab sholat dan Dzikir;Menceritakan kisah Nabi Sulaiman dan umatnya.</v>
          </cell>
          <cell r="T34">
            <v>80</v>
          </cell>
          <cell r="U34" t="str">
            <v>B</v>
          </cell>
          <cell r="V34" t="str">
            <v>Capaian kompetensi sudah tuntas dengan predikat BAIK,  fulan 32;   Baik dalam  Memahami hadas dan najis dan tata cara menyucikanya;</v>
          </cell>
          <cell r="W34">
            <v>80</v>
          </cell>
          <cell r="X34" t="str">
            <v>B</v>
          </cell>
          <cell r="Y34" t="str">
            <v>Capaian kompetensi sudah tuntas dengan predikat BAIK, fulan 32; Baik dalam  Mendemonstrasikan tata cara bersuci dari hadas dan najis;Mempraktikkan salat lima waktu;Menpresentasi kan penentuan waktu salat lima waktu;Mempraktikkan azan dan ikamah;Mendemonstrasikan tata cara shalat berjamaah;Memperagakan sujud sahwi;Mendemonstrasikan zikir dan berdoa setelah salat.</v>
          </cell>
          <cell r="Z34">
            <v>80</v>
          </cell>
          <cell r="AA34" t="str">
            <v>B</v>
          </cell>
          <cell r="AB34" t="str">
            <v>Capaian kompetensi sudah tuntas dengan predikat BAIK,  fulan 32;   Baik dalam  Memahami sejarah Nabi Muhammad dalam membangun masyarakat melalui kegiatan ekonomi dan perdagangan;</v>
          </cell>
          <cell r="AC34">
            <v>80</v>
          </cell>
          <cell r="AD34" t="str">
            <v>B</v>
          </cell>
          <cell r="AE34" t="str">
            <v>Capaian kompetensi sudah tuntas dengan predikat BAIK, fulan 32; Baik dalam  Menceritakan sejarah Nabi Muhammad saw. dalam membangun masyarakat melalui kegiatan ekonomi dan perdagangan;Mempresentasikan misi Nabi Muhammad saw. sebagai rahmat bagi alam semesta, pembawa kedamaian, kesejahteraan, dan kemajuan masyarakat;Membuat peta konsep mengenai strategi dakwah Nabi Muhammad saw. di Mekah dan Madinah;Memaparkan strategi dakkwah Nabi Muhammad saw. di Mekah dan Madinah dalam bentuk tulis atau lisan.</v>
          </cell>
          <cell r="AF34">
            <v>80</v>
          </cell>
          <cell r="AG34" t="str">
            <v>B</v>
          </cell>
          <cell r="AH34" t="str">
            <v>Capaian kompetensi sudah tuntas dengan predikat BAIK,  fulan 32;   Baik dalam  Memahami lafal bunyi huruf, kata, frase dan kalimat bahasa arab yang berkaitan dengan " التعريف بالنفس و بالعاملين في المدرسة, المرافق و الأدوات المدرسية , الألوان " ;</v>
          </cell>
          <cell r="AI34">
            <v>80</v>
          </cell>
          <cell r="AJ34" t="str">
            <v>B</v>
          </cell>
          <cell r="AK34" t="str">
            <v>Capaian kompetensi sudah tuntas dengan predikat BAIK, fulan 32; Baik dalam  Mendemonstrasikan  ungkapan sederhana tentang topik " التعريف بالنفس و بالعاملين في المدرسة, المرافق و الأدوات المدرسية , الألوان " dengan memperhatikan struktur teks ;Menunjukkan contoh ungkapan sederhana untuk menyatakan, mananyakan dan merespon tentang " التعريف بالنفس و بالعاملين في المدرسة, المرافق و الأدوات المدرسية , الألوان " dengan memperhatikan struktur teks dan unsur kebahasaan yang benar dan sesuai konteks;Mempresentasikan berbagai informasi lisan sederhana tentang " التعريف بالنفس و بالعاملين في المدرسة, المرافق و الأدوات المدرسية , الألوان " dalam berbagai struktur bahasa arab; Mengungkapkan informasi secara tertulis " التعريف بالنفس و بالعاملين في المدرسة, المرافق و الأدوات المدرسية , الألوان   " dalam berbagai struktur bagasa sederhana secara tepat; Menyusun teks sederhana tentang topik  "  التعريف بالنفس و بالعاملين في المدرسة, المرافق و الأدوات المدرسية , الألوان  " dengan memperhatikan struktur teks dan unsur kebahasaan yang benar sesuai konteks.  .</v>
          </cell>
          <cell r="AL34">
            <v>80</v>
          </cell>
          <cell r="AM34" t="str">
            <v>B</v>
          </cell>
          <cell r="AN34" t="str">
            <v>Capaian kompetensi sudah tuntas dengan predikat BAIK,  fulan 32;   Baik dalam  Menganalisis proses perumusan dan penetapan pancasila sebagai dasar Negara;</v>
          </cell>
          <cell r="AO34">
            <v>80</v>
          </cell>
          <cell r="AP34" t="str">
            <v>B</v>
          </cell>
          <cell r="AQ34" t="str">
            <v>Capaian kompetensi sudah tuntas dengan predikat BAIK, fulan 32; Baik dalam  Menyajikan hasil analisis proses perumusan dan penetapan Pancasila sebagai dasar Negara;Mengampanyekan perilaku sesuai norma-norma yang berlaku dalam kehidupan bermasyarakat untuk mewujudkan keadilan;Menjelaskanproses kesejarahan perumusan dan pengesahan undang-undang dasar Negara Republik Indonesia tahun 1945..</v>
          </cell>
          <cell r="AR34">
            <v>80</v>
          </cell>
          <cell r="AS34" t="str">
            <v>B</v>
          </cell>
          <cell r="AT34" t="str">
            <v>Capaian kompetensi sudah tuntas dengan predikat BAIK,  fulan 32;   Baik dalam  Memahami konsep ruang (lokasi,distribusi, potensi, iklim, bentuk muka bumi, geologis, flora dan fauna) dan interaksi antar ruang di Indonesi serta pemgaruhnya terhadap kehidupan manusia dalam aspek ekonomi, sosial, budaya dan pendidikan;</v>
          </cell>
          <cell r="AU34">
            <v>80</v>
          </cell>
          <cell r="AV34" t="str">
            <v>B</v>
          </cell>
          <cell r="AW34" t="str">
            <v>Capaian kompetensi sudah tuntas dengan predikat BAIK, fulan 32; Baik dalam  Menyajikan hasil telaah konsep ruang (lokasi, distribusi, potensi, iklim, bentuk muka bumu, geologis, flora dan fauna) dan interaksi ruang di Indonesia serta pengaruhnya terhadap kehidupan manusia dalam aspek ekonomi, sosial, budaya dan pendidikan;Menyajikan hasil analisis terhadap interaksi sosial dalam ruang dan pengaruhnya terhadap kehidupan sosial, ekonomi dan budaya dalam nilai dan norma serta kelembagaan sosial budaya...</v>
          </cell>
          <cell r="AX34">
            <v>80</v>
          </cell>
          <cell r="AY34" t="str">
            <v>B</v>
          </cell>
          <cell r="AZ34" t="str">
            <v>Capaian kompetensi sudah tuntas dengan predikat BAIK,  fulan 32;   Baik dalam  Mengidentifikasi informasi dalam teks deskripsi tentang objek (sekolah, tempat wisata,  tempat bersejarah, dan atau suasana pentas seni daerah) yang didengar dan dibaca;</v>
          </cell>
          <cell r="BA34">
            <v>80</v>
          </cell>
          <cell r="BB34" t="str">
            <v>B</v>
          </cell>
          <cell r="BC34" t="str">
            <v>Capaian kompetensi sudah tuntas dengan predikat BAIK, fulan 32; Baik dalam  Menentukan  isi teks  deskripsi   objek (tempat wisata,  tempat bersejarah, suasana pentas seni daerah, dll)  yang didengar dan dibaca;Menyajikan data, gagasan, kesan dalam bentuk  teks deskripsi tentang objek (sekolah, tempat wisata,  tempat bersejarah, dan atau suasana pentas seni daerah)  secara tulis dan lisan dengan memperhatikan struktur, kebahasaan baik secara lisan dan tulis;Menceritakan kembali isi teks narasi (cerita fantasi) yang didengar dan dibacaMenyajikan gagasan kreatif dalam bentuk cerita fantasi secara lisan dan tulis dengan memperhatikan struktur dan penggunaan bahasa;Menyimpulkan  isi teks  prosedur tentang cara melakukan sesuatu  dan cara membuat (cara  memainkan alat musik/ tarian daerah, cara membuat kuliner khas daerah dll.)  dari berbagai sumber yang dibaca dan didengar yang dibaca dan didengar;Menyajikan  data rangkaian kegiatan  ke dalam bentuk teks prosedur (tentang cara memainkan alat musik daerah, tarian daerah, cara membuat cinderamata, dll) dengan memperhatikan struktur, unsur kebahasaan, dan isi secara lisan dan tulis;Menyimpulkan isi teks laporan hasil observasi yang berupa  buku pengetahuan yang dibaca dan didengar;Menyajikan  rangkuman teks laporan hasil observasi yang berupa buku pengetahuan  secara lisan dan tulis dengan memperhatikan kaidah kebahasaan atau aspek lisan.</v>
          </cell>
          <cell r="BD34">
            <v>80</v>
          </cell>
          <cell r="BE34" t="str">
            <v>B</v>
          </cell>
          <cell r="BF34" t="str">
            <v xml:space="preserve">Capaian kompetensi sudah tuntas dengan predikat BAIK,  fulan 32;   Baik dalam  Memahami fungsi sosial, struktur teks, dan unsur kebahasaan pada ungkapan sapaan; pamitan, ucapan terimakasih, dan permintaan maaf, serta responnya, sesuai dengan konteks penggunaannya; </v>
          </cell>
          <cell r="BG34">
            <v>80</v>
          </cell>
          <cell r="BH34" t="str">
            <v>B</v>
          </cell>
          <cell r="BI34" t="str">
            <v>Capaian kompetensi sudah tuntas dengan predikat BAIK, fulan 32; Baik dalam  Menyusun ucapan sapaan, terima kasih dan berpamitan dan menggunakan dalam kehidupannya sehari - hari;Menyusun teks lisan sederhana yang berkaitan dengan sapaan, permintaan maaf, terima kasih, dan pamitan dalam konteks kehidupan sehari - hari;Menyebutkan fungsi sosial, unsur kebahasaan dan fungsi sosial dalam menyatakan nama bulan, hari dan tahun dalam bahasa inggris;Menyebutkan dan menyatakan jumlah benda yang dijumpai dalam kehidupan sehari - hari.</v>
          </cell>
          <cell r="BJ34">
            <v>80</v>
          </cell>
          <cell r="BK34" t="str">
            <v>B</v>
          </cell>
          <cell r="BL34" t="str">
            <v>Capaian kompetensi sudah tuntas dengan predikat BAIK,  fulan 32;   Baik dalam  Menentukan urutan dan melakukan operasi hitung pada bilangan bulat dan pecahan;</v>
          </cell>
          <cell r="BM34">
            <v>80</v>
          </cell>
          <cell r="BN34" t="str">
            <v>B</v>
          </cell>
          <cell r="BO34" t="str">
            <v>Capaian kompetensi sudah tuntas dengan predikat BAIK, fulan 32; Baik dalam  Menyelesaikan masalah yang berkaitan dengan urutan dan melakukan operasi hitung pada bilangan bulat dan pecahan;Menyelesaikan masalah yang berkaitan dengan representasi bilangan bulat sebagai bilangan berpangkat positif;Menyelesaikan masalah yang berkaitan dengan himpunan menggunakan masalah kontekstual;Menyelesaikan masalah yang berkaitan dengan operasi bentuk aljabar;Menyelesaikan masalah yang berkaitan dengan Persamaan linear satu variabel dan Pertidaksamaan linear satu variabel.</v>
          </cell>
          <cell r="BP34">
            <v>80</v>
          </cell>
          <cell r="BQ34" t="str">
            <v>B</v>
          </cell>
          <cell r="BR34" t="str">
            <v>Capaian kompetensi sudah tuntas dengan predikat BAIK,  fulan 32;   Baik dalam  Menerapkan konsep Pengukuran berbagai besaran yang ada pada diri sendiri, makhluk hidup lain, dan benda-benda di sekitar serta pentingnya penggunaan satuan standar (baku) dalam pengukuran;</v>
          </cell>
          <cell r="BS34">
            <v>80</v>
          </cell>
          <cell r="BT34" t="str">
            <v>B</v>
          </cell>
          <cell r="BU34" t="str">
            <v>Capaian kompetensi sudah tuntas dengan predikat BAIK, fulan 32; Baik dalam  Menyajikan data hasil pengukuran dengan alat ukur yang sesuai pada diri sendiri, makhluk hidup lain, dan benda-benda di sekitar dengan menggunakan satuan tak baku dan satuan baku;Menyajikan hasil pengklasifikasian makhluk hidup dan benda di lingkungan sekitar berdasarkan karakteristik yang diamati; Menyajikan hasil penyelidikan atau karya tentang sifat larutan, perubahan fisika dan perubahan kimia, atau pemisahan campuran; Melakukan percobaan untuk menyelidiki pengaruh kalor terhadap suhu dan wujud benda serta perpindahan kalor;Menyajikan hasil percobaan tentang perubahan bentuk energi termasuk fotosintesis.</v>
          </cell>
          <cell r="BV34">
            <v>80</v>
          </cell>
          <cell r="BW34" t="str">
            <v>B</v>
          </cell>
          <cell r="BX34" t="str">
            <v>Capaian kompetensi sudah tuntas dengan predikat BAIK,  fulan 32;   Baik dalam  Memahami konsep dan prosedur menggambar flora fauna dan benda alam;</v>
          </cell>
          <cell r="BY34">
            <v>80</v>
          </cell>
          <cell r="BZ34" t="str">
            <v>B</v>
          </cell>
          <cell r="CA34" t="str">
            <v>Capaian kompetensi sudah tuntas dengan predikat BAIK, fulan 32; Baik dalam  Menggambar flora fauna dan benda alam ;Menggambar gubahan flora dan fauna serta geometrik menjadi ragam hias;Menyanyikan lagu secara unisono;Menyayikan lagu secara vokal group.</v>
          </cell>
          <cell r="CB34">
            <v>80</v>
          </cell>
          <cell r="CC34" t="str">
            <v>B</v>
          </cell>
          <cell r="CD34" t="str">
            <v>Capaian kompetensi sudah tuntas dengan predikat BAIK,  fulan 32;   Baik dalam  Memahami pengetahuan tentang jenis, sifat, karakter, dan teknik pengolahan serat dan tekstil;</v>
          </cell>
          <cell r="CE34">
            <v>80</v>
          </cell>
          <cell r="CF34" t="str">
            <v>B</v>
          </cell>
          <cell r="CG34" t="str">
            <v>Capaian kompetensi sudah tuntas dengan predikat BAIK, fulan 32; Baik dalam  Memilih jenis bahan dan teknik pengolahan serat / tekstil yang sesuai dengan potensi daerah setempat (misalnya rumput / ilalang, kapas, bulu domba, kulit kayu, kain, tali plastik dan lain-lain);Merancang, membuat, dan menyajikan produk kerajinan dari bahan serat / tekstil yang kreatif dan inovatif, sesuai dengan potensi daerah setempat (misalnya rumput / ilalang, kapas, bulu domba, kulit kayu, kain, tali plastik dan lain-lain);Memilih jenis bahan dan teknik pengolahan kertas dan plastik lembaran yang sesuai dengan potensi daerah setempat;Merancang, membuat, dan menyajikan produk kerajinan dari bahan kertas dan plastik lembaran yang kreatif dan inovatif, sesuai dengan potensi daerah setempat .</v>
          </cell>
          <cell r="CH34">
            <v>80</v>
          </cell>
          <cell r="CI34" t="str">
            <v>B</v>
          </cell>
          <cell r="CJ34" t="str">
            <v>Capaian kompetensi sudah tuntas dengan predikat BAIK,  fulan 32;   Baik dalam  Memahami gerak spesifik dalam berbagai permainan bola besar sederhana dan atau tradisional*) ;</v>
          </cell>
          <cell r="CK34">
            <v>80</v>
          </cell>
          <cell r="CL34" t="str">
            <v>B</v>
          </cell>
          <cell r="CM34" t="str">
            <v>Capaian kompetensi sudah tuntas dengan predikat BAIK, fulan 32; Baik dalam  Mempraktikkan  gerak spesifik dalam berbagai permainan bola besar sederhana dan atau tradisional *);Mempraktikkan gerak spesifik dalam berbagai permainan bola kecil sederhana dan atau tradisional. *);Mempraktikkan gerak spesifik jalan, lari, lompat, dan lempar dalam berbagai permainan sederhana dan atau tradisional. *);Mempraktikkan latihan peningkatan derajat kebugaran jasmani yang terkait dengan kesehatan dan pengukuran hasilnya.</v>
          </cell>
          <cell r="CN34">
            <v>80</v>
          </cell>
          <cell r="CO34" t="str">
            <v>B</v>
          </cell>
          <cell r="CP34" t="str">
            <v>Capaian kompetensi sudah tuntas dengan predikat BAIK,  fulan 32;   Baik dalam  Memahami teks lisan sesuai unggah ungguh jawa;</v>
          </cell>
          <cell r="CQ34">
            <v>80</v>
          </cell>
          <cell r="CR34" t="str">
            <v>B</v>
          </cell>
          <cell r="CS34" t="str">
            <v>Capaian kompetensi sudah tuntas dengan predikat BAIK, fulan 32; Baik dalam  Menyusun teks lisan sesuai unggah ungguh jawa;Menyusun teks lisan dan tulis untuk menceritakan pengalaman;Menyusun cangkriman dan parikan secara sederhana ..</v>
          </cell>
          <cell r="CT34">
            <v>80</v>
          </cell>
          <cell r="CU34" t="str">
            <v>B</v>
          </cell>
          <cell r="CV34" t="str">
            <v>Capaian kompetensi sudah tuntas dengan predikat BAIK,  fulan 32;   Baik dalam  Membaca Q.S al-Lail sampai dengan al-Balad;</v>
          </cell>
          <cell r="CW34">
            <v>80</v>
          </cell>
          <cell r="CX34" t="str">
            <v>B</v>
          </cell>
          <cell r="CY34" t="str">
            <v>Capaian kompetensi sudah tuntas dengan predikat BAIK, fulan 32; Baik dalam  Mendemonstrasikan Q.S al-Lail sampai dengan al-Balad;Mendemonstrasikan Q.S al-Fajr sampai dengan al-A’la;Mendemonstrasikan Q.S ath-Thariq sampai dengan al-Insyiqaq;Mendemonstrasikan Q.S al-Muthaffifin sampai dengan Q.S al-Infithar;Mendemonstrasikan Q.S at-Takwir sampai dengan Q.S ‘Abasa;Mendemonstrasikan Q.S an-Nazi’at sampai dengan Q.S an-Naba’.</v>
          </cell>
          <cell r="CZ34">
            <v>80</v>
          </cell>
          <cell r="DA34" t="str">
            <v>B</v>
          </cell>
          <cell r="DB34" t="str">
            <v>Capaian kompetensi sudah tuntas dengan predikat BAIK,  fulan 32;   Baik dalam  menulis;</v>
          </cell>
          <cell r="DC34">
            <v>80</v>
          </cell>
          <cell r="DD34" t="str">
            <v>B</v>
          </cell>
          <cell r="DE34" t="str">
            <v>Capaian kompetensi sudah tuntas dengan predikat BAIK, fulan 32; Baik dalam  Kom Das 1Kom Das 2Kom das 3Kom Das 4</v>
          </cell>
          <cell r="DF34">
            <v>80</v>
          </cell>
          <cell r="DG34" t="str">
            <v>B</v>
          </cell>
          <cell r="DH34" t="str">
            <v>Capaian kompetensi sudah tuntas dengan predikat BAIK,  fulan 32;   Baik dalam  Memahami desain pembuatan dan pengemasan karya bahan alam berdasarkan konsep dan prosedur berkarya sesuai wilayah setempat;Mengidentifikasi proses modifikasi karya kerajinan dan pengemasan dari bahan alam sesuai wilayah setempat;Memahami desain pembuatan dan pengemasan karya bahan buatan berdasarkan konsep dan prosedur berkarya sesuai wilayah setempat mengiden;Mengidentifikasi proses modifikasi karya kerajinan dan pengemasan dari bahan buatan sesuai wilayah setempat..</v>
          </cell>
          <cell r="DI34">
            <v>80</v>
          </cell>
          <cell r="DJ34" t="str">
            <v>B</v>
          </cell>
          <cell r="DK34" t="str">
            <v>Capaian kompetensi sudah tuntas dengan predikat BAIK, fulan 32; Baik dalam  Membuat karya kerajinan dan pengemasan karya bahan alam sesuai desain dan bahan  alam  yang ada diwilayah setempat;Memodifikasi karya kerajinan dan pengemasan dari bahan alam sesuai hasil identifikasi diwilayah setempat;Membuat karya kerajinan dan pengemasan karya bahan buatan sesuai desain dan bahan  buatan yang ada diwilayah setempat; Memodifikasi karya kerajinan dan pengemasan dari bahan buatan sesuai hasil identifikasi diwilayah setempat.</v>
          </cell>
          <cell r="DL34">
            <v>80</v>
          </cell>
          <cell r="DM34" t="str">
            <v>B</v>
          </cell>
          <cell r="DN34" t="str">
            <v>Capaian kompetensi sudah tuntas dengan predikat BAIK,  fulan 32;   Baik dalam  Memahami pada bab nasehat guru kepada murid;</v>
          </cell>
          <cell r="DO34">
            <v>80</v>
          </cell>
          <cell r="DP34" t="str">
            <v>B</v>
          </cell>
          <cell r="DQ34" t="str">
            <v>Capaian kompetensi sudah tuntas dengan predikat BAIK, fulan 32; Baik dalam  Membaca pegon pada bab nasehat guru kepada murid;Membaca pegon pada bab wasiat taqwa kepada Allah...</v>
          </cell>
          <cell r="DR34">
            <v>80</v>
          </cell>
          <cell r="DS34" t="str">
            <v>B</v>
          </cell>
          <cell r="DT34" t="str">
            <v>Capaian kompetensi sudah tuntas dengan predikat BAIK,  fulan 32;   Baik dalam  Memahami bab rukun islam sampai bab fardu wudlul;</v>
          </cell>
          <cell r="DU34">
            <v>80</v>
          </cell>
          <cell r="DV34" t="str">
            <v>B</v>
          </cell>
          <cell r="DW34" t="str">
            <v>Capaian kompetensi sudah tuntas dengan predikat BAIK, fulan 32; Baik dalam  Membaca kitab berharakat dan bermakna pegon dari bab rukun islam sampai bab fardu wudlu;Membaca kitab berharakat dan bermakna pegon dari bab niat sampai bab perkara yang membatalkan wudlu...</v>
          </cell>
          <cell r="DX34" t="e">
            <v>#DIV/0!</v>
          </cell>
          <cell r="DY34" t="e">
            <v>#DIV/0!</v>
          </cell>
          <cell r="DZ34" t="e">
            <v>#DIV/0!</v>
          </cell>
          <cell r="EA34">
            <v>80</v>
          </cell>
          <cell r="EB34" t="str">
            <v>B</v>
          </cell>
          <cell r="EC34" t="str">
            <v>Capaian kompetensi sudah tuntas dengan predikat BAIK, fulan 32; Baik dalam  Menentukan dan menunjukkan kalimah isim, fi'il, dan huruf dari sebuah jumlah;Mampu memberikan contoh I'rob pada setiap pembagiannya;Mendemonstrasikan perubahan bentuk pada tasrif istilahi, tsulatsi mujarrod..</v>
          </cell>
          <cell r="ED34" t="str">
            <v>-</v>
          </cell>
          <cell r="EE34" t="str">
            <v>-</v>
          </cell>
          <cell r="EF34" t="str">
            <v>-</v>
          </cell>
          <cell r="EG34" t="str">
            <v>Pramuka</v>
          </cell>
          <cell r="EH34">
            <v>0</v>
          </cell>
          <cell r="EI34" t="str">
            <v>-</v>
          </cell>
          <cell r="EJ34">
            <v>0</v>
          </cell>
          <cell r="EK34">
            <v>0</v>
          </cell>
          <cell r="EL34" t="str">
            <v>-</v>
          </cell>
          <cell r="EM34">
            <v>0</v>
          </cell>
          <cell r="EN34">
            <v>0</v>
          </cell>
          <cell r="EO34" t="str">
            <v>-</v>
          </cell>
          <cell r="EP34">
            <v>0</v>
          </cell>
          <cell r="EQ34">
            <v>0</v>
          </cell>
          <cell r="ER34">
            <v>0</v>
          </cell>
          <cell r="ES34">
            <v>0</v>
          </cell>
          <cell r="ET34">
            <v>0</v>
          </cell>
          <cell r="EU34">
            <v>0</v>
          </cell>
          <cell r="EV34">
            <v>0</v>
          </cell>
          <cell r="EW34">
            <v>0</v>
          </cell>
          <cell r="EX34">
            <v>0</v>
          </cell>
          <cell r="EY34">
            <v>0</v>
          </cell>
          <cell r="EZ34" t="str">
            <v>Tingkatkan terus belajar dan mengajinya, agar bisa mendapatkan hasil yang lebih maksimal</v>
          </cell>
        </row>
        <row r="35">
          <cell r="A35">
            <v>0</v>
          </cell>
          <cell r="C35">
            <v>0</v>
          </cell>
          <cell r="D35">
            <v>0</v>
          </cell>
          <cell r="E35">
            <v>0</v>
          </cell>
          <cell r="F35">
            <v>0</v>
          </cell>
          <cell r="H35">
            <v>0</v>
          </cell>
          <cell r="I35">
            <v>0</v>
          </cell>
          <cell r="J35">
            <v>0</v>
          </cell>
          <cell r="K35">
            <v>0</v>
          </cell>
          <cell r="L35">
            <v>0</v>
          </cell>
          <cell r="M35">
            <v>0</v>
          </cell>
          <cell r="N35">
            <v>0</v>
          </cell>
          <cell r="O35">
            <v>0</v>
          </cell>
          <cell r="Q35">
            <v>0</v>
          </cell>
          <cell r="R35">
            <v>0</v>
          </cell>
          <cell r="AV35">
            <v>0</v>
          </cell>
          <cell r="CT35">
            <v>0</v>
          </cell>
          <cell r="CU35">
            <v>0</v>
          </cell>
          <cell r="CV35">
            <v>0</v>
          </cell>
          <cell r="CW35">
            <v>0</v>
          </cell>
          <cell r="CX35">
            <v>0</v>
          </cell>
          <cell r="CY35">
            <v>0</v>
          </cell>
          <cell r="CZ35">
            <v>0</v>
          </cell>
          <cell r="DA35">
            <v>0</v>
          </cell>
          <cell r="DB35">
            <v>0</v>
          </cell>
          <cell r="DC35">
            <v>0</v>
          </cell>
          <cell r="DD35">
            <v>0</v>
          </cell>
          <cell r="DE35">
            <v>0</v>
          </cell>
          <cell r="DF35">
            <v>0</v>
          </cell>
          <cell r="DG35">
            <v>0</v>
          </cell>
          <cell r="DH35">
            <v>0</v>
          </cell>
          <cell r="DI35">
            <v>0</v>
          </cell>
          <cell r="DJ35">
            <v>0</v>
          </cell>
          <cell r="DK35">
            <v>0</v>
          </cell>
          <cell r="DL35">
            <v>0</v>
          </cell>
          <cell r="DM35">
            <v>0</v>
          </cell>
          <cell r="DN35">
            <v>0</v>
          </cell>
          <cell r="DO35">
            <v>0</v>
          </cell>
          <cell r="DP35">
            <v>0</v>
          </cell>
          <cell r="DQ35">
            <v>0</v>
          </cell>
          <cell r="DR35">
            <v>0</v>
          </cell>
          <cell r="DS35">
            <v>0</v>
          </cell>
          <cell r="DT35">
            <v>0</v>
          </cell>
          <cell r="DU35">
            <v>0</v>
          </cell>
          <cell r="DV35">
            <v>0</v>
          </cell>
          <cell r="DW35">
            <v>0</v>
          </cell>
          <cell r="DX35">
            <v>0</v>
          </cell>
          <cell r="DY35">
            <v>0</v>
          </cell>
          <cell r="DZ35">
            <v>0</v>
          </cell>
          <cell r="EA35">
            <v>0</v>
          </cell>
          <cell r="EB35">
            <v>0</v>
          </cell>
          <cell r="EC35">
            <v>0</v>
          </cell>
        </row>
        <row r="36">
          <cell r="A36">
            <v>0</v>
          </cell>
          <cell r="C36">
            <v>0</v>
          </cell>
          <cell r="D36">
            <v>0</v>
          </cell>
          <cell r="E36">
            <v>0</v>
          </cell>
          <cell r="F36">
            <v>0</v>
          </cell>
          <cell r="H36">
            <v>0</v>
          </cell>
          <cell r="I36">
            <v>0</v>
          </cell>
          <cell r="J36">
            <v>0</v>
          </cell>
          <cell r="K36">
            <v>0</v>
          </cell>
          <cell r="L36">
            <v>0</v>
          </cell>
          <cell r="M36">
            <v>0</v>
          </cell>
          <cell r="N36">
            <v>0</v>
          </cell>
          <cell r="O36">
            <v>0</v>
          </cell>
          <cell r="Q36">
            <v>0</v>
          </cell>
          <cell r="R36">
            <v>0</v>
          </cell>
          <cell r="CT36">
            <v>0</v>
          </cell>
          <cell r="CU36">
            <v>0</v>
          </cell>
          <cell r="CV36">
            <v>0</v>
          </cell>
          <cell r="CW36">
            <v>0</v>
          </cell>
          <cell r="CX36">
            <v>0</v>
          </cell>
          <cell r="CY36">
            <v>0</v>
          </cell>
          <cell r="CZ36">
            <v>0</v>
          </cell>
          <cell r="DA36">
            <v>0</v>
          </cell>
          <cell r="DB36">
            <v>0</v>
          </cell>
          <cell r="DC36">
            <v>0</v>
          </cell>
          <cell r="DD36">
            <v>0</v>
          </cell>
          <cell r="DE36">
            <v>0</v>
          </cell>
          <cell r="DF36">
            <v>0</v>
          </cell>
          <cell r="DG36">
            <v>0</v>
          </cell>
          <cell r="DH36">
            <v>0</v>
          </cell>
          <cell r="DI36">
            <v>0</v>
          </cell>
          <cell r="DJ36">
            <v>0</v>
          </cell>
          <cell r="DK36">
            <v>0</v>
          </cell>
          <cell r="DL36">
            <v>0</v>
          </cell>
          <cell r="DM36">
            <v>0</v>
          </cell>
          <cell r="DN36">
            <v>0</v>
          </cell>
          <cell r="DO36">
            <v>0</v>
          </cell>
          <cell r="DP36">
            <v>0</v>
          </cell>
          <cell r="DQ36">
            <v>0</v>
          </cell>
          <cell r="DR36">
            <v>0</v>
          </cell>
          <cell r="DS36">
            <v>0</v>
          </cell>
          <cell r="DT36">
            <v>0</v>
          </cell>
          <cell r="DU36">
            <v>0</v>
          </cell>
          <cell r="DV36">
            <v>0</v>
          </cell>
          <cell r="DW36">
            <v>0</v>
          </cell>
          <cell r="DX36">
            <v>0</v>
          </cell>
          <cell r="DY36">
            <v>0</v>
          </cell>
          <cell r="DZ36">
            <v>0</v>
          </cell>
          <cell r="EA36">
            <v>0</v>
          </cell>
          <cell r="EB36">
            <v>0</v>
          </cell>
          <cell r="EC36">
            <v>0</v>
          </cell>
        </row>
        <row r="37">
          <cell r="A37">
            <v>0</v>
          </cell>
          <cell r="C37">
            <v>0</v>
          </cell>
          <cell r="D37">
            <v>0</v>
          </cell>
          <cell r="E37">
            <v>0</v>
          </cell>
          <cell r="F37">
            <v>0</v>
          </cell>
          <cell r="H37">
            <v>0</v>
          </cell>
          <cell r="I37">
            <v>0</v>
          </cell>
          <cell r="J37">
            <v>0</v>
          </cell>
          <cell r="K37">
            <v>0</v>
          </cell>
          <cell r="L37">
            <v>0</v>
          </cell>
          <cell r="M37">
            <v>0</v>
          </cell>
          <cell r="N37">
            <v>0</v>
          </cell>
          <cell r="O37">
            <v>0</v>
          </cell>
          <cell r="Q37">
            <v>0</v>
          </cell>
          <cell r="R37">
            <v>0</v>
          </cell>
          <cell r="CT37">
            <v>0</v>
          </cell>
          <cell r="CU37">
            <v>0</v>
          </cell>
          <cell r="CV37">
            <v>0</v>
          </cell>
          <cell r="CW37">
            <v>0</v>
          </cell>
          <cell r="CX37">
            <v>0</v>
          </cell>
          <cell r="CY37">
            <v>0</v>
          </cell>
          <cell r="CZ37">
            <v>0</v>
          </cell>
          <cell r="DA37">
            <v>0</v>
          </cell>
          <cell r="DB37">
            <v>0</v>
          </cell>
          <cell r="DC37">
            <v>0</v>
          </cell>
          <cell r="DD37">
            <v>0</v>
          </cell>
          <cell r="DE37">
            <v>0</v>
          </cell>
          <cell r="DF37">
            <v>0</v>
          </cell>
          <cell r="DG37">
            <v>0</v>
          </cell>
          <cell r="DH37">
            <v>0</v>
          </cell>
          <cell r="DI37">
            <v>0</v>
          </cell>
          <cell r="DJ37">
            <v>0</v>
          </cell>
          <cell r="DK37">
            <v>0</v>
          </cell>
          <cell r="DL37">
            <v>0</v>
          </cell>
          <cell r="DM37">
            <v>0</v>
          </cell>
          <cell r="DN37">
            <v>0</v>
          </cell>
          <cell r="DO37">
            <v>0</v>
          </cell>
          <cell r="DP37">
            <v>0</v>
          </cell>
          <cell r="DQ37">
            <v>0</v>
          </cell>
          <cell r="DR37">
            <v>0</v>
          </cell>
          <cell r="DS37">
            <v>0</v>
          </cell>
          <cell r="DT37">
            <v>0</v>
          </cell>
          <cell r="DU37">
            <v>0</v>
          </cell>
          <cell r="DV37">
            <v>0</v>
          </cell>
          <cell r="DW37">
            <v>0</v>
          </cell>
          <cell r="DX37">
            <v>0</v>
          </cell>
          <cell r="DY37">
            <v>0</v>
          </cell>
          <cell r="DZ37">
            <v>0</v>
          </cell>
          <cell r="EA37">
            <v>0</v>
          </cell>
          <cell r="EB37">
            <v>0</v>
          </cell>
          <cell r="EC37">
            <v>0</v>
          </cell>
        </row>
        <row r="38">
          <cell r="A38">
            <v>0</v>
          </cell>
          <cell r="C38">
            <v>0</v>
          </cell>
          <cell r="D38">
            <v>0</v>
          </cell>
          <cell r="E38">
            <v>0</v>
          </cell>
          <cell r="F38">
            <v>0</v>
          </cell>
          <cell r="H38">
            <v>0</v>
          </cell>
          <cell r="I38">
            <v>0</v>
          </cell>
          <cell r="J38">
            <v>0</v>
          </cell>
          <cell r="K38">
            <v>0</v>
          </cell>
          <cell r="L38">
            <v>0</v>
          </cell>
          <cell r="M38">
            <v>0</v>
          </cell>
          <cell r="N38">
            <v>0</v>
          </cell>
          <cell r="O38">
            <v>0</v>
          </cell>
          <cell r="Q38">
            <v>0</v>
          </cell>
          <cell r="R38">
            <v>0</v>
          </cell>
          <cell r="CT38">
            <v>0</v>
          </cell>
          <cell r="CU38">
            <v>0</v>
          </cell>
          <cell r="CV38">
            <v>0</v>
          </cell>
          <cell r="CW38">
            <v>0</v>
          </cell>
          <cell r="CX38">
            <v>0</v>
          </cell>
          <cell r="CY38">
            <v>0</v>
          </cell>
          <cell r="CZ38">
            <v>0</v>
          </cell>
          <cell r="DA38">
            <v>0</v>
          </cell>
          <cell r="DB38">
            <v>0</v>
          </cell>
          <cell r="DC38">
            <v>0</v>
          </cell>
          <cell r="DD38">
            <v>0</v>
          </cell>
          <cell r="DE38">
            <v>0</v>
          </cell>
          <cell r="DF38">
            <v>0</v>
          </cell>
          <cell r="DG38">
            <v>0</v>
          </cell>
          <cell r="DH38">
            <v>0</v>
          </cell>
          <cell r="DI38">
            <v>0</v>
          </cell>
          <cell r="DJ38">
            <v>0</v>
          </cell>
          <cell r="DK38">
            <v>0</v>
          </cell>
          <cell r="DL38">
            <v>0</v>
          </cell>
          <cell r="DM38">
            <v>0</v>
          </cell>
          <cell r="DN38">
            <v>0</v>
          </cell>
          <cell r="DO38">
            <v>0</v>
          </cell>
          <cell r="DP38">
            <v>0</v>
          </cell>
          <cell r="DQ38">
            <v>0</v>
          </cell>
          <cell r="DR38">
            <v>0</v>
          </cell>
          <cell r="DS38">
            <v>0</v>
          </cell>
          <cell r="DT38">
            <v>0</v>
          </cell>
          <cell r="DU38">
            <v>0</v>
          </cell>
          <cell r="DV38">
            <v>0</v>
          </cell>
          <cell r="DW38">
            <v>0</v>
          </cell>
          <cell r="DX38">
            <v>0</v>
          </cell>
          <cell r="DY38">
            <v>0</v>
          </cell>
          <cell r="DZ38">
            <v>0</v>
          </cell>
          <cell r="EA38">
            <v>0</v>
          </cell>
          <cell r="EB38">
            <v>0</v>
          </cell>
          <cell r="EC38">
            <v>0</v>
          </cell>
        </row>
        <row r="39">
          <cell r="A39">
            <v>0</v>
          </cell>
          <cell r="C39">
            <v>0</v>
          </cell>
          <cell r="D39">
            <v>0</v>
          </cell>
          <cell r="E39">
            <v>0</v>
          </cell>
          <cell r="F39">
            <v>0</v>
          </cell>
          <cell r="H39">
            <v>0</v>
          </cell>
          <cell r="I39">
            <v>0</v>
          </cell>
          <cell r="J39">
            <v>0</v>
          </cell>
          <cell r="K39">
            <v>0</v>
          </cell>
          <cell r="L39">
            <v>0</v>
          </cell>
          <cell r="M39">
            <v>0</v>
          </cell>
          <cell r="N39">
            <v>0</v>
          </cell>
          <cell r="O39">
            <v>0</v>
          </cell>
          <cell r="Q39">
            <v>0</v>
          </cell>
          <cell r="R39">
            <v>0</v>
          </cell>
          <cell r="CT39">
            <v>0</v>
          </cell>
          <cell r="CU39">
            <v>0</v>
          </cell>
          <cell r="CV39">
            <v>0</v>
          </cell>
          <cell r="CW39">
            <v>0</v>
          </cell>
          <cell r="CX39">
            <v>0</v>
          </cell>
          <cell r="CY39">
            <v>0</v>
          </cell>
          <cell r="CZ39">
            <v>0</v>
          </cell>
          <cell r="DA39">
            <v>0</v>
          </cell>
          <cell r="DB39">
            <v>0</v>
          </cell>
          <cell r="DC39">
            <v>0</v>
          </cell>
          <cell r="DD39">
            <v>0</v>
          </cell>
          <cell r="DE39">
            <v>0</v>
          </cell>
          <cell r="DF39">
            <v>0</v>
          </cell>
          <cell r="DG39">
            <v>0</v>
          </cell>
          <cell r="DH39">
            <v>0</v>
          </cell>
          <cell r="DI39">
            <v>0</v>
          </cell>
          <cell r="DJ39">
            <v>0</v>
          </cell>
          <cell r="DK39">
            <v>0</v>
          </cell>
          <cell r="DL39">
            <v>0</v>
          </cell>
          <cell r="DM39">
            <v>0</v>
          </cell>
          <cell r="DN39">
            <v>0</v>
          </cell>
          <cell r="DO39">
            <v>0</v>
          </cell>
          <cell r="DP39">
            <v>0</v>
          </cell>
          <cell r="DQ39">
            <v>0</v>
          </cell>
          <cell r="DR39">
            <v>0</v>
          </cell>
          <cell r="DS39">
            <v>0</v>
          </cell>
          <cell r="DT39">
            <v>0</v>
          </cell>
          <cell r="DU39">
            <v>0</v>
          </cell>
          <cell r="DV39">
            <v>0</v>
          </cell>
          <cell r="DW39">
            <v>0</v>
          </cell>
          <cell r="DX39">
            <v>0</v>
          </cell>
          <cell r="DY39">
            <v>0</v>
          </cell>
          <cell r="DZ39">
            <v>0</v>
          </cell>
          <cell r="EA39">
            <v>0</v>
          </cell>
          <cell r="EB39">
            <v>0</v>
          </cell>
          <cell r="EC39">
            <v>0</v>
          </cell>
        </row>
        <row r="40">
          <cell r="A40">
            <v>0</v>
          </cell>
          <cell r="C40">
            <v>0</v>
          </cell>
          <cell r="D40">
            <v>0</v>
          </cell>
          <cell r="E40">
            <v>0</v>
          </cell>
          <cell r="F40">
            <v>0</v>
          </cell>
          <cell r="H40">
            <v>0</v>
          </cell>
          <cell r="I40">
            <v>0</v>
          </cell>
          <cell r="J40">
            <v>0</v>
          </cell>
          <cell r="K40">
            <v>0</v>
          </cell>
          <cell r="L40">
            <v>0</v>
          </cell>
          <cell r="M40">
            <v>0</v>
          </cell>
          <cell r="N40">
            <v>0</v>
          </cell>
          <cell r="O40">
            <v>0</v>
          </cell>
          <cell r="Q40">
            <v>0</v>
          </cell>
          <cell r="R40">
            <v>0</v>
          </cell>
          <cell r="CT40">
            <v>0</v>
          </cell>
          <cell r="CU40">
            <v>0</v>
          </cell>
          <cell r="CV40">
            <v>0</v>
          </cell>
          <cell r="CW40">
            <v>0</v>
          </cell>
          <cell r="CX40">
            <v>0</v>
          </cell>
          <cell r="CY40">
            <v>0</v>
          </cell>
          <cell r="CZ40">
            <v>0</v>
          </cell>
          <cell r="DA40">
            <v>0</v>
          </cell>
          <cell r="DB40">
            <v>0</v>
          </cell>
          <cell r="DC40">
            <v>0</v>
          </cell>
          <cell r="DD40">
            <v>0</v>
          </cell>
          <cell r="DE40">
            <v>0</v>
          </cell>
          <cell r="DF40">
            <v>0</v>
          </cell>
          <cell r="DG40">
            <v>0</v>
          </cell>
          <cell r="DH40">
            <v>0</v>
          </cell>
          <cell r="DI40">
            <v>0</v>
          </cell>
          <cell r="DJ40">
            <v>0</v>
          </cell>
          <cell r="DK40">
            <v>0</v>
          </cell>
          <cell r="DL40">
            <v>0</v>
          </cell>
          <cell r="DM40">
            <v>0</v>
          </cell>
          <cell r="DN40">
            <v>0</v>
          </cell>
          <cell r="DO40">
            <v>0</v>
          </cell>
          <cell r="DP40">
            <v>0</v>
          </cell>
          <cell r="DQ40">
            <v>0</v>
          </cell>
          <cell r="DR40">
            <v>0</v>
          </cell>
          <cell r="DS40">
            <v>0</v>
          </cell>
          <cell r="DT40">
            <v>0</v>
          </cell>
          <cell r="DU40">
            <v>0</v>
          </cell>
          <cell r="DV40">
            <v>0</v>
          </cell>
          <cell r="DW40">
            <v>0</v>
          </cell>
          <cell r="DX40">
            <v>0</v>
          </cell>
          <cell r="DY40">
            <v>0</v>
          </cell>
          <cell r="DZ40">
            <v>0</v>
          </cell>
          <cell r="EA40">
            <v>0</v>
          </cell>
          <cell r="EB40">
            <v>0</v>
          </cell>
          <cell r="EC40">
            <v>0</v>
          </cell>
        </row>
        <row r="41">
          <cell r="A41">
            <v>0</v>
          </cell>
          <cell r="C41">
            <v>0</v>
          </cell>
          <cell r="D41">
            <v>0</v>
          </cell>
          <cell r="E41">
            <v>0</v>
          </cell>
          <cell r="F41">
            <v>0</v>
          </cell>
          <cell r="H41">
            <v>0</v>
          </cell>
          <cell r="I41">
            <v>0</v>
          </cell>
          <cell r="J41">
            <v>0</v>
          </cell>
          <cell r="K41">
            <v>0</v>
          </cell>
          <cell r="L41">
            <v>0</v>
          </cell>
          <cell r="M41">
            <v>0</v>
          </cell>
          <cell r="N41">
            <v>0</v>
          </cell>
          <cell r="O41">
            <v>0</v>
          </cell>
          <cell r="Q41">
            <v>0</v>
          </cell>
          <cell r="R41">
            <v>0</v>
          </cell>
          <cell r="CT41">
            <v>0</v>
          </cell>
          <cell r="CU41">
            <v>0</v>
          </cell>
          <cell r="CV41">
            <v>0</v>
          </cell>
          <cell r="CW41">
            <v>0</v>
          </cell>
          <cell r="CX41">
            <v>0</v>
          </cell>
          <cell r="CY41">
            <v>0</v>
          </cell>
          <cell r="CZ41">
            <v>0</v>
          </cell>
          <cell r="DA41">
            <v>0</v>
          </cell>
          <cell r="DB41">
            <v>0</v>
          </cell>
          <cell r="DC41">
            <v>0</v>
          </cell>
          <cell r="DD41">
            <v>0</v>
          </cell>
          <cell r="DE41">
            <v>0</v>
          </cell>
          <cell r="DF41">
            <v>0</v>
          </cell>
          <cell r="DG41">
            <v>0</v>
          </cell>
          <cell r="DH41">
            <v>0</v>
          </cell>
          <cell r="DI41">
            <v>0</v>
          </cell>
          <cell r="DJ41">
            <v>0</v>
          </cell>
          <cell r="DK41">
            <v>0</v>
          </cell>
          <cell r="DL41">
            <v>0</v>
          </cell>
          <cell r="DM41">
            <v>0</v>
          </cell>
          <cell r="DN41">
            <v>0</v>
          </cell>
          <cell r="DO41">
            <v>0</v>
          </cell>
          <cell r="DP41">
            <v>0</v>
          </cell>
          <cell r="DQ41">
            <v>0</v>
          </cell>
          <cell r="DR41">
            <v>0</v>
          </cell>
          <cell r="DS41">
            <v>0</v>
          </cell>
          <cell r="DT41">
            <v>0</v>
          </cell>
          <cell r="DU41">
            <v>0</v>
          </cell>
          <cell r="DV41">
            <v>0</v>
          </cell>
          <cell r="DW41">
            <v>0</v>
          </cell>
          <cell r="DX41">
            <v>0</v>
          </cell>
          <cell r="DY41">
            <v>0</v>
          </cell>
          <cell r="DZ41">
            <v>0</v>
          </cell>
          <cell r="EA41">
            <v>0</v>
          </cell>
          <cell r="EB41">
            <v>0</v>
          </cell>
          <cell r="EC41">
            <v>0</v>
          </cell>
        </row>
        <row r="42">
          <cell r="A42">
            <v>0</v>
          </cell>
          <cell r="C42">
            <v>0</v>
          </cell>
          <cell r="D42">
            <v>0</v>
          </cell>
          <cell r="E42">
            <v>0</v>
          </cell>
          <cell r="F42">
            <v>0</v>
          </cell>
          <cell r="H42">
            <v>0</v>
          </cell>
          <cell r="I42">
            <v>0</v>
          </cell>
          <cell r="J42">
            <v>0</v>
          </cell>
          <cell r="K42">
            <v>0</v>
          </cell>
          <cell r="L42">
            <v>0</v>
          </cell>
          <cell r="M42">
            <v>0</v>
          </cell>
          <cell r="N42">
            <v>0</v>
          </cell>
          <cell r="O42">
            <v>0</v>
          </cell>
          <cell r="Q42">
            <v>0</v>
          </cell>
          <cell r="R42">
            <v>0</v>
          </cell>
          <cell r="CT42">
            <v>0</v>
          </cell>
          <cell r="CU42">
            <v>0</v>
          </cell>
          <cell r="CV42">
            <v>0</v>
          </cell>
          <cell r="CW42">
            <v>0</v>
          </cell>
          <cell r="CX42">
            <v>0</v>
          </cell>
          <cell r="CY42">
            <v>0</v>
          </cell>
          <cell r="CZ42">
            <v>0</v>
          </cell>
          <cell r="DA42">
            <v>0</v>
          </cell>
          <cell r="DB42">
            <v>0</v>
          </cell>
          <cell r="DC42">
            <v>0</v>
          </cell>
          <cell r="DD42">
            <v>0</v>
          </cell>
          <cell r="DE42">
            <v>0</v>
          </cell>
          <cell r="DF42">
            <v>0</v>
          </cell>
          <cell r="DG42">
            <v>0</v>
          </cell>
          <cell r="DH42">
            <v>0</v>
          </cell>
          <cell r="DI42">
            <v>0</v>
          </cell>
          <cell r="DJ42">
            <v>0</v>
          </cell>
          <cell r="DK42">
            <v>0</v>
          </cell>
          <cell r="DL42">
            <v>0</v>
          </cell>
          <cell r="DM42">
            <v>0</v>
          </cell>
          <cell r="DN42">
            <v>0</v>
          </cell>
          <cell r="DO42">
            <v>0</v>
          </cell>
          <cell r="DP42">
            <v>0</v>
          </cell>
          <cell r="DQ42">
            <v>0</v>
          </cell>
          <cell r="DR42">
            <v>0</v>
          </cell>
          <cell r="DS42">
            <v>0</v>
          </cell>
          <cell r="DT42">
            <v>0</v>
          </cell>
          <cell r="DU42">
            <v>0</v>
          </cell>
          <cell r="DV42">
            <v>0</v>
          </cell>
          <cell r="DW42">
            <v>0</v>
          </cell>
          <cell r="DX42">
            <v>0</v>
          </cell>
          <cell r="DY42">
            <v>0</v>
          </cell>
          <cell r="DZ42">
            <v>0</v>
          </cell>
          <cell r="EA42">
            <v>0</v>
          </cell>
          <cell r="EB42">
            <v>0</v>
          </cell>
          <cell r="EC42">
            <v>0</v>
          </cell>
        </row>
        <row r="43">
          <cell r="A43">
            <v>0</v>
          </cell>
          <cell r="C43">
            <v>0</v>
          </cell>
          <cell r="D43">
            <v>0</v>
          </cell>
          <cell r="E43">
            <v>0</v>
          </cell>
          <cell r="F43">
            <v>0</v>
          </cell>
          <cell r="H43">
            <v>0</v>
          </cell>
          <cell r="I43">
            <v>0</v>
          </cell>
          <cell r="J43">
            <v>0</v>
          </cell>
          <cell r="K43">
            <v>0</v>
          </cell>
          <cell r="L43">
            <v>0</v>
          </cell>
          <cell r="M43">
            <v>0</v>
          </cell>
          <cell r="N43">
            <v>0</v>
          </cell>
          <cell r="O43">
            <v>0</v>
          </cell>
          <cell r="Q43">
            <v>0</v>
          </cell>
          <cell r="R43">
            <v>0</v>
          </cell>
          <cell r="CT43">
            <v>0</v>
          </cell>
          <cell r="CU43">
            <v>0</v>
          </cell>
          <cell r="CV43">
            <v>0</v>
          </cell>
          <cell r="CW43">
            <v>0</v>
          </cell>
          <cell r="CX43">
            <v>0</v>
          </cell>
          <cell r="CY43">
            <v>0</v>
          </cell>
          <cell r="CZ43">
            <v>0</v>
          </cell>
          <cell r="DA43">
            <v>0</v>
          </cell>
          <cell r="DB43">
            <v>0</v>
          </cell>
          <cell r="DC43">
            <v>0</v>
          </cell>
          <cell r="DD43">
            <v>0</v>
          </cell>
          <cell r="DE43">
            <v>0</v>
          </cell>
          <cell r="DF43">
            <v>0</v>
          </cell>
          <cell r="DG43">
            <v>0</v>
          </cell>
          <cell r="DH43">
            <v>0</v>
          </cell>
          <cell r="DI43">
            <v>0</v>
          </cell>
          <cell r="DJ43">
            <v>0</v>
          </cell>
          <cell r="DK43">
            <v>0</v>
          </cell>
          <cell r="DL43">
            <v>0</v>
          </cell>
          <cell r="DM43">
            <v>0</v>
          </cell>
          <cell r="DN43">
            <v>0</v>
          </cell>
          <cell r="DO43">
            <v>0</v>
          </cell>
          <cell r="DP43">
            <v>0</v>
          </cell>
          <cell r="DQ43">
            <v>0</v>
          </cell>
          <cell r="DR43">
            <v>0</v>
          </cell>
          <cell r="DS43">
            <v>0</v>
          </cell>
          <cell r="DT43">
            <v>0</v>
          </cell>
          <cell r="DU43">
            <v>0</v>
          </cell>
          <cell r="DV43">
            <v>0</v>
          </cell>
          <cell r="DW43">
            <v>0</v>
          </cell>
          <cell r="DX43">
            <v>0</v>
          </cell>
          <cell r="DY43">
            <v>0</v>
          </cell>
          <cell r="DZ43">
            <v>0</v>
          </cell>
          <cell r="EA43">
            <v>0</v>
          </cell>
          <cell r="EB43">
            <v>0</v>
          </cell>
          <cell r="EC43">
            <v>0</v>
          </cell>
        </row>
        <row r="44">
          <cell r="A44">
            <v>0</v>
          </cell>
          <cell r="C44">
            <v>0</v>
          </cell>
          <cell r="D44">
            <v>0</v>
          </cell>
          <cell r="E44">
            <v>0</v>
          </cell>
          <cell r="F44">
            <v>0</v>
          </cell>
          <cell r="H44">
            <v>0</v>
          </cell>
          <cell r="I44">
            <v>0</v>
          </cell>
          <cell r="J44">
            <v>0</v>
          </cell>
          <cell r="K44">
            <v>0</v>
          </cell>
          <cell r="L44">
            <v>0</v>
          </cell>
          <cell r="M44">
            <v>0</v>
          </cell>
          <cell r="N44">
            <v>0</v>
          </cell>
          <cell r="O44">
            <v>0</v>
          </cell>
          <cell r="Q44">
            <v>0</v>
          </cell>
          <cell r="R44">
            <v>0</v>
          </cell>
          <cell r="CT44">
            <v>0</v>
          </cell>
          <cell r="CU44">
            <v>0</v>
          </cell>
          <cell r="CV44">
            <v>0</v>
          </cell>
          <cell r="CW44">
            <v>0</v>
          </cell>
          <cell r="CX44">
            <v>0</v>
          </cell>
          <cell r="CY44">
            <v>0</v>
          </cell>
          <cell r="CZ44">
            <v>0</v>
          </cell>
          <cell r="DA44">
            <v>0</v>
          </cell>
          <cell r="DB44">
            <v>0</v>
          </cell>
          <cell r="DC44">
            <v>0</v>
          </cell>
          <cell r="DD44">
            <v>0</v>
          </cell>
          <cell r="DE44">
            <v>0</v>
          </cell>
          <cell r="DF44">
            <v>0</v>
          </cell>
          <cell r="DG44">
            <v>0</v>
          </cell>
          <cell r="DH44">
            <v>0</v>
          </cell>
          <cell r="DI44">
            <v>0</v>
          </cell>
          <cell r="DJ44">
            <v>0</v>
          </cell>
          <cell r="DK44">
            <v>0</v>
          </cell>
          <cell r="DL44">
            <v>0</v>
          </cell>
          <cell r="DM44">
            <v>0</v>
          </cell>
          <cell r="DN44">
            <v>0</v>
          </cell>
          <cell r="DO44">
            <v>0</v>
          </cell>
          <cell r="DP44">
            <v>0</v>
          </cell>
          <cell r="DQ44">
            <v>0</v>
          </cell>
          <cell r="DR44">
            <v>0</v>
          </cell>
          <cell r="DS44">
            <v>0</v>
          </cell>
          <cell r="DT44">
            <v>0</v>
          </cell>
          <cell r="DU44">
            <v>0</v>
          </cell>
          <cell r="DV44">
            <v>0</v>
          </cell>
          <cell r="DW44">
            <v>0</v>
          </cell>
          <cell r="DX44">
            <v>0</v>
          </cell>
          <cell r="DY44">
            <v>0</v>
          </cell>
          <cell r="DZ44">
            <v>0</v>
          </cell>
          <cell r="EA44">
            <v>0</v>
          </cell>
          <cell r="EB44">
            <v>0</v>
          </cell>
          <cell r="EC44">
            <v>0</v>
          </cell>
        </row>
        <row r="45">
          <cell r="A45">
            <v>0</v>
          </cell>
          <cell r="C45">
            <v>0</v>
          </cell>
          <cell r="D45">
            <v>0</v>
          </cell>
          <cell r="E45">
            <v>0</v>
          </cell>
          <cell r="F45">
            <v>0</v>
          </cell>
          <cell r="H45">
            <v>0</v>
          </cell>
          <cell r="I45">
            <v>0</v>
          </cell>
          <cell r="J45">
            <v>0</v>
          </cell>
          <cell r="K45">
            <v>0</v>
          </cell>
          <cell r="L45">
            <v>0</v>
          </cell>
          <cell r="M45">
            <v>0</v>
          </cell>
          <cell r="N45">
            <v>0</v>
          </cell>
          <cell r="O45">
            <v>0</v>
          </cell>
          <cell r="Q45">
            <v>0</v>
          </cell>
          <cell r="R45">
            <v>0</v>
          </cell>
          <cell r="CT45">
            <v>0</v>
          </cell>
          <cell r="CU45">
            <v>0</v>
          </cell>
          <cell r="CV45">
            <v>0</v>
          </cell>
          <cell r="CW45">
            <v>0</v>
          </cell>
          <cell r="CX45">
            <v>0</v>
          </cell>
          <cell r="CY45">
            <v>0</v>
          </cell>
          <cell r="CZ45">
            <v>0</v>
          </cell>
          <cell r="DA45">
            <v>0</v>
          </cell>
          <cell r="DB45">
            <v>0</v>
          </cell>
          <cell r="DC45">
            <v>0</v>
          </cell>
          <cell r="DD45">
            <v>0</v>
          </cell>
          <cell r="DE45">
            <v>0</v>
          </cell>
          <cell r="DF45">
            <v>0</v>
          </cell>
          <cell r="DG45">
            <v>0</v>
          </cell>
          <cell r="DH45">
            <v>0</v>
          </cell>
          <cell r="DI45">
            <v>0</v>
          </cell>
          <cell r="DJ45">
            <v>0</v>
          </cell>
          <cell r="DK45">
            <v>0</v>
          </cell>
          <cell r="DL45">
            <v>0</v>
          </cell>
          <cell r="DM45">
            <v>0</v>
          </cell>
          <cell r="DN45">
            <v>0</v>
          </cell>
          <cell r="DO45">
            <v>0</v>
          </cell>
          <cell r="DP45">
            <v>0</v>
          </cell>
          <cell r="DQ45">
            <v>0</v>
          </cell>
          <cell r="DR45">
            <v>0</v>
          </cell>
          <cell r="DS45">
            <v>0</v>
          </cell>
          <cell r="DT45">
            <v>0</v>
          </cell>
          <cell r="DU45">
            <v>0</v>
          </cell>
          <cell r="DV45">
            <v>0</v>
          </cell>
          <cell r="DW45">
            <v>0</v>
          </cell>
          <cell r="DX45">
            <v>0</v>
          </cell>
          <cell r="DY45">
            <v>0</v>
          </cell>
          <cell r="DZ45">
            <v>0</v>
          </cell>
          <cell r="EA45">
            <v>0</v>
          </cell>
          <cell r="EB45">
            <v>0</v>
          </cell>
          <cell r="EC45">
            <v>0</v>
          </cell>
        </row>
        <row r="46">
          <cell r="A46">
            <v>0</v>
          </cell>
          <cell r="C46">
            <v>0</v>
          </cell>
          <cell r="D46">
            <v>0</v>
          </cell>
          <cell r="E46">
            <v>0</v>
          </cell>
          <cell r="F46">
            <v>0</v>
          </cell>
          <cell r="H46">
            <v>0</v>
          </cell>
          <cell r="I46">
            <v>0</v>
          </cell>
          <cell r="J46">
            <v>0</v>
          </cell>
          <cell r="K46">
            <v>0</v>
          </cell>
          <cell r="L46">
            <v>0</v>
          </cell>
          <cell r="M46">
            <v>0</v>
          </cell>
          <cell r="N46">
            <v>0</v>
          </cell>
          <cell r="O46">
            <v>0</v>
          </cell>
          <cell r="Q46">
            <v>0</v>
          </cell>
          <cell r="R46">
            <v>0</v>
          </cell>
          <cell r="CT46">
            <v>0</v>
          </cell>
          <cell r="CU46">
            <v>0</v>
          </cell>
          <cell r="CV46">
            <v>0</v>
          </cell>
          <cell r="CW46">
            <v>0</v>
          </cell>
          <cell r="CX46">
            <v>0</v>
          </cell>
          <cell r="CY46">
            <v>0</v>
          </cell>
          <cell r="CZ46">
            <v>0</v>
          </cell>
          <cell r="DA46">
            <v>0</v>
          </cell>
          <cell r="DB46">
            <v>0</v>
          </cell>
          <cell r="DC46">
            <v>0</v>
          </cell>
          <cell r="DD46">
            <v>0</v>
          </cell>
          <cell r="DE46">
            <v>0</v>
          </cell>
          <cell r="DF46">
            <v>0</v>
          </cell>
          <cell r="DG46">
            <v>0</v>
          </cell>
          <cell r="DH46">
            <v>0</v>
          </cell>
          <cell r="DI46">
            <v>0</v>
          </cell>
          <cell r="DJ46">
            <v>0</v>
          </cell>
          <cell r="DK46">
            <v>0</v>
          </cell>
          <cell r="DL46">
            <v>0</v>
          </cell>
          <cell r="DM46">
            <v>0</v>
          </cell>
          <cell r="DN46">
            <v>0</v>
          </cell>
          <cell r="DO46">
            <v>0</v>
          </cell>
          <cell r="DP46">
            <v>0</v>
          </cell>
          <cell r="DQ46">
            <v>0</v>
          </cell>
          <cell r="DR46">
            <v>0</v>
          </cell>
          <cell r="DS46">
            <v>0</v>
          </cell>
          <cell r="DT46">
            <v>0</v>
          </cell>
          <cell r="DU46">
            <v>0</v>
          </cell>
          <cell r="DV46">
            <v>0</v>
          </cell>
          <cell r="DW46">
            <v>0</v>
          </cell>
          <cell r="DX46">
            <v>0</v>
          </cell>
          <cell r="DY46">
            <v>0</v>
          </cell>
          <cell r="DZ46">
            <v>0</v>
          </cell>
          <cell r="EA46">
            <v>0</v>
          </cell>
          <cell r="EB46">
            <v>0</v>
          </cell>
          <cell r="EC46">
            <v>0</v>
          </cell>
        </row>
        <row r="47">
          <cell r="A47">
            <v>0</v>
          </cell>
          <cell r="C47">
            <v>0</v>
          </cell>
          <cell r="D47">
            <v>0</v>
          </cell>
          <cell r="E47">
            <v>0</v>
          </cell>
          <cell r="F47">
            <v>0</v>
          </cell>
          <cell r="H47">
            <v>0</v>
          </cell>
          <cell r="I47">
            <v>0</v>
          </cell>
          <cell r="J47">
            <v>0</v>
          </cell>
          <cell r="K47">
            <v>0</v>
          </cell>
          <cell r="L47">
            <v>0</v>
          </cell>
          <cell r="M47">
            <v>0</v>
          </cell>
          <cell r="N47">
            <v>0</v>
          </cell>
          <cell r="O47">
            <v>0</v>
          </cell>
          <cell r="Q47">
            <v>0</v>
          </cell>
          <cell r="R47">
            <v>0</v>
          </cell>
          <cell r="CT47">
            <v>0</v>
          </cell>
          <cell r="CU47">
            <v>0</v>
          </cell>
          <cell r="CV47">
            <v>0</v>
          </cell>
          <cell r="CW47">
            <v>0</v>
          </cell>
          <cell r="CX47">
            <v>0</v>
          </cell>
          <cell r="CY47">
            <v>0</v>
          </cell>
          <cell r="CZ47">
            <v>0</v>
          </cell>
          <cell r="DA47">
            <v>0</v>
          </cell>
          <cell r="DB47">
            <v>0</v>
          </cell>
          <cell r="DC47">
            <v>0</v>
          </cell>
          <cell r="DD47">
            <v>0</v>
          </cell>
          <cell r="DE47">
            <v>0</v>
          </cell>
          <cell r="DF47">
            <v>0</v>
          </cell>
          <cell r="DG47">
            <v>0</v>
          </cell>
          <cell r="DH47">
            <v>0</v>
          </cell>
          <cell r="DI47">
            <v>0</v>
          </cell>
          <cell r="DJ47">
            <v>0</v>
          </cell>
          <cell r="DK47">
            <v>0</v>
          </cell>
          <cell r="DL47">
            <v>0</v>
          </cell>
          <cell r="DM47">
            <v>0</v>
          </cell>
          <cell r="DN47">
            <v>0</v>
          </cell>
          <cell r="DO47">
            <v>0</v>
          </cell>
          <cell r="DP47">
            <v>0</v>
          </cell>
          <cell r="DQ47">
            <v>0</v>
          </cell>
          <cell r="DR47">
            <v>0</v>
          </cell>
          <cell r="DS47">
            <v>0</v>
          </cell>
          <cell r="DT47">
            <v>0</v>
          </cell>
          <cell r="DU47">
            <v>0</v>
          </cell>
          <cell r="DV47">
            <v>0</v>
          </cell>
          <cell r="DW47">
            <v>0</v>
          </cell>
          <cell r="DX47">
            <v>0</v>
          </cell>
          <cell r="DY47">
            <v>0</v>
          </cell>
          <cell r="DZ47">
            <v>0</v>
          </cell>
          <cell r="EA47">
            <v>0</v>
          </cell>
          <cell r="EB47">
            <v>0</v>
          </cell>
          <cell r="EC47">
            <v>0</v>
          </cell>
        </row>
        <row r="48">
          <cell r="A48">
            <v>0</v>
          </cell>
          <cell r="C48">
            <v>0</v>
          </cell>
          <cell r="D48">
            <v>0</v>
          </cell>
          <cell r="E48">
            <v>0</v>
          </cell>
          <cell r="F48">
            <v>0</v>
          </cell>
          <cell r="H48">
            <v>0</v>
          </cell>
          <cell r="I48">
            <v>0</v>
          </cell>
          <cell r="J48">
            <v>0</v>
          </cell>
          <cell r="K48">
            <v>0</v>
          </cell>
          <cell r="L48">
            <v>0</v>
          </cell>
          <cell r="M48">
            <v>0</v>
          </cell>
          <cell r="N48">
            <v>0</v>
          </cell>
          <cell r="O48">
            <v>0</v>
          </cell>
          <cell r="Q48">
            <v>0</v>
          </cell>
          <cell r="R48">
            <v>0</v>
          </cell>
          <cell r="CT48">
            <v>0</v>
          </cell>
          <cell r="CU48">
            <v>0</v>
          </cell>
          <cell r="CV48">
            <v>0</v>
          </cell>
          <cell r="CW48">
            <v>0</v>
          </cell>
          <cell r="CX48">
            <v>0</v>
          </cell>
          <cell r="CY48">
            <v>0</v>
          </cell>
          <cell r="CZ48">
            <v>0</v>
          </cell>
          <cell r="DA48">
            <v>0</v>
          </cell>
          <cell r="DB48">
            <v>0</v>
          </cell>
          <cell r="DC48">
            <v>0</v>
          </cell>
          <cell r="DD48">
            <v>0</v>
          </cell>
          <cell r="DE48">
            <v>0</v>
          </cell>
          <cell r="DF48">
            <v>0</v>
          </cell>
          <cell r="DG48">
            <v>0</v>
          </cell>
          <cell r="DH48">
            <v>0</v>
          </cell>
          <cell r="DI48">
            <v>0</v>
          </cell>
          <cell r="DJ48">
            <v>0</v>
          </cell>
          <cell r="DK48">
            <v>0</v>
          </cell>
          <cell r="DL48">
            <v>0</v>
          </cell>
          <cell r="DM48">
            <v>0</v>
          </cell>
          <cell r="DN48">
            <v>0</v>
          </cell>
          <cell r="DO48">
            <v>0</v>
          </cell>
          <cell r="DP48">
            <v>0</v>
          </cell>
          <cell r="DQ48">
            <v>0</v>
          </cell>
          <cell r="DR48">
            <v>0</v>
          </cell>
          <cell r="DS48">
            <v>0</v>
          </cell>
          <cell r="DT48">
            <v>0</v>
          </cell>
          <cell r="DU48">
            <v>0</v>
          </cell>
          <cell r="DV48">
            <v>0</v>
          </cell>
          <cell r="DW48">
            <v>0</v>
          </cell>
          <cell r="DX48">
            <v>0</v>
          </cell>
          <cell r="DY48">
            <v>0</v>
          </cell>
          <cell r="DZ48">
            <v>0</v>
          </cell>
          <cell r="EA48">
            <v>0</v>
          </cell>
          <cell r="EB48">
            <v>0</v>
          </cell>
          <cell r="EC48">
            <v>0</v>
          </cell>
        </row>
        <row r="49">
          <cell r="A49">
            <v>0</v>
          </cell>
          <cell r="C49">
            <v>0</v>
          </cell>
          <cell r="D49">
            <v>0</v>
          </cell>
          <cell r="E49">
            <v>0</v>
          </cell>
          <cell r="F49">
            <v>0</v>
          </cell>
          <cell r="H49">
            <v>0</v>
          </cell>
          <cell r="I49">
            <v>0</v>
          </cell>
          <cell r="J49">
            <v>0</v>
          </cell>
          <cell r="K49">
            <v>0</v>
          </cell>
          <cell r="L49">
            <v>0</v>
          </cell>
          <cell r="M49">
            <v>0</v>
          </cell>
          <cell r="N49">
            <v>0</v>
          </cell>
          <cell r="O49">
            <v>0</v>
          </cell>
          <cell r="Q49">
            <v>0</v>
          </cell>
          <cell r="R49">
            <v>0</v>
          </cell>
          <cell r="CT49">
            <v>0</v>
          </cell>
          <cell r="CU49">
            <v>0</v>
          </cell>
          <cell r="CV49">
            <v>0</v>
          </cell>
          <cell r="CW49">
            <v>0</v>
          </cell>
          <cell r="CX49">
            <v>0</v>
          </cell>
          <cell r="CY49">
            <v>0</v>
          </cell>
          <cell r="CZ49">
            <v>0</v>
          </cell>
          <cell r="DA49">
            <v>0</v>
          </cell>
          <cell r="DB49">
            <v>0</v>
          </cell>
          <cell r="DC49">
            <v>0</v>
          </cell>
          <cell r="DD49">
            <v>0</v>
          </cell>
          <cell r="DE49">
            <v>0</v>
          </cell>
          <cell r="DF49">
            <v>0</v>
          </cell>
          <cell r="DG49">
            <v>0</v>
          </cell>
          <cell r="DH49">
            <v>0</v>
          </cell>
          <cell r="DI49">
            <v>0</v>
          </cell>
          <cell r="DJ49">
            <v>0</v>
          </cell>
          <cell r="DK49">
            <v>0</v>
          </cell>
          <cell r="DL49">
            <v>0</v>
          </cell>
          <cell r="DM49">
            <v>0</v>
          </cell>
          <cell r="DN49">
            <v>0</v>
          </cell>
          <cell r="DO49">
            <v>0</v>
          </cell>
          <cell r="DP49">
            <v>0</v>
          </cell>
          <cell r="DQ49">
            <v>0</v>
          </cell>
          <cell r="DR49">
            <v>0</v>
          </cell>
          <cell r="DS49">
            <v>0</v>
          </cell>
          <cell r="DT49">
            <v>0</v>
          </cell>
          <cell r="DU49">
            <v>0</v>
          </cell>
          <cell r="DV49">
            <v>0</v>
          </cell>
          <cell r="DW49">
            <v>0</v>
          </cell>
          <cell r="DX49">
            <v>0</v>
          </cell>
          <cell r="DY49">
            <v>0</v>
          </cell>
          <cell r="DZ49">
            <v>0</v>
          </cell>
          <cell r="EA49">
            <v>0</v>
          </cell>
          <cell r="EB49">
            <v>0</v>
          </cell>
          <cell r="EC49">
            <v>0</v>
          </cell>
        </row>
        <row r="50">
          <cell r="A50">
            <v>0</v>
          </cell>
          <cell r="C50">
            <v>0</v>
          </cell>
          <cell r="D50">
            <v>0</v>
          </cell>
          <cell r="E50">
            <v>0</v>
          </cell>
          <cell r="F50">
            <v>0</v>
          </cell>
          <cell r="H50">
            <v>0</v>
          </cell>
          <cell r="I50">
            <v>0</v>
          </cell>
          <cell r="J50">
            <v>0</v>
          </cell>
          <cell r="K50">
            <v>0</v>
          </cell>
          <cell r="L50">
            <v>0</v>
          </cell>
          <cell r="M50">
            <v>0</v>
          </cell>
          <cell r="N50">
            <v>0</v>
          </cell>
          <cell r="O50">
            <v>0</v>
          </cell>
          <cell r="Q50">
            <v>0</v>
          </cell>
          <cell r="R50">
            <v>0</v>
          </cell>
          <cell r="CT50">
            <v>0</v>
          </cell>
          <cell r="CU50">
            <v>0</v>
          </cell>
          <cell r="CV50">
            <v>0</v>
          </cell>
          <cell r="CW50">
            <v>0</v>
          </cell>
          <cell r="CX50">
            <v>0</v>
          </cell>
          <cell r="CY50">
            <v>0</v>
          </cell>
          <cell r="CZ50">
            <v>0</v>
          </cell>
          <cell r="DA50">
            <v>0</v>
          </cell>
          <cell r="DB50">
            <v>0</v>
          </cell>
          <cell r="DC50">
            <v>0</v>
          </cell>
          <cell r="DD50">
            <v>0</v>
          </cell>
          <cell r="DE50">
            <v>0</v>
          </cell>
          <cell r="DF50">
            <v>0</v>
          </cell>
          <cell r="DG50">
            <v>0</v>
          </cell>
          <cell r="DH50">
            <v>0</v>
          </cell>
          <cell r="DI50">
            <v>0</v>
          </cell>
          <cell r="DJ50">
            <v>0</v>
          </cell>
          <cell r="DK50">
            <v>0</v>
          </cell>
          <cell r="DL50">
            <v>0</v>
          </cell>
          <cell r="DM50">
            <v>0</v>
          </cell>
          <cell r="DN50">
            <v>0</v>
          </cell>
          <cell r="DO50">
            <v>0</v>
          </cell>
          <cell r="DP50">
            <v>0</v>
          </cell>
          <cell r="DQ50">
            <v>0</v>
          </cell>
          <cell r="DR50">
            <v>0</v>
          </cell>
          <cell r="DS50">
            <v>0</v>
          </cell>
          <cell r="DT50">
            <v>0</v>
          </cell>
          <cell r="DU50">
            <v>0</v>
          </cell>
          <cell r="DV50">
            <v>0</v>
          </cell>
          <cell r="DW50">
            <v>0</v>
          </cell>
          <cell r="DX50">
            <v>0</v>
          </cell>
          <cell r="DY50">
            <v>0</v>
          </cell>
          <cell r="DZ50">
            <v>0</v>
          </cell>
          <cell r="EA50">
            <v>0</v>
          </cell>
          <cell r="EB50">
            <v>0</v>
          </cell>
          <cell r="EC50">
            <v>0</v>
          </cell>
        </row>
      </sheetData>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75"/>
  <sheetViews>
    <sheetView tabSelected="1" zoomScale="80" zoomScaleNormal="80" workbookViewId="0">
      <selection activeCell="F5" sqref="F5"/>
    </sheetView>
  </sheetViews>
  <sheetFormatPr defaultColWidth="0" defaultRowHeight="0" customHeight="1" zeroHeight="1" x14ac:dyDescent="0.25"/>
  <cols>
    <col min="1" max="1" width="1.5703125" style="2" customWidth="1"/>
    <col min="2" max="2" width="2.7109375" style="2" customWidth="1"/>
    <col min="3" max="3" width="3.42578125" style="2" customWidth="1"/>
    <col min="4" max="4" width="15.5703125" style="2" customWidth="1"/>
    <col min="5" max="5" width="1.28515625" style="2" customWidth="1"/>
    <col min="6" max="6" width="6" style="2" customWidth="1"/>
    <col min="7" max="7" width="6.85546875" style="2" customWidth="1"/>
    <col min="8" max="8" width="5.42578125" style="2" customWidth="1"/>
    <col min="9" max="9" width="32.42578125" style="2" customWidth="1"/>
    <col min="10" max="10" width="6.28515625" style="2" customWidth="1"/>
    <col min="11" max="11" width="4.42578125" style="2" customWidth="1"/>
    <col min="12" max="12" width="1.140625" style="2" customWidth="1"/>
    <col min="13" max="13" width="32.42578125" style="2" customWidth="1"/>
    <col min="14" max="14" width="0.85546875" style="2" customWidth="1"/>
    <col min="15" max="15" width="2.7109375" style="2" customWidth="1"/>
    <col min="16" max="24" width="0" style="2" hidden="1" customWidth="1"/>
    <col min="25" max="26" width="8.7109375" style="2" hidden="1" customWidth="1"/>
    <col min="27" max="16384" width="14.42578125" style="2" hidden="1"/>
  </cols>
  <sheetData>
    <row r="1" spans="1:15" ht="15.75" x14ac:dyDescent="0.25">
      <c r="A1" s="1" t="s">
        <v>0</v>
      </c>
      <c r="B1" s="77" t="s">
        <v>1</v>
      </c>
      <c r="C1" s="75"/>
      <c r="D1" s="75"/>
      <c r="E1" s="75"/>
      <c r="F1" s="75"/>
      <c r="G1" s="75"/>
      <c r="H1" s="75"/>
      <c r="I1" s="75"/>
      <c r="J1" s="75"/>
      <c r="K1" s="75"/>
      <c r="L1" s="75"/>
      <c r="M1" s="75"/>
      <c r="N1" s="1"/>
      <c r="O1" s="1"/>
    </row>
    <row r="2" spans="1:15" ht="15" x14ac:dyDescent="0.25">
      <c r="A2" s="1"/>
      <c r="B2" s="1"/>
      <c r="C2" s="1"/>
      <c r="D2" s="1"/>
      <c r="E2" s="1"/>
      <c r="F2" s="1"/>
      <c r="G2" s="1"/>
      <c r="H2" s="1"/>
      <c r="I2" s="1"/>
      <c r="J2" s="1"/>
      <c r="K2" s="3"/>
      <c r="L2" s="3"/>
      <c r="M2" s="1"/>
      <c r="N2" s="1"/>
      <c r="O2" s="1"/>
    </row>
    <row r="3" spans="1:15" ht="18.75" x14ac:dyDescent="0.25">
      <c r="A3" s="4"/>
      <c r="B3" s="5" t="s">
        <v>2</v>
      </c>
      <c r="C3" s="6"/>
      <c r="D3" s="7"/>
      <c r="E3" s="8" t="s">
        <v>3</v>
      </c>
      <c r="F3" s="5" t="str">
        <f>[1]D_MADRASAH!E4</f>
        <v>MTs SUNAN PANDANARAN</v>
      </c>
      <c r="G3" s="7"/>
      <c r="H3" s="7"/>
      <c r="I3" s="5"/>
      <c r="J3" s="5" t="s">
        <v>4</v>
      </c>
      <c r="K3" s="9"/>
      <c r="L3" s="9" t="s">
        <v>3</v>
      </c>
      <c r="M3" s="7" t="str">
        <f>[1]D_MADRASAH!E30</f>
        <v>VII-H</v>
      </c>
      <c r="N3" s="10">
        <v>2</v>
      </c>
      <c r="O3" s="10"/>
    </row>
    <row r="4" spans="1:15" ht="18.75" x14ac:dyDescent="0.25">
      <c r="A4" s="4"/>
      <c r="B4" s="5" t="s">
        <v>5</v>
      </c>
      <c r="C4" s="6"/>
      <c r="D4" s="7"/>
      <c r="E4" s="8" t="s">
        <v>3</v>
      </c>
      <c r="F4" s="7" t="str">
        <f>[1]D_MADRASAH!E7</f>
        <v>Jl Kaliurang Km. 12</v>
      </c>
      <c r="G4" s="7"/>
      <c r="H4" s="7"/>
      <c r="I4" s="7"/>
      <c r="J4" s="5" t="s">
        <v>6</v>
      </c>
      <c r="K4" s="9"/>
      <c r="L4" s="9" t="s">
        <v>3</v>
      </c>
      <c r="M4" s="7" t="str">
        <f>[1]D_MADRASAH!E31</f>
        <v>Gasal</v>
      </c>
      <c r="N4" s="1"/>
      <c r="O4" s="1"/>
    </row>
    <row r="5" spans="1:15" ht="18.75" x14ac:dyDescent="0.25">
      <c r="A5" s="4"/>
      <c r="B5" s="5" t="s">
        <v>7</v>
      </c>
      <c r="C5" s="6"/>
      <c r="D5" s="7"/>
      <c r="E5" s="8" t="s">
        <v>3</v>
      </c>
      <c r="F5" s="11" t="e">
        <f>VLOOKUP(#REF!,[1]NA_PK!$A$3:$EO$50,3,0)</f>
        <v>#REF!</v>
      </c>
      <c r="G5" s="11"/>
      <c r="H5" s="11"/>
      <c r="I5" s="11"/>
      <c r="J5" s="5" t="s">
        <v>8</v>
      </c>
      <c r="K5" s="9"/>
      <c r="L5" s="9" t="s">
        <v>3</v>
      </c>
      <c r="M5" s="7" t="str">
        <f>[1]D_MADRASAH!E32</f>
        <v>2017/2018</v>
      </c>
      <c r="N5" s="1"/>
      <c r="O5" s="1"/>
    </row>
    <row r="6" spans="1:15" ht="18.75" x14ac:dyDescent="0.25">
      <c r="A6" s="4"/>
      <c r="B6" s="5" t="s">
        <v>9</v>
      </c>
      <c r="C6" s="6"/>
      <c r="D6" s="7"/>
      <c r="E6" s="8" t="s">
        <v>3</v>
      </c>
      <c r="F6" s="11" t="e">
        <f>VLOOKUP(#REF!,[1]NA_PK!$A$3:$EO$50,2,0)</f>
        <v>#REF!</v>
      </c>
      <c r="G6" s="11"/>
      <c r="H6" s="11"/>
      <c r="I6" s="11"/>
      <c r="J6" s="7"/>
      <c r="K6" s="12"/>
      <c r="L6" s="12"/>
      <c r="M6" s="5"/>
      <c r="N6" s="1"/>
      <c r="O6" s="1"/>
    </row>
    <row r="7" spans="1:15" ht="18.75" x14ac:dyDescent="0.25">
      <c r="A7" s="4"/>
      <c r="B7" s="4"/>
      <c r="C7" s="7"/>
      <c r="D7" s="7"/>
      <c r="E7" s="7"/>
      <c r="F7" s="7"/>
      <c r="G7" s="7"/>
      <c r="H7" s="7"/>
      <c r="I7" s="7"/>
      <c r="J7" s="7"/>
      <c r="K7" s="8"/>
      <c r="L7" s="8"/>
      <c r="M7" s="7"/>
      <c r="N7" s="1"/>
      <c r="O7" s="1"/>
    </row>
    <row r="8" spans="1:15" ht="18.75" x14ac:dyDescent="0.25">
      <c r="A8" s="4"/>
      <c r="B8" s="6" t="s">
        <v>10</v>
      </c>
      <c r="C8" s="6" t="s">
        <v>11</v>
      </c>
      <c r="D8" s="13"/>
      <c r="E8" s="13"/>
      <c r="F8" s="13"/>
      <c r="G8" s="13"/>
      <c r="H8" s="13"/>
      <c r="I8" s="13"/>
      <c r="J8" s="13"/>
      <c r="K8" s="14"/>
      <c r="L8" s="14"/>
      <c r="M8" s="13"/>
      <c r="N8" s="1"/>
      <c r="O8" s="1"/>
    </row>
    <row r="9" spans="1:15" ht="18.75" x14ac:dyDescent="0.25">
      <c r="A9" s="4"/>
      <c r="B9" s="4"/>
      <c r="C9" s="15" t="s">
        <v>12</v>
      </c>
      <c r="D9" s="15"/>
      <c r="E9" s="13"/>
      <c r="F9" s="13"/>
      <c r="G9" s="13"/>
      <c r="H9" s="13"/>
      <c r="I9" s="13"/>
      <c r="J9" s="13"/>
      <c r="K9" s="14"/>
      <c r="L9" s="14"/>
      <c r="M9" s="13"/>
      <c r="N9" s="1"/>
      <c r="O9" s="1"/>
    </row>
    <row r="10" spans="1:15" ht="7.5" customHeight="1" x14ac:dyDescent="0.25">
      <c r="A10" s="4"/>
      <c r="B10" s="4"/>
      <c r="C10" s="13"/>
      <c r="D10" s="13"/>
      <c r="E10" s="13"/>
      <c r="F10" s="13"/>
      <c r="G10" s="13"/>
      <c r="H10" s="13"/>
      <c r="I10" s="13"/>
      <c r="J10" s="13"/>
      <c r="K10" s="14"/>
      <c r="L10" s="14"/>
      <c r="M10" s="13"/>
      <c r="N10" s="1"/>
      <c r="O10" s="1"/>
    </row>
    <row r="11" spans="1:15" ht="18.75" customHeight="1" x14ac:dyDescent="0.35">
      <c r="A11" s="4"/>
      <c r="B11" s="4"/>
      <c r="C11" s="117" t="s">
        <v>13</v>
      </c>
      <c r="D11" s="80"/>
      <c r="E11" s="80"/>
      <c r="F11" s="80"/>
      <c r="G11" s="80"/>
      <c r="H11" s="80"/>
      <c r="I11" s="80"/>
      <c r="J11" s="80"/>
      <c r="K11" s="80"/>
      <c r="L11" s="80"/>
      <c r="M11" s="81"/>
      <c r="N11" s="1"/>
      <c r="O11" s="16"/>
    </row>
    <row r="12" spans="1:15" ht="50.1" customHeight="1" x14ac:dyDescent="0.25">
      <c r="A12" s="4"/>
      <c r="B12" s="4"/>
      <c r="C12" s="118" t="e">
        <f>VLOOKUP(#REF!,[1]NA_PK!$A$3:$EO$50,5,0)</f>
        <v>#REF!</v>
      </c>
      <c r="D12" s="83"/>
      <c r="E12" s="83"/>
      <c r="F12" s="83"/>
      <c r="G12" s="83"/>
      <c r="H12" s="83"/>
      <c r="I12" s="83"/>
      <c r="J12" s="83"/>
      <c r="K12" s="83"/>
      <c r="L12" s="83"/>
      <c r="M12" s="84"/>
      <c r="N12" s="1"/>
      <c r="O12" s="17"/>
    </row>
    <row r="13" spans="1:15" ht="18.75" x14ac:dyDescent="0.25">
      <c r="A13" s="4"/>
      <c r="B13" s="4"/>
      <c r="C13" s="18"/>
      <c r="D13" s="18"/>
      <c r="E13" s="19"/>
      <c r="F13" s="20"/>
      <c r="G13" s="20"/>
      <c r="H13" s="20"/>
      <c r="I13" s="20"/>
      <c r="J13" s="20"/>
      <c r="K13" s="20"/>
      <c r="L13" s="20"/>
      <c r="M13" s="20"/>
      <c r="N13" s="1"/>
      <c r="O13" s="1"/>
    </row>
    <row r="14" spans="1:15" ht="18.75" x14ac:dyDescent="0.25">
      <c r="A14" s="4"/>
      <c r="B14" s="4"/>
      <c r="C14" s="15" t="s">
        <v>14</v>
      </c>
      <c r="D14" s="15"/>
      <c r="E14" s="15"/>
      <c r="F14" s="15"/>
      <c r="G14" s="15"/>
      <c r="H14" s="15"/>
      <c r="I14" s="15"/>
      <c r="J14" s="15"/>
      <c r="K14" s="9"/>
      <c r="L14" s="9"/>
      <c r="M14" s="15"/>
      <c r="N14" s="1"/>
      <c r="O14" s="1"/>
    </row>
    <row r="15" spans="1:15" ht="9" customHeight="1" x14ac:dyDescent="0.25">
      <c r="A15" s="4"/>
      <c r="B15" s="4"/>
      <c r="C15" s="15"/>
      <c r="D15" s="15"/>
      <c r="E15" s="15"/>
      <c r="F15" s="15"/>
      <c r="G15" s="15"/>
      <c r="H15" s="15"/>
      <c r="I15" s="15"/>
      <c r="J15" s="15"/>
      <c r="K15" s="9"/>
      <c r="L15" s="9"/>
      <c r="M15" s="15"/>
      <c r="N15" s="1"/>
      <c r="O15" s="1"/>
    </row>
    <row r="16" spans="1:15" ht="18.75" x14ac:dyDescent="0.25">
      <c r="A16" s="4"/>
      <c r="B16" s="4"/>
      <c r="C16" s="117" t="s">
        <v>13</v>
      </c>
      <c r="D16" s="80"/>
      <c r="E16" s="80"/>
      <c r="F16" s="80"/>
      <c r="G16" s="80"/>
      <c r="H16" s="80"/>
      <c r="I16" s="80"/>
      <c r="J16" s="80"/>
      <c r="K16" s="80"/>
      <c r="L16" s="80"/>
      <c r="M16" s="81"/>
      <c r="N16" s="1"/>
      <c r="O16" s="1"/>
    </row>
    <row r="17" spans="1:15" s="22" customFormat="1" ht="50.1" customHeight="1" x14ac:dyDescent="0.25">
      <c r="A17" s="21"/>
      <c r="B17" s="21"/>
      <c r="C17" s="118" t="e">
        <f>VLOOKUP(#REF!,[1]NA_PK!$A$3:$EO$50,7,0)</f>
        <v>#REF!</v>
      </c>
      <c r="D17" s="83"/>
      <c r="E17" s="83"/>
      <c r="F17" s="83"/>
      <c r="G17" s="83"/>
      <c r="H17" s="83"/>
      <c r="I17" s="83"/>
      <c r="J17" s="83"/>
      <c r="K17" s="83"/>
      <c r="L17" s="83"/>
      <c r="M17" s="84"/>
    </row>
    <row r="18" spans="1:15" ht="18.75" customHeight="1" x14ac:dyDescent="0.25">
      <c r="A18" s="4"/>
      <c r="B18" s="4"/>
      <c r="C18" s="7"/>
      <c r="D18" s="115"/>
      <c r="E18" s="75"/>
      <c r="F18" s="75"/>
      <c r="G18" s="75"/>
      <c r="H18" s="75"/>
      <c r="I18" s="23"/>
      <c r="J18" s="116"/>
      <c r="K18" s="75"/>
      <c r="L18" s="75"/>
      <c r="M18" s="75"/>
      <c r="N18" s="1"/>
      <c r="O18" s="1"/>
    </row>
    <row r="19" spans="1:15" ht="18.75" customHeight="1" x14ac:dyDescent="0.25">
      <c r="A19" s="4"/>
      <c r="B19" s="6" t="s">
        <v>15</v>
      </c>
      <c r="C19" s="6" t="s">
        <v>16</v>
      </c>
      <c r="D19" s="15"/>
      <c r="E19" s="15"/>
      <c r="F19" s="15"/>
      <c r="G19" s="15"/>
      <c r="H19" s="15"/>
      <c r="I19" s="15"/>
      <c r="J19" s="15"/>
      <c r="K19" s="9"/>
      <c r="L19" s="9"/>
      <c r="M19" s="15"/>
      <c r="N19" s="1"/>
      <c r="O19" s="1"/>
    </row>
    <row r="20" spans="1:15" ht="18.75" customHeight="1" x14ac:dyDescent="0.25">
      <c r="A20" s="4"/>
      <c r="B20" s="24"/>
      <c r="C20" s="15"/>
      <c r="D20" s="15"/>
      <c r="E20" s="15"/>
      <c r="F20" s="15"/>
      <c r="G20" s="15"/>
      <c r="H20" s="15"/>
      <c r="I20" s="15"/>
      <c r="J20" s="15"/>
      <c r="K20" s="9"/>
      <c r="L20" s="9"/>
      <c r="M20" s="15"/>
      <c r="N20" s="1"/>
      <c r="O20" s="1"/>
    </row>
    <row r="21" spans="1:15" ht="18.75" customHeight="1" x14ac:dyDescent="0.25">
      <c r="A21" s="4"/>
      <c r="B21" s="24"/>
      <c r="C21" s="108" t="s">
        <v>17</v>
      </c>
      <c r="D21" s="110" t="s">
        <v>18</v>
      </c>
      <c r="E21" s="25"/>
      <c r="F21" s="112" t="s">
        <v>19</v>
      </c>
      <c r="G21" s="113" t="s">
        <v>20</v>
      </c>
      <c r="H21" s="80"/>
      <c r="I21" s="81"/>
      <c r="J21" s="113" t="s">
        <v>21</v>
      </c>
      <c r="K21" s="80"/>
      <c r="L21" s="80"/>
      <c r="M21" s="81"/>
      <c r="N21" s="1"/>
      <c r="O21" s="1"/>
    </row>
    <row r="22" spans="1:15" ht="18.75" customHeight="1" thickBot="1" x14ac:dyDescent="0.3">
      <c r="A22" s="4"/>
      <c r="B22" s="24"/>
      <c r="C22" s="109"/>
      <c r="D22" s="111"/>
      <c r="E22" s="26"/>
      <c r="F22" s="109"/>
      <c r="G22" s="27" t="s">
        <v>22</v>
      </c>
      <c r="H22" s="28" t="s">
        <v>23</v>
      </c>
      <c r="I22" s="27" t="s">
        <v>13</v>
      </c>
      <c r="J22" s="27" t="s">
        <v>22</v>
      </c>
      <c r="K22" s="28" t="s">
        <v>23</v>
      </c>
      <c r="L22" s="114" t="s">
        <v>13</v>
      </c>
      <c r="M22" s="92"/>
      <c r="N22" s="1"/>
      <c r="O22" s="1"/>
    </row>
    <row r="23" spans="1:15" ht="237.75" customHeight="1" thickTop="1" x14ac:dyDescent="0.25">
      <c r="A23" s="30">
        <v>1</v>
      </c>
      <c r="B23" s="31"/>
      <c r="C23" s="32">
        <v>1</v>
      </c>
      <c r="D23" s="33" t="str">
        <f>[1]D_TENDIK!B5</f>
        <v>Al-Qur'an Hadits</v>
      </c>
      <c r="E23" s="34"/>
      <c r="F23" s="35">
        <f>[1]D_TENDIK!C5</f>
        <v>78</v>
      </c>
      <c r="G23" s="36" t="e">
        <f>VLOOKUP(#REF!,[1]NA_PK!$A$3:$EO$50,8,0)</f>
        <v>#REF!</v>
      </c>
      <c r="H23" s="36" t="e">
        <f>VLOOKUP(#REF!,[1]NA_PK!$A$3:$EO$50,9,0)</f>
        <v>#REF!</v>
      </c>
      <c r="I23" s="37" t="e">
        <f>VLOOKUP(#REF!,[1]NA_PK!$A$3:$EO$50,10,0)</f>
        <v>#REF!</v>
      </c>
      <c r="J23" s="38" t="e">
        <f>VLOOKUP(#REF!,[1]NA_PK!$A$3:$EO$50,11,0)</f>
        <v>#REF!</v>
      </c>
      <c r="K23" s="36" t="e">
        <f>VLOOKUP(#REF!,[1]NA_PK!$A$3:$EO$50,12,0)</f>
        <v>#REF!</v>
      </c>
      <c r="L23" s="106" t="e">
        <f>VLOOKUP(#REF!,[1]NA_PK!$A$3:$EO$50,13,0)</f>
        <v>#REF!</v>
      </c>
      <c r="M23" s="107"/>
      <c r="N23" s="1"/>
      <c r="O23" s="1"/>
    </row>
    <row r="24" spans="1:15" ht="37.5" customHeight="1" x14ac:dyDescent="0.25">
      <c r="A24" s="43"/>
      <c r="B24" s="44" t="s">
        <v>24</v>
      </c>
      <c r="C24" s="45" t="s">
        <v>25</v>
      </c>
      <c r="D24" s="46"/>
      <c r="E24" s="42"/>
      <c r="F24" s="42"/>
      <c r="G24" s="47"/>
      <c r="H24" s="47"/>
      <c r="I24" s="48"/>
      <c r="J24" s="49"/>
      <c r="K24" s="49"/>
      <c r="L24" s="50"/>
      <c r="M24" s="50"/>
      <c r="N24" s="51"/>
      <c r="O24" s="1"/>
    </row>
    <row r="25" spans="1:15" ht="18" customHeight="1" thickBot="1" x14ac:dyDescent="0.3">
      <c r="A25" s="52"/>
      <c r="B25" s="53"/>
      <c r="C25" s="54" t="s">
        <v>17</v>
      </c>
      <c r="D25" s="93" t="s">
        <v>26</v>
      </c>
      <c r="E25" s="91"/>
      <c r="F25" s="91"/>
      <c r="G25" s="103" t="s">
        <v>27</v>
      </c>
      <c r="H25" s="103"/>
      <c r="I25" s="103"/>
      <c r="J25" s="104" t="s">
        <v>28</v>
      </c>
      <c r="K25" s="104"/>
      <c r="L25" s="104"/>
      <c r="M25" s="105"/>
      <c r="N25" s="55"/>
      <c r="O25" s="1"/>
    </row>
    <row r="26" spans="1:15" ht="20.100000000000001" customHeight="1" thickTop="1" x14ac:dyDescent="0.25">
      <c r="A26" s="4"/>
      <c r="B26" s="56"/>
      <c r="C26" s="41" t="s">
        <v>29</v>
      </c>
      <c r="D26" s="94" t="e">
        <f>VLOOKUP(#REF!,[1]NA_PK!$A$3:$EG$50,137,0)</f>
        <v>#REF!</v>
      </c>
      <c r="E26" s="95"/>
      <c r="F26" s="95"/>
      <c r="G26" s="97" t="e">
        <f>VLOOKUP(#REF!,[1]NA_PK!$A$3:$EH$50,138,0)</f>
        <v>#REF!</v>
      </c>
      <c r="H26" s="97"/>
      <c r="I26" s="97"/>
      <c r="J26" s="98" t="e">
        <f>VLOOKUP(#REF!,[1]NA_PK!$A$3:$EI$50,139,0)</f>
        <v>#REF!</v>
      </c>
      <c r="K26" s="98"/>
      <c r="L26" s="98"/>
      <c r="M26" s="99"/>
      <c r="N26" s="1"/>
      <c r="O26" s="51"/>
    </row>
    <row r="27" spans="1:15" ht="20.100000000000001" customHeight="1" x14ac:dyDescent="0.25">
      <c r="A27" s="4"/>
      <c r="B27" s="56"/>
      <c r="C27" s="29" t="s">
        <v>30</v>
      </c>
      <c r="D27" s="79" t="e">
        <f>VLOOKUP(#REF!,[1]NA_PK!$A$3:$EJ$50,140,0)</f>
        <v>#REF!</v>
      </c>
      <c r="E27" s="80"/>
      <c r="F27" s="80"/>
      <c r="G27" s="100" t="e">
        <f>VLOOKUP(#REF!,[1]NA_PK!$A$3:$EK$50,141,0)</f>
        <v>#REF!</v>
      </c>
      <c r="H27" s="100"/>
      <c r="I27" s="100"/>
      <c r="J27" s="101" t="e">
        <f>VLOOKUP(#REF!,[1]NA_PK!$A$3:$EL$50,142,0)</f>
        <v>#REF!</v>
      </c>
      <c r="K27" s="101"/>
      <c r="L27" s="101"/>
      <c r="M27" s="102"/>
      <c r="N27" s="1"/>
      <c r="O27" s="55"/>
    </row>
    <row r="28" spans="1:15" ht="20.100000000000001" customHeight="1" x14ac:dyDescent="0.25">
      <c r="A28" s="4"/>
      <c r="B28" s="56"/>
      <c r="C28" s="29" t="s">
        <v>31</v>
      </c>
      <c r="D28" s="79" t="e">
        <f>VLOOKUP(#REF!,[1]NA_PK!$A$3:$EM$50,143,0)</f>
        <v>#REF!</v>
      </c>
      <c r="E28" s="80"/>
      <c r="F28" s="80"/>
      <c r="G28" s="100" t="e">
        <f>VLOOKUP(#REF!,[1]NA_PK!$A$3:$EN$50,144,0)</f>
        <v>#REF!</v>
      </c>
      <c r="H28" s="100"/>
      <c r="I28" s="100"/>
      <c r="J28" s="101" t="e">
        <f>VLOOKUP(#REF!,[1]NA_PK!$A$3:$EO$50,145,0)</f>
        <v>#REF!</v>
      </c>
      <c r="K28" s="101"/>
      <c r="L28" s="101"/>
      <c r="M28" s="102"/>
      <c r="N28" s="1"/>
      <c r="O28" s="1"/>
    </row>
    <row r="29" spans="1:15" ht="19.5" customHeight="1" x14ac:dyDescent="0.25">
      <c r="A29" s="4"/>
      <c r="B29" s="56"/>
      <c r="C29" s="57"/>
      <c r="D29" s="58"/>
      <c r="E29" s="58"/>
      <c r="F29" s="58"/>
      <c r="G29" s="58"/>
      <c r="H29" s="58"/>
      <c r="I29" s="57"/>
      <c r="J29" s="57"/>
      <c r="K29" s="57"/>
      <c r="L29" s="57"/>
      <c r="M29" s="57"/>
      <c r="N29" s="1"/>
      <c r="O29" s="1"/>
    </row>
    <row r="30" spans="1:15" ht="38.25" customHeight="1" x14ac:dyDescent="0.25">
      <c r="A30" s="4"/>
      <c r="B30" s="59" t="s">
        <v>32</v>
      </c>
      <c r="C30" s="5" t="s">
        <v>33</v>
      </c>
      <c r="D30" s="60"/>
      <c r="E30" s="60"/>
      <c r="F30" s="60"/>
      <c r="G30" s="60"/>
      <c r="H30" s="60"/>
      <c r="I30" s="61"/>
      <c r="J30" s="60"/>
      <c r="K30" s="58"/>
      <c r="L30" s="58"/>
      <c r="M30" s="62"/>
      <c r="N30" s="1"/>
      <c r="O30" s="1"/>
    </row>
    <row r="31" spans="1:15" ht="18.75" x14ac:dyDescent="0.25">
      <c r="A31" s="4"/>
      <c r="B31" s="56"/>
      <c r="C31" s="88" t="s">
        <v>34</v>
      </c>
      <c r="D31" s="80"/>
      <c r="E31" s="80"/>
      <c r="F31" s="80"/>
      <c r="G31" s="89" t="e">
        <f>VLOOKUP(#REF!,[1]NA_PK!$A$3:$FC$50,134,0)</f>
        <v>#REF!</v>
      </c>
      <c r="H31" s="80"/>
      <c r="I31" s="40" t="s">
        <v>35</v>
      </c>
      <c r="J31" s="63"/>
      <c r="K31" s="58"/>
      <c r="L31" s="58"/>
      <c r="M31" s="62"/>
      <c r="N31" s="1"/>
      <c r="O31" s="1"/>
    </row>
    <row r="32" spans="1:15" ht="18.75" x14ac:dyDescent="0.25">
      <c r="A32" s="4"/>
      <c r="B32" s="56"/>
      <c r="C32" s="88" t="s">
        <v>36</v>
      </c>
      <c r="D32" s="80"/>
      <c r="E32" s="80"/>
      <c r="F32" s="80"/>
      <c r="G32" s="89" t="e">
        <f>VLOOKUP(#REF!,[1]NA_PK!$A$3:$FC$50,135,8)</f>
        <v>#REF!</v>
      </c>
      <c r="H32" s="80"/>
      <c r="I32" s="40" t="s">
        <v>35</v>
      </c>
      <c r="J32" s="63"/>
      <c r="K32" s="58"/>
      <c r="L32" s="58"/>
      <c r="M32" s="62"/>
      <c r="N32" s="1"/>
      <c r="O32" s="1"/>
    </row>
    <row r="33" spans="1:15" ht="18.75" x14ac:dyDescent="0.25">
      <c r="A33" s="4"/>
      <c r="B33" s="56"/>
      <c r="C33" s="88" t="s">
        <v>37</v>
      </c>
      <c r="D33" s="80"/>
      <c r="E33" s="80"/>
      <c r="F33" s="80"/>
      <c r="G33" s="89" t="e">
        <f>VLOOKUP(#REF!,[1]NA_PK!$A$3:$FC$50,136,0)</f>
        <v>#REF!</v>
      </c>
      <c r="H33" s="80"/>
      <c r="I33" s="40" t="s">
        <v>35</v>
      </c>
      <c r="J33" s="63"/>
      <c r="K33" s="58"/>
      <c r="L33" s="58"/>
      <c r="M33" s="62"/>
      <c r="N33" s="1"/>
      <c r="O33" s="1"/>
    </row>
    <row r="34" spans="1:15" ht="18.75" x14ac:dyDescent="0.25">
      <c r="A34" s="4"/>
      <c r="B34" s="56"/>
      <c r="C34" s="64"/>
      <c r="D34" s="62"/>
      <c r="E34" s="62"/>
      <c r="F34" s="62"/>
      <c r="G34" s="62"/>
      <c r="H34" s="62"/>
      <c r="I34" s="23"/>
      <c r="J34" s="62"/>
      <c r="K34" s="58"/>
      <c r="L34" s="58"/>
      <c r="M34" s="62"/>
      <c r="N34" s="1"/>
      <c r="O34" s="1"/>
    </row>
    <row r="35" spans="1:15" ht="15.75" x14ac:dyDescent="0.25">
      <c r="A35" s="1"/>
      <c r="B35" s="59" t="s">
        <v>38</v>
      </c>
      <c r="C35" s="5" t="s">
        <v>39</v>
      </c>
      <c r="D35" s="65"/>
      <c r="E35" s="65"/>
      <c r="F35" s="65"/>
      <c r="G35" s="65"/>
      <c r="H35" s="65"/>
      <c r="I35" s="66"/>
      <c r="J35" s="65"/>
      <c r="K35" s="67"/>
      <c r="L35" s="67"/>
      <c r="M35" s="65"/>
      <c r="N35" s="1"/>
      <c r="O35" s="1"/>
    </row>
    <row r="36" spans="1:15" ht="16.5" thickBot="1" x14ac:dyDescent="0.3">
      <c r="A36" s="1"/>
      <c r="B36" s="11"/>
      <c r="C36" s="54" t="s">
        <v>17</v>
      </c>
      <c r="D36" s="90" t="s">
        <v>40</v>
      </c>
      <c r="E36" s="91"/>
      <c r="F36" s="91"/>
      <c r="G36" s="91"/>
      <c r="H36" s="92"/>
      <c r="I36" s="93" t="s">
        <v>28</v>
      </c>
      <c r="J36" s="91"/>
      <c r="K36" s="91"/>
      <c r="L36" s="91"/>
      <c r="M36" s="92"/>
      <c r="N36" s="1"/>
      <c r="O36" s="1"/>
    </row>
    <row r="37" spans="1:15" ht="16.5" thickTop="1" x14ac:dyDescent="0.25">
      <c r="A37" s="1"/>
      <c r="B37" s="11"/>
      <c r="C37" s="41" t="s">
        <v>29</v>
      </c>
      <c r="D37" s="94" t="e">
        <f>VLOOKUP(#REF!,[1]NA_PK!$A$3:$FJ$50,145,0)</f>
        <v>#REF!</v>
      </c>
      <c r="E37" s="95"/>
      <c r="F37" s="95"/>
      <c r="G37" s="95"/>
      <c r="H37" s="96"/>
      <c r="I37" s="94" t="e">
        <f>VLOOKUP(#REF!,[1]NA_PK!$A$3:$FJ$50,146,0)</f>
        <v>#REF!</v>
      </c>
      <c r="J37" s="95"/>
      <c r="K37" s="95"/>
      <c r="L37" s="95"/>
      <c r="M37" s="96"/>
      <c r="N37" s="1"/>
      <c r="O37" s="1"/>
    </row>
    <row r="38" spans="1:15" ht="15.75" x14ac:dyDescent="0.25">
      <c r="A38" s="1"/>
      <c r="B38" s="11"/>
      <c r="C38" s="29" t="s">
        <v>30</v>
      </c>
      <c r="D38" s="79" t="e">
        <f>VLOOKUP(#REF!,[1]NA_PK!$A$3:$FJ$50,147,0)</f>
        <v>#REF!</v>
      </c>
      <c r="E38" s="80"/>
      <c r="F38" s="80"/>
      <c r="G38" s="80"/>
      <c r="H38" s="81"/>
      <c r="I38" s="79" t="e">
        <f>VLOOKUP(#REF!,[1]NA_PK!$A$3:$FJ$50,148,0)</f>
        <v>#REF!</v>
      </c>
      <c r="J38" s="80"/>
      <c r="K38" s="80"/>
      <c r="L38" s="80"/>
      <c r="M38" s="81"/>
      <c r="N38" s="1"/>
      <c r="O38" s="1"/>
    </row>
    <row r="39" spans="1:15" ht="15.75" x14ac:dyDescent="0.25">
      <c r="A39" s="1"/>
      <c r="B39" s="11"/>
      <c r="C39" s="29" t="s">
        <v>31</v>
      </c>
      <c r="D39" s="79" t="e">
        <f>VLOOKUP(#REF!,[1]NA_PK!$A$3:$FJ$50,149,0)</f>
        <v>#REF!</v>
      </c>
      <c r="E39" s="80"/>
      <c r="F39" s="80"/>
      <c r="G39" s="80"/>
      <c r="H39" s="81"/>
      <c r="I39" s="79" t="e">
        <f>VLOOKUP(#REF!,[1]NA_PK!$A$3:$FJ$50,150,0)</f>
        <v>#REF!</v>
      </c>
      <c r="J39" s="80"/>
      <c r="K39" s="80"/>
      <c r="L39" s="80"/>
      <c r="M39" s="81"/>
      <c r="N39" s="1"/>
      <c r="O39" s="1"/>
    </row>
    <row r="40" spans="1:15" ht="15.75" x14ac:dyDescent="0.25">
      <c r="A40" s="1"/>
      <c r="B40" s="11"/>
      <c r="C40" s="29">
        <v>4</v>
      </c>
      <c r="D40" s="79" t="e">
        <f>VLOOKUP(#REF!,[1]NA_PK!$A$3:$FJ$50,151,0)</f>
        <v>#REF!</v>
      </c>
      <c r="E40" s="80"/>
      <c r="F40" s="80"/>
      <c r="G40" s="80"/>
      <c r="H40" s="81"/>
      <c r="I40" s="79" t="e">
        <f>VLOOKUP(#REF!,[1]NA_PK!$A$3:$FJ$50,151,0)</f>
        <v>#REF!</v>
      </c>
      <c r="J40" s="80"/>
      <c r="K40" s="80"/>
      <c r="L40" s="80"/>
      <c r="M40" s="81"/>
      <c r="N40" s="1"/>
      <c r="O40" s="1"/>
    </row>
    <row r="41" spans="1:15" ht="15.75" x14ac:dyDescent="0.25">
      <c r="A41" s="1"/>
      <c r="B41" s="11"/>
      <c r="C41" s="7"/>
      <c r="D41" s="60"/>
      <c r="E41" s="60"/>
      <c r="F41" s="60"/>
      <c r="G41" s="60"/>
      <c r="H41" s="60"/>
      <c r="I41" s="61"/>
      <c r="J41" s="60"/>
      <c r="K41" s="68"/>
      <c r="L41" s="68"/>
      <c r="M41" s="60"/>
      <c r="N41" s="1"/>
      <c r="O41" s="1"/>
    </row>
    <row r="42" spans="1:15" ht="15.75" x14ac:dyDescent="0.25">
      <c r="A42" s="1"/>
      <c r="B42" s="59" t="s">
        <v>41</v>
      </c>
      <c r="C42" s="5" t="s">
        <v>42</v>
      </c>
      <c r="D42" s="69"/>
      <c r="E42" s="69"/>
      <c r="F42" s="60"/>
      <c r="G42" s="60"/>
      <c r="H42" s="60"/>
      <c r="I42" s="61"/>
      <c r="J42" s="60"/>
      <c r="K42" s="68"/>
      <c r="L42" s="68"/>
      <c r="M42" s="60"/>
      <c r="N42" s="1"/>
      <c r="O42" s="1"/>
    </row>
    <row r="43" spans="1:15" ht="50.1" customHeight="1" x14ac:dyDescent="0.25">
      <c r="A43" s="1"/>
      <c r="B43" s="11"/>
      <c r="C43" s="82"/>
      <c r="D43" s="83"/>
      <c r="E43" s="83"/>
      <c r="F43" s="83"/>
      <c r="G43" s="83"/>
      <c r="H43" s="83"/>
      <c r="I43" s="83"/>
      <c r="J43" s="83"/>
      <c r="K43" s="83"/>
      <c r="L43" s="83"/>
      <c r="M43" s="84"/>
      <c r="N43" s="1"/>
      <c r="O43" s="1"/>
    </row>
    <row r="44" spans="1:15" ht="15.75" x14ac:dyDescent="0.25">
      <c r="A44" s="1"/>
      <c r="B44" s="11"/>
      <c r="C44" s="7"/>
      <c r="D44" s="60"/>
      <c r="E44" s="60"/>
      <c r="F44" s="60"/>
      <c r="G44" s="60"/>
      <c r="H44" s="60"/>
      <c r="I44" s="61"/>
      <c r="J44" s="60"/>
      <c r="K44" s="68"/>
      <c r="L44" s="68"/>
      <c r="M44" s="60"/>
      <c r="N44" s="1"/>
      <c r="O44" s="1"/>
    </row>
    <row r="45" spans="1:15" ht="22.5" customHeight="1" x14ac:dyDescent="0.25">
      <c r="A45" s="70"/>
      <c r="B45" s="59" t="s">
        <v>43</v>
      </c>
      <c r="C45" s="5" t="s">
        <v>44</v>
      </c>
      <c r="D45" s="69"/>
      <c r="E45" s="69"/>
      <c r="F45" s="69"/>
      <c r="G45" s="69"/>
      <c r="H45" s="69"/>
      <c r="I45" s="71"/>
      <c r="J45" s="69"/>
      <c r="K45" s="72"/>
      <c r="L45" s="72"/>
      <c r="M45" s="69"/>
      <c r="N45" s="70"/>
      <c r="O45" s="1"/>
    </row>
    <row r="46" spans="1:15" ht="50.1" customHeight="1" x14ac:dyDescent="0.25">
      <c r="A46" s="1"/>
      <c r="B46" s="11"/>
      <c r="C46" s="85"/>
      <c r="D46" s="80"/>
      <c r="E46" s="80"/>
      <c r="F46" s="80"/>
      <c r="G46" s="80"/>
      <c r="H46" s="80"/>
      <c r="I46" s="80"/>
      <c r="J46" s="80"/>
      <c r="K46" s="80"/>
      <c r="L46" s="80"/>
      <c r="M46" s="81"/>
      <c r="N46" s="1"/>
      <c r="O46" s="1"/>
    </row>
    <row r="47" spans="1:15" ht="15.75" x14ac:dyDescent="0.25">
      <c r="A47" s="1"/>
      <c r="B47" s="56"/>
      <c r="C47" s="64"/>
      <c r="D47" s="62"/>
      <c r="E47" s="62"/>
      <c r="F47" s="62"/>
      <c r="G47" s="62"/>
      <c r="H47" s="62"/>
      <c r="I47" s="23"/>
      <c r="J47" s="62"/>
      <c r="K47" s="58"/>
      <c r="L47" s="58"/>
      <c r="M47" s="62"/>
      <c r="N47" s="1"/>
      <c r="O47" s="70"/>
    </row>
    <row r="48" spans="1:15" ht="51.75" customHeight="1" x14ac:dyDescent="0.25">
      <c r="A48" s="4"/>
      <c r="B48" s="56"/>
      <c r="C48" s="7"/>
      <c r="D48" s="60"/>
      <c r="E48" s="60"/>
      <c r="F48" s="60"/>
      <c r="G48" s="60"/>
      <c r="H48" s="60"/>
      <c r="I48" s="61"/>
      <c r="J48" s="86" t="str">
        <f>[1]D_MADRASAH!E33</f>
        <v>Sleman, 16 Desember 2017</v>
      </c>
      <c r="K48" s="87"/>
      <c r="L48" s="87"/>
      <c r="M48" s="87"/>
      <c r="N48" s="1"/>
      <c r="O48" s="1"/>
    </row>
    <row r="49" spans="1:15" ht="15.75" x14ac:dyDescent="0.25">
      <c r="A49" s="39"/>
      <c r="B49" s="39"/>
      <c r="C49" s="74" t="s">
        <v>45</v>
      </c>
      <c r="D49" s="75"/>
      <c r="E49" s="75"/>
      <c r="F49" s="7"/>
      <c r="G49" s="7"/>
      <c r="H49" s="7"/>
      <c r="I49" s="7"/>
      <c r="J49" s="74" t="s">
        <v>46</v>
      </c>
      <c r="K49" s="75"/>
      <c r="L49" s="75"/>
      <c r="M49" s="75"/>
      <c r="N49" s="1"/>
      <c r="O49" s="1"/>
    </row>
    <row r="50" spans="1:15" ht="15.75" x14ac:dyDescent="0.25">
      <c r="A50" s="39"/>
      <c r="B50" s="39"/>
      <c r="C50" s="7"/>
      <c r="D50" s="7"/>
      <c r="E50" s="7"/>
      <c r="F50" s="7"/>
      <c r="G50" s="7"/>
      <c r="H50" s="7"/>
      <c r="I50" s="7"/>
      <c r="J50" s="61"/>
      <c r="L50" s="61"/>
      <c r="M50" s="7"/>
      <c r="N50" s="1"/>
      <c r="O50" s="1"/>
    </row>
    <row r="51" spans="1:15" ht="15.75" x14ac:dyDescent="0.25">
      <c r="A51" s="39"/>
      <c r="B51" s="39"/>
      <c r="C51" s="7"/>
      <c r="D51" s="7"/>
      <c r="E51" s="7"/>
      <c r="F51" s="7"/>
      <c r="G51" s="7"/>
      <c r="H51" s="7"/>
      <c r="I51" s="7"/>
      <c r="J51" s="61"/>
      <c r="L51" s="61"/>
      <c r="M51" s="7"/>
      <c r="N51" s="1"/>
      <c r="O51" s="1"/>
    </row>
    <row r="52" spans="1:15" ht="15.75" x14ac:dyDescent="0.25">
      <c r="A52" s="39"/>
      <c r="B52" s="39"/>
      <c r="C52" s="7"/>
      <c r="D52" s="7"/>
      <c r="E52" s="7"/>
      <c r="F52" s="7"/>
      <c r="G52" s="7"/>
      <c r="H52" s="7"/>
      <c r="I52" s="7"/>
      <c r="J52" s="61"/>
      <c r="L52" s="61"/>
      <c r="M52" s="7"/>
      <c r="N52" s="1"/>
      <c r="O52" s="1"/>
    </row>
    <row r="53" spans="1:15" ht="15.75" x14ac:dyDescent="0.25">
      <c r="A53" s="39"/>
      <c r="B53" s="39"/>
      <c r="C53" s="74" t="s">
        <v>47</v>
      </c>
      <c r="D53" s="75"/>
      <c r="E53" s="75"/>
      <c r="F53" s="7"/>
      <c r="G53" s="7"/>
      <c r="H53" s="7"/>
      <c r="I53" s="7"/>
      <c r="J53" s="74" t="str">
        <f>[1]D_MADRASAH!E24</f>
        <v>Siti Nur Shabrina, S.Pd</v>
      </c>
      <c r="K53" s="75"/>
      <c r="L53" s="75"/>
      <c r="M53" s="75"/>
      <c r="N53" s="1"/>
      <c r="O53" s="1"/>
    </row>
    <row r="54" spans="1:15" ht="15.75" x14ac:dyDescent="0.25">
      <c r="A54" s="39"/>
      <c r="B54" s="39"/>
      <c r="C54" s="7"/>
      <c r="D54" s="7"/>
      <c r="E54" s="7"/>
      <c r="F54" s="7"/>
      <c r="G54" s="7"/>
      <c r="H54" s="7"/>
      <c r="I54" s="7"/>
      <c r="J54" s="74" t="str">
        <f>"NIP: "&amp;[1]D_MADRASAH!E25</f>
        <v>NIP: 0</v>
      </c>
      <c r="K54" s="75"/>
      <c r="L54" s="75"/>
      <c r="M54" s="75"/>
      <c r="N54" s="1"/>
      <c r="O54" s="1"/>
    </row>
    <row r="55" spans="1:15" ht="15.75" x14ac:dyDescent="0.25">
      <c r="A55" s="1"/>
      <c r="B55" s="1"/>
      <c r="C55" s="15"/>
      <c r="D55" s="15"/>
      <c r="E55" s="15"/>
      <c r="F55" s="76" t="s">
        <v>48</v>
      </c>
      <c r="G55" s="75"/>
      <c r="H55" s="75"/>
      <c r="I55" s="75"/>
      <c r="J55" s="15"/>
      <c r="K55" s="15"/>
      <c r="L55" s="15"/>
      <c r="M55" s="15"/>
      <c r="N55" s="1"/>
      <c r="O55" s="1"/>
    </row>
    <row r="56" spans="1:15" ht="15.75" x14ac:dyDescent="0.25">
      <c r="A56" s="1"/>
      <c r="B56" s="1"/>
      <c r="C56" s="15"/>
      <c r="D56" s="15"/>
      <c r="E56" s="15"/>
      <c r="F56" s="76" t="s">
        <v>49</v>
      </c>
      <c r="G56" s="75"/>
      <c r="H56" s="75"/>
      <c r="I56" s="75"/>
      <c r="J56" s="15"/>
      <c r="K56" s="15"/>
      <c r="L56" s="15"/>
      <c r="M56" s="15"/>
      <c r="N56" s="1"/>
      <c r="O56" s="1"/>
    </row>
    <row r="57" spans="1:15" ht="15.75" x14ac:dyDescent="0.25">
      <c r="A57" s="1"/>
      <c r="B57" s="1"/>
      <c r="C57" s="15"/>
      <c r="D57" s="15"/>
      <c r="E57" s="15"/>
      <c r="F57" s="15"/>
      <c r="G57" s="15"/>
      <c r="H57" s="73"/>
      <c r="I57" s="73"/>
      <c r="J57" s="15"/>
      <c r="K57" s="9"/>
      <c r="L57" s="9"/>
      <c r="M57" s="15"/>
      <c r="N57" s="1"/>
      <c r="O57" s="1"/>
    </row>
    <row r="58" spans="1:15" ht="15.75" x14ac:dyDescent="0.25">
      <c r="A58" s="1"/>
      <c r="B58" s="1"/>
      <c r="C58" s="15"/>
      <c r="D58" s="15"/>
      <c r="E58" s="15"/>
      <c r="F58" s="15"/>
      <c r="G58" s="15"/>
      <c r="H58" s="73"/>
      <c r="I58" s="73"/>
      <c r="J58" s="15"/>
      <c r="K58" s="9"/>
      <c r="L58" s="9"/>
      <c r="M58" s="15"/>
      <c r="N58" s="1"/>
      <c r="O58" s="1"/>
    </row>
    <row r="59" spans="1:15" ht="15.75" x14ac:dyDescent="0.25">
      <c r="A59" s="1"/>
      <c r="B59" s="1"/>
      <c r="C59" s="15"/>
      <c r="D59" s="15"/>
      <c r="E59" s="15"/>
      <c r="F59" s="15"/>
      <c r="G59" s="15"/>
      <c r="H59" s="73"/>
      <c r="I59" s="73"/>
      <c r="J59" s="15"/>
      <c r="K59" s="9"/>
      <c r="L59" s="9"/>
      <c r="M59" s="15"/>
      <c r="N59" s="1"/>
      <c r="O59" s="1"/>
    </row>
    <row r="60" spans="1:15" ht="15.75" x14ac:dyDescent="0.25">
      <c r="A60" s="1"/>
      <c r="B60" s="1"/>
      <c r="C60" s="15"/>
      <c r="D60" s="15"/>
      <c r="E60" s="15"/>
      <c r="F60" s="77" t="str">
        <f>[1]D_MADRASAH!E18</f>
        <v>Hj. Fany Rifqoh, S.Pd. M.Psi</v>
      </c>
      <c r="G60" s="78"/>
      <c r="H60" s="78"/>
      <c r="I60" s="78"/>
      <c r="J60" s="15"/>
      <c r="K60" s="15"/>
      <c r="L60" s="15"/>
      <c r="M60" s="15"/>
      <c r="N60" s="1"/>
      <c r="O60" s="1"/>
    </row>
    <row r="61" spans="1:15" ht="15.75" x14ac:dyDescent="0.25">
      <c r="A61" s="1"/>
      <c r="B61" s="1"/>
      <c r="C61" s="15"/>
      <c r="D61" s="15"/>
      <c r="E61" s="15"/>
      <c r="F61" s="76" t="str">
        <f>"NIP: "&amp;[1]D_MADRASAH!E19</f>
        <v>NIP: 0</v>
      </c>
      <c r="G61" s="75"/>
      <c r="H61" s="75"/>
      <c r="I61" s="75"/>
      <c r="J61" s="15"/>
      <c r="K61" s="15"/>
      <c r="L61" s="15"/>
      <c r="M61" s="15"/>
      <c r="N61" s="1"/>
      <c r="O61" s="1"/>
    </row>
    <row r="62" spans="1:15" ht="15.75" hidden="1" x14ac:dyDescent="0.25">
      <c r="A62" s="1"/>
      <c r="B62" s="1"/>
      <c r="C62" s="15"/>
      <c r="D62" s="15"/>
      <c r="E62" s="15"/>
      <c r="F62" s="15"/>
      <c r="G62" s="15"/>
      <c r="H62" s="15"/>
      <c r="I62" s="15"/>
      <c r="J62" s="15"/>
      <c r="K62" s="9"/>
      <c r="L62" s="9"/>
      <c r="M62" s="15"/>
      <c r="N62" s="1"/>
      <c r="O62" s="1"/>
    </row>
    <row r="63" spans="1:15" ht="15.75" hidden="1" x14ac:dyDescent="0.25">
      <c r="A63" s="1"/>
      <c r="B63" s="1"/>
      <c r="C63" s="15"/>
      <c r="D63" s="15"/>
      <c r="E63" s="15"/>
      <c r="F63" s="15"/>
      <c r="G63" s="15"/>
      <c r="H63" s="15"/>
      <c r="I63" s="15"/>
      <c r="J63" s="15"/>
      <c r="K63" s="9"/>
      <c r="L63" s="9"/>
      <c r="M63" s="15"/>
      <c r="N63" s="1"/>
      <c r="O63" s="1"/>
    </row>
    <row r="64" spans="1:15" ht="15" hidden="1" x14ac:dyDescent="0.25">
      <c r="A64" s="1"/>
      <c r="B64" s="1"/>
      <c r="C64" s="1"/>
      <c r="D64" s="1"/>
      <c r="E64" s="1"/>
      <c r="F64" s="1"/>
      <c r="G64" s="1"/>
      <c r="H64" s="1"/>
      <c r="I64" s="1"/>
      <c r="J64" s="1"/>
      <c r="K64" s="3"/>
      <c r="L64" s="3"/>
      <c r="M64" s="1"/>
      <c r="N64" s="1"/>
      <c r="O64" s="1"/>
    </row>
    <row r="65" spans="1:15" ht="15" hidden="1" x14ac:dyDescent="0.25">
      <c r="A65" s="1"/>
      <c r="B65" s="1"/>
      <c r="C65" s="1"/>
      <c r="D65" s="1"/>
      <c r="E65" s="1"/>
      <c r="F65" s="1"/>
      <c r="G65" s="1"/>
      <c r="H65" s="1"/>
      <c r="I65" s="1"/>
      <c r="J65" s="1"/>
      <c r="K65" s="3"/>
      <c r="L65" s="3"/>
      <c r="M65" s="1"/>
      <c r="N65" s="1"/>
      <c r="O65" s="1"/>
    </row>
    <row r="66" spans="1:15" ht="15" hidden="1" x14ac:dyDescent="0.25">
      <c r="A66" s="1"/>
      <c r="B66" s="1"/>
      <c r="C66" s="1"/>
      <c r="D66" s="1"/>
      <c r="E66" s="1"/>
      <c r="F66" s="1"/>
      <c r="G66" s="1"/>
      <c r="H66" s="1"/>
      <c r="I66" s="1"/>
      <c r="J66" s="1"/>
      <c r="K66" s="3"/>
      <c r="L66" s="3"/>
      <c r="M66" s="1"/>
      <c r="N66" s="1"/>
      <c r="O66" s="1"/>
    </row>
    <row r="67" spans="1:15" ht="15" hidden="1" x14ac:dyDescent="0.25">
      <c r="A67" s="1"/>
      <c r="B67" s="1"/>
      <c r="C67" s="1"/>
      <c r="D67" s="1"/>
      <c r="E67" s="1"/>
      <c r="F67" s="1"/>
      <c r="G67" s="1"/>
      <c r="H67" s="1"/>
      <c r="I67" s="1"/>
      <c r="J67" s="1"/>
      <c r="K67" s="3"/>
      <c r="L67" s="3"/>
      <c r="M67" s="1"/>
      <c r="N67" s="1"/>
      <c r="O67" s="1"/>
    </row>
    <row r="68" spans="1:15" ht="15" hidden="1" x14ac:dyDescent="0.25">
      <c r="A68" s="1"/>
      <c r="B68" s="1"/>
      <c r="C68" s="1"/>
      <c r="D68" s="1"/>
      <c r="E68" s="1"/>
      <c r="F68" s="1"/>
      <c r="G68" s="1"/>
      <c r="H68" s="1"/>
      <c r="I68" s="1"/>
      <c r="J68" s="1"/>
      <c r="K68" s="3"/>
      <c r="L68" s="3"/>
      <c r="M68" s="1"/>
      <c r="N68" s="1"/>
      <c r="O68" s="1"/>
    </row>
    <row r="69" spans="1:15" ht="15" hidden="1" x14ac:dyDescent="0.25">
      <c r="A69" s="1"/>
      <c r="B69" s="1"/>
      <c r="C69" s="1"/>
      <c r="D69" s="1"/>
      <c r="E69" s="1"/>
      <c r="F69" s="1"/>
      <c r="G69" s="1"/>
      <c r="H69" s="1"/>
      <c r="I69" s="1"/>
      <c r="J69" s="1"/>
      <c r="K69" s="3"/>
      <c r="L69" s="3"/>
      <c r="M69" s="1"/>
      <c r="N69" s="1"/>
      <c r="O69" s="1"/>
    </row>
    <row r="70" spans="1:15" ht="15" hidden="1" x14ac:dyDescent="0.25">
      <c r="A70" s="1"/>
      <c r="B70" s="1"/>
      <c r="C70" s="1"/>
      <c r="D70" s="1"/>
      <c r="E70" s="1"/>
      <c r="F70" s="1"/>
      <c r="G70" s="1"/>
      <c r="H70" s="1"/>
      <c r="I70" s="1"/>
      <c r="J70" s="1"/>
      <c r="K70" s="3"/>
      <c r="L70" s="3"/>
      <c r="M70" s="1"/>
      <c r="N70" s="1"/>
      <c r="O70" s="1"/>
    </row>
    <row r="71" spans="1:15" ht="15" hidden="1" x14ac:dyDescent="0.25">
      <c r="A71" s="1"/>
      <c r="B71" s="1"/>
      <c r="C71" s="1"/>
      <c r="D71" s="1"/>
      <c r="E71" s="1"/>
      <c r="F71" s="1"/>
      <c r="G71" s="1"/>
      <c r="H71" s="1"/>
      <c r="I71" s="1"/>
      <c r="J71" s="1"/>
      <c r="K71" s="3"/>
      <c r="L71" s="3"/>
      <c r="M71" s="1"/>
      <c r="N71" s="1"/>
      <c r="O71" s="1"/>
    </row>
    <row r="72" spans="1:15" ht="15" hidden="1" x14ac:dyDescent="0.25">
      <c r="A72" s="1"/>
      <c r="B72" s="1"/>
      <c r="C72" s="1"/>
      <c r="D72" s="1"/>
      <c r="E72" s="1"/>
      <c r="F72" s="1"/>
      <c r="G72" s="1"/>
      <c r="H72" s="1"/>
      <c r="I72" s="1"/>
      <c r="J72" s="1"/>
      <c r="K72" s="3"/>
      <c r="L72" s="3"/>
      <c r="M72" s="1"/>
      <c r="N72" s="1"/>
      <c r="O72" s="1"/>
    </row>
    <row r="73" spans="1:15" ht="15" hidden="1" x14ac:dyDescent="0.25">
      <c r="A73" s="1"/>
      <c r="B73" s="1"/>
      <c r="C73" s="1"/>
      <c r="D73" s="1"/>
      <c r="E73" s="1"/>
      <c r="F73" s="1"/>
      <c r="G73" s="1"/>
      <c r="H73" s="1"/>
      <c r="I73" s="1"/>
      <c r="J73" s="1"/>
      <c r="K73" s="3"/>
      <c r="L73" s="3"/>
      <c r="M73" s="1"/>
      <c r="N73" s="1"/>
      <c r="O73" s="1"/>
    </row>
    <row r="74" spans="1:15" ht="15" hidden="1" x14ac:dyDescent="0.25">
      <c r="A74" s="1"/>
      <c r="B74" s="1"/>
      <c r="C74" s="1"/>
      <c r="D74" s="1"/>
      <c r="E74" s="1"/>
      <c r="F74" s="1"/>
      <c r="G74" s="1"/>
      <c r="H74" s="1"/>
      <c r="I74" s="1"/>
      <c r="J74" s="1"/>
      <c r="K74" s="3"/>
      <c r="L74" s="3"/>
      <c r="M74" s="1"/>
      <c r="N74" s="1"/>
      <c r="O74" s="1"/>
    </row>
    <row r="75" spans="1:15" ht="15" hidden="1" x14ac:dyDescent="0.25">
      <c r="A75" s="1"/>
      <c r="B75" s="1"/>
      <c r="C75" s="1"/>
      <c r="D75" s="1"/>
      <c r="E75" s="1"/>
      <c r="F75" s="1"/>
      <c r="G75" s="1"/>
      <c r="H75" s="1"/>
      <c r="I75" s="1"/>
      <c r="J75" s="1"/>
      <c r="K75" s="3"/>
      <c r="L75" s="3"/>
      <c r="M75" s="1"/>
      <c r="N75" s="1"/>
      <c r="O75" s="1"/>
    </row>
    <row r="76" spans="1:15" ht="15" hidden="1" x14ac:dyDescent="0.25">
      <c r="A76" s="1"/>
      <c r="B76" s="1"/>
      <c r="C76" s="1"/>
      <c r="D76" s="1"/>
      <c r="E76" s="1"/>
      <c r="F76" s="1"/>
      <c r="G76" s="1"/>
      <c r="H76" s="1"/>
      <c r="I76" s="1"/>
      <c r="J76" s="1"/>
      <c r="K76" s="3"/>
      <c r="L76" s="3"/>
      <c r="M76" s="1"/>
      <c r="N76" s="1"/>
      <c r="O76" s="1"/>
    </row>
    <row r="77" spans="1:15" ht="15" hidden="1" x14ac:dyDescent="0.25">
      <c r="A77" s="1"/>
      <c r="B77" s="1"/>
      <c r="C77" s="1"/>
      <c r="D77" s="1"/>
      <c r="E77" s="1"/>
      <c r="F77" s="1"/>
      <c r="G77" s="1"/>
      <c r="H77" s="1"/>
      <c r="I77" s="1"/>
      <c r="J77" s="1"/>
      <c r="K77" s="3"/>
      <c r="L77" s="3"/>
      <c r="M77" s="1"/>
      <c r="N77" s="1"/>
      <c r="O77" s="1"/>
    </row>
    <row r="78" spans="1:15" ht="15" hidden="1" x14ac:dyDescent="0.25">
      <c r="A78" s="1"/>
      <c r="B78" s="1"/>
      <c r="C78" s="1"/>
      <c r="D78" s="1"/>
      <c r="E78" s="1"/>
      <c r="F78" s="1"/>
      <c r="G78" s="1"/>
      <c r="H78" s="1"/>
      <c r="I78" s="1"/>
      <c r="J78" s="1"/>
      <c r="K78" s="3"/>
      <c r="L78" s="3"/>
      <c r="M78" s="1"/>
      <c r="N78" s="1"/>
      <c r="O78" s="1"/>
    </row>
    <row r="79" spans="1:15" ht="15" hidden="1" x14ac:dyDescent="0.25">
      <c r="A79" s="1"/>
      <c r="B79" s="1"/>
      <c r="C79" s="1"/>
      <c r="D79" s="1"/>
      <c r="E79" s="1"/>
      <c r="F79" s="1"/>
      <c r="G79" s="1"/>
      <c r="H79" s="1"/>
      <c r="I79" s="1"/>
      <c r="J79" s="1"/>
      <c r="K79" s="3"/>
      <c r="L79" s="3"/>
      <c r="M79" s="1"/>
      <c r="N79" s="1"/>
      <c r="O79" s="1"/>
    </row>
    <row r="80" spans="1:15" ht="15" hidden="1" x14ac:dyDescent="0.25">
      <c r="A80" s="1"/>
      <c r="B80" s="1"/>
      <c r="C80" s="1"/>
      <c r="D80" s="1"/>
      <c r="E80" s="1"/>
      <c r="F80" s="1"/>
      <c r="G80" s="1"/>
      <c r="H80" s="1"/>
      <c r="I80" s="1"/>
      <c r="J80" s="1"/>
      <c r="K80" s="3"/>
      <c r="L80" s="3"/>
      <c r="M80" s="1"/>
      <c r="N80" s="1"/>
      <c r="O80" s="1"/>
    </row>
    <row r="81" spans="1:15" ht="15" hidden="1" x14ac:dyDescent="0.25">
      <c r="A81" s="1"/>
      <c r="B81" s="1"/>
      <c r="C81" s="1"/>
      <c r="D81" s="1"/>
      <c r="E81" s="1"/>
      <c r="F81" s="1"/>
      <c r="G81" s="1"/>
      <c r="H81" s="1"/>
      <c r="I81" s="1"/>
      <c r="J81" s="1"/>
      <c r="K81" s="3"/>
      <c r="L81" s="3"/>
      <c r="M81" s="1"/>
      <c r="N81" s="1"/>
      <c r="O81" s="1"/>
    </row>
    <row r="82" spans="1:15" ht="15" hidden="1" x14ac:dyDescent="0.25">
      <c r="E82" s="1"/>
      <c r="L82" s="1"/>
      <c r="O82" s="1"/>
    </row>
    <row r="83" spans="1:15" ht="15" hidden="1" x14ac:dyDescent="0.25">
      <c r="E83" s="1"/>
      <c r="L83" s="1"/>
      <c r="O83" s="1"/>
    </row>
    <row r="84" spans="1:15" ht="15" hidden="1" x14ac:dyDescent="0.25">
      <c r="E84" s="1"/>
      <c r="L84" s="1"/>
      <c r="O84" s="1"/>
    </row>
    <row r="85" spans="1:15" ht="15" hidden="1" x14ac:dyDescent="0.25">
      <c r="E85" s="1"/>
      <c r="L85" s="1"/>
      <c r="O85" s="1"/>
    </row>
    <row r="86" spans="1:15" ht="15" hidden="1" x14ac:dyDescent="0.25">
      <c r="E86" s="1"/>
      <c r="L86" s="1"/>
      <c r="O86" s="1"/>
    </row>
    <row r="87" spans="1:15" ht="15" hidden="1" x14ac:dyDescent="0.25">
      <c r="E87" s="1"/>
      <c r="L87" s="1"/>
      <c r="O87" s="1"/>
    </row>
    <row r="88" spans="1:15" ht="15" hidden="1" x14ac:dyDescent="0.25">
      <c r="E88" s="1"/>
      <c r="L88" s="1"/>
      <c r="O88" s="1"/>
    </row>
    <row r="89" spans="1:15" ht="15" hidden="1" x14ac:dyDescent="0.25">
      <c r="E89" s="1"/>
      <c r="L89" s="1"/>
      <c r="O89" s="1"/>
    </row>
    <row r="90" spans="1:15" ht="15" hidden="1" x14ac:dyDescent="0.25">
      <c r="E90" s="1"/>
      <c r="L90" s="1"/>
      <c r="O90" s="1"/>
    </row>
    <row r="91" spans="1:15" ht="15" hidden="1" x14ac:dyDescent="0.25">
      <c r="E91" s="1"/>
      <c r="L91" s="1"/>
      <c r="O91" s="1"/>
    </row>
    <row r="92" spans="1:15" ht="15" hidden="1" x14ac:dyDescent="0.25">
      <c r="E92" s="1"/>
      <c r="L92" s="1"/>
      <c r="O92" s="1"/>
    </row>
    <row r="93" spans="1:15" ht="15" hidden="1" x14ac:dyDescent="0.25">
      <c r="E93" s="1"/>
      <c r="L93" s="1"/>
      <c r="O93" s="1"/>
    </row>
    <row r="94" spans="1:15" ht="15" hidden="1" x14ac:dyDescent="0.25">
      <c r="E94" s="1"/>
      <c r="L94" s="1"/>
      <c r="O94" s="1"/>
    </row>
    <row r="95" spans="1:15" ht="15" hidden="1" x14ac:dyDescent="0.25">
      <c r="E95" s="1"/>
      <c r="L95" s="1"/>
      <c r="O95" s="1"/>
    </row>
    <row r="96" spans="1:15" ht="15" hidden="1" x14ac:dyDescent="0.25">
      <c r="E96" s="1"/>
      <c r="L96" s="1"/>
      <c r="O96" s="1"/>
    </row>
    <row r="97" spans="5:15" ht="15" hidden="1" x14ac:dyDescent="0.25">
      <c r="E97" s="1"/>
      <c r="L97" s="1"/>
      <c r="O97" s="1"/>
    </row>
    <row r="98" spans="5:15" ht="15" hidden="1" x14ac:dyDescent="0.25">
      <c r="E98" s="1"/>
      <c r="L98" s="1"/>
      <c r="O98" s="1"/>
    </row>
    <row r="99" spans="5:15" ht="15" hidden="1" x14ac:dyDescent="0.25">
      <c r="E99" s="1"/>
      <c r="L99" s="1"/>
      <c r="O99" s="1"/>
    </row>
    <row r="100" spans="5:15" ht="15" hidden="1" x14ac:dyDescent="0.25">
      <c r="E100" s="1"/>
      <c r="L100" s="1"/>
      <c r="O100" s="1"/>
    </row>
    <row r="101" spans="5:15" ht="15" hidden="1" x14ac:dyDescent="0.25">
      <c r="E101" s="1"/>
      <c r="L101" s="1"/>
      <c r="O101" s="1"/>
    </row>
    <row r="102" spans="5:15" ht="15" hidden="1" x14ac:dyDescent="0.25">
      <c r="E102" s="1"/>
      <c r="L102" s="1"/>
      <c r="O102" s="1"/>
    </row>
    <row r="103" spans="5:15" ht="15" hidden="1" x14ac:dyDescent="0.25">
      <c r="E103" s="1"/>
      <c r="L103" s="1"/>
      <c r="O103" s="1"/>
    </row>
    <row r="104" spans="5:15" ht="15" hidden="1" x14ac:dyDescent="0.25">
      <c r="E104" s="1"/>
      <c r="L104" s="1"/>
      <c r="O104" s="1"/>
    </row>
    <row r="105" spans="5:15" ht="15" hidden="1" x14ac:dyDescent="0.25">
      <c r="E105" s="1"/>
      <c r="L105" s="1"/>
      <c r="O105" s="1"/>
    </row>
    <row r="106" spans="5:15" ht="15" hidden="1" x14ac:dyDescent="0.25">
      <c r="E106" s="1"/>
      <c r="L106" s="1"/>
      <c r="O106" s="1"/>
    </row>
    <row r="107" spans="5:15" ht="15" hidden="1" x14ac:dyDescent="0.25">
      <c r="E107" s="1"/>
      <c r="L107" s="1"/>
      <c r="O107" s="1"/>
    </row>
    <row r="108" spans="5:15" ht="15" hidden="1" x14ac:dyDescent="0.25">
      <c r="E108" s="1"/>
      <c r="L108" s="1"/>
      <c r="O108" s="1"/>
    </row>
    <row r="109" spans="5:15" ht="15" hidden="1" x14ac:dyDescent="0.25">
      <c r="E109" s="1"/>
      <c r="L109" s="1"/>
      <c r="O109" s="1"/>
    </row>
    <row r="110" spans="5:15" ht="15" hidden="1" x14ac:dyDescent="0.25">
      <c r="E110" s="1"/>
      <c r="L110" s="1"/>
      <c r="O110" s="1"/>
    </row>
    <row r="111" spans="5:15" ht="15" hidden="1" x14ac:dyDescent="0.25">
      <c r="E111" s="1"/>
      <c r="L111" s="1"/>
      <c r="O111" s="1"/>
    </row>
    <row r="112" spans="5:15" ht="15" hidden="1" x14ac:dyDescent="0.25">
      <c r="E112" s="1"/>
      <c r="L112" s="1"/>
      <c r="O112" s="1"/>
    </row>
    <row r="113" spans="5:15" ht="15" hidden="1" x14ac:dyDescent="0.25">
      <c r="E113" s="1"/>
      <c r="L113" s="1"/>
      <c r="O113" s="1"/>
    </row>
    <row r="114" spans="5:15" ht="15" hidden="1" x14ac:dyDescent="0.25">
      <c r="E114" s="1"/>
      <c r="L114" s="1"/>
      <c r="O114" s="1"/>
    </row>
    <row r="115" spans="5:15" ht="15" hidden="1" x14ac:dyDescent="0.25">
      <c r="E115" s="1"/>
      <c r="L115" s="1"/>
      <c r="O115" s="1"/>
    </row>
    <row r="116" spans="5:15" ht="15" hidden="1" x14ac:dyDescent="0.25">
      <c r="E116" s="1"/>
      <c r="L116" s="1"/>
      <c r="O116" s="1"/>
    </row>
    <row r="117" spans="5:15" ht="15" hidden="1" x14ac:dyDescent="0.25">
      <c r="E117" s="1"/>
      <c r="L117" s="1"/>
      <c r="O117" s="1"/>
    </row>
    <row r="118" spans="5:15" ht="15" hidden="1" x14ac:dyDescent="0.25">
      <c r="E118" s="1"/>
      <c r="L118" s="1"/>
      <c r="O118" s="1"/>
    </row>
    <row r="119" spans="5:15" ht="15" hidden="1" x14ac:dyDescent="0.25">
      <c r="E119" s="1"/>
      <c r="L119" s="1"/>
      <c r="O119" s="1"/>
    </row>
    <row r="120" spans="5:15" ht="15" hidden="1" x14ac:dyDescent="0.25">
      <c r="E120" s="1"/>
      <c r="L120" s="1"/>
      <c r="O120" s="1"/>
    </row>
    <row r="121" spans="5:15" ht="15" hidden="1" x14ac:dyDescent="0.25">
      <c r="E121" s="1"/>
      <c r="L121" s="1"/>
      <c r="O121" s="1"/>
    </row>
    <row r="122" spans="5:15" ht="15" hidden="1" x14ac:dyDescent="0.25">
      <c r="E122" s="1"/>
      <c r="L122" s="1"/>
      <c r="O122" s="1"/>
    </row>
    <row r="123" spans="5:15" ht="15" hidden="1" x14ac:dyDescent="0.25">
      <c r="E123" s="1"/>
      <c r="L123" s="1"/>
      <c r="O123" s="1"/>
    </row>
    <row r="124" spans="5:15" ht="15" hidden="1" x14ac:dyDescent="0.25">
      <c r="E124" s="1"/>
      <c r="L124" s="1"/>
      <c r="O124" s="1"/>
    </row>
    <row r="125" spans="5:15" ht="15" hidden="1" x14ac:dyDescent="0.25">
      <c r="E125" s="1"/>
      <c r="L125" s="1"/>
      <c r="O125" s="1"/>
    </row>
    <row r="126" spans="5:15" ht="15" hidden="1" x14ac:dyDescent="0.25">
      <c r="E126" s="1"/>
      <c r="L126" s="1"/>
      <c r="O126" s="1"/>
    </row>
    <row r="127" spans="5:15" ht="15" hidden="1" x14ac:dyDescent="0.25">
      <c r="E127" s="1"/>
      <c r="L127" s="1"/>
      <c r="O127" s="1"/>
    </row>
    <row r="128" spans="5:15" ht="15" hidden="1" x14ac:dyDescent="0.25">
      <c r="E128" s="1"/>
      <c r="L128" s="1"/>
      <c r="O128" s="1"/>
    </row>
    <row r="129" spans="5:15" ht="15" hidden="1" x14ac:dyDescent="0.25">
      <c r="E129" s="1"/>
      <c r="L129" s="1"/>
      <c r="O129" s="1"/>
    </row>
    <row r="130" spans="5:15" ht="15" hidden="1" x14ac:dyDescent="0.25">
      <c r="E130" s="1"/>
      <c r="L130" s="1"/>
      <c r="O130" s="1"/>
    </row>
    <row r="131" spans="5:15" ht="15" hidden="1" x14ac:dyDescent="0.25">
      <c r="E131" s="1"/>
      <c r="L131" s="1"/>
      <c r="O131" s="1"/>
    </row>
    <row r="132" spans="5:15" ht="15" hidden="1" x14ac:dyDescent="0.25">
      <c r="E132" s="1"/>
      <c r="L132" s="1"/>
      <c r="O132" s="1"/>
    </row>
    <row r="133" spans="5:15" ht="15" hidden="1" x14ac:dyDescent="0.25">
      <c r="E133" s="1"/>
      <c r="L133" s="1"/>
      <c r="O133" s="1"/>
    </row>
    <row r="134" spans="5:15" ht="15" hidden="1" x14ac:dyDescent="0.25">
      <c r="E134" s="1"/>
      <c r="L134" s="1"/>
      <c r="O134" s="1"/>
    </row>
    <row r="135" spans="5:15" ht="15" hidden="1" x14ac:dyDescent="0.25">
      <c r="E135" s="1"/>
      <c r="L135" s="1"/>
      <c r="O135" s="1"/>
    </row>
    <row r="136" spans="5:15" ht="15" hidden="1" x14ac:dyDescent="0.25">
      <c r="E136" s="1"/>
      <c r="L136" s="1"/>
      <c r="O136" s="1"/>
    </row>
    <row r="137" spans="5:15" ht="15" hidden="1" x14ac:dyDescent="0.25">
      <c r="E137" s="1"/>
      <c r="L137" s="1"/>
      <c r="O137" s="1"/>
    </row>
    <row r="138" spans="5:15" ht="15" hidden="1" x14ac:dyDescent="0.25">
      <c r="E138" s="1"/>
      <c r="L138" s="1"/>
      <c r="O138" s="1"/>
    </row>
    <row r="139" spans="5:15" ht="15" hidden="1" x14ac:dyDescent="0.25">
      <c r="E139" s="1"/>
      <c r="L139" s="1"/>
      <c r="O139" s="1"/>
    </row>
    <row r="140" spans="5:15" ht="15" hidden="1" x14ac:dyDescent="0.25">
      <c r="E140" s="1"/>
      <c r="L140" s="1"/>
      <c r="O140" s="1"/>
    </row>
    <row r="141" spans="5:15" ht="15" hidden="1" x14ac:dyDescent="0.25">
      <c r="E141" s="1"/>
      <c r="L141" s="1"/>
      <c r="O141" s="1"/>
    </row>
    <row r="142" spans="5:15" ht="15" hidden="1" x14ac:dyDescent="0.25">
      <c r="E142" s="1"/>
      <c r="L142" s="1"/>
      <c r="O142" s="1"/>
    </row>
    <row r="143" spans="5:15" ht="15" hidden="1" x14ac:dyDescent="0.25">
      <c r="E143" s="1"/>
      <c r="L143" s="1"/>
      <c r="O143" s="1"/>
    </row>
    <row r="144" spans="5:15" ht="15" hidden="1" x14ac:dyDescent="0.25">
      <c r="E144" s="1"/>
      <c r="L144" s="1"/>
      <c r="O144" s="1"/>
    </row>
    <row r="145" spans="5:15" ht="15" hidden="1" x14ac:dyDescent="0.25">
      <c r="E145" s="1"/>
      <c r="L145" s="1"/>
      <c r="O145" s="1"/>
    </row>
    <row r="146" spans="5:15" ht="15" hidden="1" x14ac:dyDescent="0.25">
      <c r="E146" s="1"/>
      <c r="L146" s="1"/>
      <c r="O146" s="1"/>
    </row>
    <row r="147" spans="5:15" ht="15" hidden="1" x14ac:dyDescent="0.25">
      <c r="E147" s="1"/>
      <c r="L147" s="1"/>
      <c r="O147" s="1"/>
    </row>
    <row r="148" spans="5:15" ht="15" hidden="1" x14ac:dyDescent="0.25">
      <c r="E148" s="1"/>
      <c r="L148" s="1"/>
      <c r="O148" s="1"/>
    </row>
    <row r="149" spans="5:15" ht="15" hidden="1" x14ac:dyDescent="0.25">
      <c r="E149" s="1"/>
      <c r="L149" s="1"/>
      <c r="O149" s="1"/>
    </row>
    <row r="150" spans="5:15" ht="15" hidden="1" x14ac:dyDescent="0.25">
      <c r="E150" s="1"/>
      <c r="L150" s="1"/>
      <c r="O150" s="1"/>
    </row>
    <row r="151" spans="5:15" ht="15" hidden="1" x14ac:dyDescent="0.25">
      <c r="E151" s="1"/>
      <c r="L151" s="1"/>
      <c r="O151" s="1"/>
    </row>
    <row r="152" spans="5:15" ht="15" hidden="1" x14ac:dyDescent="0.25">
      <c r="E152" s="1"/>
      <c r="L152" s="1"/>
      <c r="O152" s="1"/>
    </row>
    <row r="153" spans="5:15" ht="15" hidden="1" x14ac:dyDescent="0.25">
      <c r="E153" s="1"/>
      <c r="L153" s="1"/>
      <c r="O153" s="1"/>
    </row>
    <row r="154" spans="5:15" ht="15" hidden="1" x14ac:dyDescent="0.25">
      <c r="E154" s="1"/>
      <c r="L154" s="1"/>
      <c r="O154" s="1"/>
    </row>
    <row r="155" spans="5:15" ht="15" hidden="1" x14ac:dyDescent="0.25">
      <c r="E155" s="1"/>
      <c r="L155" s="1"/>
      <c r="O155" s="1"/>
    </row>
    <row r="156" spans="5:15" ht="15" hidden="1" x14ac:dyDescent="0.25">
      <c r="E156" s="1"/>
      <c r="L156" s="1"/>
      <c r="O156" s="1"/>
    </row>
    <row r="157" spans="5:15" ht="15" hidden="1" x14ac:dyDescent="0.25">
      <c r="E157" s="1"/>
      <c r="L157" s="1"/>
      <c r="O157" s="1"/>
    </row>
    <row r="158" spans="5:15" ht="15" hidden="1" x14ac:dyDescent="0.25">
      <c r="E158" s="1"/>
      <c r="L158" s="1"/>
      <c r="O158" s="1"/>
    </row>
    <row r="159" spans="5:15" ht="15" hidden="1" x14ac:dyDescent="0.25">
      <c r="E159" s="1"/>
      <c r="L159" s="1"/>
      <c r="O159" s="1"/>
    </row>
    <row r="160" spans="5:15" ht="15" hidden="1" x14ac:dyDescent="0.25">
      <c r="E160" s="1"/>
      <c r="L160" s="1"/>
      <c r="O160" s="1"/>
    </row>
    <row r="161" spans="5:15" ht="15" hidden="1" x14ac:dyDescent="0.25">
      <c r="E161" s="1"/>
      <c r="L161" s="1"/>
      <c r="O161" s="1"/>
    </row>
    <row r="162" spans="5:15" ht="15" hidden="1" x14ac:dyDescent="0.25">
      <c r="E162" s="1"/>
      <c r="L162" s="1"/>
      <c r="O162" s="1"/>
    </row>
    <row r="163" spans="5:15" ht="15" hidden="1" x14ac:dyDescent="0.25">
      <c r="E163" s="1"/>
      <c r="L163" s="1"/>
      <c r="O163" s="1"/>
    </row>
    <row r="164" spans="5:15" ht="15" hidden="1" x14ac:dyDescent="0.25">
      <c r="E164" s="1"/>
      <c r="L164" s="1"/>
      <c r="O164" s="1"/>
    </row>
    <row r="165" spans="5:15" ht="15" hidden="1" x14ac:dyDescent="0.25">
      <c r="E165" s="1"/>
      <c r="L165" s="1"/>
      <c r="O165" s="1"/>
    </row>
    <row r="166" spans="5:15" ht="15" hidden="1" x14ac:dyDescent="0.25">
      <c r="E166" s="1"/>
      <c r="L166" s="1"/>
      <c r="O166" s="1"/>
    </row>
    <row r="167" spans="5:15" ht="15" hidden="1" x14ac:dyDescent="0.25">
      <c r="E167" s="1"/>
      <c r="L167" s="1"/>
      <c r="O167" s="1"/>
    </row>
    <row r="168" spans="5:15" ht="15" hidden="1" x14ac:dyDescent="0.25">
      <c r="E168" s="1"/>
      <c r="L168" s="1"/>
      <c r="O168" s="1"/>
    </row>
    <row r="169" spans="5:15" ht="15" hidden="1" x14ac:dyDescent="0.25">
      <c r="E169" s="1"/>
      <c r="L169" s="1"/>
      <c r="O169" s="1"/>
    </row>
    <row r="170" spans="5:15" ht="15" hidden="1" x14ac:dyDescent="0.25">
      <c r="E170" s="1"/>
      <c r="L170" s="1"/>
      <c r="O170" s="1"/>
    </row>
    <row r="171" spans="5:15" ht="15" hidden="1" x14ac:dyDescent="0.25">
      <c r="E171" s="1"/>
      <c r="L171" s="1"/>
      <c r="O171" s="1"/>
    </row>
    <row r="172" spans="5:15" ht="15" hidden="1" x14ac:dyDescent="0.25">
      <c r="E172" s="1"/>
      <c r="L172" s="1"/>
      <c r="O172" s="1"/>
    </row>
    <row r="173" spans="5:15" ht="15" hidden="1" x14ac:dyDescent="0.25">
      <c r="E173" s="1"/>
      <c r="L173" s="1"/>
      <c r="O173" s="1"/>
    </row>
    <row r="174" spans="5:15" ht="15" hidden="1" x14ac:dyDescent="0.25">
      <c r="E174" s="1"/>
      <c r="L174" s="1"/>
      <c r="O174" s="1"/>
    </row>
    <row r="175" spans="5:15" ht="15" hidden="1" x14ac:dyDescent="0.25">
      <c r="E175" s="1"/>
      <c r="L175" s="1"/>
      <c r="O175" s="1"/>
    </row>
    <row r="176" spans="5:15" ht="15" hidden="1" x14ac:dyDescent="0.25">
      <c r="E176" s="1"/>
      <c r="L176" s="1"/>
      <c r="O176" s="1"/>
    </row>
    <row r="177" spans="5:15" ht="15" hidden="1" x14ac:dyDescent="0.25">
      <c r="E177" s="1"/>
      <c r="L177" s="1"/>
      <c r="O177" s="1"/>
    </row>
    <row r="178" spans="5:15" ht="15" hidden="1" x14ac:dyDescent="0.25">
      <c r="E178" s="1"/>
      <c r="L178" s="1"/>
      <c r="O178" s="1"/>
    </row>
    <row r="179" spans="5:15" ht="15" hidden="1" x14ac:dyDescent="0.25">
      <c r="E179" s="1"/>
      <c r="L179" s="1"/>
      <c r="O179" s="1"/>
    </row>
    <row r="180" spans="5:15" ht="15" hidden="1" x14ac:dyDescent="0.25">
      <c r="E180" s="1"/>
      <c r="L180" s="1"/>
      <c r="O180" s="1"/>
    </row>
    <row r="181" spans="5:15" ht="15" hidden="1" x14ac:dyDescent="0.25">
      <c r="E181" s="1"/>
      <c r="L181" s="1"/>
      <c r="O181" s="1"/>
    </row>
    <row r="182" spans="5:15" ht="15" hidden="1" x14ac:dyDescent="0.25">
      <c r="E182" s="1"/>
      <c r="L182" s="1"/>
      <c r="O182" s="1"/>
    </row>
    <row r="183" spans="5:15" ht="15" hidden="1" x14ac:dyDescent="0.25">
      <c r="E183" s="1"/>
      <c r="L183" s="1"/>
      <c r="O183" s="1"/>
    </row>
    <row r="184" spans="5:15" ht="15" hidden="1" x14ac:dyDescent="0.25">
      <c r="E184" s="1"/>
      <c r="L184" s="1"/>
      <c r="O184" s="1"/>
    </row>
    <row r="185" spans="5:15" ht="15" hidden="1" x14ac:dyDescent="0.25">
      <c r="E185" s="1"/>
      <c r="L185" s="1"/>
      <c r="O185" s="1"/>
    </row>
    <row r="186" spans="5:15" ht="15" hidden="1" x14ac:dyDescent="0.25">
      <c r="E186" s="1"/>
      <c r="L186" s="1"/>
      <c r="O186" s="1"/>
    </row>
    <row r="187" spans="5:15" ht="15" hidden="1" x14ac:dyDescent="0.25">
      <c r="E187" s="1"/>
      <c r="L187" s="1"/>
      <c r="O187" s="1"/>
    </row>
    <row r="188" spans="5:15" ht="15" hidden="1" x14ac:dyDescent="0.25">
      <c r="E188" s="1"/>
      <c r="L188" s="1"/>
      <c r="O188" s="1"/>
    </row>
    <row r="189" spans="5:15" ht="15" hidden="1" x14ac:dyDescent="0.25">
      <c r="E189" s="1"/>
      <c r="L189" s="1"/>
      <c r="O189" s="1"/>
    </row>
    <row r="190" spans="5:15" ht="15" hidden="1" x14ac:dyDescent="0.25">
      <c r="E190" s="1"/>
      <c r="L190" s="1"/>
      <c r="O190" s="1"/>
    </row>
    <row r="191" spans="5:15" ht="15" hidden="1" x14ac:dyDescent="0.25">
      <c r="E191" s="1"/>
      <c r="L191" s="1"/>
      <c r="O191" s="1"/>
    </row>
    <row r="192" spans="5:15" ht="15" hidden="1" x14ac:dyDescent="0.25">
      <c r="E192" s="1"/>
      <c r="L192" s="1"/>
      <c r="O192" s="1"/>
    </row>
    <row r="193" spans="5:15" ht="15" hidden="1" x14ac:dyDescent="0.25">
      <c r="E193" s="1"/>
      <c r="L193" s="1"/>
      <c r="O193" s="1"/>
    </row>
    <row r="194" spans="5:15" ht="15" hidden="1" x14ac:dyDescent="0.25">
      <c r="E194" s="1"/>
      <c r="L194" s="1"/>
      <c r="O194" s="1"/>
    </row>
    <row r="195" spans="5:15" ht="15" hidden="1" x14ac:dyDescent="0.25">
      <c r="E195" s="1"/>
      <c r="L195" s="1"/>
      <c r="O195" s="1"/>
    </row>
    <row r="196" spans="5:15" ht="15" hidden="1" x14ac:dyDescent="0.25">
      <c r="E196" s="1"/>
      <c r="L196" s="1"/>
      <c r="O196" s="1"/>
    </row>
    <row r="197" spans="5:15" ht="15" hidden="1" x14ac:dyDescent="0.25">
      <c r="E197" s="1"/>
      <c r="L197" s="1"/>
      <c r="O197" s="1"/>
    </row>
    <row r="198" spans="5:15" ht="15" hidden="1" x14ac:dyDescent="0.25">
      <c r="E198" s="1"/>
      <c r="L198" s="1"/>
      <c r="O198" s="1"/>
    </row>
    <row r="199" spans="5:15" ht="15" hidden="1" x14ac:dyDescent="0.25">
      <c r="E199" s="1"/>
      <c r="L199" s="1"/>
      <c r="O199" s="1"/>
    </row>
    <row r="200" spans="5:15" ht="15" hidden="1" x14ac:dyDescent="0.25">
      <c r="E200" s="1"/>
      <c r="L200" s="1"/>
      <c r="O200" s="1"/>
    </row>
    <row r="201" spans="5:15" ht="15" hidden="1" x14ac:dyDescent="0.25">
      <c r="E201" s="1"/>
      <c r="L201" s="1"/>
      <c r="O201" s="1"/>
    </row>
    <row r="202" spans="5:15" ht="15" hidden="1" x14ac:dyDescent="0.25">
      <c r="E202" s="1"/>
      <c r="L202" s="1"/>
      <c r="O202" s="1"/>
    </row>
    <row r="203" spans="5:15" ht="15" hidden="1" x14ac:dyDescent="0.25">
      <c r="E203" s="1"/>
      <c r="L203" s="1"/>
      <c r="O203" s="1"/>
    </row>
    <row r="204" spans="5:15" ht="15" hidden="1" x14ac:dyDescent="0.25">
      <c r="E204" s="1"/>
      <c r="L204" s="1"/>
      <c r="O204" s="1"/>
    </row>
    <row r="205" spans="5:15" ht="15" hidden="1" x14ac:dyDescent="0.25">
      <c r="E205" s="1"/>
      <c r="L205" s="1"/>
      <c r="O205" s="1"/>
    </row>
    <row r="206" spans="5:15" ht="15" hidden="1" x14ac:dyDescent="0.25">
      <c r="E206" s="1"/>
      <c r="L206" s="1"/>
      <c r="O206" s="1"/>
    </row>
    <row r="207" spans="5:15" ht="15" hidden="1" x14ac:dyDescent="0.25">
      <c r="E207" s="1"/>
      <c r="L207" s="1"/>
      <c r="O207" s="1"/>
    </row>
    <row r="208" spans="5:15" ht="15" hidden="1" x14ac:dyDescent="0.25">
      <c r="E208" s="1"/>
      <c r="L208" s="1"/>
      <c r="O208" s="1"/>
    </row>
    <row r="209" spans="5:15" ht="15" hidden="1" x14ac:dyDescent="0.25">
      <c r="E209" s="1"/>
      <c r="L209" s="1"/>
      <c r="O209" s="1"/>
    </row>
    <row r="210" spans="5:15" ht="15" hidden="1" x14ac:dyDescent="0.25">
      <c r="E210" s="1"/>
      <c r="L210" s="1"/>
      <c r="O210" s="1"/>
    </row>
    <row r="211" spans="5:15" ht="15" hidden="1" x14ac:dyDescent="0.25">
      <c r="E211" s="1"/>
      <c r="L211" s="1"/>
      <c r="O211" s="1"/>
    </row>
    <row r="212" spans="5:15" ht="15" hidden="1" x14ac:dyDescent="0.25">
      <c r="E212" s="1"/>
      <c r="L212" s="1"/>
      <c r="O212" s="1"/>
    </row>
    <row r="213" spans="5:15" ht="15" hidden="1" x14ac:dyDescent="0.25">
      <c r="E213" s="1"/>
      <c r="L213" s="1"/>
      <c r="O213" s="1"/>
    </row>
    <row r="214" spans="5:15" ht="15" hidden="1" x14ac:dyDescent="0.25">
      <c r="E214" s="1"/>
      <c r="L214" s="1"/>
      <c r="O214" s="1"/>
    </row>
    <row r="215" spans="5:15" ht="15" hidden="1" x14ac:dyDescent="0.25">
      <c r="E215" s="1"/>
      <c r="L215" s="1"/>
      <c r="O215" s="1"/>
    </row>
    <row r="216" spans="5:15" ht="15" hidden="1" x14ac:dyDescent="0.25">
      <c r="E216" s="1"/>
      <c r="L216" s="1"/>
      <c r="O216" s="1"/>
    </row>
    <row r="217" spans="5:15" ht="15" hidden="1" x14ac:dyDescent="0.25">
      <c r="E217" s="1"/>
      <c r="L217" s="1"/>
      <c r="O217" s="1"/>
    </row>
    <row r="218" spans="5:15" ht="15" hidden="1" x14ac:dyDescent="0.25">
      <c r="E218" s="1"/>
      <c r="L218" s="1"/>
      <c r="O218" s="1"/>
    </row>
    <row r="219" spans="5:15" ht="15" hidden="1" x14ac:dyDescent="0.25">
      <c r="E219" s="1"/>
      <c r="L219" s="1"/>
      <c r="O219" s="1"/>
    </row>
    <row r="220" spans="5:15" ht="15" hidden="1" x14ac:dyDescent="0.25">
      <c r="E220" s="1"/>
      <c r="L220" s="1"/>
      <c r="O220" s="1"/>
    </row>
    <row r="221" spans="5:15" ht="15" hidden="1" x14ac:dyDescent="0.25">
      <c r="E221" s="1"/>
      <c r="L221" s="1"/>
      <c r="O221" s="1"/>
    </row>
    <row r="222" spans="5:15" ht="15" hidden="1" x14ac:dyDescent="0.25">
      <c r="E222" s="1"/>
      <c r="L222" s="1"/>
      <c r="O222" s="1"/>
    </row>
    <row r="223" spans="5:15" ht="15" hidden="1" x14ac:dyDescent="0.25">
      <c r="E223" s="1"/>
      <c r="L223" s="1"/>
      <c r="O223" s="1"/>
    </row>
    <row r="224" spans="5:15" ht="15" hidden="1" x14ac:dyDescent="0.25">
      <c r="E224" s="1"/>
      <c r="L224" s="1"/>
      <c r="O224" s="1"/>
    </row>
    <row r="225" spans="5:15" ht="15" hidden="1" x14ac:dyDescent="0.25">
      <c r="E225" s="1"/>
      <c r="L225" s="1"/>
      <c r="O225" s="1"/>
    </row>
    <row r="226" spans="5:15" ht="15" hidden="1" x14ac:dyDescent="0.25">
      <c r="E226" s="1"/>
      <c r="L226" s="1"/>
      <c r="O226" s="1"/>
    </row>
    <row r="227" spans="5:15" ht="15" hidden="1" x14ac:dyDescent="0.25">
      <c r="E227" s="1"/>
      <c r="L227" s="1"/>
      <c r="O227" s="1"/>
    </row>
    <row r="228" spans="5:15" ht="15" hidden="1" x14ac:dyDescent="0.25">
      <c r="E228" s="1"/>
      <c r="L228" s="1"/>
      <c r="O228" s="1"/>
    </row>
    <row r="229" spans="5:15" ht="15" hidden="1" x14ac:dyDescent="0.25">
      <c r="E229" s="1"/>
      <c r="L229" s="1"/>
      <c r="O229" s="1"/>
    </row>
    <row r="230" spans="5:15" ht="15" hidden="1" x14ac:dyDescent="0.25">
      <c r="E230" s="1"/>
      <c r="L230" s="1"/>
      <c r="O230" s="1"/>
    </row>
    <row r="231" spans="5:15" ht="15" hidden="1" x14ac:dyDescent="0.25">
      <c r="E231" s="1"/>
      <c r="L231" s="1"/>
      <c r="O231" s="1"/>
    </row>
    <row r="232" spans="5:15" ht="15" hidden="1" x14ac:dyDescent="0.25">
      <c r="E232" s="1"/>
      <c r="L232" s="1"/>
      <c r="O232" s="1"/>
    </row>
    <row r="233" spans="5:15" ht="15" hidden="1" x14ac:dyDescent="0.25">
      <c r="E233" s="1"/>
      <c r="L233" s="1"/>
      <c r="O233" s="1"/>
    </row>
    <row r="234" spans="5:15" ht="15" hidden="1" x14ac:dyDescent="0.25">
      <c r="E234" s="1"/>
      <c r="L234" s="1"/>
      <c r="O234" s="1"/>
    </row>
    <row r="235" spans="5:15" ht="15" hidden="1" x14ac:dyDescent="0.25">
      <c r="E235" s="1"/>
      <c r="L235" s="1"/>
      <c r="O235" s="1"/>
    </row>
    <row r="236" spans="5:15" ht="15" hidden="1" x14ac:dyDescent="0.25">
      <c r="E236" s="1"/>
      <c r="L236" s="1"/>
      <c r="O236" s="1"/>
    </row>
    <row r="237" spans="5:15" ht="15" hidden="1" x14ac:dyDescent="0.25">
      <c r="E237" s="1"/>
      <c r="L237" s="1"/>
      <c r="O237" s="1"/>
    </row>
    <row r="238" spans="5:15" ht="15" hidden="1" x14ac:dyDescent="0.25">
      <c r="E238" s="1"/>
      <c r="L238" s="1"/>
      <c r="O238" s="1"/>
    </row>
    <row r="239" spans="5:15" ht="15" hidden="1" x14ac:dyDescent="0.25">
      <c r="E239" s="1"/>
      <c r="L239" s="1"/>
      <c r="O239" s="1"/>
    </row>
    <row r="240" spans="5:15" ht="15" hidden="1" x14ac:dyDescent="0.25">
      <c r="E240" s="1"/>
      <c r="L240" s="1"/>
      <c r="O240" s="1"/>
    </row>
    <row r="241" spans="5:15" ht="15" hidden="1" x14ac:dyDescent="0.25">
      <c r="E241" s="1"/>
      <c r="L241" s="1"/>
      <c r="O241" s="1"/>
    </row>
    <row r="242" spans="5:15" ht="15" hidden="1" x14ac:dyDescent="0.25">
      <c r="E242" s="1"/>
      <c r="L242" s="1"/>
      <c r="O242" s="1"/>
    </row>
    <row r="243" spans="5:15" ht="15" hidden="1" x14ac:dyDescent="0.25">
      <c r="E243" s="1"/>
      <c r="L243" s="1"/>
      <c r="O243" s="1"/>
    </row>
    <row r="244" spans="5:15" ht="15" hidden="1" x14ac:dyDescent="0.25">
      <c r="E244" s="1"/>
      <c r="L244" s="1"/>
      <c r="O244" s="1"/>
    </row>
    <row r="245" spans="5:15" ht="15" hidden="1" x14ac:dyDescent="0.25">
      <c r="E245" s="1"/>
      <c r="L245" s="1"/>
      <c r="O245" s="1"/>
    </row>
    <row r="246" spans="5:15" ht="15" hidden="1" x14ac:dyDescent="0.25">
      <c r="E246" s="1"/>
      <c r="L246" s="1"/>
      <c r="O246" s="1"/>
    </row>
    <row r="247" spans="5:15" ht="15" hidden="1" x14ac:dyDescent="0.25">
      <c r="E247" s="1"/>
      <c r="L247" s="1"/>
      <c r="O247" s="1"/>
    </row>
    <row r="248" spans="5:15" ht="15" hidden="1" x14ac:dyDescent="0.25">
      <c r="E248" s="1"/>
      <c r="L248" s="1"/>
      <c r="O248" s="1"/>
    </row>
    <row r="249" spans="5:15" ht="15" hidden="1" x14ac:dyDescent="0.25">
      <c r="E249" s="1"/>
      <c r="L249" s="1"/>
      <c r="O249" s="1"/>
    </row>
    <row r="250" spans="5:15" ht="15" hidden="1" x14ac:dyDescent="0.25">
      <c r="E250" s="1"/>
      <c r="L250" s="1"/>
      <c r="O250" s="1"/>
    </row>
    <row r="251" spans="5:15" ht="15" hidden="1" x14ac:dyDescent="0.25">
      <c r="E251" s="1"/>
      <c r="L251" s="1"/>
      <c r="O251" s="1"/>
    </row>
    <row r="252" spans="5:15" ht="15" hidden="1" x14ac:dyDescent="0.25">
      <c r="E252" s="1"/>
      <c r="L252" s="1"/>
      <c r="O252" s="1"/>
    </row>
    <row r="253" spans="5:15" ht="15" hidden="1" x14ac:dyDescent="0.25">
      <c r="E253" s="1"/>
      <c r="L253" s="1"/>
      <c r="O253" s="1"/>
    </row>
    <row r="254" spans="5:15" ht="15" hidden="1" x14ac:dyDescent="0.25">
      <c r="E254" s="1"/>
      <c r="L254" s="1"/>
      <c r="O254" s="1"/>
    </row>
    <row r="255" spans="5:15" ht="15" hidden="1" x14ac:dyDescent="0.25">
      <c r="E255" s="1"/>
      <c r="L255" s="1"/>
      <c r="O255" s="1"/>
    </row>
    <row r="256" spans="5:15" ht="15" hidden="1" x14ac:dyDescent="0.25">
      <c r="E256" s="1"/>
      <c r="L256" s="1"/>
      <c r="O256" s="1"/>
    </row>
    <row r="257" spans="5:15" ht="15" hidden="1" x14ac:dyDescent="0.25">
      <c r="E257" s="1"/>
      <c r="L257" s="1"/>
      <c r="O257" s="1"/>
    </row>
    <row r="258" spans="5:15" ht="15" hidden="1" x14ac:dyDescent="0.25">
      <c r="E258" s="1"/>
      <c r="L258" s="1"/>
      <c r="O258" s="1"/>
    </row>
    <row r="259" spans="5:15" ht="15" hidden="1" x14ac:dyDescent="0.25">
      <c r="E259" s="1"/>
      <c r="L259" s="1"/>
      <c r="O259" s="1"/>
    </row>
    <row r="260" spans="5:15" ht="15" hidden="1" x14ac:dyDescent="0.25">
      <c r="E260" s="1"/>
      <c r="L260" s="1"/>
      <c r="O260" s="1"/>
    </row>
    <row r="261" spans="5:15" ht="15" hidden="1" x14ac:dyDescent="0.25">
      <c r="E261" s="1"/>
      <c r="L261" s="1"/>
      <c r="O261" s="1"/>
    </row>
    <row r="262" spans="5:15" ht="15" hidden="1" x14ac:dyDescent="0.25">
      <c r="E262" s="1"/>
      <c r="L262" s="1"/>
      <c r="O262" s="1"/>
    </row>
    <row r="263" spans="5:15" ht="15" hidden="1" x14ac:dyDescent="0.25">
      <c r="E263" s="1"/>
      <c r="L263" s="1"/>
      <c r="O263" s="1"/>
    </row>
    <row r="264" spans="5:15" ht="15" hidden="1" x14ac:dyDescent="0.25">
      <c r="E264" s="1"/>
      <c r="L264" s="1"/>
      <c r="O264" s="1"/>
    </row>
    <row r="265" spans="5:15" ht="15" hidden="1" x14ac:dyDescent="0.25">
      <c r="E265" s="1"/>
      <c r="L265" s="1"/>
      <c r="O265" s="1"/>
    </row>
    <row r="266" spans="5:15" ht="15" hidden="1" x14ac:dyDescent="0.25">
      <c r="E266" s="1"/>
      <c r="L266" s="1"/>
      <c r="O266" s="1"/>
    </row>
    <row r="267" spans="5:15" ht="15" hidden="1" x14ac:dyDescent="0.25">
      <c r="E267" s="1"/>
      <c r="L267" s="1"/>
      <c r="O267" s="1"/>
    </row>
    <row r="268" spans="5:15" ht="15" hidden="1" x14ac:dyDescent="0.25">
      <c r="E268" s="1"/>
      <c r="L268" s="1"/>
      <c r="O268" s="1"/>
    </row>
    <row r="269" spans="5:15" ht="15" hidden="1" x14ac:dyDescent="0.25">
      <c r="E269" s="1"/>
      <c r="L269" s="1"/>
      <c r="O269" s="1"/>
    </row>
    <row r="270" spans="5:15" ht="15" hidden="1" x14ac:dyDescent="0.25">
      <c r="E270" s="1"/>
      <c r="L270" s="1"/>
      <c r="O270" s="1"/>
    </row>
    <row r="271" spans="5:15" ht="15" hidden="1" x14ac:dyDescent="0.25">
      <c r="E271" s="1"/>
      <c r="L271" s="1"/>
      <c r="O271" s="1"/>
    </row>
    <row r="272" spans="5:15" ht="15" hidden="1" x14ac:dyDescent="0.25">
      <c r="E272" s="1"/>
      <c r="L272" s="1"/>
      <c r="O272" s="1"/>
    </row>
    <row r="273" spans="5:15" ht="15" hidden="1" x14ac:dyDescent="0.25">
      <c r="E273" s="1"/>
      <c r="L273" s="1"/>
      <c r="O273" s="1"/>
    </row>
    <row r="274" spans="5:15" ht="15" hidden="1" x14ac:dyDescent="0.25">
      <c r="E274" s="1"/>
      <c r="L274" s="1"/>
      <c r="O274" s="1"/>
    </row>
    <row r="275" spans="5:15" ht="15" hidden="1" x14ac:dyDescent="0.25">
      <c r="E275" s="1"/>
      <c r="L275" s="1"/>
      <c r="O275" s="1"/>
    </row>
    <row r="276" spans="5:15" ht="15" hidden="1" x14ac:dyDescent="0.25">
      <c r="E276" s="1"/>
      <c r="L276" s="1"/>
      <c r="O276" s="1"/>
    </row>
    <row r="277" spans="5:15" ht="15" hidden="1" x14ac:dyDescent="0.25">
      <c r="E277" s="1"/>
      <c r="L277" s="1"/>
      <c r="O277" s="1"/>
    </row>
    <row r="278" spans="5:15" ht="15" hidden="1" x14ac:dyDescent="0.25">
      <c r="E278" s="1"/>
      <c r="L278" s="1"/>
      <c r="O278" s="1"/>
    </row>
    <row r="279" spans="5:15" ht="15" hidden="1" x14ac:dyDescent="0.25">
      <c r="E279" s="1"/>
      <c r="L279" s="1"/>
      <c r="O279" s="1"/>
    </row>
    <row r="280" spans="5:15" ht="15" hidden="1" x14ac:dyDescent="0.25">
      <c r="E280" s="1"/>
      <c r="L280" s="1"/>
      <c r="O280" s="1"/>
    </row>
    <row r="281" spans="5:15" ht="15" hidden="1" x14ac:dyDescent="0.25">
      <c r="E281" s="1"/>
      <c r="L281" s="1"/>
      <c r="O281" s="1"/>
    </row>
    <row r="282" spans="5:15" ht="15" hidden="1" x14ac:dyDescent="0.25">
      <c r="E282" s="1"/>
      <c r="L282" s="1"/>
      <c r="O282" s="1"/>
    </row>
    <row r="283" spans="5:15" ht="15" hidden="1" x14ac:dyDescent="0.25">
      <c r="E283" s="1"/>
      <c r="L283" s="1"/>
      <c r="O283" s="1"/>
    </row>
    <row r="284" spans="5:15" ht="15" hidden="1" x14ac:dyDescent="0.25">
      <c r="E284" s="1"/>
      <c r="L284" s="1"/>
      <c r="O284" s="1"/>
    </row>
    <row r="285" spans="5:15" ht="15" hidden="1" x14ac:dyDescent="0.25">
      <c r="E285" s="1"/>
      <c r="L285" s="1"/>
      <c r="O285" s="1"/>
    </row>
    <row r="286" spans="5:15" ht="15" hidden="1" x14ac:dyDescent="0.25">
      <c r="E286" s="1"/>
      <c r="L286" s="1"/>
      <c r="O286" s="1"/>
    </row>
    <row r="287" spans="5:15" ht="15" hidden="1" x14ac:dyDescent="0.25">
      <c r="E287" s="1"/>
      <c r="L287" s="1"/>
      <c r="O287" s="1"/>
    </row>
    <row r="288" spans="5:15" ht="15" hidden="1" x14ac:dyDescent="0.25">
      <c r="E288" s="1"/>
      <c r="L288" s="1"/>
      <c r="O288" s="1"/>
    </row>
    <row r="289" spans="5:15" ht="15" hidden="1" x14ac:dyDescent="0.25">
      <c r="E289" s="1"/>
      <c r="L289" s="1"/>
      <c r="O289" s="1"/>
    </row>
    <row r="290" spans="5:15" ht="15" hidden="1" x14ac:dyDescent="0.25">
      <c r="E290" s="1"/>
      <c r="L290" s="1"/>
      <c r="O290" s="1"/>
    </row>
    <row r="291" spans="5:15" ht="15" hidden="1" x14ac:dyDescent="0.25">
      <c r="E291" s="1"/>
      <c r="L291" s="1"/>
      <c r="O291" s="1"/>
    </row>
    <row r="292" spans="5:15" ht="15" hidden="1" x14ac:dyDescent="0.25">
      <c r="E292" s="1"/>
      <c r="L292" s="1"/>
      <c r="O292" s="1"/>
    </row>
    <row r="293" spans="5:15" ht="15" hidden="1" x14ac:dyDescent="0.25">
      <c r="E293" s="1"/>
      <c r="L293" s="1"/>
      <c r="O293" s="1"/>
    </row>
    <row r="294" spans="5:15" ht="15" hidden="1" x14ac:dyDescent="0.25">
      <c r="E294" s="1"/>
      <c r="L294" s="1"/>
      <c r="O294" s="1"/>
    </row>
    <row r="295" spans="5:15" ht="15" hidden="1" x14ac:dyDescent="0.25">
      <c r="E295" s="1"/>
      <c r="L295" s="1"/>
      <c r="O295" s="1"/>
    </row>
    <row r="296" spans="5:15" ht="15" hidden="1" x14ac:dyDescent="0.25">
      <c r="E296" s="1"/>
      <c r="L296" s="1"/>
      <c r="O296" s="1"/>
    </row>
    <row r="297" spans="5:15" ht="15" hidden="1" x14ac:dyDescent="0.25">
      <c r="E297" s="1"/>
      <c r="L297" s="1"/>
      <c r="O297" s="1"/>
    </row>
    <row r="298" spans="5:15" ht="15" hidden="1" x14ac:dyDescent="0.25">
      <c r="E298" s="1"/>
      <c r="L298" s="1"/>
      <c r="O298" s="1"/>
    </row>
    <row r="299" spans="5:15" ht="15" hidden="1" x14ac:dyDescent="0.25">
      <c r="E299" s="1"/>
      <c r="L299" s="1"/>
      <c r="O299" s="1"/>
    </row>
    <row r="300" spans="5:15" ht="15" hidden="1" x14ac:dyDescent="0.25">
      <c r="E300" s="1"/>
      <c r="L300" s="1"/>
      <c r="O300" s="1"/>
    </row>
    <row r="301" spans="5:15" ht="15" hidden="1" x14ac:dyDescent="0.25">
      <c r="E301" s="1"/>
      <c r="L301" s="1"/>
      <c r="O301" s="1"/>
    </row>
    <row r="302" spans="5:15" ht="15" hidden="1" x14ac:dyDescent="0.25">
      <c r="E302" s="1"/>
      <c r="L302" s="1"/>
      <c r="O302" s="1"/>
    </row>
    <row r="303" spans="5:15" ht="15" hidden="1" x14ac:dyDescent="0.25">
      <c r="E303" s="1"/>
      <c r="L303" s="1"/>
      <c r="O303" s="1"/>
    </row>
    <row r="304" spans="5:15" ht="15" hidden="1" x14ac:dyDescent="0.25">
      <c r="E304" s="1"/>
      <c r="L304" s="1"/>
      <c r="O304" s="1"/>
    </row>
    <row r="305" spans="5:15" ht="15" hidden="1" x14ac:dyDescent="0.25">
      <c r="E305" s="1"/>
      <c r="L305" s="1"/>
      <c r="O305" s="1"/>
    </row>
    <row r="306" spans="5:15" ht="15" hidden="1" x14ac:dyDescent="0.25">
      <c r="E306" s="1"/>
      <c r="L306" s="1"/>
      <c r="O306" s="1"/>
    </row>
    <row r="307" spans="5:15" ht="15" hidden="1" x14ac:dyDescent="0.25">
      <c r="E307" s="1"/>
      <c r="L307" s="1"/>
      <c r="O307" s="1"/>
    </row>
    <row r="308" spans="5:15" ht="15" hidden="1" x14ac:dyDescent="0.25">
      <c r="E308" s="1"/>
      <c r="L308" s="1"/>
      <c r="O308" s="1"/>
    </row>
    <row r="309" spans="5:15" ht="15" hidden="1" x14ac:dyDescent="0.25">
      <c r="E309" s="1"/>
      <c r="L309" s="1"/>
      <c r="O309" s="1"/>
    </row>
    <row r="310" spans="5:15" ht="15" hidden="1" x14ac:dyDescent="0.25">
      <c r="E310" s="1"/>
      <c r="L310" s="1"/>
      <c r="O310" s="1"/>
    </row>
    <row r="311" spans="5:15" ht="15" hidden="1" x14ac:dyDescent="0.25">
      <c r="E311" s="1"/>
      <c r="L311" s="1"/>
      <c r="O311" s="1"/>
    </row>
    <row r="312" spans="5:15" ht="15" hidden="1" x14ac:dyDescent="0.25">
      <c r="E312" s="1"/>
      <c r="L312" s="1"/>
      <c r="O312" s="1"/>
    </row>
    <row r="313" spans="5:15" ht="15" hidden="1" x14ac:dyDescent="0.25">
      <c r="E313" s="1"/>
      <c r="L313" s="1"/>
      <c r="O313" s="1"/>
    </row>
    <row r="314" spans="5:15" ht="15" hidden="1" x14ac:dyDescent="0.25">
      <c r="E314" s="1"/>
      <c r="L314" s="1"/>
      <c r="O314" s="1"/>
    </row>
    <row r="315" spans="5:15" ht="15" hidden="1" x14ac:dyDescent="0.25">
      <c r="E315" s="1"/>
      <c r="L315" s="1"/>
      <c r="O315" s="1"/>
    </row>
    <row r="316" spans="5:15" ht="15" hidden="1" x14ac:dyDescent="0.25">
      <c r="E316" s="1"/>
      <c r="L316" s="1"/>
      <c r="O316" s="1"/>
    </row>
    <row r="317" spans="5:15" ht="15" hidden="1" x14ac:dyDescent="0.25">
      <c r="E317" s="1"/>
      <c r="L317" s="1"/>
      <c r="O317" s="1"/>
    </row>
    <row r="318" spans="5:15" ht="15" hidden="1" x14ac:dyDescent="0.25">
      <c r="E318" s="1"/>
      <c r="L318" s="1"/>
      <c r="O318" s="1"/>
    </row>
    <row r="319" spans="5:15" ht="15" hidden="1" x14ac:dyDescent="0.25">
      <c r="E319" s="1"/>
      <c r="L319" s="1"/>
      <c r="O319" s="1"/>
    </row>
    <row r="320" spans="5:15" ht="15" hidden="1" x14ac:dyDescent="0.25">
      <c r="E320" s="1"/>
      <c r="L320" s="1"/>
      <c r="O320" s="1"/>
    </row>
    <row r="321" spans="5:15" ht="15" hidden="1" x14ac:dyDescent="0.25">
      <c r="E321" s="1"/>
      <c r="L321" s="1"/>
      <c r="O321" s="1"/>
    </row>
    <row r="322" spans="5:15" ht="15" hidden="1" x14ac:dyDescent="0.25">
      <c r="E322" s="1"/>
      <c r="L322" s="1"/>
      <c r="O322" s="1"/>
    </row>
    <row r="323" spans="5:15" ht="15" hidden="1" x14ac:dyDescent="0.25">
      <c r="E323" s="1"/>
      <c r="L323" s="1"/>
      <c r="O323" s="1"/>
    </row>
    <row r="324" spans="5:15" ht="15" hidden="1" x14ac:dyDescent="0.25">
      <c r="E324" s="1"/>
      <c r="L324" s="1"/>
      <c r="O324" s="1"/>
    </row>
    <row r="325" spans="5:15" ht="15" hidden="1" x14ac:dyDescent="0.25">
      <c r="E325" s="1"/>
      <c r="L325" s="1"/>
      <c r="O325" s="1"/>
    </row>
    <row r="326" spans="5:15" ht="15" hidden="1" x14ac:dyDescent="0.25">
      <c r="E326" s="1"/>
      <c r="L326" s="1"/>
      <c r="O326" s="1"/>
    </row>
    <row r="327" spans="5:15" ht="15" hidden="1" x14ac:dyDescent="0.25">
      <c r="E327" s="1"/>
      <c r="L327" s="1"/>
      <c r="O327" s="1"/>
    </row>
    <row r="328" spans="5:15" ht="15" hidden="1" x14ac:dyDescent="0.25">
      <c r="E328" s="1"/>
      <c r="L328" s="1"/>
      <c r="O328" s="1"/>
    </row>
    <row r="329" spans="5:15" ht="15" hidden="1" x14ac:dyDescent="0.25">
      <c r="E329" s="1"/>
      <c r="L329" s="1"/>
      <c r="O329" s="1"/>
    </row>
    <row r="330" spans="5:15" ht="15" hidden="1" x14ac:dyDescent="0.25">
      <c r="E330" s="1"/>
      <c r="L330" s="1"/>
      <c r="O330" s="1"/>
    </row>
    <row r="331" spans="5:15" ht="15" hidden="1" x14ac:dyDescent="0.25">
      <c r="E331" s="1"/>
      <c r="L331" s="1"/>
      <c r="O331" s="1"/>
    </row>
    <row r="332" spans="5:15" ht="15" hidden="1" x14ac:dyDescent="0.25">
      <c r="E332" s="1"/>
      <c r="L332" s="1"/>
      <c r="O332" s="1"/>
    </row>
    <row r="333" spans="5:15" ht="15" hidden="1" x14ac:dyDescent="0.25">
      <c r="E333" s="1"/>
      <c r="L333" s="1"/>
      <c r="O333" s="1"/>
    </row>
    <row r="334" spans="5:15" ht="15" hidden="1" x14ac:dyDescent="0.25">
      <c r="E334" s="1"/>
      <c r="L334" s="1"/>
      <c r="O334" s="1"/>
    </row>
    <row r="335" spans="5:15" ht="15" hidden="1" x14ac:dyDescent="0.25">
      <c r="E335" s="1"/>
      <c r="L335" s="1"/>
      <c r="O335" s="1"/>
    </row>
    <row r="336" spans="5:15" ht="15" hidden="1" x14ac:dyDescent="0.25">
      <c r="E336" s="1"/>
      <c r="L336" s="1"/>
      <c r="O336" s="1"/>
    </row>
    <row r="337" spans="5:15" ht="15" hidden="1" x14ac:dyDescent="0.25">
      <c r="E337" s="1"/>
      <c r="L337" s="1"/>
      <c r="O337" s="1"/>
    </row>
    <row r="338" spans="5:15" ht="15" hidden="1" x14ac:dyDescent="0.25">
      <c r="E338" s="1"/>
      <c r="L338" s="1"/>
      <c r="O338" s="1"/>
    </row>
    <row r="339" spans="5:15" ht="15" hidden="1" x14ac:dyDescent="0.25">
      <c r="E339" s="1"/>
      <c r="L339" s="1"/>
      <c r="O339" s="1"/>
    </row>
    <row r="340" spans="5:15" ht="15" hidden="1" x14ac:dyDescent="0.25">
      <c r="E340" s="1"/>
      <c r="L340" s="1"/>
      <c r="O340" s="1"/>
    </row>
    <row r="341" spans="5:15" ht="15" hidden="1" x14ac:dyDescent="0.25">
      <c r="E341" s="1"/>
      <c r="L341" s="1"/>
      <c r="O341" s="1"/>
    </row>
    <row r="342" spans="5:15" ht="15" hidden="1" x14ac:dyDescent="0.25">
      <c r="E342" s="1"/>
      <c r="L342" s="1"/>
      <c r="O342" s="1"/>
    </row>
    <row r="343" spans="5:15" ht="15" hidden="1" x14ac:dyDescent="0.25">
      <c r="E343" s="1"/>
      <c r="L343" s="1"/>
      <c r="O343" s="1"/>
    </row>
    <row r="344" spans="5:15" ht="15" hidden="1" x14ac:dyDescent="0.25">
      <c r="E344" s="1"/>
      <c r="L344" s="1"/>
      <c r="O344" s="1"/>
    </row>
    <row r="345" spans="5:15" ht="15" hidden="1" x14ac:dyDescent="0.25">
      <c r="E345" s="1"/>
      <c r="L345" s="1"/>
      <c r="O345" s="1"/>
    </row>
    <row r="346" spans="5:15" ht="15" hidden="1" x14ac:dyDescent="0.25">
      <c r="E346" s="1"/>
      <c r="L346" s="1"/>
      <c r="O346" s="1"/>
    </row>
    <row r="347" spans="5:15" ht="15" hidden="1" x14ac:dyDescent="0.25">
      <c r="E347" s="1"/>
      <c r="L347" s="1"/>
      <c r="O347" s="1"/>
    </row>
    <row r="348" spans="5:15" ht="15" hidden="1" x14ac:dyDescent="0.25">
      <c r="E348" s="1"/>
      <c r="L348" s="1"/>
      <c r="O348" s="1"/>
    </row>
    <row r="349" spans="5:15" ht="15" hidden="1" x14ac:dyDescent="0.25">
      <c r="E349" s="1"/>
      <c r="L349" s="1"/>
      <c r="O349" s="1"/>
    </row>
    <row r="350" spans="5:15" ht="15" hidden="1" x14ac:dyDescent="0.25">
      <c r="E350" s="1"/>
      <c r="L350" s="1"/>
      <c r="O350" s="1"/>
    </row>
    <row r="351" spans="5:15" ht="15" hidden="1" x14ac:dyDescent="0.25">
      <c r="E351" s="1"/>
      <c r="L351" s="1"/>
      <c r="O351" s="1"/>
    </row>
    <row r="352" spans="5:15" ht="15" hidden="1" x14ac:dyDescent="0.25">
      <c r="E352" s="1"/>
      <c r="L352" s="1"/>
      <c r="O352" s="1"/>
    </row>
    <row r="353" spans="5:15" ht="15" hidden="1" x14ac:dyDescent="0.25">
      <c r="E353" s="1"/>
      <c r="L353" s="1"/>
      <c r="O353" s="1"/>
    </row>
    <row r="354" spans="5:15" ht="15" hidden="1" x14ac:dyDescent="0.25">
      <c r="E354" s="1"/>
      <c r="L354" s="1"/>
      <c r="O354" s="1"/>
    </row>
    <row r="355" spans="5:15" ht="15" hidden="1" x14ac:dyDescent="0.25">
      <c r="E355" s="1"/>
      <c r="L355" s="1"/>
      <c r="O355" s="1"/>
    </row>
    <row r="356" spans="5:15" ht="15" hidden="1" x14ac:dyDescent="0.25">
      <c r="E356" s="1"/>
      <c r="L356" s="1"/>
      <c r="O356" s="1"/>
    </row>
    <row r="357" spans="5:15" ht="15" hidden="1" x14ac:dyDescent="0.25">
      <c r="E357" s="1"/>
      <c r="L357" s="1"/>
      <c r="O357" s="1"/>
    </row>
    <row r="358" spans="5:15" ht="15" hidden="1" x14ac:dyDescent="0.25">
      <c r="E358" s="1"/>
      <c r="L358" s="1"/>
      <c r="O358" s="1"/>
    </row>
    <row r="359" spans="5:15" ht="15" hidden="1" x14ac:dyDescent="0.25">
      <c r="E359" s="1"/>
      <c r="L359" s="1"/>
      <c r="O359" s="1"/>
    </row>
    <row r="360" spans="5:15" ht="15" hidden="1" x14ac:dyDescent="0.25">
      <c r="E360" s="1"/>
      <c r="L360" s="1"/>
      <c r="O360" s="1"/>
    </row>
    <row r="361" spans="5:15" ht="15" hidden="1" x14ac:dyDescent="0.25">
      <c r="E361" s="1"/>
      <c r="L361" s="1"/>
      <c r="O361" s="1"/>
    </row>
    <row r="362" spans="5:15" ht="15" hidden="1" x14ac:dyDescent="0.25">
      <c r="E362" s="1"/>
      <c r="L362" s="1"/>
      <c r="O362" s="1"/>
    </row>
    <row r="363" spans="5:15" ht="15" hidden="1" x14ac:dyDescent="0.25">
      <c r="E363" s="1"/>
      <c r="L363" s="1"/>
      <c r="O363" s="1"/>
    </row>
    <row r="364" spans="5:15" ht="15" hidden="1" x14ac:dyDescent="0.25">
      <c r="E364" s="1"/>
      <c r="L364" s="1"/>
      <c r="O364" s="1"/>
    </row>
    <row r="365" spans="5:15" ht="15" hidden="1" x14ac:dyDescent="0.25">
      <c r="E365" s="1"/>
      <c r="L365" s="1"/>
      <c r="O365" s="1"/>
    </row>
    <row r="366" spans="5:15" ht="15" hidden="1" x14ac:dyDescent="0.25">
      <c r="E366" s="1"/>
      <c r="L366" s="1"/>
      <c r="O366" s="1"/>
    </row>
    <row r="367" spans="5:15" ht="15" hidden="1" x14ac:dyDescent="0.25">
      <c r="E367" s="1"/>
      <c r="L367" s="1"/>
      <c r="O367" s="1"/>
    </row>
    <row r="368" spans="5:15" ht="15" hidden="1" x14ac:dyDescent="0.25">
      <c r="E368" s="1"/>
      <c r="L368" s="1"/>
      <c r="O368" s="1"/>
    </row>
    <row r="369" spans="5:15" ht="15" hidden="1" x14ac:dyDescent="0.25">
      <c r="E369" s="1"/>
      <c r="L369" s="1"/>
      <c r="O369" s="1"/>
    </row>
    <row r="370" spans="5:15" ht="15" hidden="1" x14ac:dyDescent="0.25">
      <c r="E370" s="1"/>
      <c r="L370" s="1"/>
      <c r="O370" s="1"/>
    </row>
    <row r="371" spans="5:15" ht="15" hidden="1" x14ac:dyDescent="0.25">
      <c r="E371" s="1"/>
      <c r="L371" s="1"/>
      <c r="O371" s="1"/>
    </row>
    <row r="372" spans="5:15" ht="15" hidden="1" x14ac:dyDescent="0.25">
      <c r="E372" s="1"/>
      <c r="L372" s="1"/>
      <c r="O372" s="1"/>
    </row>
    <row r="373" spans="5:15" ht="15" hidden="1" x14ac:dyDescent="0.25">
      <c r="E373" s="1"/>
      <c r="L373" s="1"/>
      <c r="O373" s="1"/>
    </row>
    <row r="374" spans="5:15" ht="15" hidden="1" x14ac:dyDescent="0.25">
      <c r="E374" s="1"/>
      <c r="L374" s="1"/>
      <c r="O374" s="1"/>
    </row>
    <row r="375" spans="5:15" ht="15" hidden="1" x14ac:dyDescent="0.25">
      <c r="E375" s="1"/>
      <c r="L375" s="1"/>
      <c r="O375" s="1"/>
    </row>
    <row r="376" spans="5:15" ht="15" hidden="1" x14ac:dyDescent="0.25">
      <c r="E376" s="1"/>
      <c r="L376" s="1"/>
      <c r="O376" s="1"/>
    </row>
    <row r="377" spans="5:15" ht="15" hidden="1" x14ac:dyDescent="0.25">
      <c r="E377" s="1"/>
      <c r="L377" s="1"/>
      <c r="O377" s="1"/>
    </row>
    <row r="378" spans="5:15" ht="15" hidden="1" x14ac:dyDescent="0.25">
      <c r="E378" s="1"/>
      <c r="L378" s="1"/>
      <c r="O378" s="1"/>
    </row>
    <row r="379" spans="5:15" ht="15" hidden="1" x14ac:dyDescent="0.25">
      <c r="E379" s="1"/>
      <c r="L379" s="1"/>
      <c r="O379" s="1"/>
    </row>
    <row r="380" spans="5:15" ht="15" hidden="1" x14ac:dyDescent="0.25">
      <c r="E380" s="1"/>
      <c r="L380" s="1"/>
      <c r="O380" s="1"/>
    </row>
    <row r="381" spans="5:15" ht="15" hidden="1" x14ac:dyDescent="0.25">
      <c r="E381" s="1"/>
      <c r="L381" s="1"/>
      <c r="O381" s="1"/>
    </row>
    <row r="382" spans="5:15" ht="15" hidden="1" x14ac:dyDescent="0.25">
      <c r="E382" s="1"/>
      <c r="L382" s="1"/>
      <c r="O382" s="1"/>
    </row>
    <row r="383" spans="5:15" ht="15" hidden="1" x14ac:dyDescent="0.25">
      <c r="E383" s="1"/>
      <c r="L383" s="1"/>
      <c r="O383" s="1"/>
    </row>
    <row r="384" spans="5:15" ht="15" hidden="1" x14ac:dyDescent="0.25">
      <c r="E384" s="1"/>
      <c r="L384" s="1"/>
      <c r="O384" s="1"/>
    </row>
    <row r="385" spans="5:15" ht="15" hidden="1" x14ac:dyDescent="0.25">
      <c r="E385" s="1"/>
      <c r="L385" s="1"/>
      <c r="O385" s="1"/>
    </row>
    <row r="386" spans="5:15" ht="15" hidden="1" x14ac:dyDescent="0.25">
      <c r="E386" s="1"/>
      <c r="L386" s="1"/>
      <c r="O386" s="1"/>
    </row>
    <row r="387" spans="5:15" ht="15" hidden="1" x14ac:dyDescent="0.25">
      <c r="E387" s="1"/>
      <c r="L387" s="1"/>
      <c r="O387" s="1"/>
    </row>
    <row r="388" spans="5:15" ht="15" hidden="1" x14ac:dyDescent="0.25">
      <c r="E388" s="1"/>
      <c r="L388" s="1"/>
      <c r="O388" s="1"/>
    </row>
    <row r="389" spans="5:15" ht="15" hidden="1" x14ac:dyDescent="0.25">
      <c r="E389" s="1"/>
      <c r="L389" s="1"/>
      <c r="O389" s="1"/>
    </row>
    <row r="390" spans="5:15" ht="15" hidden="1" x14ac:dyDescent="0.25">
      <c r="E390" s="1"/>
      <c r="L390" s="1"/>
      <c r="O390" s="1"/>
    </row>
    <row r="391" spans="5:15" ht="15" hidden="1" x14ac:dyDescent="0.25">
      <c r="E391" s="1"/>
      <c r="L391" s="1"/>
      <c r="O391" s="1"/>
    </row>
    <row r="392" spans="5:15" ht="15" hidden="1" x14ac:dyDescent="0.25">
      <c r="E392" s="1"/>
      <c r="L392" s="1"/>
      <c r="O392" s="1"/>
    </row>
    <row r="393" spans="5:15" ht="15" hidden="1" x14ac:dyDescent="0.25">
      <c r="E393" s="1"/>
      <c r="L393" s="1"/>
      <c r="O393" s="1"/>
    </row>
    <row r="394" spans="5:15" ht="15" hidden="1" x14ac:dyDescent="0.25">
      <c r="E394" s="1"/>
      <c r="L394" s="1"/>
      <c r="O394" s="1"/>
    </row>
    <row r="395" spans="5:15" ht="15" hidden="1" x14ac:dyDescent="0.25">
      <c r="E395" s="1"/>
      <c r="L395" s="1"/>
      <c r="O395" s="1"/>
    </row>
    <row r="396" spans="5:15" ht="15" hidden="1" x14ac:dyDescent="0.25">
      <c r="E396" s="1"/>
      <c r="L396" s="1"/>
      <c r="O396" s="1"/>
    </row>
    <row r="397" spans="5:15" ht="15" hidden="1" x14ac:dyDescent="0.25">
      <c r="E397" s="1"/>
      <c r="L397" s="1"/>
      <c r="O397" s="1"/>
    </row>
    <row r="398" spans="5:15" ht="15" hidden="1" x14ac:dyDescent="0.25">
      <c r="E398" s="1"/>
      <c r="L398" s="1"/>
      <c r="O398" s="1"/>
    </row>
    <row r="399" spans="5:15" ht="15" hidden="1" x14ac:dyDescent="0.25">
      <c r="E399" s="1"/>
      <c r="L399" s="1"/>
      <c r="O399" s="1"/>
    </row>
    <row r="400" spans="5:15" ht="15" hidden="1" x14ac:dyDescent="0.25">
      <c r="E400" s="1"/>
      <c r="L400" s="1"/>
      <c r="O400" s="1"/>
    </row>
    <row r="401" spans="5:15" ht="15" hidden="1" x14ac:dyDescent="0.25">
      <c r="E401" s="1"/>
      <c r="L401" s="1"/>
      <c r="O401" s="1"/>
    </row>
    <row r="402" spans="5:15" ht="15" hidden="1" x14ac:dyDescent="0.25">
      <c r="E402" s="1"/>
      <c r="L402" s="1"/>
      <c r="O402" s="1"/>
    </row>
    <row r="403" spans="5:15" ht="15" hidden="1" x14ac:dyDescent="0.25">
      <c r="E403" s="1"/>
      <c r="L403" s="1"/>
      <c r="O403" s="1"/>
    </row>
    <row r="404" spans="5:15" ht="15" hidden="1" x14ac:dyDescent="0.25">
      <c r="E404" s="1"/>
      <c r="L404" s="1"/>
      <c r="O404" s="1"/>
    </row>
    <row r="405" spans="5:15" ht="15" hidden="1" x14ac:dyDescent="0.25">
      <c r="E405" s="1"/>
      <c r="L405" s="1"/>
      <c r="O405" s="1"/>
    </row>
    <row r="406" spans="5:15" ht="15" hidden="1" x14ac:dyDescent="0.25">
      <c r="E406" s="1"/>
      <c r="L406" s="1"/>
      <c r="O406" s="1"/>
    </row>
    <row r="407" spans="5:15" ht="15" hidden="1" x14ac:dyDescent="0.25">
      <c r="E407" s="1"/>
      <c r="L407" s="1"/>
      <c r="O407" s="1"/>
    </row>
    <row r="408" spans="5:15" ht="15" hidden="1" x14ac:dyDescent="0.25">
      <c r="E408" s="1"/>
      <c r="L408" s="1"/>
      <c r="O408" s="1"/>
    </row>
    <row r="409" spans="5:15" ht="15" hidden="1" x14ac:dyDescent="0.25">
      <c r="E409" s="1"/>
      <c r="L409" s="1"/>
      <c r="O409" s="1"/>
    </row>
    <row r="410" spans="5:15" ht="15" hidden="1" x14ac:dyDescent="0.25">
      <c r="E410" s="1"/>
      <c r="L410" s="1"/>
      <c r="O410" s="1"/>
    </row>
    <row r="411" spans="5:15" ht="15" hidden="1" x14ac:dyDescent="0.25">
      <c r="E411" s="1"/>
      <c r="L411" s="1"/>
      <c r="O411" s="1"/>
    </row>
    <row r="412" spans="5:15" ht="15" hidden="1" x14ac:dyDescent="0.25">
      <c r="E412" s="1"/>
      <c r="L412" s="1"/>
      <c r="O412" s="1"/>
    </row>
    <row r="413" spans="5:15" ht="15" hidden="1" x14ac:dyDescent="0.25">
      <c r="E413" s="1"/>
      <c r="L413" s="1"/>
      <c r="O413" s="1"/>
    </row>
    <row r="414" spans="5:15" ht="15" hidden="1" x14ac:dyDescent="0.25">
      <c r="E414" s="1"/>
      <c r="L414" s="1"/>
      <c r="O414" s="1"/>
    </row>
    <row r="415" spans="5:15" ht="15" hidden="1" x14ac:dyDescent="0.25">
      <c r="E415" s="1"/>
      <c r="L415" s="1"/>
      <c r="O415" s="1"/>
    </row>
    <row r="416" spans="5:15" ht="15" hidden="1" x14ac:dyDescent="0.25">
      <c r="E416" s="1"/>
      <c r="L416" s="1"/>
      <c r="O416" s="1"/>
    </row>
    <row r="417" spans="5:15" ht="15" hidden="1" x14ac:dyDescent="0.25">
      <c r="E417" s="1"/>
      <c r="L417" s="1"/>
      <c r="O417" s="1"/>
    </row>
    <row r="418" spans="5:15" ht="15" hidden="1" x14ac:dyDescent="0.25">
      <c r="E418" s="1"/>
      <c r="L418" s="1"/>
      <c r="O418" s="1"/>
    </row>
    <row r="419" spans="5:15" ht="15" hidden="1" x14ac:dyDescent="0.25">
      <c r="E419" s="1"/>
      <c r="L419" s="1"/>
      <c r="O419" s="1"/>
    </row>
    <row r="420" spans="5:15" ht="15" hidden="1" x14ac:dyDescent="0.25">
      <c r="E420" s="1"/>
      <c r="L420" s="1"/>
      <c r="O420" s="1"/>
    </row>
    <row r="421" spans="5:15" ht="15" hidden="1" x14ac:dyDescent="0.25">
      <c r="E421" s="1"/>
      <c r="L421" s="1"/>
      <c r="O421" s="1"/>
    </row>
    <row r="422" spans="5:15" ht="15" hidden="1" x14ac:dyDescent="0.25">
      <c r="E422" s="1"/>
      <c r="L422" s="1"/>
      <c r="O422" s="1"/>
    </row>
    <row r="423" spans="5:15" ht="15" hidden="1" x14ac:dyDescent="0.25">
      <c r="E423" s="1"/>
      <c r="L423" s="1"/>
      <c r="O423" s="1"/>
    </row>
    <row r="424" spans="5:15" ht="15" hidden="1" x14ac:dyDescent="0.25">
      <c r="E424" s="1"/>
      <c r="L424" s="1"/>
      <c r="O424" s="1"/>
    </row>
    <row r="425" spans="5:15" ht="15" hidden="1" x14ac:dyDescent="0.25">
      <c r="E425" s="1"/>
      <c r="L425" s="1"/>
      <c r="O425" s="1"/>
    </row>
    <row r="426" spans="5:15" ht="15" hidden="1" x14ac:dyDescent="0.25">
      <c r="E426" s="1"/>
      <c r="L426" s="1"/>
      <c r="O426" s="1"/>
    </row>
    <row r="427" spans="5:15" ht="15" hidden="1" x14ac:dyDescent="0.25">
      <c r="E427" s="1"/>
      <c r="L427" s="1"/>
      <c r="O427" s="1"/>
    </row>
    <row r="428" spans="5:15" ht="15" hidden="1" x14ac:dyDescent="0.25">
      <c r="E428" s="1"/>
      <c r="L428" s="1"/>
      <c r="O428" s="1"/>
    </row>
    <row r="429" spans="5:15" ht="15" hidden="1" x14ac:dyDescent="0.25">
      <c r="E429" s="1"/>
      <c r="L429" s="1"/>
      <c r="O429" s="1"/>
    </row>
    <row r="430" spans="5:15" ht="15" hidden="1" x14ac:dyDescent="0.25">
      <c r="E430" s="1"/>
      <c r="L430" s="1"/>
      <c r="O430" s="1"/>
    </row>
    <row r="431" spans="5:15" ht="15" hidden="1" x14ac:dyDescent="0.25">
      <c r="E431" s="1"/>
      <c r="L431" s="1"/>
      <c r="O431" s="1"/>
    </row>
    <row r="432" spans="5:15" ht="15" hidden="1" x14ac:dyDescent="0.25">
      <c r="E432" s="1"/>
      <c r="L432" s="1"/>
      <c r="O432" s="1"/>
    </row>
    <row r="433" spans="5:15" ht="15" hidden="1" x14ac:dyDescent="0.25">
      <c r="E433" s="1"/>
      <c r="L433" s="1"/>
      <c r="O433" s="1"/>
    </row>
    <row r="434" spans="5:15" ht="15" hidden="1" x14ac:dyDescent="0.25">
      <c r="E434" s="1"/>
      <c r="L434" s="1"/>
      <c r="O434" s="1"/>
    </row>
    <row r="435" spans="5:15" ht="15" hidden="1" x14ac:dyDescent="0.25">
      <c r="E435" s="1"/>
      <c r="L435" s="1"/>
      <c r="O435" s="1"/>
    </row>
    <row r="436" spans="5:15" ht="15" hidden="1" x14ac:dyDescent="0.25">
      <c r="E436" s="1"/>
      <c r="L436" s="1"/>
      <c r="O436" s="1"/>
    </row>
    <row r="437" spans="5:15" ht="15" hidden="1" x14ac:dyDescent="0.25">
      <c r="E437" s="1"/>
      <c r="L437" s="1"/>
      <c r="O437" s="1"/>
    </row>
    <row r="438" spans="5:15" ht="15" hidden="1" x14ac:dyDescent="0.25">
      <c r="E438" s="1"/>
      <c r="L438" s="1"/>
      <c r="O438" s="1"/>
    </row>
    <row r="439" spans="5:15" ht="15" hidden="1" x14ac:dyDescent="0.25">
      <c r="E439" s="1"/>
      <c r="L439" s="1"/>
      <c r="O439" s="1"/>
    </row>
    <row r="440" spans="5:15" ht="15" hidden="1" x14ac:dyDescent="0.25">
      <c r="E440" s="1"/>
      <c r="L440" s="1"/>
      <c r="O440" s="1"/>
    </row>
    <row r="441" spans="5:15" ht="15" hidden="1" x14ac:dyDescent="0.25">
      <c r="E441" s="1"/>
      <c r="L441" s="1"/>
      <c r="O441" s="1"/>
    </row>
    <row r="442" spans="5:15" ht="15" hidden="1" x14ac:dyDescent="0.25">
      <c r="E442" s="1"/>
      <c r="L442" s="1"/>
      <c r="O442" s="1"/>
    </row>
    <row r="443" spans="5:15" ht="15" hidden="1" x14ac:dyDescent="0.25">
      <c r="E443" s="1"/>
      <c r="L443" s="1"/>
      <c r="O443" s="1"/>
    </row>
    <row r="444" spans="5:15" ht="15" hidden="1" x14ac:dyDescent="0.25">
      <c r="E444" s="1"/>
      <c r="L444" s="1"/>
      <c r="O444" s="1"/>
    </row>
    <row r="445" spans="5:15" ht="15" hidden="1" x14ac:dyDescent="0.25">
      <c r="E445" s="1"/>
      <c r="L445" s="1"/>
      <c r="O445" s="1"/>
    </row>
    <row r="446" spans="5:15" ht="15" hidden="1" x14ac:dyDescent="0.25">
      <c r="E446" s="1"/>
      <c r="L446" s="1"/>
      <c r="O446" s="1"/>
    </row>
    <row r="447" spans="5:15" ht="15" hidden="1" x14ac:dyDescent="0.25">
      <c r="E447" s="1"/>
      <c r="L447" s="1"/>
      <c r="O447" s="1"/>
    </row>
    <row r="448" spans="5:15" ht="15" hidden="1" x14ac:dyDescent="0.25">
      <c r="E448" s="1"/>
      <c r="L448" s="1"/>
      <c r="O448" s="1"/>
    </row>
    <row r="449" spans="5:15" ht="15" hidden="1" x14ac:dyDescent="0.25">
      <c r="E449" s="1"/>
      <c r="L449" s="1"/>
      <c r="O449" s="1"/>
    </row>
    <row r="450" spans="5:15" ht="15" hidden="1" x14ac:dyDescent="0.25">
      <c r="E450" s="1"/>
      <c r="L450" s="1"/>
      <c r="O450" s="1"/>
    </row>
    <row r="451" spans="5:15" ht="15" hidden="1" x14ac:dyDescent="0.25">
      <c r="E451" s="1"/>
      <c r="L451" s="1"/>
      <c r="O451" s="1"/>
    </row>
    <row r="452" spans="5:15" ht="15" hidden="1" x14ac:dyDescent="0.25">
      <c r="E452" s="1"/>
      <c r="L452" s="1"/>
      <c r="O452" s="1"/>
    </row>
    <row r="453" spans="5:15" ht="15" hidden="1" x14ac:dyDescent="0.25">
      <c r="E453" s="1"/>
      <c r="L453" s="1"/>
      <c r="O453" s="1"/>
    </row>
    <row r="454" spans="5:15" ht="15" hidden="1" x14ac:dyDescent="0.25">
      <c r="E454" s="1"/>
      <c r="L454" s="1"/>
      <c r="O454" s="1"/>
    </row>
    <row r="455" spans="5:15" ht="15" hidden="1" x14ac:dyDescent="0.25">
      <c r="E455" s="1"/>
      <c r="L455" s="1"/>
      <c r="O455" s="1"/>
    </row>
    <row r="456" spans="5:15" ht="15" hidden="1" x14ac:dyDescent="0.25">
      <c r="E456" s="1"/>
      <c r="L456" s="1"/>
      <c r="O456" s="1"/>
    </row>
    <row r="457" spans="5:15" ht="15" hidden="1" x14ac:dyDescent="0.25">
      <c r="E457" s="1"/>
      <c r="L457" s="1"/>
      <c r="O457" s="1"/>
    </row>
    <row r="458" spans="5:15" ht="15" hidden="1" x14ac:dyDescent="0.25">
      <c r="E458" s="1"/>
      <c r="L458" s="1"/>
      <c r="O458" s="1"/>
    </row>
    <row r="459" spans="5:15" ht="15" hidden="1" x14ac:dyDescent="0.25">
      <c r="E459" s="1"/>
      <c r="L459" s="1"/>
      <c r="O459" s="1"/>
    </row>
    <row r="460" spans="5:15" ht="15" hidden="1" x14ac:dyDescent="0.25">
      <c r="E460" s="1"/>
      <c r="L460" s="1"/>
      <c r="O460" s="1"/>
    </row>
    <row r="461" spans="5:15" ht="15" hidden="1" x14ac:dyDescent="0.25">
      <c r="E461" s="1"/>
      <c r="L461" s="1"/>
      <c r="O461" s="1"/>
    </row>
    <row r="462" spans="5:15" ht="15" hidden="1" x14ac:dyDescent="0.25">
      <c r="E462" s="1"/>
      <c r="L462" s="1"/>
      <c r="O462" s="1"/>
    </row>
    <row r="463" spans="5:15" ht="15" hidden="1" x14ac:dyDescent="0.25">
      <c r="E463" s="1"/>
      <c r="L463" s="1"/>
      <c r="O463" s="1"/>
    </row>
    <row r="464" spans="5:15" ht="15" hidden="1" x14ac:dyDescent="0.25">
      <c r="E464" s="1"/>
      <c r="L464" s="1"/>
      <c r="O464" s="1"/>
    </row>
    <row r="465" spans="5:15" ht="15" hidden="1" x14ac:dyDescent="0.25">
      <c r="E465" s="1"/>
      <c r="L465" s="1"/>
      <c r="O465" s="1"/>
    </row>
    <row r="466" spans="5:15" ht="15" hidden="1" x14ac:dyDescent="0.25">
      <c r="E466" s="1"/>
      <c r="L466" s="1"/>
      <c r="O466" s="1"/>
    </row>
    <row r="467" spans="5:15" ht="15" hidden="1" x14ac:dyDescent="0.25">
      <c r="E467" s="1"/>
      <c r="L467" s="1"/>
      <c r="O467" s="1"/>
    </row>
    <row r="468" spans="5:15" ht="15" hidden="1" x14ac:dyDescent="0.25">
      <c r="E468" s="1"/>
      <c r="L468" s="1"/>
      <c r="O468" s="1"/>
    </row>
    <row r="469" spans="5:15" ht="15" hidden="1" x14ac:dyDescent="0.25">
      <c r="E469" s="1"/>
      <c r="L469" s="1"/>
      <c r="O469" s="1"/>
    </row>
    <row r="470" spans="5:15" ht="15" hidden="1" x14ac:dyDescent="0.25">
      <c r="E470" s="1"/>
      <c r="L470" s="1"/>
      <c r="O470" s="1"/>
    </row>
    <row r="471" spans="5:15" ht="15" hidden="1" x14ac:dyDescent="0.25">
      <c r="E471" s="1"/>
      <c r="L471" s="1"/>
      <c r="O471" s="1"/>
    </row>
    <row r="472" spans="5:15" ht="15" hidden="1" x14ac:dyDescent="0.25">
      <c r="E472" s="1"/>
      <c r="L472" s="1"/>
      <c r="O472" s="1"/>
    </row>
    <row r="473" spans="5:15" ht="15" hidden="1" x14ac:dyDescent="0.25">
      <c r="E473" s="1"/>
      <c r="L473" s="1"/>
      <c r="O473" s="1"/>
    </row>
    <row r="474" spans="5:15" ht="15" hidden="1" x14ac:dyDescent="0.25">
      <c r="E474" s="1"/>
      <c r="L474" s="1"/>
      <c r="O474" s="1"/>
    </row>
    <row r="475" spans="5:15" ht="15" hidden="1" x14ac:dyDescent="0.25">
      <c r="E475" s="1"/>
      <c r="L475" s="1"/>
      <c r="O475" s="1"/>
    </row>
    <row r="476" spans="5:15" ht="15" hidden="1" x14ac:dyDescent="0.25">
      <c r="E476" s="1"/>
      <c r="L476" s="1"/>
      <c r="O476" s="1"/>
    </row>
    <row r="477" spans="5:15" ht="15" hidden="1" x14ac:dyDescent="0.25">
      <c r="E477" s="1"/>
      <c r="L477" s="1"/>
      <c r="O477" s="1"/>
    </row>
    <row r="478" spans="5:15" ht="15" hidden="1" x14ac:dyDescent="0.25">
      <c r="E478" s="1"/>
      <c r="L478" s="1"/>
      <c r="O478" s="1"/>
    </row>
    <row r="479" spans="5:15" ht="15" hidden="1" x14ac:dyDescent="0.25">
      <c r="E479" s="1"/>
      <c r="L479" s="1"/>
      <c r="O479" s="1"/>
    </row>
    <row r="480" spans="5:15" ht="15" hidden="1" x14ac:dyDescent="0.25">
      <c r="E480" s="1"/>
      <c r="L480" s="1"/>
      <c r="O480" s="1"/>
    </row>
    <row r="481" spans="5:15" ht="15" hidden="1" x14ac:dyDescent="0.25">
      <c r="E481" s="1"/>
      <c r="L481" s="1"/>
      <c r="O481" s="1"/>
    </row>
    <row r="482" spans="5:15" ht="15" hidden="1" x14ac:dyDescent="0.25">
      <c r="E482" s="1"/>
      <c r="L482" s="1"/>
      <c r="O482" s="1"/>
    </row>
    <row r="483" spans="5:15" ht="15" hidden="1" x14ac:dyDescent="0.25">
      <c r="E483" s="1"/>
      <c r="L483" s="1"/>
      <c r="O483" s="1"/>
    </row>
    <row r="484" spans="5:15" ht="15" hidden="1" x14ac:dyDescent="0.25">
      <c r="E484" s="1"/>
      <c r="L484" s="1"/>
      <c r="O484" s="1"/>
    </row>
    <row r="485" spans="5:15" ht="15" hidden="1" x14ac:dyDescent="0.25">
      <c r="E485" s="1"/>
      <c r="L485" s="1"/>
      <c r="O485" s="1"/>
    </row>
    <row r="486" spans="5:15" ht="15" hidden="1" x14ac:dyDescent="0.25">
      <c r="E486" s="1"/>
      <c r="L486" s="1"/>
      <c r="O486" s="1"/>
    </row>
    <row r="487" spans="5:15" ht="15" hidden="1" x14ac:dyDescent="0.25">
      <c r="E487" s="1"/>
      <c r="L487" s="1"/>
      <c r="O487" s="1"/>
    </row>
    <row r="488" spans="5:15" ht="15" hidden="1" x14ac:dyDescent="0.25">
      <c r="E488" s="1"/>
      <c r="L488" s="1"/>
      <c r="O488" s="1"/>
    </row>
    <row r="489" spans="5:15" ht="15" hidden="1" x14ac:dyDescent="0.25">
      <c r="E489" s="1"/>
      <c r="L489" s="1"/>
      <c r="O489" s="1"/>
    </row>
    <row r="490" spans="5:15" ht="15" hidden="1" x14ac:dyDescent="0.25">
      <c r="E490" s="1"/>
      <c r="L490" s="1"/>
      <c r="O490" s="1"/>
    </row>
    <row r="491" spans="5:15" ht="15" hidden="1" x14ac:dyDescent="0.25">
      <c r="E491" s="1"/>
      <c r="L491" s="1"/>
      <c r="O491" s="1"/>
    </row>
    <row r="492" spans="5:15" ht="15" hidden="1" x14ac:dyDescent="0.25">
      <c r="E492" s="1"/>
      <c r="L492" s="1"/>
      <c r="O492" s="1"/>
    </row>
    <row r="493" spans="5:15" ht="15" hidden="1" x14ac:dyDescent="0.25">
      <c r="E493" s="1"/>
      <c r="L493" s="1"/>
      <c r="O493" s="1"/>
    </row>
    <row r="494" spans="5:15" ht="15" hidden="1" x14ac:dyDescent="0.25">
      <c r="E494" s="1"/>
      <c r="L494" s="1"/>
      <c r="O494" s="1"/>
    </row>
    <row r="495" spans="5:15" ht="15" hidden="1" x14ac:dyDescent="0.25">
      <c r="E495" s="1"/>
      <c r="L495" s="1"/>
      <c r="O495" s="1"/>
    </row>
    <row r="496" spans="5:15" ht="15" hidden="1" x14ac:dyDescent="0.25">
      <c r="E496" s="1"/>
      <c r="L496" s="1"/>
      <c r="O496" s="1"/>
    </row>
    <row r="497" spans="5:15" ht="15" hidden="1" x14ac:dyDescent="0.25">
      <c r="E497" s="1"/>
      <c r="L497" s="1"/>
      <c r="O497" s="1"/>
    </row>
    <row r="498" spans="5:15" ht="15" hidden="1" x14ac:dyDescent="0.25">
      <c r="E498" s="1"/>
      <c r="L498" s="1"/>
      <c r="O498" s="1"/>
    </row>
    <row r="499" spans="5:15" ht="15" hidden="1" x14ac:dyDescent="0.25">
      <c r="E499" s="1"/>
      <c r="L499" s="1"/>
      <c r="O499" s="1"/>
    </row>
    <row r="500" spans="5:15" ht="15" hidden="1" x14ac:dyDescent="0.25">
      <c r="E500" s="1"/>
      <c r="L500" s="1"/>
      <c r="O500" s="1"/>
    </row>
    <row r="501" spans="5:15" ht="15" hidden="1" x14ac:dyDescent="0.25">
      <c r="E501" s="1"/>
      <c r="L501" s="1"/>
      <c r="O501" s="1"/>
    </row>
    <row r="502" spans="5:15" ht="15" hidden="1" x14ac:dyDescent="0.25">
      <c r="E502" s="1"/>
      <c r="L502" s="1"/>
      <c r="O502" s="1"/>
    </row>
    <row r="503" spans="5:15" ht="15" hidden="1" x14ac:dyDescent="0.25">
      <c r="E503" s="1"/>
      <c r="L503" s="1"/>
      <c r="O503" s="1"/>
    </row>
    <row r="504" spans="5:15" ht="15" hidden="1" x14ac:dyDescent="0.25">
      <c r="E504" s="1"/>
      <c r="L504" s="1"/>
      <c r="O504" s="1"/>
    </row>
    <row r="505" spans="5:15" ht="15" hidden="1" x14ac:dyDescent="0.25">
      <c r="E505" s="1"/>
      <c r="L505" s="1"/>
      <c r="O505" s="1"/>
    </row>
    <row r="506" spans="5:15" ht="15" hidden="1" x14ac:dyDescent="0.25">
      <c r="E506" s="1"/>
      <c r="L506" s="1"/>
      <c r="O506" s="1"/>
    </row>
    <row r="507" spans="5:15" ht="15" hidden="1" x14ac:dyDescent="0.25">
      <c r="E507" s="1"/>
      <c r="L507" s="1"/>
      <c r="O507" s="1"/>
    </row>
    <row r="508" spans="5:15" ht="15" hidden="1" x14ac:dyDescent="0.25">
      <c r="E508" s="1"/>
      <c r="L508" s="1"/>
      <c r="O508" s="1"/>
    </row>
    <row r="509" spans="5:15" ht="15" hidden="1" x14ac:dyDescent="0.25">
      <c r="E509" s="1"/>
      <c r="L509" s="1"/>
      <c r="O509" s="1"/>
    </row>
    <row r="510" spans="5:15" ht="15" hidden="1" x14ac:dyDescent="0.25">
      <c r="E510" s="1"/>
      <c r="L510" s="1"/>
      <c r="O510" s="1"/>
    </row>
    <row r="511" spans="5:15" ht="15" hidden="1" x14ac:dyDescent="0.25">
      <c r="E511" s="1"/>
      <c r="L511" s="1"/>
      <c r="O511" s="1"/>
    </row>
    <row r="512" spans="5:15" ht="15" hidden="1" x14ac:dyDescent="0.25">
      <c r="E512" s="1"/>
      <c r="L512" s="1"/>
      <c r="O512" s="1"/>
    </row>
    <row r="513" spans="5:15" ht="15" hidden="1" x14ac:dyDescent="0.25">
      <c r="E513" s="1"/>
      <c r="L513" s="1"/>
      <c r="O513" s="1"/>
    </row>
    <row r="514" spans="5:15" ht="15" hidden="1" x14ac:dyDescent="0.25">
      <c r="E514" s="1"/>
      <c r="L514" s="1"/>
      <c r="O514" s="1"/>
    </row>
    <row r="515" spans="5:15" ht="15" hidden="1" x14ac:dyDescent="0.25">
      <c r="E515" s="1"/>
      <c r="L515" s="1"/>
      <c r="O515" s="1"/>
    </row>
    <row r="516" spans="5:15" ht="15" hidden="1" x14ac:dyDescent="0.25">
      <c r="E516" s="1"/>
      <c r="L516" s="1"/>
      <c r="O516" s="1"/>
    </row>
    <row r="517" spans="5:15" ht="15" hidden="1" x14ac:dyDescent="0.25">
      <c r="E517" s="1"/>
      <c r="L517" s="1"/>
      <c r="O517" s="1"/>
    </row>
    <row r="518" spans="5:15" ht="15" hidden="1" x14ac:dyDescent="0.25">
      <c r="E518" s="1"/>
      <c r="L518" s="1"/>
      <c r="O518" s="1"/>
    </row>
    <row r="519" spans="5:15" ht="15" hidden="1" x14ac:dyDescent="0.25">
      <c r="E519" s="1"/>
      <c r="L519" s="1"/>
      <c r="O519" s="1"/>
    </row>
    <row r="520" spans="5:15" ht="15" hidden="1" x14ac:dyDescent="0.25">
      <c r="E520" s="1"/>
      <c r="L520" s="1"/>
      <c r="O520" s="1"/>
    </row>
    <row r="521" spans="5:15" ht="15" hidden="1" x14ac:dyDescent="0.25">
      <c r="E521" s="1"/>
      <c r="L521" s="1"/>
      <c r="O521" s="1"/>
    </row>
    <row r="522" spans="5:15" ht="15" hidden="1" x14ac:dyDescent="0.25">
      <c r="E522" s="1"/>
      <c r="L522" s="1"/>
      <c r="O522" s="1"/>
    </row>
    <row r="523" spans="5:15" ht="15" hidden="1" x14ac:dyDescent="0.25">
      <c r="E523" s="1"/>
      <c r="L523" s="1"/>
      <c r="O523" s="1"/>
    </row>
    <row r="524" spans="5:15" ht="15" hidden="1" x14ac:dyDescent="0.25">
      <c r="E524" s="1"/>
      <c r="L524" s="1"/>
      <c r="O524" s="1"/>
    </row>
    <row r="525" spans="5:15" ht="15" hidden="1" x14ac:dyDescent="0.25">
      <c r="E525" s="1"/>
      <c r="L525" s="1"/>
      <c r="O525" s="1"/>
    </row>
    <row r="526" spans="5:15" ht="15" hidden="1" x14ac:dyDescent="0.25">
      <c r="E526" s="1"/>
      <c r="L526" s="1"/>
      <c r="O526" s="1"/>
    </row>
    <row r="527" spans="5:15" ht="15" hidden="1" x14ac:dyDescent="0.25">
      <c r="E527" s="1"/>
      <c r="L527" s="1"/>
      <c r="O527" s="1"/>
    </row>
    <row r="528" spans="5:15" ht="15" hidden="1" x14ac:dyDescent="0.25">
      <c r="E528" s="1"/>
      <c r="L528" s="1"/>
      <c r="O528" s="1"/>
    </row>
    <row r="529" spans="5:15" ht="15" hidden="1" x14ac:dyDescent="0.25">
      <c r="E529" s="1"/>
      <c r="L529" s="1"/>
      <c r="O529" s="1"/>
    </row>
    <row r="530" spans="5:15" ht="15" hidden="1" x14ac:dyDescent="0.25">
      <c r="E530" s="1"/>
      <c r="L530" s="1"/>
      <c r="O530" s="1"/>
    </row>
    <row r="531" spans="5:15" ht="15" hidden="1" x14ac:dyDescent="0.25">
      <c r="E531" s="1"/>
      <c r="L531" s="1"/>
      <c r="O531" s="1"/>
    </row>
    <row r="532" spans="5:15" ht="15" hidden="1" x14ac:dyDescent="0.25">
      <c r="E532" s="1"/>
      <c r="L532" s="1"/>
      <c r="O532" s="1"/>
    </row>
    <row r="533" spans="5:15" ht="15" hidden="1" x14ac:dyDescent="0.25">
      <c r="E533" s="1"/>
      <c r="L533" s="1"/>
      <c r="O533" s="1"/>
    </row>
    <row r="534" spans="5:15" ht="15" hidden="1" x14ac:dyDescent="0.25">
      <c r="E534" s="1"/>
      <c r="L534" s="1"/>
      <c r="O534" s="1"/>
    </row>
    <row r="535" spans="5:15" ht="15" hidden="1" x14ac:dyDescent="0.25">
      <c r="E535" s="1"/>
      <c r="L535" s="1"/>
      <c r="O535" s="1"/>
    </row>
    <row r="536" spans="5:15" ht="15" hidden="1" x14ac:dyDescent="0.25">
      <c r="E536" s="1"/>
      <c r="L536" s="1"/>
      <c r="O536" s="1"/>
    </row>
    <row r="537" spans="5:15" ht="15" hidden="1" x14ac:dyDescent="0.25">
      <c r="E537" s="1"/>
      <c r="L537" s="1"/>
      <c r="O537" s="1"/>
    </row>
    <row r="538" spans="5:15" ht="15" hidden="1" x14ac:dyDescent="0.25">
      <c r="E538" s="1"/>
      <c r="L538" s="1"/>
      <c r="O538" s="1"/>
    </row>
    <row r="539" spans="5:15" ht="15" hidden="1" x14ac:dyDescent="0.25">
      <c r="E539" s="1"/>
      <c r="L539" s="1"/>
      <c r="O539" s="1"/>
    </row>
    <row r="540" spans="5:15" ht="15" hidden="1" x14ac:dyDescent="0.25">
      <c r="E540" s="1"/>
      <c r="L540" s="1"/>
      <c r="O540" s="1"/>
    </row>
    <row r="541" spans="5:15" ht="15" hidden="1" x14ac:dyDescent="0.25">
      <c r="E541" s="1"/>
      <c r="L541" s="1"/>
      <c r="O541" s="1"/>
    </row>
    <row r="542" spans="5:15" ht="15" hidden="1" x14ac:dyDescent="0.25">
      <c r="E542" s="1"/>
      <c r="L542" s="1"/>
      <c r="O542" s="1"/>
    </row>
    <row r="543" spans="5:15" ht="15" hidden="1" x14ac:dyDescent="0.25">
      <c r="E543" s="1"/>
      <c r="L543" s="1"/>
      <c r="O543" s="1"/>
    </row>
    <row r="544" spans="5:15" ht="15" hidden="1" x14ac:dyDescent="0.25">
      <c r="E544" s="1"/>
      <c r="L544" s="1"/>
      <c r="O544" s="1"/>
    </row>
    <row r="545" spans="5:15" ht="15" hidden="1" x14ac:dyDescent="0.25">
      <c r="E545" s="1"/>
      <c r="L545" s="1"/>
      <c r="O545" s="1"/>
    </row>
    <row r="546" spans="5:15" ht="15" hidden="1" x14ac:dyDescent="0.25">
      <c r="E546" s="1"/>
      <c r="L546" s="1"/>
      <c r="O546" s="1"/>
    </row>
    <row r="547" spans="5:15" ht="15" hidden="1" x14ac:dyDescent="0.25">
      <c r="E547" s="1"/>
      <c r="L547" s="1"/>
      <c r="O547" s="1"/>
    </row>
    <row r="548" spans="5:15" ht="15" hidden="1" x14ac:dyDescent="0.25">
      <c r="E548" s="1"/>
      <c r="L548" s="1"/>
      <c r="O548" s="1"/>
    </row>
    <row r="549" spans="5:15" ht="15" hidden="1" x14ac:dyDescent="0.25">
      <c r="E549" s="1"/>
      <c r="L549" s="1"/>
      <c r="O549" s="1"/>
    </row>
    <row r="550" spans="5:15" ht="15" hidden="1" x14ac:dyDescent="0.25">
      <c r="E550" s="1"/>
      <c r="L550" s="1"/>
      <c r="O550" s="1"/>
    </row>
    <row r="551" spans="5:15" ht="15" hidden="1" x14ac:dyDescent="0.25">
      <c r="E551" s="1"/>
      <c r="L551" s="1"/>
      <c r="O551" s="1"/>
    </row>
    <row r="552" spans="5:15" ht="15" hidden="1" x14ac:dyDescent="0.25">
      <c r="E552" s="1"/>
      <c r="L552" s="1"/>
      <c r="O552" s="1"/>
    </row>
    <row r="553" spans="5:15" ht="15" hidden="1" x14ac:dyDescent="0.25">
      <c r="E553" s="1"/>
      <c r="L553" s="1"/>
      <c r="O553" s="1"/>
    </row>
    <row r="554" spans="5:15" ht="15" hidden="1" x14ac:dyDescent="0.25">
      <c r="E554" s="1"/>
      <c r="L554" s="1"/>
      <c r="O554" s="1"/>
    </row>
    <row r="555" spans="5:15" ht="15" hidden="1" x14ac:dyDescent="0.25">
      <c r="E555" s="1"/>
      <c r="L555" s="1"/>
      <c r="O555" s="1"/>
    </row>
    <row r="556" spans="5:15" ht="15" hidden="1" x14ac:dyDescent="0.25">
      <c r="E556" s="1"/>
      <c r="L556" s="1"/>
      <c r="O556" s="1"/>
    </row>
    <row r="557" spans="5:15" ht="15" hidden="1" x14ac:dyDescent="0.25">
      <c r="E557" s="1"/>
      <c r="L557" s="1"/>
      <c r="O557" s="1"/>
    </row>
    <row r="558" spans="5:15" ht="15" hidden="1" x14ac:dyDescent="0.25">
      <c r="E558" s="1"/>
      <c r="L558" s="1"/>
      <c r="O558" s="1"/>
    </row>
    <row r="559" spans="5:15" ht="15" hidden="1" x14ac:dyDescent="0.25">
      <c r="E559" s="1"/>
      <c r="L559" s="1"/>
      <c r="O559" s="1"/>
    </row>
    <row r="560" spans="5:15" ht="15" hidden="1" x14ac:dyDescent="0.25">
      <c r="E560" s="1"/>
      <c r="L560" s="1"/>
      <c r="O560" s="1"/>
    </row>
    <row r="561" spans="5:15" ht="15" hidden="1" x14ac:dyDescent="0.25">
      <c r="E561" s="1"/>
      <c r="L561" s="1"/>
      <c r="O561" s="1"/>
    </row>
    <row r="562" spans="5:15" ht="15" hidden="1" x14ac:dyDescent="0.25">
      <c r="E562" s="1"/>
      <c r="L562" s="1"/>
      <c r="O562" s="1"/>
    </row>
    <row r="563" spans="5:15" ht="15" hidden="1" x14ac:dyDescent="0.25">
      <c r="E563" s="1"/>
      <c r="L563" s="1"/>
      <c r="O563" s="1"/>
    </row>
    <row r="564" spans="5:15" ht="15" hidden="1" x14ac:dyDescent="0.25">
      <c r="E564" s="1"/>
      <c r="L564" s="1"/>
      <c r="O564" s="1"/>
    </row>
    <row r="565" spans="5:15" ht="15" hidden="1" x14ac:dyDescent="0.25">
      <c r="E565" s="1"/>
      <c r="L565" s="1"/>
      <c r="O565" s="1"/>
    </row>
    <row r="566" spans="5:15" ht="15" hidden="1" x14ac:dyDescent="0.25">
      <c r="E566" s="1"/>
      <c r="L566" s="1"/>
      <c r="O566" s="1"/>
    </row>
    <row r="567" spans="5:15" ht="15" hidden="1" x14ac:dyDescent="0.25">
      <c r="E567" s="1"/>
      <c r="L567" s="1"/>
      <c r="O567" s="1"/>
    </row>
    <row r="568" spans="5:15" ht="15" hidden="1" x14ac:dyDescent="0.25">
      <c r="E568" s="1"/>
      <c r="L568" s="1"/>
      <c r="O568" s="1"/>
    </row>
    <row r="569" spans="5:15" ht="15" hidden="1" x14ac:dyDescent="0.25">
      <c r="E569" s="1"/>
      <c r="L569" s="1"/>
      <c r="O569" s="1"/>
    </row>
    <row r="570" spans="5:15" ht="15" hidden="1" x14ac:dyDescent="0.25">
      <c r="E570" s="1"/>
      <c r="L570" s="1"/>
      <c r="O570" s="1"/>
    </row>
    <row r="571" spans="5:15" ht="15" hidden="1" x14ac:dyDescent="0.25">
      <c r="E571" s="1"/>
      <c r="L571" s="1"/>
      <c r="O571" s="1"/>
    </row>
    <row r="572" spans="5:15" ht="15" hidden="1" x14ac:dyDescent="0.25">
      <c r="E572" s="1"/>
      <c r="L572" s="1"/>
      <c r="O572" s="1"/>
    </row>
    <row r="573" spans="5:15" ht="15" hidden="1" x14ac:dyDescent="0.25">
      <c r="E573" s="1"/>
      <c r="L573" s="1"/>
      <c r="O573" s="1"/>
    </row>
    <row r="574" spans="5:15" ht="15" hidden="1" x14ac:dyDescent="0.25">
      <c r="E574" s="1"/>
      <c r="L574" s="1"/>
      <c r="O574" s="1"/>
    </row>
    <row r="575" spans="5:15" ht="15" hidden="1" x14ac:dyDescent="0.25">
      <c r="E575" s="1"/>
      <c r="L575" s="1"/>
      <c r="O575" s="1"/>
    </row>
    <row r="576" spans="5:15" ht="15" hidden="1" x14ac:dyDescent="0.25">
      <c r="E576" s="1"/>
      <c r="L576" s="1"/>
      <c r="O576" s="1"/>
    </row>
    <row r="577" spans="5:15" ht="15" hidden="1" x14ac:dyDescent="0.25">
      <c r="E577" s="1"/>
      <c r="L577" s="1"/>
      <c r="O577" s="1"/>
    </row>
    <row r="578" spans="5:15" ht="15" hidden="1" x14ac:dyDescent="0.25">
      <c r="E578" s="1"/>
      <c r="L578" s="1"/>
      <c r="O578" s="1"/>
    </row>
    <row r="579" spans="5:15" ht="15" hidden="1" x14ac:dyDescent="0.25">
      <c r="E579" s="1"/>
      <c r="L579" s="1"/>
      <c r="O579" s="1"/>
    </row>
    <row r="580" spans="5:15" ht="15" hidden="1" x14ac:dyDescent="0.25">
      <c r="E580" s="1"/>
      <c r="L580" s="1"/>
      <c r="O580" s="1"/>
    </row>
    <row r="581" spans="5:15" ht="15" hidden="1" x14ac:dyDescent="0.25">
      <c r="E581" s="1"/>
      <c r="L581" s="1"/>
      <c r="O581" s="1"/>
    </row>
    <row r="582" spans="5:15" ht="15" hidden="1" x14ac:dyDescent="0.25">
      <c r="E582" s="1"/>
      <c r="L582" s="1"/>
      <c r="O582" s="1"/>
    </row>
    <row r="583" spans="5:15" ht="15" hidden="1" x14ac:dyDescent="0.25">
      <c r="E583" s="1"/>
      <c r="L583" s="1"/>
      <c r="O583" s="1"/>
    </row>
    <row r="584" spans="5:15" ht="15" hidden="1" x14ac:dyDescent="0.25">
      <c r="E584" s="1"/>
      <c r="L584" s="1"/>
      <c r="O584" s="1"/>
    </row>
    <row r="585" spans="5:15" ht="15" hidden="1" x14ac:dyDescent="0.25">
      <c r="E585" s="1"/>
      <c r="L585" s="1"/>
      <c r="O585" s="1"/>
    </row>
    <row r="586" spans="5:15" ht="15" hidden="1" x14ac:dyDescent="0.25">
      <c r="E586" s="1"/>
      <c r="L586" s="1"/>
      <c r="O586" s="1"/>
    </row>
    <row r="587" spans="5:15" ht="15" hidden="1" x14ac:dyDescent="0.25">
      <c r="E587" s="1"/>
      <c r="L587" s="1"/>
      <c r="O587" s="1"/>
    </row>
    <row r="588" spans="5:15" ht="15" hidden="1" x14ac:dyDescent="0.25">
      <c r="E588" s="1"/>
      <c r="L588" s="1"/>
      <c r="O588" s="1"/>
    </row>
    <row r="589" spans="5:15" ht="15" hidden="1" x14ac:dyDescent="0.25">
      <c r="E589" s="1"/>
      <c r="L589" s="1"/>
      <c r="O589" s="1"/>
    </row>
    <row r="590" spans="5:15" ht="15" hidden="1" x14ac:dyDescent="0.25">
      <c r="E590" s="1"/>
      <c r="L590" s="1"/>
      <c r="O590" s="1"/>
    </row>
    <row r="591" spans="5:15" ht="15" hidden="1" x14ac:dyDescent="0.25">
      <c r="E591" s="1"/>
      <c r="L591" s="1"/>
      <c r="O591" s="1"/>
    </row>
    <row r="592" spans="5:15" ht="15" hidden="1" x14ac:dyDescent="0.25">
      <c r="E592" s="1"/>
      <c r="L592" s="1"/>
      <c r="O592" s="1"/>
    </row>
    <row r="593" spans="5:15" ht="15" hidden="1" x14ac:dyDescent="0.25">
      <c r="E593" s="1"/>
      <c r="L593" s="1"/>
      <c r="O593" s="1"/>
    </row>
    <row r="594" spans="5:15" ht="15" hidden="1" x14ac:dyDescent="0.25">
      <c r="E594" s="1"/>
      <c r="L594" s="1"/>
      <c r="O594" s="1"/>
    </row>
    <row r="595" spans="5:15" ht="15" hidden="1" x14ac:dyDescent="0.25">
      <c r="E595" s="1"/>
      <c r="L595" s="1"/>
      <c r="O595" s="1"/>
    </row>
    <row r="596" spans="5:15" ht="15" hidden="1" x14ac:dyDescent="0.25">
      <c r="E596" s="1"/>
      <c r="L596" s="1"/>
      <c r="O596" s="1"/>
    </row>
    <row r="597" spans="5:15" ht="15" hidden="1" x14ac:dyDescent="0.25">
      <c r="E597" s="1"/>
      <c r="L597" s="1"/>
      <c r="O597" s="1"/>
    </row>
    <row r="598" spans="5:15" ht="15" hidden="1" x14ac:dyDescent="0.25">
      <c r="E598" s="1"/>
      <c r="L598" s="1"/>
      <c r="O598" s="1"/>
    </row>
    <row r="599" spans="5:15" ht="15" hidden="1" x14ac:dyDescent="0.25">
      <c r="E599" s="1"/>
      <c r="L599" s="1"/>
      <c r="O599" s="1"/>
    </row>
    <row r="600" spans="5:15" ht="15" hidden="1" x14ac:dyDescent="0.25">
      <c r="E600" s="1"/>
      <c r="L600" s="1"/>
      <c r="O600" s="1"/>
    </row>
    <row r="601" spans="5:15" ht="15" hidden="1" x14ac:dyDescent="0.25">
      <c r="E601" s="1"/>
      <c r="L601" s="1"/>
      <c r="O601" s="1"/>
    </row>
    <row r="602" spans="5:15" ht="15" hidden="1" x14ac:dyDescent="0.25">
      <c r="E602" s="1"/>
      <c r="L602" s="1"/>
      <c r="O602" s="1"/>
    </row>
    <row r="603" spans="5:15" ht="15" hidden="1" x14ac:dyDescent="0.25">
      <c r="E603" s="1"/>
      <c r="L603" s="1"/>
      <c r="O603" s="1"/>
    </row>
    <row r="604" spans="5:15" ht="15" hidden="1" x14ac:dyDescent="0.25">
      <c r="E604" s="1"/>
      <c r="L604" s="1"/>
      <c r="O604" s="1"/>
    </row>
    <row r="605" spans="5:15" ht="15" hidden="1" x14ac:dyDescent="0.25">
      <c r="E605" s="1"/>
      <c r="L605" s="1"/>
      <c r="O605" s="1"/>
    </row>
    <row r="606" spans="5:15" ht="15" hidden="1" x14ac:dyDescent="0.25">
      <c r="E606" s="1"/>
      <c r="L606" s="1"/>
      <c r="O606" s="1"/>
    </row>
    <row r="607" spans="5:15" ht="15" hidden="1" x14ac:dyDescent="0.25">
      <c r="E607" s="1"/>
      <c r="L607" s="1"/>
      <c r="O607" s="1"/>
    </row>
    <row r="608" spans="5:15" ht="15" hidden="1" x14ac:dyDescent="0.25">
      <c r="E608" s="1"/>
      <c r="L608" s="1"/>
      <c r="O608" s="1"/>
    </row>
    <row r="609" spans="5:15" ht="15" hidden="1" x14ac:dyDescent="0.25">
      <c r="E609" s="1"/>
      <c r="L609" s="1"/>
      <c r="O609" s="1"/>
    </row>
    <row r="610" spans="5:15" ht="15" hidden="1" x14ac:dyDescent="0.25">
      <c r="E610" s="1"/>
      <c r="L610" s="1"/>
      <c r="O610" s="1"/>
    </row>
    <row r="611" spans="5:15" ht="15" hidden="1" x14ac:dyDescent="0.25">
      <c r="E611" s="1"/>
      <c r="L611" s="1"/>
      <c r="O611" s="1"/>
    </row>
    <row r="612" spans="5:15" ht="15" hidden="1" x14ac:dyDescent="0.25">
      <c r="E612" s="1"/>
      <c r="L612" s="1"/>
      <c r="O612" s="1"/>
    </row>
    <row r="613" spans="5:15" ht="15" hidden="1" x14ac:dyDescent="0.25">
      <c r="E613" s="1"/>
      <c r="L613" s="1"/>
      <c r="O613" s="1"/>
    </row>
    <row r="614" spans="5:15" ht="15" hidden="1" x14ac:dyDescent="0.25">
      <c r="E614" s="1"/>
      <c r="L614" s="1"/>
      <c r="O614" s="1"/>
    </row>
    <row r="615" spans="5:15" ht="15" hidden="1" x14ac:dyDescent="0.25">
      <c r="E615" s="1"/>
      <c r="L615" s="1"/>
      <c r="O615" s="1"/>
    </row>
    <row r="616" spans="5:15" ht="15" hidden="1" x14ac:dyDescent="0.25">
      <c r="E616" s="1"/>
      <c r="L616" s="1"/>
      <c r="O616" s="1"/>
    </row>
    <row r="617" spans="5:15" ht="15" hidden="1" x14ac:dyDescent="0.25">
      <c r="E617" s="1"/>
      <c r="L617" s="1"/>
      <c r="O617" s="1"/>
    </row>
    <row r="618" spans="5:15" ht="15" hidden="1" x14ac:dyDescent="0.25">
      <c r="E618" s="1"/>
      <c r="L618" s="1"/>
      <c r="O618" s="1"/>
    </row>
    <row r="619" spans="5:15" ht="15" hidden="1" x14ac:dyDescent="0.25">
      <c r="E619" s="1"/>
      <c r="L619" s="1"/>
      <c r="O619" s="1"/>
    </row>
    <row r="620" spans="5:15" ht="15" hidden="1" x14ac:dyDescent="0.25">
      <c r="E620" s="1"/>
      <c r="L620" s="1"/>
      <c r="O620" s="1"/>
    </row>
    <row r="621" spans="5:15" ht="15" hidden="1" x14ac:dyDescent="0.25">
      <c r="E621" s="1"/>
      <c r="L621" s="1"/>
      <c r="O621" s="1"/>
    </row>
    <row r="622" spans="5:15" ht="15" hidden="1" x14ac:dyDescent="0.25">
      <c r="E622" s="1"/>
      <c r="L622" s="1"/>
      <c r="O622" s="1"/>
    </row>
    <row r="623" spans="5:15" ht="15" hidden="1" x14ac:dyDescent="0.25">
      <c r="E623" s="1"/>
      <c r="L623" s="1"/>
      <c r="O623" s="1"/>
    </row>
    <row r="624" spans="5:15" ht="15" hidden="1" x14ac:dyDescent="0.25">
      <c r="E624" s="1"/>
      <c r="L624" s="1"/>
      <c r="O624" s="1"/>
    </row>
    <row r="625" spans="5:15" ht="15" hidden="1" x14ac:dyDescent="0.25">
      <c r="E625" s="1"/>
      <c r="L625" s="1"/>
      <c r="O625" s="1"/>
    </row>
    <row r="626" spans="5:15" ht="15" hidden="1" x14ac:dyDescent="0.25">
      <c r="E626" s="1"/>
      <c r="L626" s="1"/>
      <c r="O626" s="1"/>
    </row>
    <row r="627" spans="5:15" ht="15" hidden="1" x14ac:dyDescent="0.25">
      <c r="E627" s="1"/>
      <c r="L627" s="1"/>
      <c r="O627" s="1"/>
    </row>
    <row r="628" spans="5:15" ht="15" hidden="1" x14ac:dyDescent="0.25">
      <c r="E628" s="1"/>
      <c r="L628" s="1"/>
      <c r="O628" s="1"/>
    </row>
    <row r="629" spans="5:15" ht="15" hidden="1" x14ac:dyDescent="0.25">
      <c r="E629" s="1"/>
      <c r="L629" s="1"/>
      <c r="O629" s="1"/>
    </row>
    <row r="630" spans="5:15" ht="15" hidden="1" x14ac:dyDescent="0.25">
      <c r="E630" s="1"/>
      <c r="L630" s="1"/>
      <c r="O630" s="1"/>
    </row>
    <row r="631" spans="5:15" ht="15" hidden="1" x14ac:dyDescent="0.25">
      <c r="E631" s="1"/>
      <c r="L631" s="1"/>
      <c r="O631" s="1"/>
    </row>
    <row r="632" spans="5:15" ht="15" hidden="1" x14ac:dyDescent="0.25">
      <c r="E632" s="1"/>
      <c r="L632" s="1"/>
      <c r="O632" s="1"/>
    </row>
    <row r="633" spans="5:15" ht="15" hidden="1" x14ac:dyDescent="0.25">
      <c r="E633" s="1"/>
      <c r="L633" s="1"/>
      <c r="O633" s="1"/>
    </row>
    <row r="634" spans="5:15" ht="15" hidden="1" x14ac:dyDescent="0.25">
      <c r="E634" s="1"/>
      <c r="L634" s="1"/>
      <c r="O634" s="1"/>
    </row>
    <row r="635" spans="5:15" ht="15" hidden="1" x14ac:dyDescent="0.25">
      <c r="E635" s="1"/>
      <c r="L635" s="1"/>
      <c r="O635" s="1"/>
    </row>
    <row r="636" spans="5:15" ht="15" hidden="1" x14ac:dyDescent="0.25">
      <c r="E636" s="1"/>
      <c r="L636" s="1"/>
      <c r="O636" s="1"/>
    </row>
    <row r="637" spans="5:15" ht="15" hidden="1" x14ac:dyDescent="0.25">
      <c r="E637" s="1"/>
      <c r="L637" s="1"/>
      <c r="O637" s="1"/>
    </row>
    <row r="638" spans="5:15" ht="15" hidden="1" x14ac:dyDescent="0.25">
      <c r="E638" s="1"/>
      <c r="L638" s="1"/>
      <c r="O638" s="1"/>
    </row>
    <row r="639" spans="5:15" ht="15" hidden="1" x14ac:dyDescent="0.25">
      <c r="E639" s="1"/>
      <c r="L639" s="1"/>
      <c r="O639" s="1"/>
    </row>
    <row r="640" spans="5:15" ht="15" hidden="1" x14ac:dyDescent="0.25">
      <c r="E640" s="1"/>
      <c r="L640" s="1"/>
      <c r="O640" s="1"/>
    </row>
    <row r="641" spans="5:15" ht="15" hidden="1" x14ac:dyDescent="0.25">
      <c r="E641" s="1"/>
      <c r="L641" s="1"/>
      <c r="O641" s="1"/>
    </row>
    <row r="642" spans="5:15" ht="15" hidden="1" x14ac:dyDescent="0.25">
      <c r="E642" s="1"/>
      <c r="L642" s="1"/>
      <c r="O642" s="1"/>
    </row>
    <row r="643" spans="5:15" ht="15" hidden="1" x14ac:dyDescent="0.25">
      <c r="E643" s="1"/>
      <c r="L643" s="1"/>
      <c r="O643" s="1"/>
    </row>
    <row r="644" spans="5:15" ht="15" hidden="1" x14ac:dyDescent="0.25">
      <c r="E644" s="1"/>
      <c r="L644" s="1"/>
      <c r="O644" s="1"/>
    </row>
    <row r="645" spans="5:15" ht="15" hidden="1" x14ac:dyDescent="0.25">
      <c r="E645" s="1"/>
      <c r="L645" s="1"/>
      <c r="O645" s="1"/>
    </row>
    <row r="646" spans="5:15" ht="15" hidden="1" x14ac:dyDescent="0.25">
      <c r="E646" s="1"/>
      <c r="L646" s="1"/>
      <c r="O646" s="1"/>
    </row>
    <row r="647" spans="5:15" ht="15" hidden="1" x14ac:dyDescent="0.25">
      <c r="E647" s="1"/>
      <c r="L647" s="1"/>
      <c r="O647" s="1"/>
    </row>
    <row r="648" spans="5:15" ht="15" hidden="1" x14ac:dyDescent="0.25">
      <c r="E648" s="1"/>
      <c r="L648" s="1"/>
      <c r="O648" s="1"/>
    </row>
    <row r="649" spans="5:15" ht="15" hidden="1" x14ac:dyDescent="0.25">
      <c r="E649" s="1"/>
      <c r="L649" s="1"/>
      <c r="O649" s="1"/>
    </row>
    <row r="650" spans="5:15" ht="15" hidden="1" x14ac:dyDescent="0.25">
      <c r="E650" s="1"/>
      <c r="L650" s="1"/>
      <c r="O650" s="1"/>
    </row>
    <row r="651" spans="5:15" ht="15" hidden="1" x14ac:dyDescent="0.25">
      <c r="E651" s="1"/>
      <c r="L651" s="1"/>
      <c r="O651" s="1"/>
    </row>
    <row r="652" spans="5:15" ht="15" hidden="1" x14ac:dyDescent="0.25">
      <c r="E652" s="1"/>
      <c r="L652" s="1"/>
      <c r="O652" s="1"/>
    </row>
    <row r="653" spans="5:15" ht="15" hidden="1" x14ac:dyDescent="0.25">
      <c r="E653" s="1"/>
      <c r="L653" s="1"/>
      <c r="O653" s="1"/>
    </row>
    <row r="654" spans="5:15" ht="15" hidden="1" x14ac:dyDescent="0.25">
      <c r="E654" s="1"/>
      <c r="L654" s="1"/>
      <c r="O654" s="1"/>
    </row>
    <row r="655" spans="5:15" ht="15" hidden="1" x14ac:dyDescent="0.25">
      <c r="E655" s="1"/>
      <c r="L655" s="1"/>
      <c r="O655" s="1"/>
    </row>
    <row r="656" spans="5:15" ht="15" hidden="1" x14ac:dyDescent="0.25">
      <c r="E656" s="1"/>
      <c r="L656" s="1"/>
      <c r="O656" s="1"/>
    </row>
    <row r="657" spans="5:15" ht="15" hidden="1" x14ac:dyDescent="0.25">
      <c r="E657" s="1"/>
      <c r="L657" s="1"/>
      <c r="O657" s="1"/>
    </row>
    <row r="658" spans="5:15" ht="15" hidden="1" x14ac:dyDescent="0.25">
      <c r="E658" s="1"/>
      <c r="L658" s="1"/>
      <c r="O658" s="1"/>
    </row>
    <row r="659" spans="5:15" ht="15" hidden="1" x14ac:dyDescent="0.25">
      <c r="E659" s="1"/>
      <c r="L659" s="1"/>
      <c r="O659" s="1"/>
    </row>
    <row r="660" spans="5:15" ht="15" hidden="1" x14ac:dyDescent="0.25">
      <c r="E660" s="1"/>
      <c r="L660" s="1"/>
      <c r="O660" s="1"/>
    </row>
    <row r="661" spans="5:15" ht="15" hidden="1" x14ac:dyDescent="0.25">
      <c r="E661" s="1"/>
      <c r="L661" s="1"/>
      <c r="O661" s="1"/>
    </row>
    <row r="662" spans="5:15" ht="15" hidden="1" x14ac:dyDescent="0.25">
      <c r="E662" s="1"/>
      <c r="L662" s="1"/>
      <c r="O662" s="1"/>
    </row>
    <row r="663" spans="5:15" ht="15" hidden="1" x14ac:dyDescent="0.25">
      <c r="E663" s="1"/>
      <c r="L663" s="1"/>
      <c r="O663" s="1"/>
    </row>
    <row r="664" spans="5:15" ht="15" hidden="1" x14ac:dyDescent="0.25">
      <c r="E664" s="1"/>
      <c r="L664" s="1"/>
      <c r="O664" s="1"/>
    </row>
    <row r="665" spans="5:15" ht="15" hidden="1" x14ac:dyDescent="0.25">
      <c r="E665" s="1"/>
      <c r="L665" s="1"/>
      <c r="O665" s="1"/>
    </row>
    <row r="666" spans="5:15" ht="15" hidden="1" x14ac:dyDescent="0.25">
      <c r="E666" s="1"/>
      <c r="L666" s="1"/>
      <c r="O666" s="1"/>
    </row>
    <row r="667" spans="5:15" ht="15" hidden="1" x14ac:dyDescent="0.25">
      <c r="E667" s="1"/>
      <c r="L667" s="1"/>
      <c r="O667" s="1"/>
    </row>
    <row r="668" spans="5:15" ht="15" hidden="1" x14ac:dyDescent="0.25">
      <c r="E668" s="1"/>
      <c r="L668" s="1"/>
      <c r="O668" s="1"/>
    </row>
    <row r="669" spans="5:15" ht="15" hidden="1" x14ac:dyDescent="0.25">
      <c r="E669" s="1"/>
      <c r="L669" s="1"/>
      <c r="O669" s="1"/>
    </row>
    <row r="670" spans="5:15" ht="15" hidden="1" x14ac:dyDescent="0.25">
      <c r="E670" s="1"/>
      <c r="L670" s="1"/>
      <c r="O670" s="1"/>
    </row>
    <row r="671" spans="5:15" ht="15" hidden="1" x14ac:dyDescent="0.25">
      <c r="E671" s="1"/>
      <c r="L671" s="1"/>
      <c r="O671" s="1"/>
    </row>
    <row r="672" spans="5:15" ht="15" hidden="1" x14ac:dyDescent="0.25">
      <c r="E672" s="1"/>
      <c r="L672" s="1"/>
      <c r="O672" s="1"/>
    </row>
    <row r="673" spans="5:15" ht="15" hidden="1" x14ac:dyDescent="0.25">
      <c r="E673" s="1"/>
      <c r="L673" s="1"/>
      <c r="O673" s="1"/>
    </row>
    <row r="674" spans="5:15" ht="15" hidden="1" x14ac:dyDescent="0.25">
      <c r="E674" s="1"/>
      <c r="L674" s="1"/>
      <c r="O674" s="1"/>
    </row>
    <row r="675" spans="5:15" ht="15" hidden="1" x14ac:dyDescent="0.25">
      <c r="E675" s="1"/>
      <c r="L675" s="1"/>
      <c r="O675" s="1"/>
    </row>
    <row r="676" spans="5:15" ht="15" hidden="1" x14ac:dyDescent="0.25">
      <c r="E676" s="1"/>
      <c r="L676" s="1"/>
      <c r="O676" s="1"/>
    </row>
    <row r="677" spans="5:15" ht="15" hidden="1" x14ac:dyDescent="0.25">
      <c r="E677" s="1"/>
      <c r="L677" s="1"/>
      <c r="O677" s="1"/>
    </row>
    <row r="678" spans="5:15" ht="15" hidden="1" x14ac:dyDescent="0.25">
      <c r="E678" s="1"/>
      <c r="L678" s="1"/>
      <c r="O678" s="1"/>
    </row>
    <row r="679" spans="5:15" ht="15" hidden="1" x14ac:dyDescent="0.25">
      <c r="E679" s="1"/>
      <c r="L679" s="1"/>
      <c r="O679" s="1"/>
    </row>
    <row r="680" spans="5:15" ht="15" hidden="1" x14ac:dyDescent="0.25">
      <c r="E680" s="1"/>
      <c r="L680" s="1"/>
      <c r="O680" s="1"/>
    </row>
    <row r="681" spans="5:15" ht="15" hidden="1" x14ac:dyDescent="0.25">
      <c r="E681" s="1"/>
      <c r="L681" s="1"/>
      <c r="O681" s="1"/>
    </row>
    <row r="682" spans="5:15" ht="15" hidden="1" x14ac:dyDescent="0.25">
      <c r="E682" s="1"/>
      <c r="L682" s="1"/>
      <c r="O682" s="1"/>
    </row>
    <row r="683" spans="5:15" ht="15" hidden="1" x14ac:dyDescent="0.25">
      <c r="E683" s="1"/>
      <c r="L683" s="1"/>
      <c r="O683" s="1"/>
    </row>
    <row r="684" spans="5:15" ht="15" hidden="1" x14ac:dyDescent="0.25">
      <c r="E684" s="1"/>
      <c r="L684" s="1"/>
      <c r="O684" s="1"/>
    </row>
    <row r="685" spans="5:15" ht="15" hidden="1" x14ac:dyDescent="0.25">
      <c r="E685" s="1"/>
      <c r="L685" s="1"/>
      <c r="O685" s="1"/>
    </row>
    <row r="686" spans="5:15" ht="15" hidden="1" x14ac:dyDescent="0.25">
      <c r="E686" s="1"/>
      <c r="L686" s="1"/>
      <c r="O686" s="1"/>
    </row>
    <row r="687" spans="5:15" ht="15" hidden="1" x14ac:dyDescent="0.25">
      <c r="E687" s="1"/>
      <c r="L687" s="1"/>
      <c r="O687" s="1"/>
    </row>
    <row r="688" spans="5:15" ht="15" hidden="1" x14ac:dyDescent="0.25">
      <c r="E688" s="1"/>
      <c r="L688" s="1"/>
      <c r="O688" s="1"/>
    </row>
    <row r="689" spans="5:15" ht="15" hidden="1" x14ac:dyDescent="0.25">
      <c r="E689" s="1"/>
      <c r="L689" s="1"/>
      <c r="O689" s="1"/>
    </row>
    <row r="690" spans="5:15" ht="15" hidden="1" x14ac:dyDescent="0.25">
      <c r="E690" s="1"/>
      <c r="L690" s="1"/>
      <c r="O690" s="1"/>
    </row>
    <row r="691" spans="5:15" ht="15" hidden="1" x14ac:dyDescent="0.25">
      <c r="E691" s="1"/>
      <c r="L691" s="1"/>
      <c r="O691" s="1"/>
    </row>
    <row r="692" spans="5:15" ht="15" hidden="1" x14ac:dyDescent="0.25">
      <c r="E692" s="1"/>
      <c r="L692" s="1"/>
      <c r="O692" s="1"/>
    </row>
    <row r="693" spans="5:15" ht="15" hidden="1" x14ac:dyDescent="0.25">
      <c r="E693" s="1"/>
      <c r="L693" s="1"/>
      <c r="O693" s="1"/>
    </row>
    <row r="694" spans="5:15" ht="15" hidden="1" x14ac:dyDescent="0.25">
      <c r="E694" s="1"/>
      <c r="L694" s="1"/>
      <c r="O694" s="1"/>
    </row>
    <row r="695" spans="5:15" ht="15" hidden="1" x14ac:dyDescent="0.25">
      <c r="E695" s="1"/>
      <c r="L695" s="1"/>
      <c r="O695" s="1"/>
    </row>
    <row r="696" spans="5:15" ht="15" hidden="1" x14ac:dyDescent="0.25">
      <c r="E696" s="1"/>
      <c r="L696" s="1"/>
      <c r="O696" s="1"/>
    </row>
    <row r="697" spans="5:15" ht="15" hidden="1" x14ac:dyDescent="0.25">
      <c r="E697" s="1"/>
      <c r="L697" s="1"/>
      <c r="O697" s="1"/>
    </row>
    <row r="698" spans="5:15" ht="15" hidden="1" x14ac:dyDescent="0.25">
      <c r="E698" s="1"/>
      <c r="L698" s="1"/>
      <c r="O698" s="1"/>
    </row>
    <row r="699" spans="5:15" ht="15" hidden="1" x14ac:dyDescent="0.25">
      <c r="E699" s="1"/>
      <c r="L699" s="1"/>
      <c r="O699" s="1"/>
    </row>
    <row r="700" spans="5:15" ht="15" hidden="1" x14ac:dyDescent="0.25">
      <c r="E700" s="1"/>
      <c r="L700" s="1"/>
      <c r="O700" s="1"/>
    </row>
    <row r="701" spans="5:15" ht="15" hidden="1" x14ac:dyDescent="0.25">
      <c r="E701" s="1"/>
      <c r="L701" s="1"/>
      <c r="O701" s="1"/>
    </row>
    <row r="702" spans="5:15" ht="15" hidden="1" x14ac:dyDescent="0.25">
      <c r="E702" s="1"/>
      <c r="L702" s="1"/>
      <c r="O702" s="1"/>
    </row>
    <row r="703" spans="5:15" ht="15" hidden="1" x14ac:dyDescent="0.25">
      <c r="E703" s="1"/>
      <c r="L703" s="1"/>
      <c r="O703" s="1"/>
    </row>
    <row r="704" spans="5:15" ht="15" hidden="1" x14ac:dyDescent="0.25">
      <c r="E704" s="1"/>
      <c r="L704" s="1"/>
      <c r="O704" s="1"/>
    </row>
    <row r="705" spans="5:15" ht="15" hidden="1" x14ac:dyDescent="0.25">
      <c r="E705" s="1"/>
      <c r="L705" s="1"/>
      <c r="O705" s="1"/>
    </row>
    <row r="706" spans="5:15" ht="15" hidden="1" x14ac:dyDescent="0.25">
      <c r="E706" s="1"/>
      <c r="L706" s="1"/>
      <c r="O706" s="1"/>
    </row>
    <row r="707" spans="5:15" ht="15" hidden="1" x14ac:dyDescent="0.25">
      <c r="E707" s="1"/>
      <c r="L707" s="1"/>
      <c r="O707" s="1"/>
    </row>
    <row r="708" spans="5:15" ht="15" hidden="1" x14ac:dyDescent="0.25">
      <c r="E708" s="1"/>
      <c r="L708" s="1"/>
      <c r="O708" s="1"/>
    </row>
    <row r="709" spans="5:15" ht="15" hidden="1" x14ac:dyDescent="0.25">
      <c r="E709" s="1"/>
      <c r="L709" s="1"/>
      <c r="O709" s="1"/>
    </row>
    <row r="710" spans="5:15" ht="15" hidden="1" x14ac:dyDescent="0.25">
      <c r="E710" s="1"/>
      <c r="L710" s="1"/>
      <c r="O710" s="1"/>
    </row>
    <row r="711" spans="5:15" ht="15" hidden="1" x14ac:dyDescent="0.25">
      <c r="E711" s="1"/>
      <c r="L711" s="1"/>
      <c r="O711" s="1"/>
    </row>
    <row r="712" spans="5:15" ht="15" hidden="1" x14ac:dyDescent="0.25">
      <c r="E712" s="1"/>
      <c r="L712" s="1"/>
      <c r="O712" s="1"/>
    </row>
    <row r="713" spans="5:15" ht="15" hidden="1" x14ac:dyDescent="0.25">
      <c r="E713" s="1"/>
      <c r="L713" s="1"/>
      <c r="O713" s="1"/>
    </row>
    <row r="714" spans="5:15" ht="15" hidden="1" x14ac:dyDescent="0.25">
      <c r="E714" s="1"/>
      <c r="L714" s="1"/>
      <c r="O714" s="1"/>
    </row>
    <row r="715" spans="5:15" ht="15" hidden="1" x14ac:dyDescent="0.25">
      <c r="E715" s="1"/>
      <c r="L715" s="1"/>
      <c r="O715" s="1"/>
    </row>
    <row r="716" spans="5:15" ht="15" hidden="1" x14ac:dyDescent="0.25">
      <c r="E716" s="1"/>
      <c r="L716" s="1"/>
      <c r="O716" s="1"/>
    </row>
    <row r="717" spans="5:15" ht="15" hidden="1" x14ac:dyDescent="0.25">
      <c r="E717" s="1"/>
      <c r="L717" s="1"/>
      <c r="O717" s="1"/>
    </row>
    <row r="718" spans="5:15" ht="15" hidden="1" x14ac:dyDescent="0.25">
      <c r="E718" s="1"/>
      <c r="L718" s="1"/>
      <c r="O718" s="1"/>
    </row>
    <row r="719" spans="5:15" ht="15" hidden="1" x14ac:dyDescent="0.25">
      <c r="E719" s="1"/>
      <c r="L719" s="1"/>
      <c r="O719" s="1"/>
    </row>
    <row r="720" spans="5:15" ht="15" hidden="1" x14ac:dyDescent="0.25">
      <c r="E720" s="1"/>
      <c r="L720" s="1"/>
      <c r="O720" s="1"/>
    </row>
    <row r="721" spans="5:15" ht="15" hidden="1" x14ac:dyDescent="0.25">
      <c r="E721" s="1"/>
      <c r="L721" s="1"/>
      <c r="O721" s="1"/>
    </row>
    <row r="722" spans="5:15" ht="15" hidden="1" x14ac:dyDescent="0.25">
      <c r="E722" s="1"/>
      <c r="L722" s="1"/>
      <c r="O722" s="1"/>
    </row>
    <row r="723" spans="5:15" ht="15" hidden="1" x14ac:dyDescent="0.25">
      <c r="E723" s="1"/>
      <c r="L723" s="1"/>
      <c r="O723" s="1"/>
    </row>
    <row r="724" spans="5:15" ht="15" hidden="1" x14ac:dyDescent="0.25">
      <c r="E724" s="1"/>
      <c r="L724" s="1"/>
      <c r="O724" s="1"/>
    </row>
    <row r="725" spans="5:15" ht="15" hidden="1" x14ac:dyDescent="0.25">
      <c r="E725" s="1"/>
      <c r="L725" s="1"/>
      <c r="O725" s="1"/>
    </row>
    <row r="726" spans="5:15" ht="15" hidden="1" x14ac:dyDescent="0.25">
      <c r="E726" s="1"/>
      <c r="L726" s="1"/>
      <c r="O726" s="1"/>
    </row>
    <row r="727" spans="5:15" ht="15" hidden="1" x14ac:dyDescent="0.25">
      <c r="E727" s="1"/>
      <c r="L727" s="1"/>
      <c r="O727" s="1"/>
    </row>
    <row r="728" spans="5:15" ht="15" hidden="1" x14ac:dyDescent="0.25">
      <c r="E728" s="1"/>
      <c r="L728" s="1"/>
      <c r="O728" s="1"/>
    </row>
    <row r="729" spans="5:15" ht="15" hidden="1" x14ac:dyDescent="0.25">
      <c r="E729" s="1"/>
      <c r="L729" s="1"/>
      <c r="O729" s="1"/>
    </row>
    <row r="730" spans="5:15" ht="15" hidden="1" x14ac:dyDescent="0.25">
      <c r="E730" s="1"/>
      <c r="L730" s="1"/>
      <c r="O730" s="1"/>
    </row>
    <row r="731" spans="5:15" ht="15" hidden="1" x14ac:dyDescent="0.25">
      <c r="E731" s="1"/>
      <c r="L731" s="1"/>
      <c r="O731" s="1"/>
    </row>
    <row r="732" spans="5:15" ht="15" hidden="1" x14ac:dyDescent="0.25">
      <c r="E732" s="1"/>
      <c r="L732" s="1"/>
      <c r="O732" s="1"/>
    </row>
    <row r="733" spans="5:15" ht="15" hidden="1" x14ac:dyDescent="0.25">
      <c r="E733" s="1"/>
      <c r="L733" s="1"/>
      <c r="O733" s="1"/>
    </row>
    <row r="734" spans="5:15" ht="15" hidden="1" x14ac:dyDescent="0.25">
      <c r="E734" s="1"/>
      <c r="L734" s="1"/>
      <c r="O734" s="1"/>
    </row>
    <row r="735" spans="5:15" ht="15" hidden="1" x14ac:dyDescent="0.25">
      <c r="E735" s="1"/>
      <c r="L735" s="1"/>
      <c r="O735" s="1"/>
    </row>
    <row r="736" spans="5:15" ht="15" hidden="1" x14ac:dyDescent="0.25">
      <c r="E736" s="1"/>
      <c r="L736" s="1"/>
      <c r="O736" s="1"/>
    </row>
    <row r="737" spans="5:15" ht="15" hidden="1" x14ac:dyDescent="0.25">
      <c r="E737" s="1"/>
      <c r="L737" s="1"/>
      <c r="O737" s="1"/>
    </row>
    <row r="738" spans="5:15" ht="15" hidden="1" x14ac:dyDescent="0.25">
      <c r="E738" s="1"/>
      <c r="L738" s="1"/>
      <c r="O738" s="1"/>
    </row>
    <row r="739" spans="5:15" ht="15" hidden="1" x14ac:dyDescent="0.25">
      <c r="E739" s="1"/>
      <c r="L739" s="1"/>
      <c r="O739" s="1"/>
    </row>
    <row r="740" spans="5:15" ht="15" hidden="1" x14ac:dyDescent="0.25">
      <c r="E740" s="1"/>
      <c r="L740" s="1"/>
      <c r="O740" s="1"/>
    </row>
    <row r="741" spans="5:15" ht="15" hidden="1" x14ac:dyDescent="0.25">
      <c r="E741" s="1"/>
      <c r="L741" s="1"/>
      <c r="O741" s="1"/>
    </row>
    <row r="742" spans="5:15" ht="15" hidden="1" x14ac:dyDescent="0.25">
      <c r="E742" s="1"/>
      <c r="L742" s="1"/>
      <c r="O742" s="1"/>
    </row>
    <row r="743" spans="5:15" ht="15" hidden="1" x14ac:dyDescent="0.25">
      <c r="E743" s="1"/>
      <c r="L743" s="1"/>
      <c r="O743" s="1"/>
    </row>
    <row r="744" spans="5:15" ht="15" hidden="1" x14ac:dyDescent="0.25">
      <c r="E744" s="1"/>
      <c r="L744" s="1"/>
      <c r="O744" s="1"/>
    </row>
    <row r="745" spans="5:15" ht="15" hidden="1" x14ac:dyDescent="0.25">
      <c r="E745" s="1"/>
      <c r="L745" s="1"/>
      <c r="O745" s="1"/>
    </row>
    <row r="746" spans="5:15" ht="15" hidden="1" x14ac:dyDescent="0.25">
      <c r="E746" s="1"/>
      <c r="L746" s="1"/>
      <c r="O746" s="1"/>
    </row>
    <row r="747" spans="5:15" ht="15" hidden="1" x14ac:dyDescent="0.25">
      <c r="E747" s="1"/>
      <c r="L747" s="1"/>
      <c r="O747" s="1"/>
    </row>
    <row r="748" spans="5:15" ht="15" hidden="1" x14ac:dyDescent="0.25">
      <c r="E748" s="1"/>
      <c r="L748" s="1"/>
      <c r="O748" s="1"/>
    </row>
    <row r="749" spans="5:15" ht="15" hidden="1" x14ac:dyDescent="0.25">
      <c r="E749" s="1"/>
      <c r="L749" s="1"/>
      <c r="O749" s="1"/>
    </row>
    <row r="750" spans="5:15" ht="15" hidden="1" x14ac:dyDescent="0.25">
      <c r="E750" s="1"/>
      <c r="L750" s="1"/>
      <c r="O750" s="1"/>
    </row>
    <row r="751" spans="5:15" ht="15" hidden="1" x14ac:dyDescent="0.25">
      <c r="E751" s="1"/>
      <c r="L751" s="1"/>
      <c r="O751" s="1"/>
    </row>
    <row r="752" spans="5:15" ht="15" hidden="1" x14ac:dyDescent="0.25">
      <c r="E752" s="1"/>
      <c r="L752" s="1"/>
      <c r="O752" s="1"/>
    </row>
    <row r="753" spans="5:15" ht="15" hidden="1" x14ac:dyDescent="0.25">
      <c r="E753" s="1"/>
      <c r="L753" s="1"/>
      <c r="O753" s="1"/>
    </row>
    <row r="754" spans="5:15" ht="15" hidden="1" x14ac:dyDescent="0.25">
      <c r="E754" s="1"/>
      <c r="L754" s="1"/>
      <c r="O754" s="1"/>
    </row>
    <row r="755" spans="5:15" ht="15" hidden="1" x14ac:dyDescent="0.25">
      <c r="E755" s="1"/>
      <c r="L755" s="1"/>
      <c r="O755" s="1"/>
    </row>
    <row r="756" spans="5:15" ht="15" hidden="1" x14ac:dyDescent="0.25">
      <c r="E756" s="1"/>
      <c r="L756" s="1"/>
      <c r="O756" s="1"/>
    </row>
    <row r="757" spans="5:15" ht="15" hidden="1" x14ac:dyDescent="0.25">
      <c r="E757" s="1"/>
      <c r="L757" s="1"/>
      <c r="O757" s="1"/>
    </row>
    <row r="758" spans="5:15" ht="15" hidden="1" x14ac:dyDescent="0.25">
      <c r="E758" s="1"/>
      <c r="L758" s="1"/>
      <c r="O758" s="1"/>
    </row>
    <row r="759" spans="5:15" ht="15" hidden="1" x14ac:dyDescent="0.25">
      <c r="E759" s="1"/>
      <c r="L759" s="1"/>
      <c r="O759" s="1"/>
    </row>
    <row r="760" spans="5:15" ht="15" hidden="1" x14ac:dyDescent="0.25">
      <c r="E760" s="1"/>
      <c r="L760" s="1"/>
      <c r="O760" s="1"/>
    </row>
    <row r="761" spans="5:15" ht="15" hidden="1" x14ac:dyDescent="0.25">
      <c r="E761" s="1"/>
      <c r="L761" s="1"/>
      <c r="O761" s="1"/>
    </row>
    <row r="762" spans="5:15" ht="15" hidden="1" x14ac:dyDescent="0.25">
      <c r="E762" s="1"/>
      <c r="L762" s="1"/>
      <c r="O762" s="1"/>
    </row>
    <row r="763" spans="5:15" ht="15" hidden="1" x14ac:dyDescent="0.25">
      <c r="E763" s="1"/>
      <c r="L763" s="1"/>
      <c r="O763" s="1"/>
    </row>
    <row r="764" spans="5:15" ht="15" hidden="1" x14ac:dyDescent="0.25">
      <c r="E764" s="1"/>
      <c r="L764" s="1"/>
      <c r="O764" s="1"/>
    </row>
    <row r="765" spans="5:15" ht="15" hidden="1" x14ac:dyDescent="0.25">
      <c r="E765" s="1"/>
      <c r="L765" s="1"/>
      <c r="O765" s="1"/>
    </row>
    <row r="766" spans="5:15" ht="15" hidden="1" x14ac:dyDescent="0.25">
      <c r="E766" s="1"/>
      <c r="L766" s="1"/>
      <c r="O766" s="1"/>
    </row>
    <row r="767" spans="5:15" ht="15" hidden="1" x14ac:dyDescent="0.25">
      <c r="E767" s="1"/>
      <c r="L767" s="1"/>
      <c r="O767" s="1"/>
    </row>
    <row r="768" spans="5:15" ht="15" hidden="1" x14ac:dyDescent="0.25">
      <c r="E768" s="1"/>
      <c r="L768" s="1"/>
      <c r="O768" s="1"/>
    </row>
    <row r="769" spans="5:15" ht="15" hidden="1" x14ac:dyDescent="0.25">
      <c r="E769" s="1"/>
      <c r="L769" s="1"/>
      <c r="O769" s="1"/>
    </row>
    <row r="770" spans="5:15" ht="15" hidden="1" x14ac:dyDescent="0.25">
      <c r="E770" s="1"/>
      <c r="L770" s="1"/>
      <c r="O770" s="1"/>
    </row>
    <row r="771" spans="5:15" ht="15" hidden="1" x14ac:dyDescent="0.25">
      <c r="E771" s="1"/>
      <c r="L771" s="1"/>
      <c r="O771" s="1"/>
    </row>
    <row r="772" spans="5:15" ht="15" hidden="1" x14ac:dyDescent="0.25">
      <c r="E772" s="1"/>
      <c r="L772" s="1"/>
      <c r="O772" s="1"/>
    </row>
    <row r="773" spans="5:15" ht="15" hidden="1" x14ac:dyDescent="0.25">
      <c r="E773" s="1"/>
      <c r="L773" s="1"/>
      <c r="O773" s="1"/>
    </row>
    <row r="774" spans="5:15" ht="15" hidden="1" x14ac:dyDescent="0.25">
      <c r="E774" s="1"/>
      <c r="L774" s="1"/>
      <c r="O774" s="1"/>
    </row>
    <row r="775" spans="5:15" ht="15" hidden="1" x14ac:dyDescent="0.25">
      <c r="E775" s="1"/>
      <c r="L775" s="1"/>
      <c r="O775" s="1"/>
    </row>
    <row r="776" spans="5:15" ht="15" hidden="1" x14ac:dyDescent="0.25">
      <c r="E776" s="1"/>
      <c r="L776" s="1"/>
      <c r="O776" s="1"/>
    </row>
    <row r="777" spans="5:15" ht="15" hidden="1" x14ac:dyDescent="0.25">
      <c r="E777" s="1"/>
      <c r="L777" s="1"/>
      <c r="O777" s="1"/>
    </row>
    <row r="778" spans="5:15" ht="15" hidden="1" x14ac:dyDescent="0.25">
      <c r="E778" s="1"/>
      <c r="L778" s="1"/>
      <c r="O778" s="1"/>
    </row>
    <row r="779" spans="5:15" ht="15" hidden="1" x14ac:dyDescent="0.25">
      <c r="E779" s="1"/>
      <c r="L779" s="1"/>
      <c r="O779" s="1"/>
    </row>
    <row r="780" spans="5:15" ht="15" hidden="1" x14ac:dyDescent="0.25">
      <c r="E780" s="1"/>
      <c r="L780" s="1"/>
      <c r="O780" s="1"/>
    </row>
    <row r="781" spans="5:15" ht="15" hidden="1" x14ac:dyDescent="0.25">
      <c r="E781" s="1"/>
      <c r="L781" s="1"/>
      <c r="O781" s="1"/>
    </row>
    <row r="782" spans="5:15" ht="15" hidden="1" x14ac:dyDescent="0.25">
      <c r="E782" s="1"/>
      <c r="L782" s="1"/>
      <c r="O782" s="1"/>
    </row>
    <row r="783" spans="5:15" ht="15" hidden="1" x14ac:dyDescent="0.25">
      <c r="E783" s="1"/>
      <c r="L783" s="1"/>
      <c r="O783" s="1"/>
    </row>
    <row r="784" spans="5:15" ht="15" hidden="1" x14ac:dyDescent="0.25">
      <c r="E784" s="1"/>
      <c r="L784" s="1"/>
      <c r="O784" s="1"/>
    </row>
    <row r="785" spans="5:15" ht="15" hidden="1" x14ac:dyDescent="0.25">
      <c r="E785" s="1"/>
      <c r="L785" s="1"/>
      <c r="O785" s="1"/>
    </row>
    <row r="786" spans="5:15" ht="15" hidden="1" x14ac:dyDescent="0.25">
      <c r="E786" s="1"/>
      <c r="L786" s="1"/>
      <c r="O786" s="1"/>
    </row>
    <row r="787" spans="5:15" ht="15" hidden="1" x14ac:dyDescent="0.25">
      <c r="E787" s="1"/>
      <c r="L787" s="1"/>
      <c r="O787" s="1"/>
    </row>
    <row r="788" spans="5:15" ht="15" hidden="1" x14ac:dyDescent="0.25">
      <c r="E788" s="1"/>
      <c r="L788" s="1"/>
      <c r="O788" s="1"/>
    </row>
    <row r="789" spans="5:15" ht="15" hidden="1" x14ac:dyDescent="0.25">
      <c r="E789" s="1"/>
      <c r="L789" s="1"/>
      <c r="O789" s="1"/>
    </row>
    <row r="790" spans="5:15" ht="15" hidden="1" x14ac:dyDescent="0.25">
      <c r="E790" s="1"/>
      <c r="L790" s="1"/>
      <c r="O790" s="1"/>
    </row>
    <row r="791" spans="5:15" ht="15" hidden="1" x14ac:dyDescent="0.25">
      <c r="E791" s="1"/>
      <c r="L791" s="1"/>
      <c r="O791" s="1"/>
    </row>
    <row r="792" spans="5:15" ht="15" hidden="1" x14ac:dyDescent="0.25">
      <c r="E792" s="1"/>
      <c r="L792" s="1"/>
      <c r="O792" s="1"/>
    </row>
    <row r="793" spans="5:15" ht="15" hidden="1" x14ac:dyDescent="0.25">
      <c r="E793" s="1"/>
      <c r="L793" s="1"/>
      <c r="O793" s="1"/>
    </row>
    <row r="794" spans="5:15" ht="15" hidden="1" x14ac:dyDescent="0.25">
      <c r="E794" s="1"/>
      <c r="L794" s="1"/>
      <c r="O794" s="1"/>
    </row>
    <row r="795" spans="5:15" ht="15" hidden="1" x14ac:dyDescent="0.25">
      <c r="E795" s="1"/>
      <c r="L795" s="1"/>
      <c r="O795" s="1"/>
    </row>
    <row r="796" spans="5:15" ht="15" hidden="1" x14ac:dyDescent="0.25">
      <c r="E796" s="1"/>
      <c r="L796" s="1"/>
      <c r="O796" s="1"/>
    </row>
    <row r="797" spans="5:15" ht="15" hidden="1" x14ac:dyDescent="0.25">
      <c r="E797" s="1"/>
      <c r="L797" s="1"/>
      <c r="O797" s="1"/>
    </row>
    <row r="798" spans="5:15" ht="15" hidden="1" x14ac:dyDescent="0.25">
      <c r="E798" s="1"/>
      <c r="L798" s="1"/>
      <c r="O798" s="1"/>
    </row>
    <row r="799" spans="5:15" ht="15" hidden="1" x14ac:dyDescent="0.25">
      <c r="E799" s="1"/>
      <c r="L799" s="1"/>
      <c r="O799" s="1"/>
    </row>
    <row r="800" spans="5:15" ht="15" hidden="1" x14ac:dyDescent="0.25">
      <c r="E800" s="1"/>
      <c r="L800" s="1"/>
      <c r="O800" s="1"/>
    </row>
    <row r="801" spans="5:15" ht="15" hidden="1" x14ac:dyDescent="0.25">
      <c r="E801" s="1"/>
      <c r="L801" s="1"/>
      <c r="O801" s="1"/>
    </row>
    <row r="802" spans="5:15" ht="15" hidden="1" x14ac:dyDescent="0.25">
      <c r="E802" s="1"/>
      <c r="L802" s="1"/>
      <c r="O802" s="1"/>
    </row>
    <row r="803" spans="5:15" ht="15" hidden="1" x14ac:dyDescent="0.25">
      <c r="E803" s="1"/>
      <c r="L803" s="1"/>
      <c r="O803" s="1"/>
    </row>
    <row r="804" spans="5:15" ht="15" hidden="1" x14ac:dyDescent="0.25">
      <c r="E804" s="1"/>
      <c r="L804" s="1"/>
      <c r="O804" s="1"/>
    </row>
    <row r="805" spans="5:15" ht="15" hidden="1" x14ac:dyDescent="0.25">
      <c r="E805" s="1"/>
      <c r="L805" s="1"/>
      <c r="O805" s="1"/>
    </row>
    <row r="806" spans="5:15" ht="15" hidden="1" x14ac:dyDescent="0.25">
      <c r="E806" s="1"/>
      <c r="L806" s="1"/>
      <c r="O806" s="1"/>
    </row>
    <row r="807" spans="5:15" ht="15" hidden="1" x14ac:dyDescent="0.25">
      <c r="E807" s="1"/>
      <c r="L807" s="1"/>
      <c r="O807" s="1"/>
    </row>
    <row r="808" spans="5:15" ht="15" hidden="1" x14ac:dyDescent="0.25">
      <c r="E808" s="1"/>
      <c r="L808" s="1"/>
      <c r="O808" s="1"/>
    </row>
    <row r="809" spans="5:15" ht="15" hidden="1" x14ac:dyDescent="0.25">
      <c r="E809" s="1"/>
      <c r="L809" s="1"/>
      <c r="O809" s="1"/>
    </row>
    <row r="810" spans="5:15" ht="15" hidden="1" x14ac:dyDescent="0.25">
      <c r="E810" s="1"/>
      <c r="L810" s="1"/>
      <c r="O810" s="1"/>
    </row>
    <row r="811" spans="5:15" ht="15" hidden="1" x14ac:dyDescent="0.25">
      <c r="E811" s="1"/>
      <c r="L811" s="1"/>
      <c r="O811" s="1"/>
    </row>
    <row r="812" spans="5:15" ht="15" hidden="1" x14ac:dyDescent="0.25">
      <c r="E812" s="1"/>
      <c r="L812" s="1"/>
      <c r="O812" s="1"/>
    </row>
    <row r="813" spans="5:15" ht="15" hidden="1" x14ac:dyDescent="0.25">
      <c r="E813" s="1"/>
      <c r="L813" s="1"/>
      <c r="O813" s="1"/>
    </row>
    <row r="814" spans="5:15" ht="15" hidden="1" x14ac:dyDescent="0.25">
      <c r="E814" s="1"/>
      <c r="L814" s="1"/>
      <c r="O814" s="1"/>
    </row>
    <row r="815" spans="5:15" ht="15" hidden="1" x14ac:dyDescent="0.25">
      <c r="E815" s="1"/>
      <c r="L815" s="1"/>
      <c r="O815" s="1"/>
    </row>
    <row r="816" spans="5:15" ht="15" hidden="1" x14ac:dyDescent="0.25">
      <c r="E816" s="1"/>
      <c r="L816" s="1"/>
      <c r="O816" s="1"/>
    </row>
    <row r="817" spans="5:15" ht="15" hidden="1" x14ac:dyDescent="0.25">
      <c r="E817" s="1"/>
      <c r="L817" s="1"/>
      <c r="O817" s="1"/>
    </row>
    <row r="818" spans="5:15" ht="15" hidden="1" x14ac:dyDescent="0.25">
      <c r="E818" s="1"/>
      <c r="L818" s="1"/>
      <c r="O818" s="1"/>
    </row>
    <row r="819" spans="5:15" ht="15" hidden="1" x14ac:dyDescent="0.25">
      <c r="E819" s="1"/>
      <c r="L819" s="1"/>
      <c r="O819" s="1"/>
    </row>
    <row r="820" spans="5:15" ht="15" hidden="1" x14ac:dyDescent="0.25">
      <c r="E820" s="1"/>
      <c r="L820" s="1"/>
      <c r="O820" s="1"/>
    </row>
    <row r="821" spans="5:15" ht="15" hidden="1" x14ac:dyDescent="0.25">
      <c r="E821" s="1"/>
      <c r="L821" s="1"/>
      <c r="O821" s="1"/>
    </row>
    <row r="822" spans="5:15" ht="15" hidden="1" x14ac:dyDescent="0.25">
      <c r="E822" s="1"/>
      <c r="L822" s="1"/>
      <c r="O822" s="1"/>
    </row>
    <row r="823" spans="5:15" ht="15" hidden="1" x14ac:dyDescent="0.25">
      <c r="E823" s="1"/>
      <c r="L823" s="1"/>
      <c r="O823" s="1"/>
    </row>
    <row r="824" spans="5:15" ht="15" hidden="1" x14ac:dyDescent="0.25">
      <c r="E824" s="1"/>
      <c r="L824" s="1"/>
      <c r="O824" s="1"/>
    </row>
    <row r="825" spans="5:15" ht="15" hidden="1" x14ac:dyDescent="0.25">
      <c r="E825" s="1"/>
      <c r="L825" s="1"/>
      <c r="O825" s="1"/>
    </row>
    <row r="826" spans="5:15" ht="15" hidden="1" x14ac:dyDescent="0.25">
      <c r="E826" s="1"/>
      <c r="L826" s="1"/>
      <c r="O826" s="1"/>
    </row>
    <row r="827" spans="5:15" ht="15" hidden="1" x14ac:dyDescent="0.25">
      <c r="E827" s="1"/>
      <c r="L827" s="1"/>
      <c r="O827" s="1"/>
    </row>
    <row r="828" spans="5:15" ht="15" hidden="1" x14ac:dyDescent="0.25">
      <c r="E828" s="1"/>
      <c r="L828" s="1"/>
      <c r="O828" s="1"/>
    </row>
    <row r="829" spans="5:15" ht="15" hidden="1" x14ac:dyDescent="0.25">
      <c r="E829" s="1"/>
      <c r="L829" s="1"/>
      <c r="O829" s="1"/>
    </row>
    <row r="830" spans="5:15" ht="15" hidden="1" x14ac:dyDescent="0.25">
      <c r="E830" s="1"/>
      <c r="L830" s="1"/>
      <c r="O830" s="1"/>
    </row>
    <row r="831" spans="5:15" ht="15" hidden="1" x14ac:dyDescent="0.25">
      <c r="E831" s="1"/>
      <c r="L831" s="1"/>
      <c r="O831" s="1"/>
    </row>
    <row r="832" spans="5:15" ht="15" hidden="1" x14ac:dyDescent="0.25">
      <c r="E832" s="1"/>
      <c r="L832" s="1"/>
      <c r="O832" s="1"/>
    </row>
    <row r="833" spans="5:15" ht="15" hidden="1" x14ac:dyDescent="0.25">
      <c r="E833" s="1"/>
      <c r="L833" s="1"/>
      <c r="O833" s="1"/>
    </row>
    <row r="834" spans="5:15" ht="15" hidden="1" x14ac:dyDescent="0.25">
      <c r="E834" s="1"/>
      <c r="L834" s="1"/>
      <c r="O834" s="1"/>
    </row>
    <row r="835" spans="5:15" ht="15" hidden="1" x14ac:dyDescent="0.25">
      <c r="E835" s="1"/>
      <c r="L835" s="1"/>
      <c r="O835" s="1"/>
    </row>
    <row r="836" spans="5:15" ht="15" hidden="1" x14ac:dyDescent="0.25">
      <c r="E836" s="1"/>
      <c r="L836" s="1"/>
      <c r="O836" s="1"/>
    </row>
    <row r="837" spans="5:15" ht="15" hidden="1" x14ac:dyDescent="0.25">
      <c r="E837" s="1"/>
      <c r="L837" s="1"/>
      <c r="O837" s="1"/>
    </row>
    <row r="838" spans="5:15" ht="15" hidden="1" x14ac:dyDescent="0.25">
      <c r="E838" s="1"/>
      <c r="L838" s="1"/>
      <c r="O838" s="1"/>
    </row>
    <row r="839" spans="5:15" ht="15" hidden="1" x14ac:dyDescent="0.25">
      <c r="E839" s="1"/>
      <c r="L839" s="1"/>
      <c r="O839" s="1"/>
    </row>
    <row r="840" spans="5:15" ht="15" hidden="1" x14ac:dyDescent="0.25">
      <c r="E840" s="1"/>
      <c r="L840" s="1"/>
      <c r="O840" s="1"/>
    </row>
    <row r="841" spans="5:15" ht="15" hidden="1" x14ac:dyDescent="0.25">
      <c r="E841" s="1"/>
      <c r="L841" s="1"/>
      <c r="O841" s="1"/>
    </row>
    <row r="842" spans="5:15" ht="15" hidden="1" x14ac:dyDescent="0.25">
      <c r="E842" s="1"/>
      <c r="L842" s="1"/>
      <c r="O842" s="1"/>
    </row>
    <row r="843" spans="5:15" ht="15" hidden="1" x14ac:dyDescent="0.25">
      <c r="E843" s="1"/>
      <c r="L843" s="1"/>
      <c r="O843" s="1"/>
    </row>
    <row r="844" spans="5:15" ht="15" hidden="1" x14ac:dyDescent="0.25">
      <c r="E844" s="1"/>
      <c r="L844" s="1"/>
      <c r="O844" s="1"/>
    </row>
    <row r="845" spans="5:15" ht="15" hidden="1" x14ac:dyDescent="0.25">
      <c r="E845" s="1"/>
      <c r="L845" s="1"/>
      <c r="O845" s="1"/>
    </row>
    <row r="846" spans="5:15" ht="15" hidden="1" x14ac:dyDescent="0.25">
      <c r="E846" s="1"/>
      <c r="L846" s="1"/>
      <c r="O846" s="1"/>
    </row>
    <row r="847" spans="5:15" ht="15" hidden="1" x14ac:dyDescent="0.25">
      <c r="E847" s="1"/>
      <c r="L847" s="1"/>
      <c r="O847" s="1"/>
    </row>
    <row r="848" spans="5:15" ht="15" hidden="1" x14ac:dyDescent="0.25">
      <c r="E848" s="1"/>
      <c r="L848" s="1"/>
      <c r="O848" s="1"/>
    </row>
    <row r="849" spans="5:15" ht="15" hidden="1" x14ac:dyDescent="0.25">
      <c r="E849" s="1"/>
      <c r="L849" s="1"/>
      <c r="O849" s="1"/>
    </row>
    <row r="850" spans="5:15" ht="15" hidden="1" x14ac:dyDescent="0.25">
      <c r="E850" s="1"/>
      <c r="L850" s="1"/>
      <c r="O850" s="1"/>
    </row>
    <row r="851" spans="5:15" ht="15" hidden="1" x14ac:dyDescent="0.25">
      <c r="E851" s="1"/>
      <c r="L851" s="1"/>
      <c r="O851" s="1"/>
    </row>
    <row r="852" spans="5:15" ht="15" hidden="1" x14ac:dyDescent="0.25">
      <c r="E852" s="1"/>
      <c r="L852" s="1"/>
      <c r="O852" s="1"/>
    </row>
    <row r="853" spans="5:15" ht="15" hidden="1" x14ac:dyDescent="0.25">
      <c r="E853" s="1"/>
      <c r="L853" s="1"/>
      <c r="O853" s="1"/>
    </row>
    <row r="854" spans="5:15" ht="15" hidden="1" x14ac:dyDescent="0.25">
      <c r="E854" s="1"/>
      <c r="L854" s="1"/>
      <c r="O854" s="1"/>
    </row>
    <row r="855" spans="5:15" ht="15" hidden="1" x14ac:dyDescent="0.25">
      <c r="E855" s="1"/>
      <c r="L855" s="1"/>
      <c r="O855" s="1"/>
    </row>
    <row r="856" spans="5:15" ht="15" hidden="1" x14ac:dyDescent="0.25">
      <c r="E856" s="1"/>
      <c r="L856" s="1"/>
      <c r="O856" s="1"/>
    </row>
    <row r="857" spans="5:15" ht="15" hidden="1" x14ac:dyDescent="0.25">
      <c r="E857" s="1"/>
      <c r="L857" s="1"/>
      <c r="O857" s="1"/>
    </row>
    <row r="858" spans="5:15" ht="15" hidden="1" x14ac:dyDescent="0.25">
      <c r="E858" s="1"/>
      <c r="L858" s="1"/>
      <c r="O858" s="1"/>
    </row>
    <row r="859" spans="5:15" ht="15" hidden="1" x14ac:dyDescent="0.25">
      <c r="E859" s="1"/>
      <c r="L859" s="1"/>
      <c r="O859" s="1"/>
    </row>
    <row r="860" spans="5:15" ht="15" hidden="1" x14ac:dyDescent="0.25">
      <c r="E860" s="1"/>
      <c r="L860" s="1"/>
      <c r="O860" s="1"/>
    </row>
    <row r="861" spans="5:15" ht="15" hidden="1" x14ac:dyDescent="0.25">
      <c r="E861" s="1"/>
      <c r="L861" s="1"/>
      <c r="O861" s="1"/>
    </row>
    <row r="862" spans="5:15" ht="15" hidden="1" x14ac:dyDescent="0.25">
      <c r="E862" s="1"/>
      <c r="L862" s="1"/>
      <c r="O862" s="1"/>
    </row>
    <row r="863" spans="5:15" ht="15" hidden="1" x14ac:dyDescent="0.25">
      <c r="E863" s="1"/>
      <c r="L863" s="1"/>
      <c r="O863" s="1"/>
    </row>
    <row r="864" spans="5:15" ht="15" hidden="1" x14ac:dyDescent="0.25">
      <c r="E864" s="1"/>
      <c r="L864" s="1"/>
      <c r="O864" s="1"/>
    </row>
    <row r="865" spans="5:15" ht="15" hidden="1" x14ac:dyDescent="0.25">
      <c r="E865" s="1"/>
      <c r="L865" s="1"/>
      <c r="O865" s="1"/>
    </row>
    <row r="866" spans="5:15" ht="15" hidden="1" x14ac:dyDescent="0.25">
      <c r="E866" s="1"/>
      <c r="L866" s="1"/>
      <c r="O866" s="1"/>
    </row>
    <row r="867" spans="5:15" ht="15" hidden="1" x14ac:dyDescent="0.25">
      <c r="E867" s="1"/>
      <c r="L867" s="1"/>
      <c r="O867" s="1"/>
    </row>
    <row r="868" spans="5:15" ht="15" hidden="1" x14ac:dyDescent="0.25">
      <c r="E868" s="1"/>
      <c r="L868" s="1"/>
      <c r="O868" s="1"/>
    </row>
    <row r="869" spans="5:15" ht="15" hidden="1" x14ac:dyDescent="0.25">
      <c r="E869" s="1"/>
      <c r="L869" s="1"/>
      <c r="O869" s="1"/>
    </row>
    <row r="870" spans="5:15" ht="15" hidden="1" x14ac:dyDescent="0.25">
      <c r="E870" s="1"/>
      <c r="L870" s="1"/>
      <c r="O870" s="1"/>
    </row>
    <row r="871" spans="5:15" ht="15" hidden="1" x14ac:dyDescent="0.25">
      <c r="E871" s="1"/>
      <c r="L871" s="1"/>
      <c r="O871" s="1"/>
    </row>
    <row r="872" spans="5:15" ht="15" hidden="1" x14ac:dyDescent="0.25">
      <c r="E872" s="1"/>
      <c r="L872" s="1"/>
      <c r="O872" s="1"/>
    </row>
    <row r="873" spans="5:15" ht="15" hidden="1" x14ac:dyDescent="0.25">
      <c r="E873" s="1"/>
      <c r="L873" s="1"/>
      <c r="O873" s="1"/>
    </row>
    <row r="874" spans="5:15" ht="15" hidden="1" x14ac:dyDescent="0.25">
      <c r="E874" s="1"/>
      <c r="L874" s="1"/>
      <c r="O874" s="1"/>
    </row>
    <row r="875" spans="5:15" ht="15" hidden="1" x14ac:dyDescent="0.25">
      <c r="E875" s="1"/>
      <c r="L875" s="1"/>
      <c r="O875" s="1"/>
    </row>
    <row r="876" spans="5:15" ht="15" hidden="1" x14ac:dyDescent="0.25">
      <c r="E876" s="1"/>
      <c r="L876" s="1"/>
      <c r="O876" s="1"/>
    </row>
    <row r="877" spans="5:15" ht="15" hidden="1" x14ac:dyDescent="0.25">
      <c r="E877" s="1"/>
      <c r="L877" s="1"/>
      <c r="O877" s="1"/>
    </row>
    <row r="878" spans="5:15" ht="15" hidden="1" x14ac:dyDescent="0.25">
      <c r="E878" s="1"/>
      <c r="L878" s="1"/>
      <c r="O878" s="1"/>
    </row>
    <row r="879" spans="5:15" ht="15" hidden="1" x14ac:dyDescent="0.25">
      <c r="E879" s="1"/>
      <c r="L879" s="1"/>
      <c r="O879" s="1"/>
    </row>
    <row r="880" spans="5:15" ht="15" hidden="1" x14ac:dyDescent="0.25">
      <c r="E880" s="1"/>
      <c r="L880" s="1"/>
      <c r="O880" s="1"/>
    </row>
    <row r="881" spans="5:15" ht="15" hidden="1" x14ac:dyDescent="0.25">
      <c r="E881" s="1"/>
      <c r="L881" s="1"/>
      <c r="O881" s="1"/>
    </row>
    <row r="882" spans="5:15" ht="15" hidden="1" x14ac:dyDescent="0.25">
      <c r="E882" s="1"/>
      <c r="L882" s="1"/>
      <c r="O882" s="1"/>
    </row>
    <row r="883" spans="5:15" ht="15" hidden="1" x14ac:dyDescent="0.25">
      <c r="E883" s="1"/>
      <c r="L883" s="1"/>
      <c r="O883" s="1"/>
    </row>
    <row r="884" spans="5:15" ht="15" hidden="1" x14ac:dyDescent="0.25">
      <c r="E884" s="1"/>
      <c r="L884" s="1"/>
      <c r="O884" s="1"/>
    </row>
    <row r="885" spans="5:15" ht="15" hidden="1" x14ac:dyDescent="0.25">
      <c r="E885" s="1"/>
      <c r="L885" s="1"/>
      <c r="O885" s="1"/>
    </row>
    <row r="886" spans="5:15" ht="15" hidden="1" x14ac:dyDescent="0.25">
      <c r="E886" s="1"/>
      <c r="L886" s="1"/>
      <c r="O886" s="1"/>
    </row>
    <row r="887" spans="5:15" ht="15" hidden="1" x14ac:dyDescent="0.25">
      <c r="E887" s="1"/>
      <c r="L887" s="1"/>
      <c r="O887" s="1"/>
    </row>
    <row r="888" spans="5:15" ht="15" hidden="1" x14ac:dyDescent="0.25">
      <c r="E888" s="1"/>
      <c r="L888" s="1"/>
      <c r="O888" s="1"/>
    </row>
    <row r="889" spans="5:15" ht="15" hidden="1" x14ac:dyDescent="0.25">
      <c r="E889" s="1"/>
      <c r="L889" s="1"/>
      <c r="O889" s="1"/>
    </row>
    <row r="890" spans="5:15" ht="15" hidden="1" x14ac:dyDescent="0.25">
      <c r="E890" s="1"/>
      <c r="L890" s="1"/>
      <c r="O890" s="1"/>
    </row>
    <row r="891" spans="5:15" ht="15" hidden="1" x14ac:dyDescent="0.25">
      <c r="E891" s="1"/>
      <c r="L891" s="1"/>
      <c r="O891" s="1"/>
    </row>
    <row r="892" spans="5:15" ht="15" hidden="1" x14ac:dyDescent="0.25">
      <c r="E892" s="1"/>
      <c r="L892" s="1"/>
      <c r="O892" s="1"/>
    </row>
    <row r="893" spans="5:15" ht="15" hidden="1" x14ac:dyDescent="0.25">
      <c r="E893" s="1"/>
      <c r="L893" s="1"/>
      <c r="O893" s="1"/>
    </row>
    <row r="894" spans="5:15" ht="15" hidden="1" x14ac:dyDescent="0.25">
      <c r="E894" s="1"/>
      <c r="L894" s="1"/>
      <c r="O894" s="1"/>
    </row>
    <row r="895" spans="5:15" ht="15" hidden="1" x14ac:dyDescent="0.25">
      <c r="E895" s="1"/>
      <c r="L895" s="1"/>
      <c r="O895" s="1"/>
    </row>
    <row r="896" spans="5:15" ht="15" hidden="1" x14ac:dyDescent="0.25">
      <c r="E896" s="1"/>
      <c r="L896" s="1"/>
      <c r="O896" s="1"/>
    </row>
    <row r="897" spans="5:15" ht="15" hidden="1" x14ac:dyDescent="0.25">
      <c r="E897" s="1"/>
      <c r="L897" s="1"/>
      <c r="O897" s="1"/>
    </row>
    <row r="898" spans="5:15" ht="15" hidden="1" x14ac:dyDescent="0.25">
      <c r="E898" s="1"/>
      <c r="L898" s="1"/>
      <c r="O898" s="1"/>
    </row>
    <row r="899" spans="5:15" ht="15" hidden="1" x14ac:dyDescent="0.25">
      <c r="E899" s="1"/>
      <c r="L899" s="1"/>
      <c r="O899" s="1"/>
    </row>
    <row r="900" spans="5:15" ht="15" hidden="1" x14ac:dyDescent="0.25">
      <c r="E900" s="1"/>
      <c r="L900" s="1"/>
      <c r="O900" s="1"/>
    </row>
    <row r="901" spans="5:15" ht="15" hidden="1" x14ac:dyDescent="0.25">
      <c r="E901" s="1"/>
      <c r="L901" s="1"/>
      <c r="O901" s="1"/>
    </row>
    <row r="902" spans="5:15" ht="15" hidden="1" x14ac:dyDescent="0.25">
      <c r="E902" s="1"/>
      <c r="L902" s="1"/>
      <c r="O902" s="1"/>
    </row>
    <row r="903" spans="5:15" ht="15" hidden="1" x14ac:dyDescent="0.25">
      <c r="E903" s="1"/>
      <c r="L903" s="1"/>
      <c r="O903" s="1"/>
    </row>
    <row r="904" spans="5:15" ht="15" hidden="1" x14ac:dyDescent="0.25">
      <c r="E904" s="1"/>
      <c r="L904" s="1"/>
      <c r="O904" s="1"/>
    </row>
    <row r="905" spans="5:15" ht="15" hidden="1" x14ac:dyDescent="0.25">
      <c r="E905" s="1"/>
      <c r="L905" s="1"/>
      <c r="O905" s="1"/>
    </row>
    <row r="906" spans="5:15" ht="15" hidden="1" x14ac:dyDescent="0.25">
      <c r="E906" s="1"/>
      <c r="L906" s="1"/>
      <c r="O906" s="1"/>
    </row>
    <row r="907" spans="5:15" ht="15" hidden="1" x14ac:dyDescent="0.25">
      <c r="E907" s="1"/>
      <c r="L907" s="1"/>
      <c r="O907" s="1"/>
    </row>
    <row r="908" spans="5:15" ht="15" hidden="1" x14ac:dyDescent="0.25">
      <c r="E908" s="1"/>
      <c r="L908" s="1"/>
      <c r="O908" s="1"/>
    </row>
    <row r="909" spans="5:15" ht="15" hidden="1" x14ac:dyDescent="0.25">
      <c r="E909" s="1"/>
      <c r="L909" s="1"/>
      <c r="O909" s="1"/>
    </row>
    <row r="910" spans="5:15" ht="15" hidden="1" x14ac:dyDescent="0.25">
      <c r="E910" s="1"/>
      <c r="L910" s="1"/>
      <c r="O910" s="1"/>
    </row>
    <row r="911" spans="5:15" ht="15" hidden="1" x14ac:dyDescent="0.25">
      <c r="E911" s="1"/>
      <c r="L911" s="1"/>
      <c r="O911" s="1"/>
    </row>
    <row r="912" spans="5:15" ht="15" hidden="1" x14ac:dyDescent="0.25">
      <c r="E912" s="1"/>
      <c r="L912" s="1"/>
      <c r="O912" s="1"/>
    </row>
    <row r="913" spans="5:15" ht="15" hidden="1" x14ac:dyDescent="0.25">
      <c r="E913" s="1"/>
      <c r="L913" s="1"/>
      <c r="O913" s="1"/>
    </row>
    <row r="914" spans="5:15" ht="15" hidden="1" x14ac:dyDescent="0.25">
      <c r="E914" s="1"/>
      <c r="L914" s="1"/>
      <c r="O914" s="1"/>
    </row>
    <row r="915" spans="5:15" ht="15" hidden="1" x14ac:dyDescent="0.25">
      <c r="E915" s="1"/>
      <c r="L915" s="1"/>
      <c r="O915" s="1"/>
    </row>
    <row r="916" spans="5:15" ht="15" hidden="1" x14ac:dyDescent="0.25">
      <c r="E916" s="1"/>
      <c r="L916" s="1"/>
      <c r="O916" s="1"/>
    </row>
    <row r="917" spans="5:15" ht="15" hidden="1" x14ac:dyDescent="0.25">
      <c r="E917" s="1"/>
      <c r="L917" s="1"/>
      <c r="O917" s="1"/>
    </row>
    <row r="918" spans="5:15" ht="15" hidden="1" x14ac:dyDescent="0.25">
      <c r="E918" s="1"/>
      <c r="L918" s="1"/>
      <c r="O918" s="1"/>
    </row>
    <row r="919" spans="5:15" ht="15" hidden="1" x14ac:dyDescent="0.25">
      <c r="E919" s="1"/>
      <c r="L919" s="1"/>
      <c r="O919" s="1"/>
    </row>
    <row r="920" spans="5:15" ht="15" hidden="1" x14ac:dyDescent="0.25">
      <c r="E920" s="1"/>
      <c r="L920" s="1"/>
      <c r="O920" s="1"/>
    </row>
    <row r="921" spans="5:15" ht="15" hidden="1" x14ac:dyDescent="0.25">
      <c r="E921" s="1"/>
      <c r="L921" s="1"/>
      <c r="O921" s="1"/>
    </row>
    <row r="922" spans="5:15" ht="15" hidden="1" x14ac:dyDescent="0.25">
      <c r="E922" s="1"/>
      <c r="L922" s="1"/>
      <c r="O922" s="1"/>
    </row>
    <row r="923" spans="5:15" ht="15" hidden="1" x14ac:dyDescent="0.25">
      <c r="E923" s="1"/>
      <c r="L923" s="1"/>
      <c r="O923" s="1"/>
    </row>
    <row r="924" spans="5:15" ht="15" hidden="1" x14ac:dyDescent="0.25">
      <c r="E924" s="1"/>
      <c r="L924" s="1"/>
      <c r="O924" s="1"/>
    </row>
    <row r="925" spans="5:15" ht="15" hidden="1" x14ac:dyDescent="0.25">
      <c r="E925" s="1"/>
      <c r="L925" s="1"/>
      <c r="O925" s="1"/>
    </row>
    <row r="926" spans="5:15" ht="15" hidden="1" x14ac:dyDescent="0.25">
      <c r="E926" s="1"/>
      <c r="L926" s="1"/>
      <c r="O926" s="1"/>
    </row>
    <row r="927" spans="5:15" ht="15" hidden="1" x14ac:dyDescent="0.25">
      <c r="E927" s="1"/>
      <c r="L927" s="1"/>
      <c r="O927" s="1"/>
    </row>
    <row r="928" spans="5:15" ht="15" hidden="1" x14ac:dyDescent="0.25">
      <c r="E928" s="1"/>
      <c r="L928" s="1"/>
      <c r="O928" s="1"/>
    </row>
    <row r="929" spans="5:15" ht="15" hidden="1" x14ac:dyDescent="0.25">
      <c r="E929" s="1"/>
      <c r="L929" s="1"/>
      <c r="O929" s="1"/>
    </row>
    <row r="930" spans="5:15" ht="15" hidden="1" x14ac:dyDescent="0.25">
      <c r="E930" s="1"/>
      <c r="L930" s="1"/>
      <c r="O930" s="1"/>
    </row>
    <row r="931" spans="5:15" ht="15" hidden="1" x14ac:dyDescent="0.25">
      <c r="E931" s="1"/>
      <c r="L931" s="1"/>
      <c r="O931" s="1"/>
    </row>
    <row r="932" spans="5:15" ht="15" hidden="1" x14ac:dyDescent="0.25">
      <c r="E932" s="1"/>
      <c r="L932" s="1"/>
      <c r="O932" s="1"/>
    </row>
    <row r="933" spans="5:15" ht="15" hidden="1" x14ac:dyDescent="0.25">
      <c r="E933" s="1"/>
      <c r="L933" s="1"/>
      <c r="O933" s="1"/>
    </row>
    <row r="934" spans="5:15" ht="15" hidden="1" x14ac:dyDescent="0.25">
      <c r="E934" s="1"/>
      <c r="L934" s="1"/>
      <c r="O934" s="1"/>
    </row>
    <row r="935" spans="5:15" ht="15" hidden="1" x14ac:dyDescent="0.25">
      <c r="E935" s="1"/>
      <c r="L935" s="1"/>
      <c r="O935" s="1"/>
    </row>
    <row r="936" spans="5:15" ht="15" hidden="1" x14ac:dyDescent="0.25">
      <c r="E936" s="1"/>
      <c r="L936" s="1"/>
      <c r="O936" s="1"/>
    </row>
    <row r="937" spans="5:15" ht="15" hidden="1" x14ac:dyDescent="0.25">
      <c r="E937" s="1"/>
      <c r="L937" s="1"/>
      <c r="O937" s="1"/>
    </row>
    <row r="938" spans="5:15" ht="15" hidden="1" x14ac:dyDescent="0.25">
      <c r="E938" s="1"/>
      <c r="L938" s="1"/>
      <c r="O938" s="1"/>
    </row>
    <row r="939" spans="5:15" ht="15" hidden="1" x14ac:dyDescent="0.25">
      <c r="E939" s="1"/>
      <c r="L939" s="1"/>
      <c r="O939" s="1"/>
    </row>
    <row r="940" spans="5:15" ht="15" hidden="1" x14ac:dyDescent="0.25">
      <c r="E940" s="1"/>
      <c r="L940" s="1"/>
      <c r="O940" s="1"/>
    </row>
    <row r="941" spans="5:15" ht="15" hidden="1" x14ac:dyDescent="0.25">
      <c r="E941" s="1"/>
      <c r="L941" s="1"/>
      <c r="O941" s="1"/>
    </row>
    <row r="942" spans="5:15" ht="15" hidden="1" x14ac:dyDescent="0.25">
      <c r="E942" s="1"/>
      <c r="L942" s="1"/>
      <c r="O942" s="1"/>
    </row>
    <row r="943" spans="5:15" ht="15" hidden="1" x14ac:dyDescent="0.25">
      <c r="E943" s="1"/>
      <c r="L943" s="1"/>
      <c r="O943" s="1"/>
    </row>
    <row r="944" spans="5:15" ht="15" hidden="1" x14ac:dyDescent="0.25">
      <c r="E944" s="1"/>
      <c r="L944" s="1"/>
      <c r="O944" s="1"/>
    </row>
    <row r="945" spans="5:15" ht="15" hidden="1" x14ac:dyDescent="0.25">
      <c r="E945" s="1"/>
      <c r="L945" s="1"/>
      <c r="O945" s="1"/>
    </row>
    <row r="946" spans="5:15" ht="15" hidden="1" x14ac:dyDescent="0.25">
      <c r="E946" s="1"/>
      <c r="L946" s="1"/>
      <c r="O946" s="1"/>
    </row>
    <row r="947" spans="5:15" ht="15" hidden="1" x14ac:dyDescent="0.25">
      <c r="E947" s="1"/>
      <c r="L947" s="1"/>
      <c r="O947" s="1"/>
    </row>
    <row r="948" spans="5:15" ht="15" hidden="1" x14ac:dyDescent="0.25">
      <c r="E948" s="1"/>
      <c r="L948" s="1"/>
      <c r="O948" s="1"/>
    </row>
    <row r="949" spans="5:15" ht="15" hidden="1" x14ac:dyDescent="0.25">
      <c r="E949" s="1"/>
      <c r="L949" s="1"/>
      <c r="O949" s="1"/>
    </row>
    <row r="950" spans="5:15" ht="15" hidden="1" x14ac:dyDescent="0.25">
      <c r="E950" s="1"/>
      <c r="L950" s="1"/>
      <c r="O950" s="1"/>
    </row>
    <row r="951" spans="5:15" ht="15" hidden="1" x14ac:dyDescent="0.25">
      <c r="E951" s="1"/>
      <c r="L951" s="1"/>
      <c r="O951" s="1"/>
    </row>
    <row r="952" spans="5:15" ht="15" hidden="1" x14ac:dyDescent="0.25">
      <c r="E952" s="1"/>
      <c r="L952" s="1"/>
      <c r="O952" s="1"/>
    </row>
    <row r="953" spans="5:15" ht="15" hidden="1" x14ac:dyDescent="0.25">
      <c r="E953" s="1"/>
      <c r="L953" s="1"/>
      <c r="O953" s="1"/>
    </row>
    <row r="954" spans="5:15" ht="15" hidden="1" x14ac:dyDescent="0.25">
      <c r="E954" s="1"/>
      <c r="L954" s="1"/>
      <c r="O954" s="1"/>
    </row>
    <row r="955" spans="5:15" ht="15" hidden="1" x14ac:dyDescent="0.25">
      <c r="E955" s="1"/>
      <c r="L955" s="1"/>
      <c r="O955" s="1"/>
    </row>
    <row r="956" spans="5:15" ht="15" hidden="1" x14ac:dyDescent="0.25">
      <c r="E956" s="1"/>
      <c r="L956" s="1"/>
      <c r="O956" s="1"/>
    </row>
    <row r="957" spans="5:15" ht="15" hidden="1" x14ac:dyDescent="0.25">
      <c r="E957" s="1"/>
      <c r="L957" s="1"/>
      <c r="O957" s="1"/>
    </row>
    <row r="958" spans="5:15" ht="15" hidden="1" x14ac:dyDescent="0.25">
      <c r="E958" s="1"/>
      <c r="L958" s="1"/>
      <c r="O958" s="1"/>
    </row>
    <row r="959" spans="5:15" ht="15" hidden="1" x14ac:dyDescent="0.25">
      <c r="E959" s="1"/>
      <c r="L959" s="1"/>
      <c r="O959" s="1"/>
    </row>
    <row r="960" spans="5:15" ht="15" hidden="1" x14ac:dyDescent="0.25">
      <c r="E960" s="1"/>
      <c r="L960" s="1"/>
      <c r="O960" s="1"/>
    </row>
    <row r="961" spans="5:15" ht="15" hidden="1" x14ac:dyDescent="0.25">
      <c r="E961" s="1"/>
      <c r="L961" s="1"/>
      <c r="O961" s="1"/>
    </row>
    <row r="962" spans="5:15" ht="15" hidden="1" x14ac:dyDescent="0.25">
      <c r="E962" s="1"/>
      <c r="L962" s="1"/>
      <c r="O962" s="1"/>
    </row>
    <row r="963" spans="5:15" ht="15" hidden="1" x14ac:dyDescent="0.25">
      <c r="E963" s="1"/>
      <c r="L963" s="1"/>
      <c r="O963" s="1"/>
    </row>
    <row r="964" spans="5:15" ht="15" hidden="1" x14ac:dyDescent="0.25">
      <c r="E964" s="1"/>
      <c r="L964" s="1"/>
      <c r="O964" s="1"/>
    </row>
    <row r="965" spans="5:15" ht="15" hidden="1" x14ac:dyDescent="0.25">
      <c r="E965" s="1"/>
      <c r="L965" s="1"/>
      <c r="O965" s="1"/>
    </row>
    <row r="966" spans="5:15" ht="15" hidden="1" x14ac:dyDescent="0.25">
      <c r="E966" s="1"/>
      <c r="L966" s="1"/>
      <c r="O966" s="1"/>
    </row>
    <row r="967" spans="5:15" ht="15" hidden="1" x14ac:dyDescent="0.25">
      <c r="E967" s="1"/>
      <c r="L967" s="1"/>
      <c r="O967" s="1"/>
    </row>
    <row r="968" spans="5:15" ht="15" hidden="1" x14ac:dyDescent="0.25">
      <c r="E968" s="1"/>
      <c r="L968" s="1"/>
      <c r="O968" s="1"/>
    </row>
    <row r="969" spans="5:15" ht="15" hidden="1" x14ac:dyDescent="0.25">
      <c r="E969" s="1"/>
      <c r="L969" s="1"/>
      <c r="O969" s="1"/>
    </row>
    <row r="970" spans="5:15" ht="15" hidden="1" x14ac:dyDescent="0.25">
      <c r="E970" s="1"/>
      <c r="L970" s="1"/>
      <c r="O970" s="1"/>
    </row>
    <row r="971" spans="5:15" ht="15" hidden="1" x14ac:dyDescent="0.25">
      <c r="E971" s="1"/>
      <c r="L971" s="1"/>
      <c r="O971" s="1"/>
    </row>
    <row r="972" spans="5:15" ht="15" hidden="1" x14ac:dyDescent="0.25">
      <c r="E972" s="1"/>
      <c r="L972" s="1"/>
      <c r="O972" s="1"/>
    </row>
    <row r="973" spans="5:15" ht="15" hidden="1" x14ac:dyDescent="0.25">
      <c r="E973" s="1"/>
      <c r="L973" s="1"/>
      <c r="O973" s="1"/>
    </row>
    <row r="974" spans="5:15" ht="15" hidden="1" x14ac:dyDescent="0.25">
      <c r="E974" s="1"/>
      <c r="L974" s="1"/>
      <c r="O974" s="1"/>
    </row>
    <row r="975" spans="5:15" ht="15" hidden="1" x14ac:dyDescent="0.25">
      <c r="E975" s="1"/>
      <c r="L975" s="1"/>
      <c r="O975" s="1"/>
    </row>
  </sheetData>
  <mergeCells count="54">
    <mergeCell ref="D18:H18"/>
    <mergeCell ref="J18:M18"/>
    <mergeCell ref="B1:M1"/>
    <mergeCell ref="C11:M11"/>
    <mergeCell ref="C12:M12"/>
    <mergeCell ref="C16:M16"/>
    <mergeCell ref="C17:M17"/>
    <mergeCell ref="C21:C22"/>
    <mergeCell ref="D21:D22"/>
    <mergeCell ref="F21:F22"/>
    <mergeCell ref="G21:I21"/>
    <mergeCell ref="J21:M21"/>
    <mergeCell ref="L22:M22"/>
    <mergeCell ref="L23:M23"/>
    <mergeCell ref="D25:F25"/>
    <mergeCell ref="G25:I25"/>
    <mergeCell ref="J25:M25"/>
    <mergeCell ref="C32:F32"/>
    <mergeCell ref="G32:H32"/>
    <mergeCell ref="D26:F26"/>
    <mergeCell ref="G26:I26"/>
    <mergeCell ref="J26:M26"/>
    <mergeCell ref="D27:F27"/>
    <mergeCell ref="G27:I27"/>
    <mergeCell ref="J27:M27"/>
    <mergeCell ref="D28:F28"/>
    <mergeCell ref="G28:I28"/>
    <mergeCell ref="J28:M28"/>
    <mergeCell ref="C31:F31"/>
    <mergeCell ref="G31:H31"/>
    <mergeCell ref="C33:F33"/>
    <mergeCell ref="G33:H33"/>
    <mergeCell ref="D36:H36"/>
    <mergeCell ref="I36:M36"/>
    <mergeCell ref="D37:H37"/>
    <mergeCell ref="I37:M37"/>
    <mergeCell ref="C53:E53"/>
    <mergeCell ref="J53:M53"/>
    <mergeCell ref="D38:H38"/>
    <mergeCell ref="I38:M38"/>
    <mergeCell ref="D39:H39"/>
    <mergeCell ref="I39:M39"/>
    <mergeCell ref="D40:H40"/>
    <mergeCell ref="I40:M40"/>
    <mergeCell ref="C43:M43"/>
    <mergeCell ref="C46:M46"/>
    <mergeCell ref="J48:M48"/>
    <mergeCell ref="C49:E49"/>
    <mergeCell ref="J49:M49"/>
    <mergeCell ref="J54:M54"/>
    <mergeCell ref="F55:I55"/>
    <mergeCell ref="F56:I56"/>
    <mergeCell ref="F60:I60"/>
    <mergeCell ref="F61:I61"/>
  </mergeCells>
  <pageMargins left="0.42" right="0.26" top="0.51181102362204722" bottom="0.51181102362204722" header="0.31496062992125984" footer="0.31496062992125984"/>
  <pageSetup paperSize="9" orientation="portrait" r:id="rId1"/>
  <drawing r:id="rId2"/>
  <webPublishItems count="1">
    <webPublishItem id="26472" divId="view_cetak_rapor_26472" sourceType="printArea" destinationFile="G:\view_cetak_rapor.htm"/>
  </webPublishItem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R_SEM</vt:lpstr>
      <vt:lpstr>R_SEM!Print_Area</vt:lpstr>
    </vt:vector>
  </TitlesOfParts>
  <Company>amijaya.co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 Amijaya</dc:creator>
  <cp:lastModifiedBy>hafizjy</cp:lastModifiedBy>
  <dcterms:created xsi:type="dcterms:W3CDTF">2018-03-22T12:50:17Z</dcterms:created>
  <dcterms:modified xsi:type="dcterms:W3CDTF">2018-04-10T08:32:52Z</dcterms:modified>
</cp:coreProperties>
</file>