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_Projects\499\Research_RPC\STATS\SScissorLover_SScissorLover_1-100_TIEBREAKER\"/>
    </mc:Choice>
  </mc:AlternateContent>
  <xr:revisionPtr revIDLastSave="0" documentId="13_ncr:1_{A4B79D85-CD13-4C75-8A69-392B69A6116A}" xr6:coauthVersionLast="45" xr6:coauthVersionMax="45" xr10:uidLastSave="{00000000-0000-0000-0000-000000000000}"/>
  <bookViews>
    <workbookView xWindow="19090" yWindow="-110" windowWidth="38620" windowHeight="21220" activeTab="1" xr2:uid="{A7AE0451-85D7-4751-B34D-C44E66246473}"/>
  </bookViews>
  <sheets>
    <sheet name="Sheet1" sheetId="1" r:id="rId1"/>
    <sheet name="Competitiveness" sheetId="2" r:id="rId2"/>
    <sheet name="WinRatio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9" i="1"/>
  <c r="F11" i="1" l="1"/>
  <c r="F10" i="1"/>
  <c r="F9" i="1"/>
  <c r="E11" i="1"/>
  <c r="E10" i="1"/>
  <c r="E9" i="1"/>
  <c r="D11" i="1"/>
  <c r="D10" i="1"/>
  <c r="D9" i="1"/>
  <c r="C11" i="1"/>
  <c r="B12" i="1" l="1"/>
  <c r="F12" i="1" l="1"/>
  <c r="D12" i="1" l="1"/>
  <c r="E12" i="1"/>
  <c r="C12" i="1" l="1"/>
</calcChain>
</file>

<file path=xl/sharedStrings.xml><?xml version="1.0" encoding="utf-8"?>
<sst xmlns="http://schemas.openxmlformats.org/spreadsheetml/2006/main" count="8" uniqueCount="5">
  <si>
    <t>Avg Round Wins Per Game / RoundsToWin</t>
  </si>
  <si>
    <t>Game Win Ratio</t>
  </si>
  <si>
    <t>Stalemate</t>
  </si>
  <si>
    <t>Total (Higher Means Longer Competitive Games)</t>
  </si>
  <si>
    <t>Simp_ScissorLover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</si>
</sst>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2" applyNumberFormat="0" applyFont="0" applyAlignment="0" applyProtection="0"/>
  </cellStyleXfs>
  <cellXfs count="4">
    <xf numFmtId="0" fontId="0" fillId="0" borderId="0" xfId="0"/>
    <xf numFmtId="0" fontId="0" fillId="4" borderId="2" xfId="3" applyFont="1"/>
    <xf numFmtId="0" fontId="2" fillId="2" borderId="2" xfId="1" applyBorder="1"/>
    <xf numFmtId="0" fontId="3" fillId="3" borderId="1" xfId="2"/>
  </cellXfs>
  <cellStyles count="4">
    <cellStyle name="Check Cell" xfId="2" builtinId="23"/>
    <cellStyle name="Good" xfId="1" builtinId="26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Competitiveness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053607660486834"/>
          <c:y val="0.1062338927317617"/>
          <c:w val="0.71847537830445884"/>
          <c:h val="0.63748011584479625"/>
        </c:manualLayout>
      </c:layout>
      <c:lineChart>
        <c:grouping val="standar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Simp_ScissorLover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Sheet1!$B$8:$F$8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Sheet1!$B$9:$F$9</c:f>
              <c:numCache>
                <c:formatCode>General</c:formatCode>
                <c:ptCount val="5"/>
                <c:pt idx="0">
                  <c:v>0.48499999999999999</c:v>
                </c:pt>
                <c:pt idx="1">
                  <c:v>0.70799999999999996</c:v>
                </c:pt>
                <c:pt idx="2">
                  <c:v>0.64200000000000002</c:v>
                </c:pt>
                <c:pt idx="3">
                  <c:v>0.6109</c:v>
                </c:pt>
                <c:pt idx="4">
                  <c:v>0.65205000000000002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FB-4C8F-B4D2-B931EC59F4FD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Simp_ScissorLover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Sheet1!$B$8:$F$8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Sheet1!$B$10:$F$10</c:f>
              <c:numCache>
                <c:formatCode>General</c:formatCode>
                <c:ptCount val="5"/>
                <c:pt idx="0">
                  <c:v>0.51500000000000001</c:v>
                </c:pt>
                <c:pt idx="1">
                  <c:v>0.68399999999999994</c:v>
                </c:pt>
                <c:pt idx="2">
                  <c:v>0.62624999999999997</c:v>
                </c:pt>
                <c:pt idx="3">
                  <c:v>0.64190000000000003</c:v>
                </c:pt>
                <c:pt idx="4">
                  <c:v>0.71200000000000008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FB-4C8F-B4D2-B931EC59F4FD}"/>
            </c:ext>
          </c:extLst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Stalemate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Sheet1!$B$8:$F$8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Sheet1!$B$11:$F$11</c:f>
              <c:numCache>
                <c:formatCode>General</c:formatCode>
                <c:ptCount val="5"/>
                <c:pt idx="0">
                  <c:v>1.4350000000000001</c:v>
                </c:pt>
                <c:pt idx="1">
                  <c:v>1.786</c:v>
                </c:pt>
                <c:pt idx="2">
                  <c:v>0.59325000000000006</c:v>
                </c:pt>
                <c:pt idx="3">
                  <c:v>0.34029999999999999</c:v>
                </c:pt>
                <c:pt idx="4">
                  <c:v>0.82330000000000003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FB-4C8F-B4D2-B931EC59F4FD}"/>
            </c:ext>
          </c:extLst>
        </c:ser>
        <c:ser>
          <c:idx val="3"/>
          <c:order val="3"/>
          <c:tx>
            <c:strRef>
              <c:f>Sheet1!$A$12</c:f>
              <c:strCache>
                <c:ptCount val="1"/>
                <c:pt idx="0">
                  <c:v>Total (Higher Means Longer Competitive Games)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Sheet1!$B$8:$F$8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Sheet1!$B$12:$F$12</c:f>
              <c:numCache>
                <c:formatCode>General</c:formatCode>
                <c:ptCount val="5"/>
                <c:pt idx="0">
                  <c:v>2.4350000000000001</c:v>
                </c:pt>
                <c:pt idx="1">
                  <c:v>3.1779999999999999</c:v>
                </c:pt>
                <c:pt idx="2">
                  <c:v>1.8615000000000002</c:v>
                </c:pt>
                <c:pt idx="3">
                  <c:v>1.5931000000000002</c:v>
                </c:pt>
                <c:pt idx="4">
                  <c:v>2.1873500000000003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FB-4C8F-B4D2-B931EC59F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229488"/>
        <c:axId val="607094320"/>
      </c:lineChart>
      <c:catAx>
        <c:axId val="25022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 To Win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094320"/>
        <c:crosses val="autoZero"/>
        <c:auto val="1"/>
        <c:lblAlgn val="ctr"/>
        <c:lblOffset val="100"/>
        <c:noMultiLvlLbl val="0"/>
      </c:catAx>
      <c:valAx>
        <c:axId val="607094320"/>
        <c:scaling>
          <c:orientation val="minMax"/>
          <c:max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/>
                  <a:t>Competitiveness</a:t>
                </a:r>
              </a:p>
              <a:p>
                <a:pPr>
                  <a:defRPr/>
                </a:pPr>
                <a:r>
                  <a:rPr lang="en-US" sz="900"/>
                  <a:t>(Average Round Wins Per Game Per</a:t>
                </a:r>
                <a:r>
                  <a:rPr lang="en-US" sz="900" baseline="0"/>
                  <a:t> ScoreToWin)</a:t>
                </a:r>
                <a:endParaRPr lang="en-US" sz="900"/>
              </a:p>
            </c:rich>
          </c:tx>
          <c:layout>
            <c:manualLayout>
              <c:xMode val="edge"/>
              <c:yMode val="edge"/>
              <c:x val="1.9457956914523976E-2"/>
              <c:y val="0.17171296296296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22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Game Win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Simp_ScissorLover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Sheet1!$B$2:$F$2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Sheet1!$B$3:$F$3</c:f>
              <c:numCache>
                <c:formatCode>General</c:formatCode>
                <c:ptCount val="5"/>
                <c:pt idx="0">
                  <c:v>0.48499999999999999</c:v>
                </c:pt>
                <c:pt idx="1">
                  <c:v>0.495</c:v>
                </c:pt>
                <c:pt idx="2">
                  <c:v>0.51</c:v>
                </c:pt>
                <c:pt idx="3">
                  <c:v>0.48499999999999999</c:v>
                </c:pt>
                <c:pt idx="4">
                  <c:v>0.46500000000000002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B-46C3-967E-B83C347B5BC3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Simp_ScissorLover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Sheet1!$B$2:$F$2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Sheet1!$B$4:$F$4</c:f>
              <c:numCache>
                <c:formatCode>General</c:formatCode>
                <c:ptCount val="5"/>
                <c:pt idx="0">
                  <c:v>0.51500000000000001</c:v>
                </c:pt>
                <c:pt idx="1">
                  <c:v>0.505</c:v>
                </c:pt>
                <c:pt idx="2">
                  <c:v>0.49</c:v>
                </c:pt>
                <c:pt idx="3">
                  <c:v>0.51500000000000001</c:v>
                </c:pt>
                <c:pt idx="4">
                  <c:v>0.53500000000000003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5B-46C3-967E-B83C347B5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182000"/>
        <c:axId val="606974512"/>
      </c:lineChart>
      <c:catAx>
        <c:axId val="73318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/>
                </a:pPr>
                <a:r>
                  <a:rPr lang="en-US"/>
                  <a:t>Score To Win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974512"/>
        <c:crosses val="autoZero"/>
        <c:auto val="1"/>
        <c:lblAlgn val="ctr"/>
        <c:lblOffset val="100"/>
        <c:noMultiLvlLbl val="0"/>
      </c:catAx>
      <c:valAx>
        <c:axId val="60697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 Ratio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18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72AB38F-17A8-4D8E-AA38-5D9225D45DCA}">
  <sheetPr/>
  <sheetViews>
    <sheetView tabSelected="1" zoomScale="25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0DFF84F-9DE0-4355-82A4-DF3BEE6DE4F7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192232</xdr:colOff>
      <xdr:row>11</xdr:row>
      <xdr:rowOff>53975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EEBEFBA-89C0-470B-B7C7-DEFC84CE29BC}"/>
            </a:ext>
          </a:extLst>
        </xdr:cNvPr>
        <xdr:cNvSpPr txBox="1"/>
      </xdr:nvSpPr>
      <xdr:spPr>
        <a:xfrm>
          <a:off x="4299527" y="1958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5778992" cy="41939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570D73-565E-4650-AEC0-2A7B9FFA743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0.27026</cdr:x>
      <cdr:y>0.49094</cdr:y>
    </cdr:from>
    <cdr:to>
      <cdr:x>0.98854</cdr:x>
      <cdr:y>0.56049</cdr:y>
    </cdr:to>
    <cdr:sp macro="" textlink="">
      <cdr:nvSpPr>
        <cdr:cNvPr id="18" name="Rectangle 17">
          <a:extLst xmlns:a="http://schemas.openxmlformats.org/drawingml/2006/main">
            <a:ext uri="{FF2B5EF4-FFF2-40B4-BE49-F238E27FC236}">
              <a16:creationId xmlns:a16="http://schemas.microsoft.com/office/drawing/2014/main" id="{23D05000-73D9-48D8-9DE1-7DFA5DD58B44}"/>
            </a:ext>
          </a:extLst>
        </cdr:cNvPr>
        <cdr:cNvSpPr/>
      </cdr:nvSpPr>
      <cdr:spPr>
        <a:xfrm xmlns:a="http://schemas.openxmlformats.org/drawingml/2006/main">
          <a:off x="1561757" y="2059460"/>
          <a:ext cx="4150791" cy="291756"/>
        </a:xfrm>
        <a:prstGeom xmlns:a="http://schemas.openxmlformats.org/drawingml/2006/main" prst="rect">
          <a:avLst/>
        </a:prstGeom>
        <a:solidFill xmlns:a="http://schemas.openxmlformats.org/drawingml/2006/main">
          <a:srgbClr val="FFC000">
            <a:alpha val="42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0.09249</cdr:x>
      <cdr:y>0.50906</cdr:y>
    </cdr:from>
    <cdr:to>
      <cdr:x>0.13789</cdr:x>
      <cdr:y>0.55523</cdr:y>
    </cdr:to>
    <cdr:sp macro="" textlink="">
      <cdr:nvSpPr>
        <cdr:cNvPr id="19" name="TextBox 18">
          <a:extLst xmlns:a="http://schemas.openxmlformats.org/drawingml/2006/main">
            <a:ext uri="{FF2B5EF4-FFF2-40B4-BE49-F238E27FC236}">
              <a16:creationId xmlns:a16="http://schemas.microsoft.com/office/drawing/2014/main" id="{BCBFA40B-CF73-4B5E-9E55-ECCB11A37D33}"/>
            </a:ext>
          </a:extLst>
        </cdr:cNvPr>
        <cdr:cNvSpPr txBox="1"/>
      </cdr:nvSpPr>
      <cdr:spPr>
        <a:xfrm xmlns:a="http://schemas.openxmlformats.org/drawingml/2006/main">
          <a:off x="534479" y="2135463"/>
          <a:ext cx="262336" cy="1936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0.12728</cdr:x>
      <cdr:y>0.47575</cdr:y>
    </cdr:from>
    <cdr:to>
      <cdr:x>0.24395</cdr:x>
      <cdr:y>0.66102</cdr:y>
    </cdr:to>
    <cdr:sp macro="" textlink="">
      <cdr:nvSpPr>
        <cdr:cNvPr id="20" name="TextBox 19">
          <a:extLst xmlns:a="http://schemas.openxmlformats.org/drawingml/2006/main">
            <a:ext uri="{FF2B5EF4-FFF2-40B4-BE49-F238E27FC236}">
              <a16:creationId xmlns:a16="http://schemas.microsoft.com/office/drawing/2014/main" id="{5744E4DE-8F9B-4F9B-A208-FFF1D44107AC}"/>
            </a:ext>
          </a:extLst>
        </cdr:cNvPr>
        <cdr:cNvSpPr txBox="1"/>
      </cdr:nvSpPr>
      <cdr:spPr>
        <a:xfrm xmlns:a="http://schemas.openxmlformats.org/drawingml/2006/main" rot="16200000">
          <a:off x="684035" y="2047201"/>
          <a:ext cx="777200" cy="6742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/>
        <a:lstStyle xmlns:a="http://schemas.openxmlformats.org/drawingml/2006/main"/>
        <a:p xmlns:a="http://schemas.openxmlformats.org/drawingml/2006/main">
          <a:r>
            <a:rPr lang="en-US" sz="600">
              <a:solidFill>
                <a:srgbClr val="FFC000"/>
              </a:solidFill>
            </a:rPr>
            <a:t>Regular</a:t>
          </a:r>
          <a:r>
            <a:rPr lang="en-US" sz="600" baseline="0">
              <a:solidFill>
                <a:srgbClr val="FFC000"/>
              </a:solidFill>
            </a:rPr>
            <a:t> Total Competitiveness Score</a:t>
          </a:r>
          <a:endParaRPr lang="en-US" sz="600">
            <a:solidFill>
              <a:srgbClr val="FFC000"/>
            </a:solidFill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010B0B-0283-4B3A-B3E9-9D760CAED14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69150-8C81-4298-B387-E22009E9ADAC}">
  <dimension ref="A1:F12"/>
  <sheetViews>
    <sheetView zoomScale="220" zoomScaleNormal="220" workbookViewId="0">
      <selection activeCell="A25" sqref="A25"/>
    </sheetView>
  </sheetViews>
  <sheetFormatPr defaultRowHeight="15" x14ac:dyDescent="0.25"/>
  <cols>
    <col min="1" max="1" width="25" customWidth="1"/>
  </cols>
  <sheetData>
    <row r="1" spans="1:6" ht="16.5" thickTop="1" thickBot="1" x14ac:dyDescent="0.3">
      <c r="A1" s="3" t="s">
        <v>1</v>
      </c>
      <c r="B1" s="3"/>
      <c r="C1" s="3"/>
      <c r="D1" s="3"/>
      <c r="E1" s="3"/>
      <c r="F1" s="3"/>
    </row>
    <row r="2" spans="1:6" ht="15.75" thickTop="1" x14ac:dyDescent="0.25">
      <c r="A2" s="2"/>
      <c r="B2" s="2">
        <v>1</v>
      </c>
      <c r="C2" s="2">
        <v>5</v>
      </c>
      <c r="D2" s="2">
        <v>20</v>
      </c>
      <c r="E2" s="2">
        <v>50</v>
      </c>
      <c r="F2" s="2">
        <v>100</v>
      </c>
    </row>
    <row r="3" spans="1:6" x14ac:dyDescent="0.25">
      <c r="A3" s="2" t="s">
        <v>4</v>
      </c>
      <c r="B3" s="1">
        <v>0.48499999999999999</v>
      </c>
      <c r="C3" s="1">
        <v>0.495</v>
      </c>
      <c r="D3" s="1">
        <v>0.51</v>
      </c>
      <c r="E3" s="1">
        <v>0.48499999999999999</v>
      </c>
      <c r="F3" s="1">
        <v>0.46500000000000002</v>
      </c>
    </row>
    <row r="4" spans="1:6" x14ac:dyDescent="0.25">
      <c r="A4" s="2" t="s">
        <v>4</v>
      </c>
      <c r="B4" s="1">
        <v>0.51500000000000001</v>
      </c>
      <c r="C4" s="1">
        <v>0.505</v>
      </c>
      <c r="D4" s="1">
        <v>0.49</v>
      </c>
      <c r="E4" s="1">
        <v>0.51500000000000001</v>
      </c>
      <c r="F4" s="1">
        <v>0.53500000000000003</v>
      </c>
    </row>
    <row r="6" spans="1:6" ht="15.75" thickBot="1" x14ac:dyDescent="0.3"/>
    <row r="7" spans="1:6" ht="16.5" thickTop="1" thickBot="1" x14ac:dyDescent="0.3">
      <c r="A7" s="3" t="s">
        <v>0</v>
      </c>
      <c r="B7" s="3"/>
      <c r="C7" s="3"/>
      <c r="D7" s="3"/>
      <c r="E7" s="3"/>
      <c r="F7" s="3"/>
    </row>
    <row r="8" spans="1:6" ht="15.75" thickTop="1" x14ac:dyDescent="0.25">
      <c r="A8" s="2"/>
      <c r="B8" s="2">
        <v>1</v>
      </c>
      <c r="C8" s="2">
        <v>5</v>
      </c>
      <c r="D8" s="2">
        <v>20</v>
      </c>
      <c r="E8" s="2">
        <v>50</v>
      </c>
      <c r="F8" s="2">
        <v>100</v>
      </c>
    </row>
    <row r="9" spans="1:6" x14ac:dyDescent="0.25">
      <c r="A9" s="2" t="s">
        <v>4</v>
      </c>
      <c r="B9" s="1">
        <v>0.48499999999999999</v>
      </c>
      <c r="C9" s="1">
        <f>3.54/5</f>
        <v>0.70799999999999996</v>
      </c>
      <c r="D9" s="1">
        <f>12.84/20</f>
        <v>0.64200000000000002</v>
      </c>
      <c r="E9" s="1">
        <f>30.545/50</f>
        <v>0.6109</v>
      </c>
      <c r="F9" s="1">
        <f>65.205/100</f>
        <v>0.65205000000000002</v>
      </c>
    </row>
    <row r="10" spans="1:6" x14ac:dyDescent="0.25">
      <c r="A10" s="2" t="s">
        <v>4</v>
      </c>
      <c r="B10" s="1">
        <v>0.51500000000000001</v>
      </c>
      <c r="C10" s="1">
        <f>3.42/5</f>
        <v>0.68399999999999994</v>
      </c>
      <c r="D10" s="1">
        <f>12.525/20</f>
        <v>0.62624999999999997</v>
      </c>
      <c r="E10" s="1">
        <f>32.095/50</f>
        <v>0.64190000000000003</v>
      </c>
      <c r="F10" s="1">
        <f>71.2/100</f>
        <v>0.71200000000000008</v>
      </c>
    </row>
    <row r="11" spans="1:6" x14ac:dyDescent="0.25">
      <c r="A11" s="2" t="s">
        <v>2</v>
      </c>
      <c r="B11" s="1">
        <v>1.4350000000000001</v>
      </c>
      <c r="C11" s="1">
        <f>8.93/5</f>
        <v>1.786</v>
      </c>
      <c r="D11" s="1">
        <f>11.865/20</f>
        <v>0.59325000000000006</v>
      </c>
      <c r="E11" s="1">
        <f>17.015/50</f>
        <v>0.34029999999999999</v>
      </c>
      <c r="F11" s="1">
        <f>82.33/100</f>
        <v>0.82330000000000003</v>
      </c>
    </row>
    <row r="12" spans="1:6" x14ac:dyDescent="0.25">
      <c r="A12" s="2" t="s">
        <v>3</v>
      </c>
      <c r="B12" s="1">
        <f>SUM(B9:B11)</f>
        <v>2.4350000000000001</v>
      </c>
      <c r="C12" s="1">
        <f t="shared" ref="C12:E12" si="0">SUM(C9:C11)</f>
        <v>3.1779999999999999</v>
      </c>
      <c r="D12" s="1">
        <f t="shared" si="0"/>
        <v>1.8615000000000002</v>
      </c>
      <c r="E12" s="1">
        <f t="shared" si="0"/>
        <v>1.5931000000000002</v>
      </c>
      <c r="F12" s="1">
        <f>SUM(F9:F11)</f>
        <v>2.1873500000000003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Competitiveness</vt:lpstr>
      <vt:lpstr>WinRatio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 ökten</dc:creator>
  <cp:lastModifiedBy>baha ökten</cp:lastModifiedBy>
  <dcterms:created xsi:type="dcterms:W3CDTF">2020-10-28T06:06:10Z</dcterms:created>
  <dcterms:modified xsi:type="dcterms:W3CDTF">2020-11-18T10:57:27Z</dcterms:modified>
</cp:coreProperties>
</file>