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Plasma Glucose Enrichment\"/>
    </mc:Choice>
  </mc:AlternateContent>
  <xr:revisionPtr revIDLastSave="0" documentId="13_ncr:1_{8A61FD65-B9A4-4780-AC59-11BC8EF8A6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<sst xmlns="http://schemas.openxmlformats.org/spreadsheetml/2006/main" count="29" uniqueCount="29">
  <si>
    <t>SampleName</t>
  </si>
  <si>
    <t>x746</t>
  </si>
  <si>
    <t>x747</t>
  </si>
  <si>
    <t>x748</t>
  </si>
  <si>
    <t>x749</t>
  </si>
  <si>
    <t>x750</t>
  </si>
  <si>
    <t>x755</t>
  </si>
  <si>
    <t>x756</t>
  </si>
  <si>
    <t>x757</t>
  </si>
  <si>
    <t>x751</t>
  </si>
  <si>
    <t>x752</t>
  </si>
  <si>
    <t>x731</t>
  </si>
  <si>
    <t>x740</t>
  </si>
  <si>
    <t>x741</t>
  </si>
  <si>
    <t>x742</t>
  </si>
  <si>
    <t>x743</t>
  </si>
  <si>
    <t>x744</t>
  </si>
  <si>
    <t>x745</t>
  </si>
  <si>
    <t>x753</t>
  </si>
  <si>
    <t>x754</t>
  </si>
  <si>
    <t>Q</t>
  </si>
  <si>
    <t>SE</t>
  </si>
  <si>
    <t>factor</t>
  </si>
  <si>
    <t>flux (nmol/g tissue)</t>
  </si>
  <si>
    <t>k1</t>
  </si>
  <si>
    <t>k2</t>
  </si>
  <si>
    <t>H1</t>
  </si>
  <si>
    <t>Animal_ID</t>
  </si>
  <si>
    <t>P/Q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</si>
</sst>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P10" sqref="P10"/>
    </sheetView>
  </sheetViews>
  <sheetFormatPr defaultRowHeight="15"/>
  <cols>
    <col min="1" max="1" width="13" customWidth="1"/>
    <col min="2" max="2" width="13" style="1" customWidth="1"/>
    <col min="3" max="4" width="13.7109375" customWidth="1"/>
    <col min="5" max="7" width="12.7109375" customWidth="1"/>
    <col min="9" max="9" width="18.7109375" customWidth="1"/>
  </cols>
  <sheetData>
    <row r="1" spans="1:10">
      <c r="A1" t="s">
        <v>0</v>
      </c>
      <c r="B1" s="1" t="s">
        <v>27</v>
      </c>
      <c r="C1" t="s">
        <v>24</v>
      </c>
      <c r="D1" t="s">
        <v>25</v>
      </c>
      <c r="E1" t="s">
        <v>26</v>
      </c>
      <c r="F1" t="s">
        <v>20</v>
      </c>
      <c r="G1" t="s">
        <v>21</v>
      </c>
      <c r="H1" t="s">
        <v>22</v>
      </c>
      <c r="I1" t="s">
        <v>23</v>
      </c>
      <c r="J1" t="s">
        <v>28</v>
      </c>
    </row>
    <row r="2" spans="1:10">
      <c r="A2" t="s">
        <v>1</v>
      </c>
      <c r="B2" s="1">
        <f>_xlfn.NUMBERVALUE(RIGHT(A2,3))</f>
        <v>746</v>
      </c>
      <c r="C2">
        <v>1.0097896787424862E-2</v>
      </c>
      <c r="D2">
        <v>5.878861662941904E-2</v>
      </c>
      <c r="E2">
        <v>0.45067545220192234</v>
      </c>
      <c r="F2">
        <v>1.4386522900569789</v>
      </c>
      <c r="G2">
        <v>0.45021043053376092</v>
      </c>
      <c r="H2">
        <f>AVERAGE($G$2:$G$20)/G2</f>
        <v>1.1566576814201424</v>
      </c>
      <c r="I2">
        <f>0.012*10^(6)/(G2*180)</f>
        <v>148.07890298682761</v>
      </c>
      <c r="J2">
        <f>0.4/F2</f>
        <v>0.27803799623059561</v>
      </c>
    </row>
    <row r="3" spans="1:10">
      <c r="A3" t="s">
        <v>2</v>
      </c>
      <c r="B3" s="1">
        <f t="shared" ref="B3:B20" si="0">_xlfn.NUMBERVALUE(RIGHT(A3,3))</f>
        <v>747</v>
      </c>
      <c r="C3">
        <v>1.0097896787424862E-2</v>
      </c>
      <c r="D3">
        <v>5.878861662941904E-2</v>
      </c>
      <c r="E3">
        <v>0.45067545220192234</v>
      </c>
      <c r="F3">
        <v>1.1772758288247471</v>
      </c>
      <c r="G3">
        <v>0.55016526376959318</v>
      </c>
      <c r="H3">
        <f t="shared" ref="H3:H20" si="1">AVERAGE($G$2:$G$20)/G3</f>
        <v>0.94651441489484389</v>
      </c>
      <c r="I3">
        <f t="shared" ref="I3:I20" si="2">0.012*10^(6)/(G3*180)</f>
        <v>121.17571038542771</v>
      </c>
      <c r="J3">
        <f t="shared" ref="J3:J20" si="3">0.4/F3</f>
        <v>0.33976744464320879</v>
      </c>
    </row>
    <row r="4" spans="1:10">
      <c r="A4" t="s">
        <v>3</v>
      </c>
      <c r="B4" s="1">
        <f t="shared" si="0"/>
        <v>748</v>
      </c>
      <c r="C4">
        <v>1.0097896787424862E-2</v>
      </c>
      <c r="D4">
        <v>5.878861662941904E-2</v>
      </c>
      <c r="E4">
        <v>0.45067545220192234</v>
      </c>
      <c r="F4">
        <v>1.0479280951503183</v>
      </c>
      <c r="G4">
        <v>0.61807319594959975</v>
      </c>
      <c r="H4">
        <f t="shared" si="1"/>
        <v>0.84252052369345454</v>
      </c>
      <c r="I4">
        <f t="shared" si="2"/>
        <v>107.8620899653169</v>
      </c>
      <c r="J4">
        <f t="shared" si="3"/>
        <v>0.38170557870444605</v>
      </c>
    </row>
    <row r="5" spans="1:10">
      <c r="A5" t="s">
        <v>4</v>
      </c>
      <c r="B5" s="1">
        <f t="shared" si="0"/>
        <v>749</v>
      </c>
      <c r="C5">
        <v>1.0097896787424862E-2</v>
      </c>
      <c r="D5">
        <v>5.878861662941904E-2</v>
      </c>
      <c r="E5">
        <v>0.45067545220192234</v>
      </c>
      <c r="F5">
        <v>1.174048706979874</v>
      </c>
      <c r="G5">
        <v>0.55167750966743889</v>
      </c>
      <c r="H5">
        <f t="shared" si="1"/>
        <v>0.94391985101269582</v>
      </c>
      <c r="I5">
        <f t="shared" si="2"/>
        <v>120.84354627190535</v>
      </c>
      <c r="J5">
        <f t="shared" si="3"/>
        <v>0.34070136751733332</v>
      </c>
    </row>
    <row r="6" spans="1:10">
      <c r="A6" t="s">
        <v>5</v>
      </c>
      <c r="B6" s="1">
        <f t="shared" si="0"/>
        <v>750</v>
      </c>
      <c r="C6">
        <v>1.0097896787424862E-2</v>
      </c>
      <c r="D6">
        <v>5.878861662941904E-2</v>
      </c>
      <c r="E6">
        <v>0.45067545220192234</v>
      </c>
      <c r="F6">
        <v>1.2822375056501245</v>
      </c>
      <c r="G6">
        <v>0.50512971586066369</v>
      </c>
      <c r="H6">
        <f t="shared" si="1"/>
        <v>1.0309022343797054</v>
      </c>
      <c r="I6">
        <f t="shared" si="2"/>
        <v>131.97930070907998</v>
      </c>
      <c r="J6">
        <f t="shared" si="3"/>
        <v>0.31195468720686864</v>
      </c>
    </row>
    <row r="7" spans="1:10">
      <c r="A7" t="s">
        <v>6</v>
      </c>
      <c r="B7" s="1">
        <f t="shared" si="0"/>
        <v>755</v>
      </c>
      <c r="C7">
        <v>1.0097896787424862E-2</v>
      </c>
      <c r="D7">
        <v>5.878861662941904E-2</v>
      </c>
      <c r="E7">
        <v>0.45067545220192234</v>
      </c>
      <c r="F7">
        <v>1.0833087096759648</v>
      </c>
      <c r="G7">
        <v>0.59788706682573423</v>
      </c>
      <c r="H7">
        <f t="shared" si="1"/>
        <v>0.87096607641476798</v>
      </c>
      <c r="I7">
        <f t="shared" si="2"/>
        <v>111.50377782983213</v>
      </c>
      <c r="J7">
        <f t="shared" si="3"/>
        <v>0.36923916186333117</v>
      </c>
    </row>
    <row r="8" spans="1:10">
      <c r="A8" t="s">
        <v>7</v>
      </c>
      <c r="B8" s="1">
        <f t="shared" si="0"/>
        <v>756</v>
      </c>
      <c r="C8">
        <v>1.0097896787424862E-2</v>
      </c>
      <c r="D8">
        <v>5.878861662941904E-2</v>
      </c>
      <c r="E8">
        <v>0.45067545220192234</v>
      </c>
      <c r="F8">
        <v>1.1280075925343083</v>
      </c>
      <c r="G8">
        <v>0.5741949532801871</v>
      </c>
      <c r="H8">
        <f t="shared" si="1"/>
        <v>0.90690339536690656</v>
      </c>
      <c r="I8">
        <f t="shared" si="2"/>
        <v>116.10458483799258</v>
      </c>
      <c r="J8">
        <f t="shared" si="3"/>
        <v>0.3546075422252391</v>
      </c>
    </row>
    <row r="9" spans="1:10">
      <c r="A9" t="s">
        <v>8</v>
      </c>
      <c r="B9" s="1">
        <f t="shared" si="0"/>
        <v>757</v>
      </c>
      <c r="C9">
        <v>1.0097896787424862E-2</v>
      </c>
      <c r="D9">
        <v>5.878861662941904E-2</v>
      </c>
      <c r="E9">
        <v>0.45067545220192234</v>
      </c>
      <c r="F9">
        <v>0.97242516982766836</v>
      </c>
      <c r="G9">
        <v>0.66606283649539555</v>
      </c>
      <c r="H9">
        <f t="shared" si="1"/>
        <v>0.78181715627958448</v>
      </c>
      <c r="I9">
        <f t="shared" si="2"/>
        <v>100.09065663751011</v>
      </c>
      <c r="J9">
        <f t="shared" si="3"/>
        <v>0.41134270523960975</v>
      </c>
    </row>
    <row r="10" spans="1:10">
      <c r="A10" t="s">
        <v>9</v>
      </c>
      <c r="B10" s="1">
        <f t="shared" si="0"/>
        <v>751</v>
      </c>
      <c r="C10">
        <v>1.0097896787424862E-2</v>
      </c>
      <c r="D10">
        <v>5.878861662941904E-2</v>
      </c>
      <c r="E10">
        <v>0.45067545220192234</v>
      </c>
      <c r="F10">
        <v>1.2915532214399319</v>
      </c>
      <c r="G10">
        <v>0.50148631596677629</v>
      </c>
      <c r="H10">
        <f t="shared" si="1"/>
        <v>1.0383919483993322</v>
      </c>
      <c r="I10">
        <f t="shared" si="2"/>
        <v>132.93815712228403</v>
      </c>
      <c r="J10">
        <f t="shared" si="3"/>
        <v>0.30970462026647766</v>
      </c>
    </row>
    <row r="11" spans="1:10">
      <c r="A11" t="s">
        <v>10</v>
      </c>
      <c r="B11" s="1">
        <f t="shared" si="0"/>
        <v>752</v>
      </c>
      <c r="C11">
        <v>1.0097896787424862E-2</v>
      </c>
      <c r="D11">
        <v>5.878861662941904E-2</v>
      </c>
      <c r="E11">
        <v>0.45067545220192234</v>
      </c>
      <c r="F11">
        <v>1.3181407794380555</v>
      </c>
      <c r="G11">
        <v>0.49137108645637745</v>
      </c>
      <c r="H11">
        <f t="shared" si="1"/>
        <v>1.0597679983325061</v>
      </c>
      <c r="I11">
        <f t="shared" si="2"/>
        <v>135.67478531845839</v>
      </c>
      <c r="J11">
        <f t="shared" si="3"/>
        <v>0.30345772336284627</v>
      </c>
    </row>
    <row r="12" spans="1:10">
      <c r="A12" t="s">
        <v>11</v>
      </c>
      <c r="B12" s="1">
        <f t="shared" si="0"/>
        <v>731</v>
      </c>
      <c r="C12">
        <v>1.0097896787424862E-2</v>
      </c>
      <c r="D12">
        <v>5.878861662941904E-2</v>
      </c>
      <c r="E12">
        <v>0.45067545220192234</v>
      </c>
      <c r="F12">
        <v>1.8567004180761564</v>
      </c>
      <c r="G12">
        <v>0.34884263534881527</v>
      </c>
      <c r="H12">
        <f t="shared" si="1"/>
        <v>1.492762925069768</v>
      </c>
      <c r="I12">
        <f t="shared" si="2"/>
        <v>191.10813848773165</v>
      </c>
      <c r="J12">
        <f t="shared" si="3"/>
        <v>0.21543594007183187</v>
      </c>
    </row>
    <row r="13" spans="1:10">
      <c r="A13" t="s">
        <v>12</v>
      </c>
      <c r="B13" s="1">
        <f t="shared" si="0"/>
        <v>740</v>
      </c>
      <c r="C13">
        <v>1.0097896787424862E-2</v>
      </c>
      <c r="D13">
        <v>5.878861662941904E-2</v>
      </c>
      <c r="E13">
        <v>0.45067545220192234</v>
      </c>
      <c r="F13">
        <v>1.6082127517046685</v>
      </c>
      <c r="G13">
        <v>0.40274289966199456</v>
      </c>
      <c r="H13">
        <f t="shared" si="1"/>
        <v>1.2929820815447743</v>
      </c>
      <c r="I13">
        <f t="shared" si="2"/>
        <v>165.53157541105566</v>
      </c>
      <c r="J13">
        <f t="shared" si="3"/>
        <v>0.24872331075351145</v>
      </c>
    </row>
    <row r="14" spans="1:10">
      <c r="A14" t="s">
        <v>13</v>
      </c>
      <c r="B14" s="1">
        <f t="shared" si="0"/>
        <v>741</v>
      </c>
      <c r="C14">
        <v>1.0097896787424862E-2</v>
      </c>
      <c r="D14">
        <v>5.878861662941904E-2</v>
      </c>
      <c r="E14">
        <v>0.45067545220192234</v>
      </c>
      <c r="F14">
        <v>1.2093882938460276</v>
      </c>
      <c r="G14">
        <v>0.5355569176506304</v>
      </c>
      <c r="H14">
        <f t="shared" si="1"/>
        <v>0.97233241803077097</v>
      </c>
      <c r="I14">
        <f t="shared" si="2"/>
        <v>124.48101120440862</v>
      </c>
      <c r="J14">
        <f t="shared" si="3"/>
        <v>0.33074571833992444</v>
      </c>
    </row>
    <row r="15" spans="1:10">
      <c r="A15" t="s">
        <v>14</v>
      </c>
      <c r="B15" s="1">
        <f t="shared" si="0"/>
        <v>742</v>
      </c>
      <c r="C15">
        <v>1.0097896787424862E-2</v>
      </c>
      <c r="D15">
        <v>5.878861662941904E-2</v>
      </c>
      <c r="E15">
        <v>0.45067545220192234</v>
      </c>
      <c r="F15">
        <v>1.3709930285992273</v>
      </c>
      <c r="G15">
        <v>0.47242856337256395</v>
      </c>
      <c r="H15">
        <f t="shared" si="1"/>
        <v>1.1022605174735836</v>
      </c>
      <c r="I15">
        <f t="shared" si="2"/>
        <v>141.1148093814395</v>
      </c>
      <c r="J15">
        <f t="shared" si="3"/>
        <v>0.29175932455957743</v>
      </c>
    </row>
    <row r="16" spans="1:10">
      <c r="A16" t="s">
        <v>15</v>
      </c>
      <c r="B16" s="1">
        <f t="shared" si="0"/>
        <v>743</v>
      </c>
      <c r="C16">
        <v>1.0097896787424862E-2</v>
      </c>
      <c r="D16">
        <v>5.878861662941904E-2</v>
      </c>
      <c r="E16">
        <v>0.45067545220192234</v>
      </c>
      <c r="F16">
        <v>1.1829195699344317</v>
      </c>
      <c r="G16">
        <v>0.54754041048694024</v>
      </c>
      <c r="H16">
        <f t="shared" si="1"/>
        <v>0.95105190915358828</v>
      </c>
      <c r="I16">
        <f t="shared" si="2"/>
        <v>121.75661447047985</v>
      </c>
      <c r="J16">
        <f t="shared" si="3"/>
        <v>0.33814640501904258</v>
      </c>
    </row>
    <row r="17" spans="1:10">
      <c r="A17" t="s">
        <v>16</v>
      </c>
      <c r="B17" s="1">
        <f t="shared" si="0"/>
        <v>744</v>
      </c>
      <c r="C17">
        <v>1.0097896787424862E-2</v>
      </c>
      <c r="D17">
        <v>5.878861662941904E-2</v>
      </c>
      <c r="E17">
        <v>0.45067545220192234</v>
      </c>
      <c r="F17">
        <v>1.0919143862379126</v>
      </c>
      <c r="G17">
        <v>0.59317495497656136</v>
      </c>
      <c r="H17">
        <f t="shared" si="1"/>
        <v>0.87788492815398855</v>
      </c>
      <c r="I17">
        <f t="shared" si="2"/>
        <v>112.38955068374545</v>
      </c>
      <c r="J17">
        <f t="shared" si="3"/>
        <v>0.36632908682352111</v>
      </c>
    </row>
    <row r="18" spans="1:10">
      <c r="A18" t="s">
        <v>17</v>
      </c>
      <c r="B18" s="1">
        <f t="shared" si="0"/>
        <v>745</v>
      </c>
      <c r="C18">
        <v>1.0097896787424862E-2</v>
      </c>
      <c r="D18">
        <v>5.878861662941904E-2</v>
      </c>
      <c r="E18">
        <v>0.45067545220192234</v>
      </c>
      <c r="F18">
        <v>1.3382247284615056</v>
      </c>
      <c r="G18">
        <v>0.48399663608036858</v>
      </c>
      <c r="H18">
        <f t="shared" si="1"/>
        <v>1.0759152314560181</v>
      </c>
      <c r="I18">
        <f t="shared" si="2"/>
        <v>137.74200417293093</v>
      </c>
      <c r="J18">
        <f t="shared" si="3"/>
        <v>0.29890345880834329</v>
      </c>
    </row>
    <row r="19" spans="1:10">
      <c r="A19" t="s">
        <v>18</v>
      </c>
      <c r="B19" s="1">
        <f t="shared" si="0"/>
        <v>753</v>
      </c>
      <c r="C19">
        <v>1.0097896787424862E-2</v>
      </c>
      <c r="D19">
        <v>5.878861662941904E-2</v>
      </c>
      <c r="E19">
        <v>0.45067545220192234</v>
      </c>
      <c r="F19">
        <v>1.2811302245002341</v>
      </c>
      <c r="G19">
        <v>0.50556629959112731</v>
      </c>
      <c r="H19">
        <f t="shared" si="1"/>
        <v>1.030011994773955</v>
      </c>
      <c r="I19">
        <f t="shared" si="2"/>
        <v>131.86532947426045</v>
      </c>
      <c r="J19">
        <f t="shared" si="3"/>
        <v>0.31222430971530557</v>
      </c>
    </row>
    <row r="20" spans="1:10">
      <c r="A20" t="s">
        <v>19</v>
      </c>
      <c r="B20" s="1">
        <f t="shared" si="0"/>
        <v>754</v>
      </c>
      <c r="C20">
        <v>1.0097896787424862E-2</v>
      </c>
      <c r="D20">
        <v>5.878861662941904E-2</v>
      </c>
      <c r="E20">
        <v>0.45067545220192234</v>
      </c>
      <c r="F20">
        <v>1.3007516045416199</v>
      </c>
      <c r="G20">
        <v>0.49794000994000642</v>
      </c>
      <c r="H20">
        <f t="shared" si="1"/>
        <v>1.0457873284677093</v>
      </c>
      <c r="I20">
        <f t="shared" si="2"/>
        <v>133.88493661053448</v>
      </c>
      <c r="J20">
        <f t="shared" si="3"/>
        <v>0.30751451591786316</v>
      </c>
    </row>
    <row r="21" spans="1:10">
      <c r="J21">
        <f>AVERAGE(J2:J20)</f>
        <v>0.32159478406678305</v>
      </c>
    </row>
    <row r="22" spans="1:10">
      <c r="G22">
        <f>AVERAGE(G2:G20)</f>
        <v>0.52073935273234395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2022-12-14T18:37:14Z</dcterms:modified>
</cp:coreProperties>
</file>